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ЦК'!$A$1:$Y$559</definedName>
    <definedName name="_xlnm.Print_Area" localSheetId="3">'IV ЦК '!$A$1:$Y$563</definedName>
    <definedName name="_xlnm.Print_Area" localSheetId="4">'V ЦК'!$A$1:$Y$837</definedName>
    <definedName name="_xlnm.Print_Area" localSheetId="5">'VI ЦК'!$A$1:$Y$841</definedName>
    <definedName name="_xlnm.Print_Area" localSheetId="6">'Расчет сбытовых надбавок'!$A$1:$G$2746</definedName>
  </definedNames>
  <calcPr calcId="144525"/>
</workbook>
</file>

<file path=xl/calcChain.xml><?xml version="1.0" encoding="utf-8"?>
<calcChain xmlns="http://schemas.openxmlformats.org/spreadsheetml/2006/main">
  <c r="B529" i="24" l="1"/>
  <c r="C529" i="24"/>
  <c r="D529" i="24"/>
  <c r="E529" i="24"/>
  <c r="F529" i="24"/>
  <c r="G529" i="24"/>
  <c r="H529" i="24"/>
  <c r="I529" i="24"/>
  <c r="J529" i="24"/>
  <c r="K529" i="24"/>
  <c r="L529" i="24"/>
  <c r="M529" i="24"/>
  <c r="N529" i="24"/>
  <c r="O529" i="24"/>
  <c r="P529" i="24"/>
  <c r="Q529" i="24"/>
  <c r="R529" i="24"/>
  <c r="S529" i="24"/>
  <c r="T529" i="24"/>
  <c r="U529" i="24"/>
  <c r="V529" i="24"/>
  <c r="W529" i="24"/>
  <c r="X529" i="24"/>
  <c r="Y529" i="24"/>
  <c r="B530" i="24"/>
  <c r="C530" i="24"/>
  <c r="D530" i="24"/>
  <c r="E530" i="24"/>
  <c r="F530" i="24"/>
  <c r="G530" i="24"/>
  <c r="H530" i="24"/>
  <c r="I530" i="24"/>
  <c r="J530" i="24"/>
  <c r="K530" i="24"/>
  <c r="L530" i="24"/>
  <c r="M530" i="24"/>
  <c r="N530" i="24"/>
  <c r="O530" i="24"/>
  <c r="P530" i="24"/>
  <c r="Q530" i="24"/>
  <c r="R530" i="24"/>
  <c r="S530" i="24"/>
  <c r="T530" i="24"/>
  <c r="U530" i="24"/>
  <c r="V530" i="24"/>
  <c r="W530" i="24"/>
  <c r="X530" i="24"/>
  <c r="Y530" i="24"/>
  <c r="B531" i="24"/>
  <c r="C531" i="24"/>
  <c r="D531" i="24"/>
  <c r="E531" i="24"/>
  <c r="F531" i="24"/>
  <c r="G531" i="24"/>
  <c r="H531" i="24"/>
  <c r="I531" i="24"/>
  <c r="J531" i="24"/>
  <c r="K531" i="24"/>
  <c r="L531" i="24"/>
  <c r="M531" i="24"/>
  <c r="N531" i="24"/>
  <c r="O531" i="24"/>
  <c r="P531" i="24"/>
  <c r="Q531" i="24"/>
  <c r="R531" i="24"/>
  <c r="S531" i="24"/>
  <c r="T531" i="24"/>
  <c r="U531" i="24"/>
  <c r="V531" i="24"/>
  <c r="W531" i="24"/>
  <c r="X531" i="24"/>
  <c r="Y531" i="24"/>
  <c r="B532" i="24"/>
  <c r="C532" i="24"/>
  <c r="D532" i="24"/>
  <c r="E532" i="24"/>
  <c r="F532" i="24"/>
  <c r="G532" i="24"/>
  <c r="H532" i="24"/>
  <c r="I532" i="24"/>
  <c r="J532" i="24"/>
  <c r="K532" i="24"/>
  <c r="L532" i="24"/>
  <c r="M532" i="24"/>
  <c r="N532" i="24"/>
  <c r="O532" i="24"/>
  <c r="P532" i="24"/>
  <c r="Q532" i="24"/>
  <c r="R532" i="24"/>
  <c r="S532" i="24"/>
  <c r="T532" i="24"/>
  <c r="U532" i="24"/>
  <c r="V532" i="24"/>
  <c r="W532" i="24"/>
  <c r="X532" i="24"/>
  <c r="Y532" i="24"/>
  <c r="B533" i="24"/>
  <c r="C533" i="24"/>
  <c r="D533" i="24"/>
  <c r="E533" i="24"/>
  <c r="F533" i="24"/>
  <c r="G533" i="24"/>
  <c r="H533" i="24"/>
  <c r="I533" i="24"/>
  <c r="J533" i="24"/>
  <c r="K533" i="24"/>
  <c r="L533" i="24"/>
  <c r="M533" i="24"/>
  <c r="N533" i="24"/>
  <c r="O533" i="24"/>
  <c r="P533" i="24"/>
  <c r="Q533" i="24"/>
  <c r="R533" i="24"/>
  <c r="S533" i="24"/>
  <c r="T533" i="24"/>
  <c r="U533" i="24"/>
  <c r="V533" i="24"/>
  <c r="W533" i="24"/>
  <c r="X533" i="24"/>
  <c r="Y533" i="24"/>
  <c r="B534" i="24"/>
  <c r="C534" i="24"/>
  <c r="D534" i="24"/>
  <c r="E534" i="24"/>
  <c r="F534" i="24"/>
  <c r="G534" i="24"/>
  <c r="H534" i="24"/>
  <c r="I534" i="24"/>
  <c r="J534" i="24"/>
  <c r="K534" i="24"/>
  <c r="L534" i="24"/>
  <c r="M534" i="24"/>
  <c r="N534" i="24"/>
  <c r="O534" i="24"/>
  <c r="P534" i="24"/>
  <c r="Q534" i="24"/>
  <c r="R534" i="24"/>
  <c r="S534" i="24"/>
  <c r="T534" i="24"/>
  <c r="U534" i="24"/>
  <c r="V534" i="24"/>
  <c r="W534" i="24"/>
  <c r="X534" i="24"/>
  <c r="Y534" i="24"/>
  <c r="B535" i="24"/>
  <c r="C535" i="24"/>
  <c r="D535" i="24"/>
  <c r="E535" i="24"/>
  <c r="F535" i="24"/>
  <c r="G535" i="24"/>
  <c r="H535" i="24"/>
  <c r="I535" i="24"/>
  <c r="J535" i="24"/>
  <c r="K535" i="24"/>
  <c r="L535" i="24"/>
  <c r="M535" i="24"/>
  <c r="N535" i="24"/>
  <c r="O535" i="24"/>
  <c r="P535" i="24"/>
  <c r="Q535" i="24"/>
  <c r="R535" i="24"/>
  <c r="S535" i="24"/>
  <c r="T535" i="24"/>
  <c r="U535" i="24"/>
  <c r="V535" i="24"/>
  <c r="W535" i="24"/>
  <c r="X535" i="24"/>
  <c r="Y535" i="24"/>
  <c r="B536" i="24"/>
  <c r="C536" i="24"/>
  <c r="D536" i="24"/>
  <c r="E536" i="24"/>
  <c r="F536" i="24"/>
  <c r="G536" i="24"/>
  <c r="H536" i="24"/>
  <c r="I536" i="24"/>
  <c r="J536" i="24"/>
  <c r="K536" i="24"/>
  <c r="L536" i="24"/>
  <c r="M536" i="24"/>
  <c r="N536" i="24"/>
  <c r="O536" i="24"/>
  <c r="P536" i="24"/>
  <c r="Q536" i="24"/>
  <c r="R536" i="24"/>
  <c r="S536" i="24"/>
  <c r="T536" i="24"/>
  <c r="U536" i="24"/>
  <c r="V536" i="24"/>
  <c r="W536" i="24"/>
  <c r="X536" i="24"/>
  <c r="Y536" i="24"/>
  <c r="B537" i="24"/>
  <c r="C537" i="24"/>
  <c r="D537" i="24"/>
  <c r="E537" i="24"/>
  <c r="F537" i="24"/>
  <c r="G537" i="24"/>
  <c r="H537" i="24"/>
  <c r="I537" i="24"/>
  <c r="J537" i="24"/>
  <c r="K537" i="24"/>
  <c r="L537" i="24"/>
  <c r="M537" i="24"/>
  <c r="N537" i="24"/>
  <c r="O537" i="24"/>
  <c r="P537" i="24"/>
  <c r="Q537" i="24"/>
  <c r="R537" i="24"/>
  <c r="S537" i="24"/>
  <c r="T537" i="24"/>
  <c r="U537" i="24"/>
  <c r="V537" i="24"/>
  <c r="W537" i="24"/>
  <c r="X537" i="24"/>
  <c r="Y537" i="24"/>
  <c r="B538" i="24"/>
  <c r="C538" i="24"/>
  <c r="D538" i="24"/>
  <c r="E538" i="24"/>
  <c r="F538" i="24"/>
  <c r="G538" i="24"/>
  <c r="H538" i="24"/>
  <c r="I538" i="24"/>
  <c r="J538" i="24"/>
  <c r="K538" i="24"/>
  <c r="L538" i="24"/>
  <c r="M538" i="24"/>
  <c r="N538" i="24"/>
  <c r="O538" i="24"/>
  <c r="P538" i="24"/>
  <c r="Q538" i="24"/>
  <c r="R538" i="24"/>
  <c r="S538" i="24"/>
  <c r="T538" i="24"/>
  <c r="U538" i="24"/>
  <c r="V538" i="24"/>
  <c r="W538" i="24"/>
  <c r="X538" i="24"/>
  <c r="Y538" i="24"/>
  <c r="B539" i="24"/>
  <c r="C539" i="24"/>
  <c r="D539" i="24"/>
  <c r="E539" i="24"/>
  <c r="F539" i="24"/>
  <c r="G539" i="24"/>
  <c r="H539" i="24"/>
  <c r="I539" i="24"/>
  <c r="J539" i="24"/>
  <c r="K539" i="24"/>
  <c r="L539" i="24"/>
  <c r="M539" i="24"/>
  <c r="N539" i="24"/>
  <c r="O539" i="24"/>
  <c r="P539" i="24"/>
  <c r="Q539" i="24"/>
  <c r="R539" i="24"/>
  <c r="S539" i="24"/>
  <c r="T539" i="24"/>
  <c r="U539" i="24"/>
  <c r="V539" i="24"/>
  <c r="W539" i="24"/>
  <c r="X539" i="24"/>
  <c r="Y539" i="24"/>
  <c r="B540" i="24"/>
  <c r="C540" i="24"/>
  <c r="D540" i="24"/>
  <c r="E540" i="24"/>
  <c r="F540" i="24"/>
  <c r="G540" i="24"/>
  <c r="H540" i="24"/>
  <c r="I540" i="24"/>
  <c r="J540" i="24"/>
  <c r="K540" i="24"/>
  <c r="L540" i="24"/>
  <c r="M540" i="24"/>
  <c r="N540" i="24"/>
  <c r="O540" i="24"/>
  <c r="P540" i="24"/>
  <c r="Q540" i="24"/>
  <c r="R540" i="24"/>
  <c r="S540" i="24"/>
  <c r="T540" i="24"/>
  <c r="U540" i="24"/>
  <c r="V540" i="24"/>
  <c r="W540" i="24"/>
  <c r="X540" i="24"/>
  <c r="Y540" i="24"/>
  <c r="B541" i="24"/>
  <c r="C541" i="24"/>
  <c r="D541" i="24"/>
  <c r="E541" i="24"/>
  <c r="F541" i="24"/>
  <c r="G541" i="24"/>
  <c r="H541" i="24"/>
  <c r="I541" i="24"/>
  <c r="J541" i="24"/>
  <c r="K541" i="24"/>
  <c r="L541" i="24"/>
  <c r="M541" i="24"/>
  <c r="N541" i="24"/>
  <c r="O541" i="24"/>
  <c r="P541" i="24"/>
  <c r="Q541" i="24"/>
  <c r="R541" i="24"/>
  <c r="S541" i="24"/>
  <c r="T541" i="24"/>
  <c r="U541" i="24"/>
  <c r="V541" i="24"/>
  <c r="W541" i="24"/>
  <c r="X541" i="24"/>
  <c r="Y541" i="24"/>
  <c r="B542" i="24"/>
  <c r="C542" i="24"/>
  <c r="D542" i="24"/>
  <c r="E542" i="24"/>
  <c r="F542" i="24"/>
  <c r="G542" i="24"/>
  <c r="H542" i="24"/>
  <c r="I542" i="24"/>
  <c r="J542" i="24"/>
  <c r="K542" i="24"/>
  <c r="L542" i="24"/>
  <c r="M542" i="24"/>
  <c r="N542" i="24"/>
  <c r="O542" i="24"/>
  <c r="P542" i="24"/>
  <c r="Q542" i="24"/>
  <c r="R542" i="24"/>
  <c r="S542" i="24"/>
  <c r="T542" i="24"/>
  <c r="U542" i="24"/>
  <c r="V542" i="24"/>
  <c r="W542" i="24"/>
  <c r="X542" i="24"/>
  <c r="Y542" i="24"/>
  <c r="B543" i="24"/>
  <c r="C543" i="24"/>
  <c r="D543" i="24"/>
  <c r="E543" i="24"/>
  <c r="F543" i="24"/>
  <c r="G543" i="24"/>
  <c r="H543" i="24"/>
  <c r="I543" i="24"/>
  <c r="J543" i="24"/>
  <c r="K543" i="24"/>
  <c r="L543" i="24"/>
  <c r="M543" i="24"/>
  <c r="N543" i="24"/>
  <c r="O543" i="24"/>
  <c r="P543" i="24"/>
  <c r="Q543" i="24"/>
  <c r="R543" i="24"/>
  <c r="S543" i="24"/>
  <c r="T543" i="24"/>
  <c r="U543" i="24"/>
  <c r="V543" i="24"/>
  <c r="W543" i="24"/>
  <c r="X543" i="24"/>
  <c r="Y543" i="24"/>
  <c r="B544" i="24"/>
  <c r="C544" i="24"/>
  <c r="D544" i="24"/>
  <c r="E544" i="24"/>
  <c r="F544" i="24"/>
  <c r="G544" i="24"/>
  <c r="H544" i="24"/>
  <c r="I544" i="24"/>
  <c r="J544" i="24"/>
  <c r="K544" i="24"/>
  <c r="L544" i="24"/>
  <c r="M544" i="24"/>
  <c r="N544" i="24"/>
  <c r="O544" i="24"/>
  <c r="P544" i="24"/>
  <c r="Q544" i="24"/>
  <c r="R544" i="24"/>
  <c r="S544" i="24"/>
  <c r="T544" i="24"/>
  <c r="U544" i="24"/>
  <c r="V544" i="24"/>
  <c r="W544" i="24"/>
  <c r="X544" i="24"/>
  <c r="Y544" i="24"/>
  <c r="B545" i="24"/>
  <c r="C545" i="24"/>
  <c r="D545" i="24"/>
  <c r="E545" i="24"/>
  <c r="F545" i="24"/>
  <c r="G545" i="24"/>
  <c r="H545" i="24"/>
  <c r="I545" i="24"/>
  <c r="J545" i="24"/>
  <c r="K545" i="24"/>
  <c r="L545" i="24"/>
  <c r="M545" i="24"/>
  <c r="N545" i="24"/>
  <c r="O545" i="24"/>
  <c r="P545" i="24"/>
  <c r="Q545" i="24"/>
  <c r="R545" i="24"/>
  <c r="S545" i="24"/>
  <c r="T545" i="24"/>
  <c r="U545" i="24"/>
  <c r="V545" i="24"/>
  <c r="W545" i="24"/>
  <c r="X545" i="24"/>
  <c r="Y545" i="24"/>
  <c r="B546" i="24"/>
  <c r="C546" i="24"/>
  <c r="D546" i="24"/>
  <c r="E546" i="24"/>
  <c r="F546" i="24"/>
  <c r="G546" i="24"/>
  <c r="H546" i="24"/>
  <c r="I546" i="24"/>
  <c r="J546" i="24"/>
  <c r="K546" i="24"/>
  <c r="L546" i="24"/>
  <c r="M546" i="24"/>
  <c r="N546" i="24"/>
  <c r="O546" i="24"/>
  <c r="P546" i="24"/>
  <c r="Q546" i="24"/>
  <c r="R546" i="24"/>
  <c r="S546" i="24"/>
  <c r="T546" i="24"/>
  <c r="U546" i="24"/>
  <c r="V546" i="24"/>
  <c r="W546" i="24"/>
  <c r="X546" i="24"/>
  <c r="Y546" i="24"/>
  <c r="B547" i="24"/>
  <c r="C547" i="24"/>
  <c r="D547" i="24"/>
  <c r="E547" i="24"/>
  <c r="F547" i="24"/>
  <c r="G547" i="24"/>
  <c r="H547" i="24"/>
  <c r="I547" i="24"/>
  <c r="J547" i="24"/>
  <c r="K547" i="24"/>
  <c r="L547" i="24"/>
  <c r="M547" i="24"/>
  <c r="N547" i="24"/>
  <c r="O547" i="24"/>
  <c r="P547" i="24"/>
  <c r="Q547" i="24"/>
  <c r="R547" i="24"/>
  <c r="S547" i="24"/>
  <c r="T547" i="24"/>
  <c r="U547" i="24"/>
  <c r="V547" i="24"/>
  <c r="W547" i="24"/>
  <c r="X547" i="24"/>
  <c r="Y547" i="24"/>
  <c r="B548" i="24"/>
  <c r="C548" i="24"/>
  <c r="D548" i="24"/>
  <c r="E548" i="24"/>
  <c r="F548" i="24"/>
  <c r="G548" i="24"/>
  <c r="H548" i="24"/>
  <c r="I548" i="24"/>
  <c r="J548" i="24"/>
  <c r="K548" i="24"/>
  <c r="L548" i="24"/>
  <c r="M548" i="24"/>
  <c r="N548" i="24"/>
  <c r="O548" i="24"/>
  <c r="P548" i="24"/>
  <c r="Q548" i="24"/>
  <c r="R548" i="24"/>
  <c r="S548" i="24"/>
  <c r="T548" i="24"/>
  <c r="U548" i="24"/>
  <c r="V548" i="24"/>
  <c r="W548" i="24"/>
  <c r="X548" i="24"/>
  <c r="Y548" i="24"/>
  <c r="B549" i="24"/>
  <c r="C549" i="24"/>
  <c r="D549" i="24"/>
  <c r="E549" i="24"/>
  <c r="F549" i="24"/>
  <c r="G549" i="24"/>
  <c r="H549" i="24"/>
  <c r="I549" i="24"/>
  <c r="J549" i="24"/>
  <c r="K549" i="24"/>
  <c r="L549" i="24"/>
  <c r="M549" i="24"/>
  <c r="N549" i="24"/>
  <c r="O549" i="24"/>
  <c r="P549" i="24"/>
  <c r="Q549" i="24"/>
  <c r="R549" i="24"/>
  <c r="S549" i="24"/>
  <c r="T549" i="24"/>
  <c r="U549" i="24"/>
  <c r="V549" i="24"/>
  <c r="W549" i="24"/>
  <c r="X549" i="24"/>
  <c r="Y549" i="24"/>
  <c r="B550" i="24"/>
  <c r="C550" i="24"/>
  <c r="D550" i="24"/>
  <c r="E550" i="24"/>
  <c r="F550" i="24"/>
  <c r="G550" i="24"/>
  <c r="H550" i="24"/>
  <c r="I550" i="24"/>
  <c r="J550" i="24"/>
  <c r="K550" i="24"/>
  <c r="L550" i="24"/>
  <c r="M550" i="24"/>
  <c r="N550" i="24"/>
  <c r="O550" i="24"/>
  <c r="P550" i="24"/>
  <c r="Q550" i="24"/>
  <c r="R550" i="24"/>
  <c r="S550" i="24"/>
  <c r="T550" i="24"/>
  <c r="U550" i="24"/>
  <c r="V550" i="24"/>
  <c r="W550" i="24"/>
  <c r="X550" i="24"/>
  <c r="Y550" i="24"/>
  <c r="B551" i="24"/>
  <c r="C551" i="24"/>
  <c r="D551" i="24"/>
  <c r="E551" i="24"/>
  <c r="F551" i="24"/>
  <c r="G551" i="24"/>
  <c r="H551" i="24"/>
  <c r="I551" i="24"/>
  <c r="J551" i="24"/>
  <c r="K551" i="24"/>
  <c r="L551" i="24"/>
  <c r="M551" i="24"/>
  <c r="N551" i="24"/>
  <c r="O551" i="24"/>
  <c r="P551" i="24"/>
  <c r="Q551" i="24"/>
  <c r="R551" i="24"/>
  <c r="S551" i="24"/>
  <c r="T551" i="24"/>
  <c r="U551" i="24"/>
  <c r="V551" i="24"/>
  <c r="W551" i="24"/>
  <c r="X551" i="24"/>
  <c r="Y551" i="24"/>
  <c r="B552" i="24"/>
  <c r="C552" i="24"/>
  <c r="D552" i="24"/>
  <c r="E552" i="24"/>
  <c r="F552" i="24"/>
  <c r="G552" i="24"/>
  <c r="H552" i="24"/>
  <c r="I552" i="24"/>
  <c r="J552" i="24"/>
  <c r="K552" i="24"/>
  <c r="L552" i="24"/>
  <c r="M552" i="24"/>
  <c r="N552" i="24"/>
  <c r="O552" i="24"/>
  <c r="P552" i="24"/>
  <c r="Q552" i="24"/>
  <c r="R552" i="24"/>
  <c r="S552" i="24"/>
  <c r="T552" i="24"/>
  <c r="U552" i="24"/>
  <c r="V552" i="24"/>
  <c r="W552" i="24"/>
  <c r="X552" i="24"/>
  <c r="Y552" i="24"/>
  <c r="B553" i="24"/>
  <c r="C553" i="24"/>
  <c r="D553" i="24"/>
  <c r="E553" i="24"/>
  <c r="F553" i="24"/>
  <c r="G553" i="24"/>
  <c r="H553" i="24"/>
  <c r="I553" i="24"/>
  <c r="J553" i="24"/>
  <c r="K553" i="24"/>
  <c r="L553" i="24"/>
  <c r="M553" i="24"/>
  <c r="N553" i="24"/>
  <c r="O553" i="24"/>
  <c r="P553" i="24"/>
  <c r="Q553" i="24"/>
  <c r="R553" i="24"/>
  <c r="S553" i="24"/>
  <c r="T553" i="24"/>
  <c r="U553" i="24"/>
  <c r="V553" i="24"/>
  <c r="W553" i="24"/>
  <c r="X553" i="24"/>
  <c r="Y553" i="24"/>
  <c r="B554" i="24"/>
  <c r="C554" i="24"/>
  <c r="D554" i="24"/>
  <c r="E554" i="24"/>
  <c r="F554" i="24"/>
  <c r="G554" i="24"/>
  <c r="H554" i="24"/>
  <c r="I554" i="24"/>
  <c r="J554" i="24"/>
  <c r="K554" i="24"/>
  <c r="L554" i="24"/>
  <c r="M554" i="24"/>
  <c r="N554" i="24"/>
  <c r="O554" i="24"/>
  <c r="P554" i="24"/>
  <c r="Q554" i="24"/>
  <c r="R554" i="24"/>
  <c r="S554" i="24"/>
  <c r="T554" i="24"/>
  <c r="U554" i="24"/>
  <c r="V554" i="24"/>
  <c r="W554" i="24"/>
  <c r="X554" i="24"/>
  <c r="Y554" i="24"/>
  <c r="B555" i="24"/>
  <c r="C555" i="24"/>
  <c r="D555" i="24"/>
  <c r="E555" i="24"/>
  <c r="F555" i="24"/>
  <c r="G555" i="24"/>
  <c r="H555" i="24"/>
  <c r="I555" i="24"/>
  <c r="J555" i="24"/>
  <c r="K555" i="24"/>
  <c r="L555" i="24"/>
  <c r="M555" i="24"/>
  <c r="N555" i="24"/>
  <c r="O555" i="24"/>
  <c r="P555" i="24"/>
  <c r="Q555" i="24"/>
  <c r="R555" i="24"/>
  <c r="S555" i="24"/>
  <c r="T555" i="24"/>
  <c r="U555" i="24"/>
  <c r="V555" i="24"/>
  <c r="W555" i="24"/>
  <c r="X555" i="24"/>
  <c r="Y555" i="24"/>
  <c r="C528" i="24"/>
  <c r="D528" i="24"/>
  <c r="E528" i="24"/>
  <c r="F528" i="24"/>
  <c r="G528" i="24"/>
  <c r="H528" i="24"/>
  <c r="I528" i="24"/>
  <c r="J528" i="24"/>
  <c r="K528" i="24"/>
  <c r="L528" i="24"/>
  <c r="M528" i="24"/>
  <c r="N528" i="24"/>
  <c r="O528" i="24"/>
  <c r="P528" i="24"/>
  <c r="Q528" i="24"/>
  <c r="R528" i="24"/>
  <c r="S528" i="24"/>
  <c r="T528" i="24"/>
  <c r="U528" i="24"/>
  <c r="V528" i="24"/>
  <c r="W528" i="24"/>
  <c r="X528" i="24"/>
  <c r="Y528" i="24"/>
  <c r="B528" i="24"/>
  <c r="B495" i="24"/>
  <c r="C495" i="24"/>
  <c r="D495" i="24"/>
  <c r="E495" i="24"/>
  <c r="F495" i="24"/>
  <c r="G495" i="24"/>
  <c r="H495" i="24"/>
  <c r="I495" i="24"/>
  <c r="J495" i="24"/>
  <c r="K495" i="24"/>
  <c r="L495" i="24"/>
  <c r="M495" i="24"/>
  <c r="N495" i="24"/>
  <c r="O495" i="24"/>
  <c r="P495" i="24"/>
  <c r="Q495" i="24"/>
  <c r="R495" i="24"/>
  <c r="S495" i="24"/>
  <c r="T495" i="24"/>
  <c r="U495" i="24"/>
  <c r="V495" i="24"/>
  <c r="W495" i="24"/>
  <c r="X495" i="24"/>
  <c r="Y495" i="24"/>
  <c r="B496" i="24"/>
  <c r="C496" i="24"/>
  <c r="D496" i="24"/>
  <c r="E496" i="24"/>
  <c r="F496" i="24"/>
  <c r="G496" i="24"/>
  <c r="H496" i="24"/>
  <c r="I496" i="24"/>
  <c r="J496" i="24"/>
  <c r="K496" i="24"/>
  <c r="L496" i="24"/>
  <c r="M496" i="24"/>
  <c r="N496" i="24"/>
  <c r="O496" i="24"/>
  <c r="P496" i="24"/>
  <c r="Q496" i="24"/>
  <c r="R496" i="24"/>
  <c r="S496" i="24"/>
  <c r="T496" i="24"/>
  <c r="U496" i="24"/>
  <c r="V496" i="24"/>
  <c r="W496" i="24"/>
  <c r="X496" i="24"/>
  <c r="Y496" i="24"/>
  <c r="B497" i="24"/>
  <c r="C497" i="24"/>
  <c r="D497" i="24"/>
  <c r="E497" i="24"/>
  <c r="F497" i="24"/>
  <c r="G497" i="24"/>
  <c r="H497" i="24"/>
  <c r="I497" i="24"/>
  <c r="J497" i="24"/>
  <c r="K497" i="24"/>
  <c r="L497" i="24"/>
  <c r="M497" i="24"/>
  <c r="N497" i="24"/>
  <c r="O497" i="24"/>
  <c r="P497" i="24"/>
  <c r="Q497" i="24"/>
  <c r="R497" i="24"/>
  <c r="S497" i="24"/>
  <c r="T497" i="24"/>
  <c r="U497" i="24"/>
  <c r="V497" i="24"/>
  <c r="W497" i="24"/>
  <c r="X497" i="24"/>
  <c r="Y497" i="24"/>
  <c r="B498" i="24"/>
  <c r="C498" i="24"/>
  <c r="D498" i="24"/>
  <c r="E498" i="24"/>
  <c r="F498" i="24"/>
  <c r="G498" i="24"/>
  <c r="H498" i="24"/>
  <c r="I498" i="24"/>
  <c r="J498" i="24"/>
  <c r="K498" i="24"/>
  <c r="L498" i="24"/>
  <c r="M498" i="24"/>
  <c r="N498" i="24"/>
  <c r="O498" i="24"/>
  <c r="P498" i="24"/>
  <c r="Q498" i="24"/>
  <c r="R498" i="24"/>
  <c r="S498" i="24"/>
  <c r="T498" i="24"/>
  <c r="U498" i="24"/>
  <c r="V498" i="24"/>
  <c r="W498" i="24"/>
  <c r="X498" i="24"/>
  <c r="Y498" i="24"/>
  <c r="B499" i="24"/>
  <c r="C499" i="24"/>
  <c r="D499" i="24"/>
  <c r="E499" i="24"/>
  <c r="F499" i="24"/>
  <c r="G499" i="24"/>
  <c r="H499" i="24"/>
  <c r="I499" i="24"/>
  <c r="J499" i="24"/>
  <c r="K499" i="24"/>
  <c r="L499" i="24"/>
  <c r="M499" i="24"/>
  <c r="N499" i="24"/>
  <c r="O499" i="24"/>
  <c r="P499" i="24"/>
  <c r="Q499" i="24"/>
  <c r="R499" i="24"/>
  <c r="S499" i="24"/>
  <c r="T499" i="24"/>
  <c r="U499" i="24"/>
  <c r="V499" i="24"/>
  <c r="W499" i="24"/>
  <c r="X499" i="24"/>
  <c r="Y499" i="24"/>
  <c r="B500" i="24"/>
  <c r="C500" i="24"/>
  <c r="D500" i="24"/>
  <c r="E500" i="24"/>
  <c r="F500" i="24"/>
  <c r="G500" i="24"/>
  <c r="H500" i="24"/>
  <c r="I500" i="24"/>
  <c r="J500" i="24"/>
  <c r="K500" i="24"/>
  <c r="L500" i="24"/>
  <c r="M500" i="24"/>
  <c r="N500" i="24"/>
  <c r="O500" i="24"/>
  <c r="P500" i="24"/>
  <c r="Q500" i="24"/>
  <c r="R500" i="24"/>
  <c r="S500" i="24"/>
  <c r="T500" i="24"/>
  <c r="U500" i="24"/>
  <c r="V500" i="24"/>
  <c r="W500" i="24"/>
  <c r="X500" i="24"/>
  <c r="Y500" i="24"/>
  <c r="B501" i="24"/>
  <c r="C501" i="24"/>
  <c r="D501" i="24"/>
  <c r="E501" i="24"/>
  <c r="F501" i="24"/>
  <c r="G501" i="24"/>
  <c r="H501" i="24"/>
  <c r="I501" i="24"/>
  <c r="J501" i="24"/>
  <c r="K501" i="24"/>
  <c r="L501" i="24"/>
  <c r="M501" i="24"/>
  <c r="N501" i="24"/>
  <c r="O501" i="24"/>
  <c r="P501" i="24"/>
  <c r="Q501" i="24"/>
  <c r="R501" i="24"/>
  <c r="S501" i="24"/>
  <c r="T501" i="24"/>
  <c r="U501" i="24"/>
  <c r="V501" i="24"/>
  <c r="W501" i="24"/>
  <c r="X501" i="24"/>
  <c r="Y501" i="24"/>
  <c r="B502" i="24"/>
  <c r="C502" i="24"/>
  <c r="D502" i="24"/>
  <c r="E502" i="24"/>
  <c r="F502" i="24"/>
  <c r="G502" i="24"/>
  <c r="H502" i="24"/>
  <c r="I502" i="24"/>
  <c r="J502" i="24"/>
  <c r="K502" i="24"/>
  <c r="L502" i="24"/>
  <c r="M502" i="24"/>
  <c r="N502" i="24"/>
  <c r="O502" i="24"/>
  <c r="P502" i="24"/>
  <c r="Q502" i="24"/>
  <c r="R502" i="24"/>
  <c r="S502" i="24"/>
  <c r="T502" i="24"/>
  <c r="U502" i="24"/>
  <c r="V502" i="24"/>
  <c r="W502" i="24"/>
  <c r="X502" i="24"/>
  <c r="Y502" i="24"/>
  <c r="B503" i="24"/>
  <c r="C503" i="24"/>
  <c r="D503" i="24"/>
  <c r="E503" i="24"/>
  <c r="F503" i="24"/>
  <c r="G503" i="24"/>
  <c r="H503" i="24"/>
  <c r="I503" i="24"/>
  <c r="J503" i="24"/>
  <c r="K503" i="24"/>
  <c r="L503" i="24"/>
  <c r="M503" i="24"/>
  <c r="N503" i="24"/>
  <c r="O503" i="24"/>
  <c r="P503" i="24"/>
  <c r="Q503" i="24"/>
  <c r="R503" i="24"/>
  <c r="S503" i="24"/>
  <c r="T503" i="24"/>
  <c r="U503" i="24"/>
  <c r="V503" i="24"/>
  <c r="W503" i="24"/>
  <c r="X503" i="24"/>
  <c r="Y503" i="24"/>
  <c r="B504" i="24"/>
  <c r="C504" i="24"/>
  <c r="D504" i="24"/>
  <c r="E504" i="24"/>
  <c r="F504" i="24"/>
  <c r="G504" i="24"/>
  <c r="H504" i="24"/>
  <c r="I504" i="24"/>
  <c r="J504" i="24"/>
  <c r="K504" i="24"/>
  <c r="L504" i="24"/>
  <c r="M504" i="24"/>
  <c r="N504" i="24"/>
  <c r="O504" i="24"/>
  <c r="P504" i="24"/>
  <c r="Q504" i="24"/>
  <c r="R504" i="24"/>
  <c r="S504" i="24"/>
  <c r="T504" i="24"/>
  <c r="U504" i="24"/>
  <c r="V504" i="24"/>
  <c r="W504" i="24"/>
  <c r="X504" i="24"/>
  <c r="Y504" i="24"/>
  <c r="B505" i="24"/>
  <c r="C505" i="24"/>
  <c r="D505" i="24"/>
  <c r="E505" i="24"/>
  <c r="F505" i="24"/>
  <c r="G505" i="24"/>
  <c r="H505" i="24"/>
  <c r="I505" i="24"/>
  <c r="J505" i="24"/>
  <c r="K505" i="24"/>
  <c r="L505" i="24"/>
  <c r="M505" i="24"/>
  <c r="N505" i="24"/>
  <c r="O505" i="24"/>
  <c r="P505" i="24"/>
  <c r="Q505" i="24"/>
  <c r="R505" i="24"/>
  <c r="S505" i="24"/>
  <c r="T505" i="24"/>
  <c r="U505" i="24"/>
  <c r="V505" i="24"/>
  <c r="W505" i="24"/>
  <c r="X505" i="24"/>
  <c r="Y505" i="24"/>
  <c r="B506" i="24"/>
  <c r="C506" i="24"/>
  <c r="D506" i="24"/>
  <c r="E506" i="24"/>
  <c r="F506" i="24"/>
  <c r="G506" i="24"/>
  <c r="H506" i="24"/>
  <c r="I506" i="24"/>
  <c r="J506" i="24"/>
  <c r="K506" i="24"/>
  <c r="L506" i="24"/>
  <c r="M506" i="24"/>
  <c r="N506" i="24"/>
  <c r="O506" i="24"/>
  <c r="P506" i="24"/>
  <c r="Q506" i="24"/>
  <c r="R506" i="24"/>
  <c r="S506" i="24"/>
  <c r="T506" i="24"/>
  <c r="U506" i="24"/>
  <c r="V506" i="24"/>
  <c r="W506" i="24"/>
  <c r="X506" i="24"/>
  <c r="Y506" i="24"/>
  <c r="B507" i="24"/>
  <c r="C507" i="24"/>
  <c r="D507" i="24"/>
  <c r="E507" i="24"/>
  <c r="F507" i="24"/>
  <c r="G507" i="24"/>
  <c r="H507" i="24"/>
  <c r="I507" i="24"/>
  <c r="J507" i="24"/>
  <c r="K507" i="24"/>
  <c r="L507" i="24"/>
  <c r="M507" i="24"/>
  <c r="N507" i="24"/>
  <c r="O507" i="24"/>
  <c r="P507" i="24"/>
  <c r="Q507" i="24"/>
  <c r="R507" i="24"/>
  <c r="S507" i="24"/>
  <c r="T507" i="24"/>
  <c r="U507" i="24"/>
  <c r="V507" i="24"/>
  <c r="W507" i="24"/>
  <c r="X507" i="24"/>
  <c r="Y507" i="24"/>
  <c r="B508" i="24"/>
  <c r="C508" i="24"/>
  <c r="D508" i="24"/>
  <c r="E508" i="24"/>
  <c r="F508" i="24"/>
  <c r="G508" i="24"/>
  <c r="H508" i="24"/>
  <c r="I508" i="24"/>
  <c r="J508" i="24"/>
  <c r="K508" i="24"/>
  <c r="L508" i="24"/>
  <c r="M508" i="24"/>
  <c r="N508" i="24"/>
  <c r="O508" i="24"/>
  <c r="P508" i="24"/>
  <c r="Q508" i="24"/>
  <c r="R508" i="24"/>
  <c r="S508" i="24"/>
  <c r="T508" i="24"/>
  <c r="U508" i="24"/>
  <c r="V508" i="24"/>
  <c r="W508" i="24"/>
  <c r="X508" i="24"/>
  <c r="Y508" i="24"/>
  <c r="B509" i="24"/>
  <c r="C509" i="24"/>
  <c r="D509" i="24"/>
  <c r="E509" i="24"/>
  <c r="F509" i="24"/>
  <c r="G509" i="24"/>
  <c r="H509" i="24"/>
  <c r="I509" i="24"/>
  <c r="J509" i="24"/>
  <c r="K509" i="24"/>
  <c r="L509" i="24"/>
  <c r="M509" i="24"/>
  <c r="N509" i="24"/>
  <c r="O509" i="24"/>
  <c r="P509" i="24"/>
  <c r="Q509" i="24"/>
  <c r="R509" i="24"/>
  <c r="S509" i="24"/>
  <c r="T509" i="24"/>
  <c r="U509" i="24"/>
  <c r="V509" i="24"/>
  <c r="W509" i="24"/>
  <c r="X509" i="24"/>
  <c r="Y509" i="24"/>
  <c r="B510" i="24"/>
  <c r="C510" i="24"/>
  <c r="D510" i="24"/>
  <c r="E510" i="24"/>
  <c r="F510" i="24"/>
  <c r="G510" i="24"/>
  <c r="H510" i="24"/>
  <c r="I510" i="24"/>
  <c r="J510" i="24"/>
  <c r="K510" i="24"/>
  <c r="L510" i="24"/>
  <c r="M510" i="24"/>
  <c r="N510" i="24"/>
  <c r="O510" i="24"/>
  <c r="P510" i="24"/>
  <c r="Q510" i="24"/>
  <c r="R510" i="24"/>
  <c r="S510" i="24"/>
  <c r="T510" i="24"/>
  <c r="U510" i="24"/>
  <c r="V510" i="24"/>
  <c r="W510" i="24"/>
  <c r="X510" i="24"/>
  <c r="Y510" i="24"/>
  <c r="B511" i="24"/>
  <c r="C511" i="24"/>
  <c r="D511" i="24"/>
  <c r="E511" i="24"/>
  <c r="F511" i="24"/>
  <c r="G511" i="24"/>
  <c r="H511" i="24"/>
  <c r="I511" i="24"/>
  <c r="J511" i="24"/>
  <c r="K511" i="24"/>
  <c r="L511" i="24"/>
  <c r="M511" i="24"/>
  <c r="N511" i="24"/>
  <c r="O511" i="24"/>
  <c r="P511" i="24"/>
  <c r="Q511" i="24"/>
  <c r="R511" i="24"/>
  <c r="S511" i="24"/>
  <c r="T511" i="24"/>
  <c r="U511" i="24"/>
  <c r="V511" i="24"/>
  <c r="W511" i="24"/>
  <c r="X511" i="24"/>
  <c r="Y511" i="24"/>
  <c r="B512" i="24"/>
  <c r="C512" i="24"/>
  <c r="D512" i="24"/>
  <c r="E512" i="24"/>
  <c r="F512" i="24"/>
  <c r="G512" i="24"/>
  <c r="H512" i="24"/>
  <c r="I512" i="24"/>
  <c r="J512" i="24"/>
  <c r="K512" i="24"/>
  <c r="L512" i="24"/>
  <c r="M512" i="24"/>
  <c r="N512" i="24"/>
  <c r="O512" i="24"/>
  <c r="P512" i="24"/>
  <c r="Q512" i="24"/>
  <c r="R512" i="24"/>
  <c r="S512" i="24"/>
  <c r="T512" i="24"/>
  <c r="U512" i="24"/>
  <c r="V512" i="24"/>
  <c r="W512" i="24"/>
  <c r="X512" i="24"/>
  <c r="Y512" i="24"/>
  <c r="B513" i="24"/>
  <c r="C513" i="24"/>
  <c r="D513" i="24"/>
  <c r="E513" i="24"/>
  <c r="F513" i="24"/>
  <c r="G513" i="24"/>
  <c r="H513" i="24"/>
  <c r="I513" i="24"/>
  <c r="J513" i="24"/>
  <c r="K513" i="24"/>
  <c r="L513" i="24"/>
  <c r="M513" i="24"/>
  <c r="N513" i="24"/>
  <c r="O513" i="24"/>
  <c r="P513" i="24"/>
  <c r="Q513" i="24"/>
  <c r="R513" i="24"/>
  <c r="S513" i="24"/>
  <c r="T513" i="24"/>
  <c r="U513" i="24"/>
  <c r="V513" i="24"/>
  <c r="W513" i="24"/>
  <c r="X513" i="24"/>
  <c r="Y513" i="24"/>
  <c r="B514" i="24"/>
  <c r="C514" i="24"/>
  <c r="D514" i="24"/>
  <c r="E514" i="24"/>
  <c r="F514" i="24"/>
  <c r="G514" i="24"/>
  <c r="H514" i="24"/>
  <c r="I514" i="24"/>
  <c r="J514" i="24"/>
  <c r="K514" i="24"/>
  <c r="L514" i="24"/>
  <c r="M514" i="24"/>
  <c r="N514" i="24"/>
  <c r="O514" i="24"/>
  <c r="P514" i="24"/>
  <c r="Q514" i="24"/>
  <c r="R514" i="24"/>
  <c r="S514" i="24"/>
  <c r="T514" i="24"/>
  <c r="U514" i="24"/>
  <c r="V514" i="24"/>
  <c r="W514" i="24"/>
  <c r="X514" i="24"/>
  <c r="Y514" i="24"/>
  <c r="B515" i="24"/>
  <c r="C515" i="24"/>
  <c r="D515" i="24"/>
  <c r="E515" i="24"/>
  <c r="F515" i="24"/>
  <c r="G515" i="24"/>
  <c r="H515" i="24"/>
  <c r="I515" i="24"/>
  <c r="J515" i="24"/>
  <c r="K515" i="24"/>
  <c r="L515" i="24"/>
  <c r="M515" i="24"/>
  <c r="N515" i="24"/>
  <c r="O515" i="24"/>
  <c r="P515" i="24"/>
  <c r="Q515" i="24"/>
  <c r="R515" i="24"/>
  <c r="S515" i="24"/>
  <c r="T515" i="24"/>
  <c r="U515" i="24"/>
  <c r="V515" i="24"/>
  <c r="W515" i="24"/>
  <c r="X515" i="24"/>
  <c r="Y515" i="24"/>
  <c r="B516" i="24"/>
  <c r="C516" i="24"/>
  <c r="D516" i="24"/>
  <c r="E516" i="24"/>
  <c r="F516" i="24"/>
  <c r="G516" i="24"/>
  <c r="H516" i="24"/>
  <c r="I516" i="24"/>
  <c r="J516" i="24"/>
  <c r="K516" i="24"/>
  <c r="L516" i="24"/>
  <c r="M516" i="24"/>
  <c r="N516" i="24"/>
  <c r="O516" i="24"/>
  <c r="P516" i="24"/>
  <c r="Q516" i="24"/>
  <c r="R516" i="24"/>
  <c r="S516" i="24"/>
  <c r="T516" i="24"/>
  <c r="U516" i="24"/>
  <c r="V516" i="24"/>
  <c r="W516" i="24"/>
  <c r="X516" i="24"/>
  <c r="Y516" i="24"/>
  <c r="B517" i="24"/>
  <c r="C517" i="24"/>
  <c r="D517" i="24"/>
  <c r="E517" i="24"/>
  <c r="F517" i="24"/>
  <c r="G517" i="24"/>
  <c r="H517" i="24"/>
  <c r="I517" i="24"/>
  <c r="J517" i="24"/>
  <c r="K517" i="24"/>
  <c r="L517" i="24"/>
  <c r="M517" i="24"/>
  <c r="N517" i="24"/>
  <c r="O517" i="24"/>
  <c r="P517" i="24"/>
  <c r="Q517" i="24"/>
  <c r="R517" i="24"/>
  <c r="S517" i="24"/>
  <c r="T517" i="24"/>
  <c r="U517" i="24"/>
  <c r="V517" i="24"/>
  <c r="W517" i="24"/>
  <c r="X517" i="24"/>
  <c r="Y517" i="24"/>
  <c r="B518" i="24"/>
  <c r="C518" i="24"/>
  <c r="D518" i="24"/>
  <c r="E518" i="24"/>
  <c r="F518" i="24"/>
  <c r="G518" i="24"/>
  <c r="H518" i="24"/>
  <c r="I518" i="24"/>
  <c r="J518" i="24"/>
  <c r="K518" i="24"/>
  <c r="L518" i="24"/>
  <c r="M518" i="24"/>
  <c r="N518" i="24"/>
  <c r="O518" i="24"/>
  <c r="P518" i="24"/>
  <c r="Q518" i="24"/>
  <c r="R518" i="24"/>
  <c r="S518" i="24"/>
  <c r="T518" i="24"/>
  <c r="U518" i="24"/>
  <c r="V518" i="24"/>
  <c r="W518" i="24"/>
  <c r="X518" i="24"/>
  <c r="Y518" i="24"/>
  <c r="B519" i="24"/>
  <c r="C519" i="24"/>
  <c r="D519" i="24"/>
  <c r="E519" i="24"/>
  <c r="F519" i="24"/>
  <c r="G519" i="24"/>
  <c r="H519" i="24"/>
  <c r="I519" i="24"/>
  <c r="J519" i="24"/>
  <c r="K519" i="24"/>
  <c r="L519" i="24"/>
  <c r="M519" i="24"/>
  <c r="N519" i="24"/>
  <c r="O519" i="24"/>
  <c r="P519" i="24"/>
  <c r="Q519" i="24"/>
  <c r="R519" i="24"/>
  <c r="S519" i="24"/>
  <c r="T519" i="24"/>
  <c r="U519" i="24"/>
  <c r="V519" i="24"/>
  <c r="W519" i="24"/>
  <c r="X519" i="24"/>
  <c r="Y519" i="24"/>
  <c r="B520" i="24"/>
  <c r="C520" i="24"/>
  <c r="D520" i="24"/>
  <c r="E520" i="24"/>
  <c r="F520" i="24"/>
  <c r="G520" i="24"/>
  <c r="H520" i="24"/>
  <c r="I520" i="24"/>
  <c r="J520" i="24"/>
  <c r="K520" i="24"/>
  <c r="L520" i="24"/>
  <c r="M520" i="24"/>
  <c r="N520" i="24"/>
  <c r="O520" i="24"/>
  <c r="P520" i="24"/>
  <c r="Q520" i="24"/>
  <c r="R520" i="24"/>
  <c r="S520" i="24"/>
  <c r="T520" i="24"/>
  <c r="U520" i="24"/>
  <c r="V520" i="24"/>
  <c r="W520" i="24"/>
  <c r="X520" i="24"/>
  <c r="Y520" i="24"/>
  <c r="B521" i="24"/>
  <c r="C521" i="24"/>
  <c r="D521" i="24"/>
  <c r="E521" i="24"/>
  <c r="F521" i="24"/>
  <c r="G521" i="24"/>
  <c r="H521" i="24"/>
  <c r="I521" i="24"/>
  <c r="J521" i="24"/>
  <c r="K521" i="24"/>
  <c r="L521" i="24"/>
  <c r="M521" i="24"/>
  <c r="N521" i="24"/>
  <c r="O521" i="24"/>
  <c r="P521" i="24"/>
  <c r="Q521" i="24"/>
  <c r="R521" i="24"/>
  <c r="S521" i="24"/>
  <c r="T521" i="24"/>
  <c r="U521" i="24"/>
  <c r="V521" i="24"/>
  <c r="W521" i="24"/>
  <c r="X521" i="24"/>
  <c r="Y521" i="24"/>
  <c r="C494" i="24"/>
  <c r="D494" i="24"/>
  <c r="E494" i="24"/>
  <c r="F494" i="24"/>
  <c r="G494" i="24"/>
  <c r="H494" i="24"/>
  <c r="I494" i="24"/>
  <c r="J494" i="24"/>
  <c r="K494" i="24"/>
  <c r="L494" i="24"/>
  <c r="M494" i="24"/>
  <c r="N494" i="24"/>
  <c r="O494" i="24"/>
  <c r="P494" i="24"/>
  <c r="Q494" i="24"/>
  <c r="R494" i="24"/>
  <c r="S494" i="24"/>
  <c r="T494" i="24"/>
  <c r="U494" i="24"/>
  <c r="V494" i="24"/>
  <c r="W494" i="24"/>
  <c r="X494" i="24"/>
  <c r="Y494" i="24"/>
  <c r="B494" i="24"/>
  <c r="B461" i="24"/>
  <c r="C461" i="24"/>
  <c r="D461" i="24"/>
  <c r="E461" i="24"/>
  <c r="F461" i="24"/>
  <c r="G461" i="24"/>
  <c r="H461" i="24"/>
  <c r="I461" i="24"/>
  <c r="J461" i="24"/>
  <c r="K461" i="24"/>
  <c r="L461" i="24"/>
  <c r="M461" i="24"/>
  <c r="N461" i="24"/>
  <c r="O461" i="24"/>
  <c r="P461" i="24"/>
  <c r="Q461" i="24"/>
  <c r="R461" i="24"/>
  <c r="S461" i="24"/>
  <c r="T461" i="24"/>
  <c r="U461" i="24"/>
  <c r="V461" i="24"/>
  <c r="W461" i="24"/>
  <c r="X461" i="24"/>
  <c r="Y461" i="24"/>
  <c r="B462" i="24"/>
  <c r="C462" i="24"/>
  <c r="D462" i="24"/>
  <c r="E462" i="24"/>
  <c r="F462" i="24"/>
  <c r="G462" i="24"/>
  <c r="H462" i="24"/>
  <c r="I462" i="24"/>
  <c r="J462" i="24"/>
  <c r="K462" i="24"/>
  <c r="L462" i="24"/>
  <c r="M462" i="24"/>
  <c r="N462" i="24"/>
  <c r="O462" i="24"/>
  <c r="P462" i="24"/>
  <c r="Q462" i="24"/>
  <c r="R462" i="24"/>
  <c r="S462" i="24"/>
  <c r="T462" i="24"/>
  <c r="U462" i="24"/>
  <c r="V462" i="24"/>
  <c r="W462" i="24"/>
  <c r="X462" i="24"/>
  <c r="Y462" i="24"/>
  <c r="B463" i="24"/>
  <c r="C463" i="24"/>
  <c r="D463" i="24"/>
  <c r="E463" i="24"/>
  <c r="F463" i="24"/>
  <c r="G463" i="24"/>
  <c r="H463" i="24"/>
  <c r="I463" i="24"/>
  <c r="J463" i="24"/>
  <c r="K463" i="24"/>
  <c r="L463" i="24"/>
  <c r="M463" i="24"/>
  <c r="N463" i="24"/>
  <c r="O463" i="24"/>
  <c r="P463" i="24"/>
  <c r="Q463" i="24"/>
  <c r="R463" i="24"/>
  <c r="S463" i="24"/>
  <c r="T463" i="24"/>
  <c r="U463" i="24"/>
  <c r="V463" i="24"/>
  <c r="W463" i="24"/>
  <c r="X463" i="24"/>
  <c r="Y463" i="24"/>
  <c r="B464" i="24"/>
  <c r="C464" i="24"/>
  <c r="D464" i="24"/>
  <c r="E464" i="24"/>
  <c r="F464" i="24"/>
  <c r="G464" i="24"/>
  <c r="H464" i="24"/>
  <c r="I464" i="24"/>
  <c r="J464" i="24"/>
  <c r="K464" i="24"/>
  <c r="L464" i="24"/>
  <c r="M464" i="24"/>
  <c r="N464" i="24"/>
  <c r="O464" i="24"/>
  <c r="P464" i="24"/>
  <c r="Q464" i="24"/>
  <c r="R464" i="24"/>
  <c r="S464" i="24"/>
  <c r="T464" i="24"/>
  <c r="U464" i="24"/>
  <c r="V464" i="24"/>
  <c r="W464" i="24"/>
  <c r="X464" i="24"/>
  <c r="Y464" i="24"/>
  <c r="B465" i="24"/>
  <c r="C465" i="24"/>
  <c r="D465" i="24"/>
  <c r="E465" i="24"/>
  <c r="F465" i="24"/>
  <c r="G465" i="24"/>
  <c r="H465" i="24"/>
  <c r="I465" i="24"/>
  <c r="J465" i="24"/>
  <c r="K465" i="24"/>
  <c r="L465" i="24"/>
  <c r="M465" i="24"/>
  <c r="N465" i="24"/>
  <c r="O465" i="24"/>
  <c r="P465" i="24"/>
  <c r="Q465" i="24"/>
  <c r="R465" i="24"/>
  <c r="S465" i="24"/>
  <c r="T465" i="24"/>
  <c r="U465" i="24"/>
  <c r="V465" i="24"/>
  <c r="W465" i="24"/>
  <c r="X465" i="24"/>
  <c r="Y465" i="24"/>
  <c r="B466" i="24"/>
  <c r="C466" i="24"/>
  <c r="D466" i="24"/>
  <c r="E466" i="24"/>
  <c r="F466" i="24"/>
  <c r="G466" i="24"/>
  <c r="H466" i="24"/>
  <c r="I466" i="24"/>
  <c r="J466" i="24"/>
  <c r="K466" i="24"/>
  <c r="L466" i="24"/>
  <c r="M466" i="24"/>
  <c r="N466" i="24"/>
  <c r="O466" i="24"/>
  <c r="P466" i="24"/>
  <c r="Q466" i="24"/>
  <c r="R466" i="24"/>
  <c r="S466" i="24"/>
  <c r="T466" i="24"/>
  <c r="U466" i="24"/>
  <c r="V466" i="24"/>
  <c r="W466" i="24"/>
  <c r="X466" i="24"/>
  <c r="Y466" i="24"/>
  <c r="B467" i="24"/>
  <c r="C467" i="24"/>
  <c r="D467" i="24"/>
  <c r="E467" i="24"/>
  <c r="F467" i="24"/>
  <c r="G467" i="24"/>
  <c r="H467" i="24"/>
  <c r="I467" i="24"/>
  <c r="J467" i="24"/>
  <c r="K467" i="24"/>
  <c r="L467" i="24"/>
  <c r="M467" i="24"/>
  <c r="N467" i="24"/>
  <c r="O467" i="24"/>
  <c r="P467" i="24"/>
  <c r="Q467" i="24"/>
  <c r="R467" i="24"/>
  <c r="S467" i="24"/>
  <c r="T467" i="24"/>
  <c r="U467" i="24"/>
  <c r="V467" i="24"/>
  <c r="W467" i="24"/>
  <c r="X467" i="24"/>
  <c r="Y467" i="24"/>
  <c r="B468" i="24"/>
  <c r="C468" i="24"/>
  <c r="D468" i="24"/>
  <c r="E468" i="24"/>
  <c r="F468" i="24"/>
  <c r="G468" i="24"/>
  <c r="H468" i="24"/>
  <c r="I468" i="24"/>
  <c r="J468" i="24"/>
  <c r="K468" i="24"/>
  <c r="L468" i="24"/>
  <c r="M468" i="24"/>
  <c r="N468" i="24"/>
  <c r="O468" i="24"/>
  <c r="P468" i="24"/>
  <c r="Q468" i="24"/>
  <c r="R468" i="24"/>
  <c r="S468" i="24"/>
  <c r="T468" i="24"/>
  <c r="U468" i="24"/>
  <c r="V468" i="24"/>
  <c r="W468" i="24"/>
  <c r="X468" i="24"/>
  <c r="Y468" i="24"/>
  <c r="B469" i="24"/>
  <c r="C469" i="24"/>
  <c r="D469" i="24"/>
  <c r="E469" i="24"/>
  <c r="F469" i="24"/>
  <c r="G469" i="24"/>
  <c r="H469" i="24"/>
  <c r="I469" i="24"/>
  <c r="J469" i="24"/>
  <c r="K469" i="24"/>
  <c r="L469" i="24"/>
  <c r="M469" i="24"/>
  <c r="N469" i="24"/>
  <c r="O469" i="24"/>
  <c r="P469" i="24"/>
  <c r="Q469" i="24"/>
  <c r="R469" i="24"/>
  <c r="S469" i="24"/>
  <c r="T469" i="24"/>
  <c r="U469" i="24"/>
  <c r="V469" i="24"/>
  <c r="W469" i="24"/>
  <c r="X469" i="24"/>
  <c r="Y469" i="24"/>
  <c r="B470" i="24"/>
  <c r="C470" i="24"/>
  <c r="D470" i="24"/>
  <c r="E470" i="24"/>
  <c r="F470" i="24"/>
  <c r="G470" i="24"/>
  <c r="H470" i="24"/>
  <c r="I470" i="24"/>
  <c r="J470" i="24"/>
  <c r="K470" i="24"/>
  <c r="L470" i="24"/>
  <c r="M470" i="24"/>
  <c r="N470" i="24"/>
  <c r="O470" i="24"/>
  <c r="P470" i="24"/>
  <c r="Q470" i="24"/>
  <c r="R470" i="24"/>
  <c r="S470" i="24"/>
  <c r="T470" i="24"/>
  <c r="U470" i="24"/>
  <c r="V470" i="24"/>
  <c r="W470" i="24"/>
  <c r="X470" i="24"/>
  <c r="Y470" i="24"/>
  <c r="B471" i="24"/>
  <c r="C471" i="24"/>
  <c r="D471" i="24"/>
  <c r="E471" i="24"/>
  <c r="F471" i="24"/>
  <c r="G471" i="24"/>
  <c r="H471" i="24"/>
  <c r="I471" i="24"/>
  <c r="J471" i="24"/>
  <c r="K471" i="24"/>
  <c r="L471" i="24"/>
  <c r="M471" i="24"/>
  <c r="N471" i="24"/>
  <c r="O471" i="24"/>
  <c r="P471" i="24"/>
  <c r="Q471" i="24"/>
  <c r="R471" i="24"/>
  <c r="S471" i="24"/>
  <c r="T471" i="24"/>
  <c r="U471" i="24"/>
  <c r="V471" i="24"/>
  <c r="W471" i="24"/>
  <c r="X471" i="24"/>
  <c r="Y471" i="24"/>
  <c r="B472" i="24"/>
  <c r="C472" i="24"/>
  <c r="D472" i="24"/>
  <c r="E472" i="24"/>
  <c r="F472" i="24"/>
  <c r="G472" i="24"/>
  <c r="H472" i="24"/>
  <c r="I472" i="24"/>
  <c r="J472" i="24"/>
  <c r="K472" i="24"/>
  <c r="L472" i="24"/>
  <c r="M472" i="24"/>
  <c r="N472" i="24"/>
  <c r="O472" i="24"/>
  <c r="P472" i="24"/>
  <c r="Q472" i="24"/>
  <c r="R472" i="24"/>
  <c r="S472" i="24"/>
  <c r="T472" i="24"/>
  <c r="U472" i="24"/>
  <c r="V472" i="24"/>
  <c r="W472" i="24"/>
  <c r="X472" i="24"/>
  <c r="Y472" i="24"/>
  <c r="B473" i="24"/>
  <c r="C473" i="24"/>
  <c r="D473" i="24"/>
  <c r="E473" i="24"/>
  <c r="F473" i="24"/>
  <c r="G473" i="24"/>
  <c r="H473" i="24"/>
  <c r="I473" i="24"/>
  <c r="J473" i="24"/>
  <c r="K473" i="24"/>
  <c r="L473" i="24"/>
  <c r="M473" i="24"/>
  <c r="N473" i="24"/>
  <c r="O473" i="24"/>
  <c r="P473" i="24"/>
  <c r="Q473" i="24"/>
  <c r="R473" i="24"/>
  <c r="S473" i="24"/>
  <c r="T473" i="24"/>
  <c r="U473" i="24"/>
  <c r="V473" i="24"/>
  <c r="W473" i="24"/>
  <c r="X473" i="24"/>
  <c r="Y473" i="24"/>
  <c r="B474" i="24"/>
  <c r="C474" i="24"/>
  <c r="D474" i="24"/>
  <c r="E474" i="24"/>
  <c r="F474" i="24"/>
  <c r="G474" i="24"/>
  <c r="H474" i="24"/>
  <c r="I474" i="24"/>
  <c r="J474" i="24"/>
  <c r="K474" i="24"/>
  <c r="L474" i="24"/>
  <c r="M474" i="24"/>
  <c r="N474" i="24"/>
  <c r="O474" i="24"/>
  <c r="P474" i="24"/>
  <c r="Q474" i="24"/>
  <c r="R474" i="24"/>
  <c r="S474" i="24"/>
  <c r="T474" i="24"/>
  <c r="U474" i="24"/>
  <c r="V474" i="24"/>
  <c r="W474" i="24"/>
  <c r="X474" i="24"/>
  <c r="Y474" i="24"/>
  <c r="B475" i="24"/>
  <c r="C475" i="24"/>
  <c r="D475" i="24"/>
  <c r="E475" i="24"/>
  <c r="F475" i="24"/>
  <c r="G475" i="24"/>
  <c r="H475" i="24"/>
  <c r="I475" i="24"/>
  <c r="J475" i="24"/>
  <c r="K475" i="24"/>
  <c r="L475" i="24"/>
  <c r="M475" i="24"/>
  <c r="N475" i="24"/>
  <c r="O475" i="24"/>
  <c r="P475" i="24"/>
  <c r="Q475" i="24"/>
  <c r="R475" i="24"/>
  <c r="S475" i="24"/>
  <c r="T475" i="24"/>
  <c r="U475" i="24"/>
  <c r="V475" i="24"/>
  <c r="W475" i="24"/>
  <c r="X475" i="24"/>
  <c r="Y475" i="24"/>
  <c r="B476" i="24"/>
  <c r="C476" i="24"/>
  <c r="D476" i="24"/>
  <c r="E476" i="24"/>
  <c r="F476" i="24"/>
  <c r="G476" i="24"/>
  <c r="H476" i="24"/>
  <c r="I476" i="24"/>
  <c r="J476" i="24"/>
  <c r="K476" i="24"/>
  <c r="L476" i="24"/>
  <c r="M476" i="24"/>
  <c r="N476" i="24"/>
  <c r="O476" i="24"/>
  <c r="P476" i="24"/>
  <c r="Q476" i="24"/>
  <c r="R476" i="24"/>
  <c r="S476" i="24"/>
  <c r="T476" i="24"/>
  <c r="U476" i="24"/>
  <c r="V476" i="24"/>
  <c r="W476" i="24"/>
  <c r="X476" i="24"/>
  <c r="Y476" i="24"/>
  <c r="B477" i="24"/>
  <c r="C477" i="24"/>
  <c r="D477" i="24"/>
  <c r="E477" i="24"/>
  <c r="F477" i="24"/>
  <c r="G477" i="24"/>
  <c r="H477" i="24"/>
  <c r="I477" i="24"/>
  <c r="J477" i="24"/>
  <c r="K477" i="24"/>
  <c r="L477" i="24"/>
  <c r="M477" i="24"/>
  <c r="N477" i="24"/>
  <c r="O477" i="24"/>
  <c r="P477" i="24"/>
  <c r="Q477" i="24"/>
  <c r="R477" i="24"/>
  <c r="S477" i="24"/>
  <c r="T477" i="24"/>
  <c r="U477" i="24"/>
  <c r="V477" i="24"/>
  <c r="W477" i="24"/>
  <c r="X477" i="24"/>
  <c r="Y477" i="24"/>
  <c r="B478" i="24"/>
  <c r="C478" i="24"/>
  <c r="D478" i="24"/>
  <c r="E478" i="24"/>
  <c r="F478" i="24"/>
  <c r="G478" i="24"/>
  <c r="H478" i="24"/>
  <c r="I478" i="24"/>
  <c r="J478" i="24"/>
  <c r="K478" i="24"/>
  <c r="L478" i="24"/>
  <c r="M478" i="24"/>
  <c r="N478" i="24"/>
  <c r="O478" i="24"/>
  <c r="P478" i="24"/>
  <c r="Q478" i="24"/>
  <c r="R478" i="24"/>
  <c r="S478" i="24"/>
  <c r="T478" i="24"/>
  <c r="U478" i="24"/>
  <c r="V478" i="24"/>
  <c r="W478" i="24"/>
  <c r="X478" i="24"/>
  <c r="Y478" i="24"/>
  <c r="B479" i="24"/>
  <c r="C479" i="24"/>
  <c r="D479" i="24"/>
  <c r="E479" i="24"/>
  <c r="F479" i="24"/>
  <c r="G479" i="24"/>
  <c r="H479" i="24"/>
  <c r="I479" i="24"/>
  <c r="J479" i="24"/>
  <c r="K479" i="24"/>
  <c r="L479" i="24"/>
  <c r="M479" i="24"/>
  <c r="N479" i="24"/>
  <c r="O479" i="24"/>
  <c r="P479" i="24"/>
  <c r="Q479" i="24"/>
  <c r="R479" i="24"/>
  <c r="S479" i="24"/>
  <c r="T479" i="24"/>
  <c r="U479" i="24"/>
  <c r="V479" i="24"/>
  <c r="W479" i="24"/>
  <c r="X479" i="24"/>
  <c r="Y479" i="24"/>
  <c r="B480" i="24"/>
  <c r="C480" i="24"/>
  <c r="D480" i="24"/>
  <c r="E480" i="24"/>
  <c r="F480" i="24"/>
  <c r="G480" i="24"/>
  <c r="H480" i="24"/>
  <c r="I480" i="24"/>
  <c r="J480" i="24"/>
  <c r="K480" i="24"/>
  <c r="L480" i="24"/>
  <c r="M480" i="24"/>
  <c r="N480" i="24"/>
  <c r="O480" i="24"/>
  <c r="P480" i="24"/>
  <c r="Q480" i="24"/>
  <c r="R480" i="24"/>
  <c r="S480" i="24"/>
  <c r="T480" i="24"/>
  <c r="U480" i="24"/>
  <c r="V480" i="24"/>
  <c r="W480" i="24"/>
  <c r="X480" i="24"/>
  <c r="Y480" i="24"/>
  <c r="B481" i="24"/>
  <c r="C481" i="24"/>
  <c r="D481" i="24"/>
  <c r="E481" i="24"/>
  <c r="F481" i="24"/>
  <c r="G481" i="24"/>
  <c r="H481" i="24"/>
  <c r="I481" i="24"/>
  <c r="J481" i="24"/>
  <c r="K481" i="24"/>
  <c r="L481" i="24"/>
  <c r="M481" i="24"/>
  <c r="N481" i="24"/>
  <c r="O481" i="24"/>
  <c r="P481" i="24"/>
  <c r="Q481" i="24"/>
  <c r="R481" i="24"/>
  <c r="S481" i="24"/>
  <c r="T481" i="24"/>
  <c r="U481" i="24"/>
  <c r="V481" i="24"/>
  <c r="W481" i="24"/>
  <c r="X481" i="24"/>
  <c r="Y481" i="24"/>
  <c r="B482" i="24"/>
  <c r="C482" i="24"/>
  <c r="D482" i="24"/>
  <c r="E482" i="24"/>
  <c r="F482" i="24"/>
  <c r="G482" i="24"/>
  <c r="H482" i="24"/>
  <c r="I482" i="24"/>
  <c r="J482" i="24"/>
  <c r="K482" i="24"/>
  <c r="L482" i="24"/>
  <c r="M482" i="24"/>
  <c r="N482" i="24"/>
  <c r="O482" i="24"/>
  <c r="P482" i="24"/>
  <c r="Q482" i="24"/>
  <c r="R482" i="24"/>
  <c r="S482" i="24"/>
  <c r="T482" i="24"/>
  <c r="U482" i="24"/>
  <c r="V482" i="24"/>
  <c r="W482" i="24"/>
  <c r="X482" i="24"/>
  <c r="Y482" i="24"/>
  <c r="B483" i="24"/>
  <c r="C483" i="24"/>
  <c r="D483" i="24"/>
  <c r="E483" i="24"/>
  <c r="F483" i="24"/>
  <c r="G483" i="24"/>
  <c r="H483" i="24"/>
  <c r="I483" i="24"/>
  <c r="J483" i="24"/>
  <c r="K483" i="24"/>
  <c r="L483" i="24"/>
  <c r="M483" i="24"/>
  <c r="N483" i="24"/>
  <c r="O483" i="24"/>
  <c r="P483" i="24"/>
  <c r="Q483" i="24"/>
  <c r="R483" i="24"/>
  <c r="S483" i="24"/>
  <c r="T483" i="24"/>
  <c r="U483" i="24"/>
  <c r="V483" i="24"/>
  <c r="W483" i="24"/>
  <c r="X483" i="24"/>
  <c r="Y483" i="24"/>
  <c r="B484" i="24"/>
  <c r="C484" i="24"/>
  <c r="D484" i="24"/>
  <c r="E484" i="24"/>
  <c r="F484" i="24"/>
  <c r="G484" i="24"/>
  <c r="H484" i="24"/>
  <c r="I484" i="24"/>
  <c r="J484" i="24"/>
  <c r="K484" i="24"/>
  <c r="L484" i="24"/>
  <c r="M484" i="24"/>
  <c r="N484" i="24"/>
  <c r="O484" i="24"/>
  <c r="P484" i="24"/>
  <c r="Q484" i="24"/>
  <c r="R484" i="24"/>
  <c r="S484" i="24"/>
  <c r="T484" i="24"/>
  <c r="U484" i="24"/>
  <c r="V484" i="24"/>
  <c r="W484" i="24"/>
  <c r="X484" i="24"/>
  <c r="Y484" i="24"/>
  <c r="B485" i="24"/>
  <c r="C485" i="24"/>
  <c r="D485" i="24"/>
  <c r="E485" i="24"/>
  <c r="F485" i="24"/>
  <c r="G485" i="24"/>
  <c r="H485" i="24"/>
  <c r="I485" i="24"/>
  <c r="J485" i="24"/>
  <c r="K485" i="24"/>
  <c r="L485" i="24"/>
  <c r="M485" i="24"/>
  <c r="N485" i="24"/>
  <c r="O485" i="24"/>
  <c r="P485" i="24"/>
  <c r="Q485" i="24"/>
  <c r="R485" i="24"/>
  <c r="S485" i="24"/>
  <c r="T485" i="24"/>
  <c r="U485" i="24"/>
  <c r="V485" i="24"/>
  <c r="W485" i="24"/>
  <c r="X485" i="24"/>
  <c r="Y485" i="24"/>
  <c r="B486" i="24"/>
  <c r="C486" i="24"/>
  <c r="D486" i="24"/>
  <c r="E486" i="24"/>
  <c r="F486" i="24"/>
  <c r="G486" i="24"/>
  <c r="H486" i="24"/>
  <c r="I486" i="24"/>
  <c r="J486" i="24"/>
  <c r="K486" i="24"/>
  <c r="L486" i="24"/>
  <c r="M486" i="24"/>
  <c r="N486" i="24"/>
  <c r="O486" i="24"/>
  <c r="P486" i="24"/>
  <c r="Q486" i="24"/>
  <c r="R486" i="24"/>
  <c r="S486" i="24"/>
  <c r="T486" i="24"/>
  <c r="U486" i="24"/>
  <c r="V486" i="24"/>
  <c r="W486" i="24"/>
  <c r="X486" i="24"/>
  <c r="Y486" i="24"/>
  <c r="B487" i="24"/>
  <c r="C487" i="24"/>
  <c r="D487" i="24"/>
  <c r="E487" i="24"/>
  <c r="F487" i="24"/>
  <c r="G487" i="24"/>
  <c r="H487" i="24"/>
  <c r="I487" i="24"/>
  <c r="J487" i="24"/>
  <c r="K487" i="24"/>
  <c r="L487" i="24"/>
  <c r="M487" i="24"/>
  <c r="N487" i="24"/>
  <c r="O487" i="24"/>
  <c r="P487" i="24"/>
  <c r="Q487" i="24"/>
  <c r="R487" i="24"/>
  <c r="S487" i="24"/>
  <c r="T487" i="24"/>
  <c r="U487" i="24"/>
  <c r="V487" i="24"/>
  <c r="W487" i="24"/>
  <c r="X487" i="24"/>
  <c r="Y487" i="24"/>
  <c r="C460" i="24"/>
  <c r="D460" i="24"/>
  <c r="E460" i="24"/>
  <c r="F460" i="24"/>
  <c r="G460" i="24"/>
  <c r="H460" i="24"/>
  <c r="I460" i="24"/>
  <c r="J460" i="24"/>
  <c r="K460" i="24"/>
  <c r="L460" i="24"/>
  <c r="M460" i="24"/>
  <c r="N460" i="24"/>
  <c r="O460" i="24"/>
  <c r="P460" i="24"/>
  <c r="Q460" i="24"/>
  <c r="R460" i="24"/>
  <c r="S460" i="24"/>
  <c r="T460" i="24"/>
  <c r="U460" i="24"/>
  <c r="V460" i="24"/>
  <c r="W460" i="24"/>
  <c r="X460" i="24"/>
  <c r="Y460" i="24"/>
  <c r="B460" i="24"/>
  <c r="B427" i="24"/>
  <c r="C427" i="24"/>
  <c r="D427" i="24"/>
  <c r="E427" i="24"/>
  <c r="F427" i="24"/>
  <c r="G427" i="24"/>
  <c r="H427" i="24"/>
  <c r="I427" i="24"/>
  <c r="J427" i="24"/>
  <c r="K427" i="24"/>
  <c r="L427" i="24"/>
  <c r="M427" i="24"/>
  <c r="N427" i="24"/>
  <c r="O427" i="24"/>
  <c r="P427" i="24"/>
  <c r="Q427" i="24"/>
  <c r="R427" i="24"/>
  <c r="S427" i="24"/>
  <c r="T427" i="24"/>
  <c r="U427" i="24"/>
  <c r="V427" i="24"/>
  <c r="W427" i="24"/>
  <c r="X427" i="24"/>
  <c r="Y427" i="24"/>
  <c r="B428" i="24"/>
  <c r="C428" i="24"/>
  <c r="D428" i="24"/>
  <c r="E428" i="24"/>
  <c r="F428" i="24"/>
  <c r="G428" i="24"/>
  <c r="H428" i="24"/>
  <c r="I428" i="24"/>
  <c r="J428" i="24"/>
  <c r="K428" i="24"/>
  <c r="L428" i="24"/>
  <c r="M428" i="24"/>
  <c r="N428" i="24"/>
  <c r="O428" i="24"/>
  <c r="P428" i="24"/>
  <c r="Q428" i="24"/>
  <c r="R428" i="24"/>
  <c r="S428" i="24"/>
  <c r="T428" i="24"/>
  <c r="U428" i="24"/>
  <c r="V428" i="24"/>
  <c r="W428" i="24"/>
  <c r="X428" i="24"/>
  <c r="Y428" i="24"/>
  <c r="B429" i="24"/>
  <c r="C429" i="24"/>
  <c r="D429" i="24"/>
  <c r="E429" i="24"/>
  <c r="F429" i="24"/>
  <c r="G429" i="24"/>
  <c r="H429" i="24"/>
  <c r="I429" i="24"/>
  <c r="J429" i="24"/>
  <c r="K429" i="24"/>
  <c r="L429" i="24"/>
  <c r="M429" i="24"/>
  <c r="N429" i="24"/>
  <c r="O429" i="24"/>
  <c r="P429" i="24"/>
  <c r="Q429" i="24"/>
  <c r="R429" i="24"/>
  <c r="S429" i="24"/>
  <c r="T429" i="24"/>
  <c r="U429" i="24"/>
  <c r="V429" i="24"/>
  <c r="W429" i="24"/>
  <c r="X429" i="24"/>
  <c r="Y429" i="24"/>
  <c r="B430" i="24"/>
  <c r="C430" i="24"/>
  <c r="D430" i="24"/>
  <c r="E430" i="24"/>
  <c r="F430" i="24"/>
  <c r="G430" i="24"/>
  <c r="H430" i="24"/>
  <c r="I430" i="24"/>
  <c r="J430" i="24"/>
  <c r="K430" i="24"/>
  <c r="L430" i="24"/>
  <c r="M430" i="24"/>
  <c r="N430" i="24"/>
  <c r="O430" i="24"/>
  <c r="P430" i="24"/>
  <c r="Q430" i="24"/>
  <c r="R430" i="24"/>
  <c r="S430" i="24"/>
  <c r="T430" i="24"/>
  <c r="U430" i="24"/>
  <c r="V430" i="24"/>
  <c r="W430" i="24"/>
  <c r="X430" i="24"/>
  <c r="Y430" i="24"/>
  <c r="B431" i="24"/>
  <c r="C431" i="24"/>
  <c r="D431" i="24"/>
  <c r="E431" i="24"/>
  <c r="F431" i="24"/>
  <c r="G431" i="24"/>
  <c r="H431" i="24"/>
  <c r="I431" i="24"/>
  <c r="J431" i="24"/>
  <c r="K431" i="24"/>
  <c r="L431" i="24"/>
  <c r="M431" i="24"/>
  <c r="N431" i="24"/>
  <c r="O431" i="24"/>
  <c r="P431" i="24"/>
  <c r="Q431" i="24"/>
  <c r="R431" i="24"/>
  <c r="S431" i="24"/>
  <c r="T431" i="24"/>
  <c r="U431" i="24"/>
  <c r="V431" i="24"/>
  <c r="W431" i="24"/>
  <c r="X431" i="24"/>
  <c r="Y431" i="24"/>
  <c r="B432" i="24"/>
  <c r="C432" i="24"/>
  <c r="D432" i="24"/>
  <c r="E432" i="24"/>
  <c r="F432" i="24"/>
  <c r="G432" i="24"/>
  <c r="H432" i="24"/>
  <c r="I432" i="24"/>
  <c r="J432" i="24"/>
  <c r="K432" i="24"/>
  <c r="L432" i="24"/>
  <c r="M432" i="24"/>
  <c r="N432" i="24"/>
  <c r="O432" i="24"/>
  <c r="P432" i="24"/>
  <c r="Q432" i="24"/>
  <c r="R432" i="24"/>
  <c r="S432" i="24"/>
  <c r="T432" i="24"/>
  <c r="U432" i="24"/>
  <c r="V432" i="24"/>
  <c r="W432" i="24"/>
  <c r="X432" i="24"/>
  <c r="Y432" i="24"/>
  <c r="B433" i="24"/>
  <c r="C433" i="24"/>
  <c r="D433" i="24"/>
  <c r="E433" i="24"/>
  <c r="F433" i="24"/>
  <c r="G433" i="24"/>
  <c r="H433" i="24"/>
  <c r="I433" i="24"/>
  <c r="J433" i="24"/>
  <c r="K433" i="24"/>
  <c r="L433" i="24"/>
  <c r="M433" i="24"/>
  <c r="N433" i="24"/>
  <c r="O433" i="24"/>
  <c r="P433" i="24"/>
  <c r="Q433" i="24"/>
  <c r="R433" i="24"/>
  <c r="S433" i="24"/>
  <c r="T433" i="24"/>
  <c r="U433" i="24"/>
  <c r="V433" i="24"/>
  <c r="W433" i="24"/>
  <c r="X433" i="24"/>
  <c r="Y433" i="24"/>
  <c r="B434" i="24"/>
  <c r="C434" i="24"/>
  <c r="D434" i="24"/>
  <c r="E434" i="24"/>
  <c r="F434" i="24"/>
  <c r="G434" i="24"/>
  <c r="H434" i="24"/>
  <c r="I434" i="24"/>
  <c r="J434" i="24"/>
  <c r="K434" i="24"/>
  <c r="L434" i="24"/>
  <c r="M434" i="24"/>
  <c r="N434" i="24"/>
  <c r="O434" i="24"/>
  <c r="P434" i="24"/>
  <c r="Q434" i="24"/>
  <c r="R434" i="24"/>
  <c r="S434" i="24"/>
  <c r="T434" i="24"/>
  <c r="U434" i="24"/>
  <c r="V434" i="24"/>
  <c r="W434" i="24"/>
  <c r="X434" i="24"/>
  <c r="Y434" i="24"/>
  <c r="B435" i="24"/>
  <c r="C435" i="24"/>
  <c r="D435" i="24"/>
  <c r="E435" i="24"/>
  <c r="F435" i="24"/>
  <c r="G435" i="24"/>
  <c r="H435" i="24"/>
  <c r="I435" i="24"/>
  <c r="J435" i="24"/>
  <c r="K435" i="24"/>
  <c r="L435" i="24"/>
  <c r="M435" i="24"/>
  <c r="N435" i="24"/>
  <c r="O435" i="24"/>
  <c r="P435" i="24"/>
  <c r="Q435" i="24"/>
  <c r="R435" i="24"/>
  <c r="S435" i="24"/>
  <c r="T435" i="24"/>
  <c r="U435" i="24"/>
  <c r="V435" i="24"/>
  <c r="W435" i="24"/>
  <c r="X435" i="24"/>
  <c r="Y435" i="24"/>
  <c r="B436" i="24"/>
  <c r="C436" i="24"/>
  <c r="D436" i="24"/>
  <c r="E436" i="24"/>
  <c r="F436" i="24"/>
  <c r="G436" i="24"/>
  <c r="H436" i="24"/>
  <c r="I436" i="24"/>
  <c r="J436" i="24"/>
  <c r="K436" i="24"/>
  <c r="L436" i="24"/>
  <c r="M436" i="24"/>
  <c r="N436" i="24"/>
  <c r="O436" i="24"/>
  <c r="P436" i="24"/>
  <c r="Q436" i="24"/>
  <c r="R436" i="24"/>
  <c r="S436" i="24"/>
  <c r="T436" i="24"/>
  <c r="U436" i="24"/>
  <c r="V436" i="24"/>
  <c r="W436" i="24"/>
  <c r="X436" i="24"/>
  <c r="Y436" i="24"/>
  <c r="B437" i="24"/>
  <c r="C437" i="24"/>
  <c r="D437" i="24"/>
  <c r="E437" i="24"/>
  <c r="F437" i="24"/>
  <c r="G437" i="24"/>
  <c r="H437" i="24"/>
  <c r="I437" i="24"/>
  <c r="J437" i="24"/>
  <c r="K437" i="24"/>
  <c r="L437" i="24"/>
  <c r="M437" i="24"/>
  <c r="N437" i="24"/>
  <c r="O437" i="24"/>
  <c r="P437" i="24"/>
  <c r="Q437" i="24"/>
  <c r="R437" i="24"/>
  <c r="S437" i="24"/>
  <c r="T437" i="24"/>
  <c r="U437" i="24"/>
  <c r="V437" i="24"/>
  <c r="W437" i="24"/>
  <c r="X437" i="24"/>
  <c r="Y437" i="24"/>
  <c r="B438" i="24"/>
  <c r="C438" i="24"/>
  <c r="D438" i="24"/>
  <c r="E438" i="24"/>
  <c r="F438" i="24"/>
  <c r="G438" i="24"/>
  <c r="H438" i="24"/>
  <c r="I438" i="24"/>
  <c r="J438" i="24"/>
  <c r="K438" i="24"/>
  <c r="L438" i="24"/>
  <c r="M438" i="24"/>
  <c r="N438" i="24"/>
  <c r="O438" i="24"/>
  <c r="P438" i="24"/>
  <c r="Q438" i="24"/>
  <c r="R438" i="24"/>
  <c r="S438" i="24"/>
  <c r="T438" i="24"/>
  <c r="U438" i="24"/>
  <c r="V438" i="24"/>
  <c r="W438" i="24"/>
  <c r="X438" i="24"/>
  <c r="Y438" i="24"/>
  <c r="B439" i="24"/>
  <c r="C439" i="24"/>
  <c r="D439" i="24"/>
  <c r="E439" i="24"/>
  <c r="F439" i="24"/>
  <c r="G439" i="24"/>
  <c r="H439" i="24"/>
  <c r="I439" i="24"/>
  <c r="J439" i="24"/>
  <c r="K439" i="24"/>
  <c r="L439" i="24"/>
  <c r="M439" i="24"/>
  <c r="N439" i="24"/>
  <c r="O439" i="24"/>
  <c r="P439" i="24"/>
  <c r="Q439" i="24"/>
  <c r="R439" i="24"/>
  <c r="S439" i="24"/>
  <c r="T439" i="24"/>
  <c r="U439" i="24"/>
  <c r="V439" i="24"/>
  <c r="W439" i="24"/>
  <c r="X439" i="24"/>
  <c r="Y439" i="24"/>
  <c r="B440" i="24"/>
  <c r="C440" i="24"/>
  <c r="D440" i="24"/>
  <c r="E440" i="24"/>
  <c r="F440" i="24"/>
  <c r="G440" i="24"/>
  <c r="H440" i="24"/>
  <c r="I440" i="24"/>
  <c r="J440" i="24"/>
  <c r="K440" i="24"/>
  <c r="L440" i="24"/>
  <c r="M440" i="24"/>
  <c r="N440" i="24"/>
  <c r="O440" i="24"/>
  <c r="P440" i="24"/>
  <c r="Q440" i="24"/>
  <c r="R440" i="24"/>
  <c r="S440" i="24"/>
  <c r="T440" i="24"/>
  <c r="U440" i="24"/>
  <c r="V440" i="24"/>
  <c r="W440" i="24"/>
  <c r="X440" i="24"/>
  <c r="Y440" i="24"/>
  <c r="B441" i="24"/>
  <c r="C441" i="24"/>
  <c r="D441" i="24"/>
  <c r="E441" i="24"/>
  <c r="F441" i="24"/>
  <c r="G441" i="24"/>
  <c r="H441" i="24"/>
  <c r="I441" i="24"/>
  <c r="J441" i="24"/>
  <c r="K441" i="24"/>
  <c r="L441" i="24"/>
  <c r="M441" i="24"/>
  <c r="N441" i="24"/>
  <c r="O441" i="24"/>
  <c r="P441" i="24"/>
  <c r="Q441" i="24"/>
  <c r="R441" i="24"/>
  <c r="S441" i="24"/>
  <c r="T441" i="24"/>
  <c r="U441" i="24"/>
  <c r="V441" i="24"/>
  <c r="W441" i="24"/>
  <c r="X441" i="24"/>
  <c r="Y441" i="24"/>
  <c r="B442" i="24"/>
  <c r="C442" i="24"/>
  <c r="D442" i="24"/>
  <c r="E442" i="24"/>
  <c r="F442" i="24"/>
  <c r="G442" i="24"/>
  <c r="H442" i="24"/>
  <c r="I442" i="24"/>
  <c r="J442" i="24"/>
  <c r="K442" i="24"/>
  <c r="L442" i="24"/>
  <c r="M442" i="24"/>
  <c r="N442" i="24"/>
  <c r="O442" i="24"/>
  <c r="P442" i="24"/>
  <c r="Q442" i="24"/>
  <c r="R442" i="24"/>
  <c r="S442" i="24"/>
  <c r="T442" i="24"/>
  <c r="U442" i="24"/>
  <c r="V442" i="24"/>
  <c r="W442" i="24"/>
  <c r="X442" i="24"/>
  <c r="Y442" i="24"/>
  <c r="B443" i="24"/>
  <c r="C443" i="24"/>
  <c r="D443" i="24"/>
  <c r="E443" i="24"/>
  <c r="F443" i="24"/>
  <c r="G443" i="24"/>
  <c r="H443" i="24"/>
  <c r="I443" i="24"/>
  <c r="J443" i="24"/>
  <c r="K443" i="24"/>
  <c r="L443" i="24"/>
  <c r="M443" i="24"/>
  <c r="N443" i="24"/>
  <c r="O443" i="24"/>
  <c r="P443" i="24"/>
  <c r="Q443" i="24"/>
  <c r="R443" i="24"/>
  <c r="S443" i="24"/>
  <c r="T443" i="24"/>
  <c r="U443" i="24"/>
  <c r="V443" i="24"/>
  <c r="W443" i="24"/>
  <c r="X443" i="24"/>
  <c r="Y443" i="24"/>
  <c r="B444" i="24"/>
  <c r="C444" i="24"/>
  <c r="D444" i="24"/>
  <c r="E444" i="24"/>
  <c r="F444" i="24"/>
  <c r="G444" i="24"/>
  <c r="H444" i="24"/>
  <c r="I444" i="24"/>
  <c r="J444" i="24"/>
  <c r="K444" i="24"/>
  <c r="L444" i="24"/>
  <c r="M444" i="24"/>
  <c r="N444" i="24"/>
  <c r="O444" i="24"/>
  <c r="P444" i="24"/>
  <c r="Q444" i="24"/>
  <c r="R444" i="24"/>
  <c r="S444" i="24"/>
  <c r="T444" i="24"/>
  <c r="U444" i="24"/>
  <c r="V444" i="24"/>
  <c r="W444" i="24"/>
  <c r="X444" i="24"/>
  <c r="Y444" i="24"/>
  <c r="B445" i="24"/>
  <c r="C445" i="24"/>
  <c r="D445" i="24"/>
  <c r="E445" i="24"/>
  <c r="F445" i="24"/>
  <c r="G445" i="24"/>
  <c r="H445" i="24"/>
  <c r="I445" i="24"/>
  <c r="J445" i="24"/>
  <c r="K445" i="24"/>
  <c r="L445" i="24"/>
  <c r="M445" i="24"/>
  <c r="N445" i="24"/>
  <c r="O445" i="24"/>
  <c r="P445" i="24"/>
  <c r="Q445" i="24"/>
  <c r="R445" i="24"/>
  <c r="S445" i="24"/>
  <c r="T445" i="24"/>
  <c r="U445" i="24"/>
  <c r="V445" i="24"/>
  <c r="W445" i="24"/>
  <c r="X445" i="24"/>
  <c r="Y445" i="24"/>
  <c r="B446" i="24"/>
  <c r="C446" i="24"/>
  <c r="D446" i="24"/>
  <c r="E446" i="24"/>
  <c r="F446" i="24"/>
  <c r="G446" i="24"/>
  <c r="H446" i="24"/>
  <c r="I446" i="24"/>
  <c r="J446" i="24"/>
  <c r="K446" i="24"/>
  <c r="L446" i="24"/>
  <c r="M446" i="24"/>
  <c r="N446" i="24"/>
  <c r="O446" i="24"/>
  <c r="P446" i="24"/>
  <c r="Q446" i="24"/>
  <c r="R446" i="24"/>
  <c r="S446" i="24"/>
  <c r="T446" i="24"/>
  <c r="U446" i="24"/>
  <c r="V446" i="24"/>
  <c r="W446" i="24"/>
  <c r="X446" i="24"/>
  <c r="Y446" i="24"/>
  <c r="B447" i="24"/>
  <c r="C447" i="24"/>
  <c r="D447" i="24"/>
  <c r="E447" i="24"/>
  <c r="F447" i="24"/>
  <c r="G447" i="24"/>
  <c r="H447" i="24"/>
  <c r="I447" i="24"/>
  <c r="J447" i="24"/>
  <c r="K447" i="24"/>
  <c r="L447" i="24"/>
  <c r="M447" i="24"/>
  <c r="N447" i="24"/>
  <c r="O447" i="24"/>
  <c r="P447" i="24"/>
  <c r="Q447" i="24"/>
  <c r="R447" i="24"/>
  <c r="S447" i="24"/>
  <c r="T447" i="24"/>
  <c r="U447" i="24"/>
  <c r="V447" i="24"/>
  <c r="W447" i="24"/>
  <c r="X447" i="24"/>
  <c r="Y447" i="24"/>
  <c r="B448" i="24"/>
  <c r="C448" i="24"/>
  <c r="D448" i="24"/>
  <c r="E448" i="24"/>
  <c r="F448" i="24"/>
  <c r="G448" i="24"/>
  <c r="H448" i="24"/>
  <c r="I448" i="24"/>
  <c r="J448" i="24"/>
  <c r="K448" i="24"/>
  <c r="L448" i="24"/>
  <c r="M448" i="24"/>
  <c r="N448" i="24"/>
  <c r="O448" i="24"/>
  <c r="P448" i="24"/>
  <c r="Q448" i="24"/>
  <c r="R448" i="24"/>
  <c r="S448" i="24"/>
  <c r="T448" i="24"/>
  <c r="U448" i="24"/>
  <c r="V448" i="24"/>
  <c r="W448" i="24"/>
  <c r="X448" i="24"/>
  <c r="Y448" i="24"/>
  <c r="B449" i="24"/>
  <c r="C449" i="24"/>
  <c r="D449" i="24"/>
  <c r="E449" i="24"/>
  <c r="F449" i="24"/>
  <c r="G449" i="24"/>
  <c r="H449" i="24"/>
  <c r="I449" i="24"/>
  <c r="J449" i="24"/>
  <c r="K449" i="24"/>
  <c r="L449" i="24"/>
  <c r="M449" i="24"/>
  <c r="N449" i="24"/>
  <c r="O449" i="24"/>
  <c r="P449" i="24"/>
  <c r="Q449" i="24"/>
  <c r="R449" i="24"/>
  <c r="S449" i="24"/>
  <c r="T449" i="24"/>
  <c r="U449" i="24"/>
  <c r="V449" i="24"/>
  <c r="W449" i="24"/>
  <c r="X449" i="24"/>
  <c r="Y449" i="24"/>
  <c r="B450" i="24"/>
  <c r="C450" i="24"/>
  <c r="D450" i="24"/>
  <c r="E450" i="24"/>
  <c r="F450" i="24"/>
  <c r="G450" i="24"/>
  <c r="H450" i="24"/>
  <c r="I450" i="24"/>
  <c r="J450" i="24"/>
  <c r="K450" i="24"/>
  <c r="L450" i="24"/>
  <c r="M450" i="24"/>
  <c r="N450" i="24"/>
  <c r="O450" i="24"/>
  <c r="P450" i="24"/>
  <c r="Q450" i="24"/>
  <c r="R450" i="24"/>
  <c r="S450" i="24"/>
  <c r="T450" i="24"/>
  <c r="U450" i="24"/>
  <c r="V450" i="24"/>
  <c r="W450" i="24"/>
  <c r="X450" i="24"/>
  <c r="Y450" i="24"/>
  <c r="B451" i="24"/>
  <c r="C451" i="24"/>
  <c r="D451" i="24"/>
  <c r="E451" i="24"/>
  <c r="F451" i="24"/>
  <c r="G451" i="24"/>
  <c r="H451" i="24"/>
  <c r="I451" i="24"/>
  <c r="J451" i="24"/>
  <c r="K451" i="24"/>
  <c r="L451" i="24"/>
  <c r="M451" i="24"/>
  <c r="N451" i="24"/>
  <c r="O451" i="24"/>
  <c r="P451" i="24"/>
  <c r="Q451" i="24"/>
  <c r="R451" i="24"/>
  <c r="S451" i="24"/>
  <c r="T451" i="24"/>
  <c r="U451" i="24"/>
  <c r="V451" i="24"/>
  <c r="W451" i="24"/>
  <c r="X451" i="24"/>
  <c r="Y451" i="24"/>
  <c r="B452" i="24"/>
  <c r="C452" i="24"/>
  <c r="D452" i="24"/>
  <c r="E452" i="24"/>
  <c r="F452" i="24"/>
  <c r="G452" i="24"/>
  <c r="H452" i="24"/>
  <c r="I452" i="24"/>
  <c r="J452" i="24"/>
  <c r="K452" i="24"/>
  <c r="L452" i="24"/>
  <c r="M452" i="24"/>
  <c r="N452" i="24"/>
  <c r="O452" i="24"/>
  <c r="P452" i="24"/>
  <c r="Q452" i="24"/>
  <c r="R452" i="24"/>
  <c r="S452" i="24"/>
  <c r="T452" i="24"/>
  <c r="U452" i="24"/>
  <c r="V452" i="24"/>
  <c r="W452" i="24"/>
  <c r="X452" i="24"/>
  <c r="Y452" i="24"/>
  <c r="B453" i="24"/>
  <c r="C453" i="24"/>
  <c r="D453" i="24"/>
  <c r="E453" i="24"/>
  <c r="F453" i="24"/>
  <c r="G453" i="24"/>
  <c r="H453" i="24"/>
  <c r="I453" i="24"/>
  <c r="J453" i="24"/>
  <c r="K453" i="24"/>
  <c r="L453" i="24"/>
  <c r="M453" i="24"/>
  <c r="N453" i="24"/>
  <c r="O453" i="24"/>
  <c r="P453" i="24"/>
  <c r="Q453" i="24"/>
  <c r="R453" i="24"/>
  <c r="S453" i="24"/>
  <c r="T453" i="24"/>
  <c r="U453" i="24"/>
  <c r="V453" i="24"/>
  <c r="W453" i="24"/>
  <c r="X453" i="24"/>
  <c r="Y453" i="24"/>
  <c r="C426" i="24"/>
  <c r="D426" i="24"/>
  <c r="E426" i="24"/>
  <c r="F426" i="24"/>
  <c r="G426" i="24"/>
  <c r="H426" i="24"/>
  <c r="I426" i="24"/>
  <c r="J426" i="24"/>
  <c r="K426" i="24"/>
  <c r="L426" i="24"/>
  <c r="M426" i="24"/>
  <c r="N426" i="24"/>
  <c r="O426" i="24"/>
  <c r="P426" i="24"/>
  <c r="Q426" i="24"/>
  <c r="R426" i="24"/>
  <c r="S426" i="24"/>
  <c r="T426" i="24"/>
  <c r="U426" i="24"/>
  <c r="V426" i="24"/>
  <c r="W426" i="24"/>
  <c r="X426" i="24"/>
  <c r="Y426" i="24"/>
  <c r="B426" i="24"/>
  <c r="B418" i="24"/>
  <c r="B392" i="24"/>
  <c r="C392" i="24"/>
  <c r="D392" i="24"/>
  <c r="E392" i="24"/>
  <c r="F392" i="24"/>
  <c r="G392" i="24"/>
  <c r="H392" i="24"/>
  <c r="I392" i="24"/>
  <c r="J392" i="24"/>
  <c r="K392" i="24"/>
  <c r="L392" i="24"/>
  <c r="M392" i="24"/>
  <c r="N392" i="24"/>
  <c r="O392" i="24"/>
  <c r="P392" i="24"/>
  <c r="Q392" i="24"/>
  <c r="R392" i="24"/>
  <c r="S392" i="24"/>
  <c r="T392" i="24"/>
  <c r="U392" i="24"/>
  <c r="V392" i="24"/>
  <c r="W392" i="24"/>
  <c r="X392" i="24"/>
  <c r="Y392" i="24"/>
  <c r="B393" i="24"/>
  <c r="C393" i="24"/>
  <c r="D393" i="24"/>
  <c r="E393" i="24"/>
  <c r="F393" i="24"/>
  <c r="G393" i="24"/>
  <c r="H393" i="24"/>
  <c r="I393" i="24"/>
  <c r="J393" i="24"/>
  <c r="K393" i="24"/>
  <c r="L393" i="24"/>
  <c r="M393" i="24"/>
  <c r="N393" i="24"/>
  <c r="O393" i="24"/>
  <c r="P393" i="24"/>
  <c r="Q393" i="24"/>
  <c r="R393" i="24"/>
  <c r="S393" i="24"/>
  <c r="T393" i="24"/>
  <c r="U393" i="24"/>
  <c r="V393" i="24"/>
  <c r="W393" i="24"/>
  <c r="X393" i="24"/>
  <c r="Y393" i="24"/>
  <c r="B394" i="24"/>
  <c r="C394" i="24"/>
  <c r="D394" i="24"/>
  <c r="E394" i="24"/>
  <c r="F394" i="24"/>
  <c r="G394" i="24"/>
  <c r="H394" i="24"/>
  <c r="I394" i="24"/>
  <c r="J394" i="24"/>
  <c r="K394" i="24"/>
  <c r="L394" i="24"/>
  <c r="M394" i="24"/>
  <c r="N394" i="24"/>
  <c r="O394" i="24"/>
  <c r="P394" i="24"/>
  <c r="Q394" i="24"/>
  <c r="R394" i="24"/>
  <c r="S394" i="24"/>
  <c r="T394" i="24"/>
  <c r="U394" i="24"/>
  <c r="V394" i="24"/>
  <c r="W394" i="24"/>
  <c r="X394" i="24"/>
  <c r="Y394" i="24"/>
  <c r="B395" i="24"/>
  <c r="C395" i="24"/>
  <c r="D395" i="24"/>
  <c r="E395" i="24"/>
  <c r="F395" i="24"/>
  <c r="G395" i="24"/>
  <c r="H395" i="24"/>
  <c r="I395" i="24"/>
  <c r="J395" i="24"/>
  <c r="K395" i="24"/>
  <c r="L395" i="24"/>
  <c r="M395" i="24"/>
  <c r="N395" i="24"/>
  <c r="O395" i="24"/>
  <c r="P395" i="24"/>
  <c r="Q395" i="24"/>
  <c r="R395" i="24"/>
  <c r="S395" i="24"/>
  <c r="T395" i="24"/>
  <c r="U395" i="24"/>
  <c r="V395" i="24"/>
  <c r="W395" i="24"/>
  <c r="X395" i="24"/>
  <c r="Y395" i="24"/>
  <c r="B396" i="24"/>
  <c r="C396" i="24"/>
  <c r="D396" i="24"/>
  <c r="E396" i="24"/>
  <c r="F396" i="24"/>
  <c r="G396" i="24"/>
  <c r="H396" i="24"/>
  <c r="I396" i="24"/>
  <c r="J396" i="24"/>
  <c r="K396" i="24"/>
  <c r="L396" i="24"/>
  <c r="M396" i="24"/>
  <c r="N396" i="24"/>
  <c r="O396" i="24"/>
  <c r="P396" i="24"/>
  <c r="Q396" i="24"/>
  <c r="R396" i="24"/>
  <c r="S396" i="24"/>
  <c r="T396" i="24"/>
  <c r="U396" i="24"/>
  <c r="V396" i="24"/>
  <c r="W396" i="24"/>
  <c r="X396" i="24"/>
  <c r="Y396" i="24"/>
  <c r="B397" i="24"/>
  <c r="C397" i="24"/>
  <c r="D397" i="24"/>
  <c r="E397" i="24"/>
  <c r="F397" i="24"/>
  <c r="G397" i="24"/>
  <c r="H397" i="24"/>
  <c r="I397" i="24"/>
  <c r="J397" i="24"/>
  <c r="K397" i="24"/>
  <c r="L397" i="24"/>
  <c r="M397" i="24"/>
  <c r="N397" i="24"/>
  <c r="O397" i="24"/>
  <c r="P397" i="24"/>
  <c r="Q397" i="24"/>
  <c r="R397" i="24"/>
  <c r="S397" i="24"/>
  <c r="T397" i="24"/>
  <c r="U397" i="24"/>
  <c r="V397" i="24"/>
  <c r="W397" i="24"/>
  <c r="X397" i="24"/>
  <c r="Y397" i="24"/>
  <c r="B398" i="24"/>
  <c r="C398" i="24"/>
  <c r="D398" i="24"/>
  <c r="E398" i="24"/>
  <c r="F398" i="24"/>
  <c r="G398" i="24"/>
  <c r="H398" i="24"/>
  <c r="I398" i="24"/>
  <c r="J398" i="24"/>
  <c r="K398" i="24"/>
  <c r="L398" i="24"/>
  <c r="M398" i="24"/>
  <c r="N398" i="24"/>
  <c r="O398" i="24"/>
  <c r="P398" i="24"/>
  <c r="Q398" i="24"/>
  <c r="R398" i="24"/>
  <c r="S398" i="24"/>
  <c r="T398" i="24"/>
  <c r="U398" i="24"/>
  <c r="V398" i="24"/>
  <c r="W398" i="24"/>
  <c r="X398" i="24"/>
  <c r="Y398" i="24"/>
  <c r="B399" i="24"/>
  <c r="C399" i="24"/>
  <c r="D399" i="24"/>
  <c r="E399" i="24"/>
  <c r="F399" i="24"/>
  <c r="G399" i="24"/>
  <c r="H399" i="24"/>
  <c r="I399" i="24"/>
  <c r="J399" i="24"/>
  <c r="K399" i="24"/>
  <c r="L399" i="24"/>
  <c r="M399" i="24"/>
  <c r="N399" i="24"/>
  <c r="O399" i="24"/>
  <c r="P399" i="24"/>
  <c r="Q399" i="24"/>
  <c r="R399" i="24"/>
  <c r="S399" i="24"/>
  <c r="T399" i="24"/>
  <c r="U399" i="24"/>
  <c r="V399" i="24"/>
  <c r="W399" i="24"/>
  <c r="X399" i="24"/>
  <c r="Y399" i="24"/>
  <c r="B400" i="24"/>
  <c r="C400" i="24"/>
  <c r="D400" i="24"/>
  <c r="E400" i="24"/>
  <c r="F400" i="24"/>
  <c r="G400" i="24"/>
  <c r="H400" i="24"/>
  <c r="I400" i="24"/>
  <c r="J400" i="24"/>
  <c r="K400" i="24"/>
  <c r="L400" i="24"/>
  <c r="M400" i="24"/>
  <c r="N400" i="24"/>
  <c r="O400" i="24"/>
  <c r="P400" i="24"/>
  <c r="Q400" i="24"/>
  <c r="R400" i="24"/>
  <c r="S400" i="24"/>
  <c r="T400" i="24"/>
  <c r="U400" i="24"/>
  <c r="V400" i="24"/>
  <c r="W400" i="24"/>
  <c r="X400" i="24"/>
  <c r="Y400" i="24"/>
  <c r="B401" i="24"/>
  <c r="C401" i="24"/>
  <c r="D401" i="24"/>
  <c r="E401" i="24"/>
  <c r="F401" i="24"/>
  <c r="G401" i="24"/>
  <c r="H401" i="24"/>
  <c r="I401" i="24"/>
  <c r="J401" i="24"/>
  <c r="K401" i="24"/>
  <c r="L401" i="24"/>
  <c r="M401" i="24"/>
  <c r="N401" i="24"/>
  <c r="O401" i="24"/>
  <c r="P401" i="24"/>
  <c r="Q401" i="24"/>
  <c r="R401" i="24"/>
  <c r="S401" i="24"/>
  <c r="T401" i="24"/>
  <c r="U401" i="24"/>
  <c r="V401" i="24"/>
  <c r="W401" i="24"/>
  <c r="X401" i="24"/>
  <c r="Y401" i="24"/>
  <c r="B402" i="24"/>
  <c r="C402" i="24"/>
  <c r="D402" i="24"/>
  <c r="E402" i="24"/>
  <c r="F402" i="24"/>
  <c r="G402" i="24"/>
  <c r="H402" i="24"/>
  <c r="I402" i="24"/>
  <c r="J402" i="24"/>
  <c r="K402" i="24"/>
  <c r="L402" i="24"/>
  <c r="M402" i="24"/>
  <c r="N402" i="24"/>
  <c r="O402" i="24"/>
  <c r="P402" i="24"/>
  <c r="Q402" i="24"/>
  <c r="R402" i="24"/>
  <c r="S402" i="24"/>
  <c r="T402" i="24"/>
  <c r="U402" i="24"/>
  <c r="V402" i="24"/>
  <c r="W402" i="24"/>
  <c r="X402" i="24"/>
  <c r="Y402" i="24"/>
  <c r="B403" i="24"/>
  <c r="C403" i="24"/>
  <c r="D403" i="24"/>
  <c r="E403" i="24"/>
  <c r="F403" i="24"/>
  <c r="G403" i="24"/>
  <c r="H403" i="24"/>
  <c r="I403" i="24"/>
  <c r="J403" i="24"/>
  <c r="K403" i="24"/>
  <c r="L403" i="24"/>
  <c r="M403" i="24"/>
  <c r="N403" i="24"/>
  <c r="O403" i="24"/>
  <c r="P403" i="24"/>
  <c r="Q403" i="24"/>
  <c r="R403" i="24"/>
  <c r="S403" i="24"/>
  <c r="T403" i="24"/>
  <c r="U403" i="24"/>
  <c r="V403" i="24"/>
  <c r="W403" i="24"/>
  <c r="X403" i="24"/>
  <c r="Y403" i="24"/>
  <c r="B404" i="24"/>
  <c r="C404" i="24"/>
  <c r="D404" i="24"/>
  <c r="E404" i="24"/>
  <c r="F404" i="24"/>
  <c r="G404" i="24"/>
  <c r="H404" i="24"/>
  <c r="I404" i="24"/>
  <c r="J404" i="24"/>
  <c r="K404" i="24"/>
  <c r="L404" i="24"/>
  <c r="M404" i="24"/>
  <c r="N404" i="24"/>
  <c r="O404" i="24"/>
  <c r="P404" i="24"/>
  <c r="Q404" i="24"/>
  <c r="R404" i="24"/>
  <c r="S404" i="24"/>
  <c r="T404" i="24"/>
  <c r="U404" i="24"/>
  <c r="V404" i="24"/>
  <c r="W404" i="24"/>
  <c r="X404" i="24"/>
  <c r="Y404" i="24"/>
  <c r="B405" i="24"/>
  <c r="C405" i="24"/>
  <c r="D405" i="24"/>
  <c r="E405" i="24"/>
  <c r="F405" i="24"/>
  <c r="G405" i="24"/>
  <c r="H405" i="24"/>
  <c r="I405" i="24"/>
  <c r="J405" i="24"/>
  <c r="K405" i="24"/>
  <c r="L405" i="24"/>
  <c r="M405" i="24"/>
  <c r="N405" i="24"/>
  <c r="O405" i="24"/>
  <c r="P405" i="24"/>
  <c r="Q405" i="24"/>
  <c r="R405" i="24"/>
  <c r="S405" i="24"/>
  <c r="T405" i="24"/>
  <c r="U405" i="24"/>
  <c r="V405" i="24"/>
  <c r="W405" i="24"/>
  <c r="X405" i="24"/>
  <c r="Y405" i="24"/>
  <c r="B406" i="24"/>
  <c r="C406" i="24"/>
  <c r="D406" i="24"/>
  <c r="E406" i="24"/>
  <c r="F406" i="24"/>
  <c r="G406" i="24"/>
  <c r="H406" i="24"/>
  <c r="I406" i="24"/>
  <c r="J406" i="24"/>
  <c r="K406" i="24"/>
  <c r="L406" i="24"/>
  <c r="M406" i="24"/>
  <c r="N406" i="24"/>
  <c r="O406" i="24"/>
  <c r="P406" i="24"/>
  <c r="Q406" i="24"/>
  <c r="R406" i="24"/>
  <c r="S406" i="24"/>
  <c r="T406" i="24"/>
  <c r="U406" i="24"/>
  <c r="V406" i="24"/>
  <c r="W406" i="24"/>
  <c r="X406" i="24"/>
  <c r="Y406" i="24"/>
  <c r="B407" i="24"/>
  <c r="C407" i="24"/>
  <c r="D407" i="24"/>
  <c r="E407" i="24"/>
  <c r="F407" i="24"/>
  <c r="G407" i="24"/>
  <c r="H407" i="24"/>
  <c r="I407" i="24"/>
  <c r="J407" i="24"/>
  <c r="K407" i="24"/>
  <c r="L407" i="24"/>
  <c r="M407" i="24"/>
  <c r="N407" i="24"/>
  <c r="O407" i="24"/>
  <c r="P407" i="24"/>
  <c r="Q407" i="24"/>
  <c r="R407" i="24"/>
  <c r="S407" i="24"/>
  <c r="T407" i="24"/>
  <c r="U407" i="24"/>
  <c r="V407" i="24"/>
  <c r="W407" i="24"/>
  <c r="X407" i="24"/>
  <c r="Y407" i="24"/>
  <c r="B408" i="24"/>
  <c r="C408" i="24"/>
  <c r="D408" i="24"/>
  <c r="E408" i="24"/>
  <c r="F408" i="24"/>
  <c r="G408" i="24"/>
  <c r="H408" i="24"/>
  <c r="I408" i="24"/>
  <c r="J408" i="24"/>
  <c r="K408" i="24"/>
  <c r="L408" i="24"/>
  <c r="M408" i="24"/>
  <c r="N408" i="24"/>
  <c r="O408" i="24"/>
  <c r="P408" i="24"/>
  <c r="Q408" i="24"/>
  <c r="R408" i="24"/>
  <c r="S408" i="24"/>
  <c r="T408" i="24"/>
  <c r="U408" i="24"/>
  <c r="V408" i="24"/>
  <c r="W408" i="24"/>
  <c r="X408" i="24"/>
  <c r="Y408" i="24"/>
  <c r="B409" i="24"/>
  <c r="C409" i="24"/>
  <c r="D409" i="24"/>
  <c r="E409" i="24"/>
  <c r="F409" i="24"/>
  <c r="G409" i="24"/>
  <c r="H409" i="24"/>
  <c r="I409" i="24"/>
  <c r="J409" i="24"/>
  <c r="K409" i="24"/>
  <c r="L409" i="24"/>
  <c r="M409" i="24"/>
  <c r="N409" i="24"/>
  <c r="O409" i="24"/>
  <c r="P409" i="24"/>
  <c r="Q409" i="24"/>
  <c r="R409" i="24"/>
  <c r="S409" i="24"/>
  <c r="T409" i="24"/>
  <c r="U409" i="24"/>
  <c r="V409" i="24"/>
  <c r="W409" i="24"/>
  <c r="X409" i="24"/>
  <c r="Y409" i="24"/>
  <c r="B410" i="24"/>
  <c r="C410" i="24"/>
  <c r="D410" i="24"/>
  <c r="E410" i="24"/>
  <c r="F410" i="24"/>
  <c r="G410" i="24"/>
  <c r="H410" i="24"/>
  <c r="I410" i="24"/>
  <c r="J410" i="24"/>
  <c r="K410" i="24"/>
  <c r="L410" i="24"/>
  <c r="M410" i="24"/>
  <c r="N410" i="24"/>
  <c r="O410" i="24"/>
  <c r="P410" i="24"/>
  <c r="Q410" i="24"/>
  <c r="R410" i="24"/>
  <c r="S410" i="24"/>
  <c r="T410" i="24"/>
  <c r="U410" i="24"/>
  <c r="V410" i="24"/>
  <c r="W410" i="24"/>
  <c r="X410" i="24"/>
  <c r="Y410" i="24"/>
  <c r="B411" i="24"/>
  <c r="C411" i="24"/>
  <c r="D411" i="24"/>
  <c r="E411" i="24"/>
  <c r="F411" i="24"/>
  <c r="G411" i="24"/>
  <c r="H411" i="24"/>
  <c r="I411" i="24"/>
  <c r="J411" i="24"/>
  <c r="K411" i="24"/>
  <c r="L411" i="24"/>
  <c r="M411" i="24"/>
  <c r="N411" i="24"/>
  <c r="O411" i="24"/>
  <c r="P411" i="24"/>
  <c r="Q411" i="24"/>
  <c r="R411" i="24"/>
  <c r="S411" i="24"/>
  <c r="T411" i="24"/>
  <c r="U411" i="24"/>
  <c r="V411" i="24"/>
  <c r="W411" i="24"/>
  <c r="X411" i="24"/>
  <c r="Y411" i="24"/>
  <c r="B412" i="24"/>
  <c r="C412" i="24"/>
  <c r="D412" i="24"/>
  <c r="E412" i="24"/>
  <c r="F412" i="24"/>
  <c r="G412" i="24"/>
  <c r="H412" i="24"/>
  <c r="I412" i="24"/>
  <c r="J412" i="24"/>
  <c r="K412" i="24"/>
  <c r="L412" i="24"/>
  <c r="M412" i="24"/>
  <c r="N412" i="24"/>
  <c r="O412" i="24"/>
  <c r="P412" i="24"/>
  <c r="Q412" i="24"/>
  <c r="R412" i="24"/>
  <c r="S412" i="24"/>
  <c r="T412" i="24"/>
  <c r="U412" i="24"/>
  <c r="V412" i="24"/>
  <c r="W412" i="24"/>
  <c r="X412" i="24"/>
  <c r="Y412" i="24"/>
  <c r="B413" i="24"/>
  <c r="C413" i="24"/>
  <c r="D413" i="24"/>
  <c r="E413" i="24"/>
  <c r="F413" i="24"/>
  <c r="G413" i="24"/>
  <c r="H413" i="24"/>
  <c r="I413" i="24"/>
  <c r="J413" i="24"/>
  <c r="K413" i="24"/>
  <c r="L413" i="24"/>
  <c r="M413" i="24"/>
  <c r="N413" i="24"/>
  <c r="O413" i="24"/>
  <c r="P413" i="24"/>
  <c r="Q413" i="24"/>
  <c r="R413" i="24"/>
  <c r="S413" i="24"/>
  <c r="T413" i="24"/>
  <c r="U413" i="24"/>
  <c r="V413" i="24"/>
  <c r="W413" i="24"/>
  <c r="X413" i="24"/>
  <c r="Y413" i="24"/>
  <c r="B414" i="24"/>
  <c r="C414" i="24"/>
  <c r="D414" i="24"/>
  <c r="E414" i="24"/>
  <c r="F414" i="24"/>
  <c r="G414" i="24"/>
  <c r="H414" i="24"/>
  <c r="I414" i="24"/>
  <c r="J414" i="24"/>
  <c r="K414" i="24"/>
  <c r="L414" i="24"/>
  <c r="M414" i="24"/>
  <c r="N414" i="24"/>
  <c r="O414" i="24"/>
  <c r="P414" i="24"/>
  <c r="Q414" i="24"/>
  <c r="R414" i="24"/>
  <c r="S414" i="24"/>
  <c r="T414" i="24"/>
  <c r="U414" i="24"/>
  <c r="V414" i="24"/>
  <c r="W414" i="24"/>
  <c r="X414" i="24"/>
  <c r="Y414" i="24"/>
  <c r="B415" i="24"/>
  <c r="C415" i="24"/>
  <c r="D415" i="24"/>
  <c r="E415" i="24"/>
  <c r="F415" i="24"/>
  <c r="G415" i="24"/>
  <c r="H415" i="24"/>
  <c r="I415" i="24"/>
  <c r="J415" i="24"/>
  <c r="K415" i="24"/>
  <c r="L415" i="24"/>
  <c r="M415" i="24"/>
  <c r="N415" i="24"/>
  <c r="O415" i="24"/>
  <c r="P415" i="24"/>
  <c r="Q415" i="24"/>
  <c r="R415" i="24"/>
  <c r="S415" i="24"/>
  <c r="T415" i="24"/>
  <c r="U415" i="24"/>
  <c r="V415" i="24"/>
  <c r="W415" i="24"/>
  <c r="X415" i="24"/>
  <c r="Y415" i="24"/>
  <c r="B416" i="24"/>
  <c r="C416" i="24"/>
  <c r="D416" i="24"/>
  <c r="E416" i="24"/>
  <c r="F416" i="24"/>
  <c r="G416" i="24"/>
  <c r="H416" i="24"/>
  <c r="I416" i="24"/>
  <c r="J416" i="24"/>
  <c r="K416" i="24"/>
  <c r="L416" i="24"/>
  <c r="M416" i="24"/>
  <c r="N416" i="24"/>
  <c r="O416" i="24"/>
  <c r="P416" i="24"/>
  <c r="Q416" i="24"/>
  <c r="R416" i="24"/>
  <c r="S416" i="24"/>
  <c r="T416" i="24"/>
  <c r="U416" i="24"/>
  <c r="V416" i="24"/>
  <c r="W416" i="24"/>
  <c r="X416" i="24"/>
  <c r="Y416" i="24"/>
  <c r="B417" i="24"/>
  <c r="C417" i="24"/>
  <c r="D417" i="24"/>
  <c r="E417" i="24"/>
  <c r="F417" i="24"/>
  <c r="G417" i="24"/>
  <c r="H417" i="24"/>
  <c r="I417" i="24"/>
  <c r="J417" i="24"/>
  <c r="K417" i="24"/>
  <c r="L417" i="24"/>
  <c r="M417" i="24"/>
  <c r="N417" i="24"/>
  <c r="O417" i="24"/>
  <c r="P417" i="24"/>
  <c r="Q417" i="24"/>
  <c r="R417" i="24"/>
  <c r="S417" i="24"/>
  <c r="T417" i="24"/>
  <c r="U417" i="24"/>
  <c r="V417" i="24"/>
  <c r="W417" i="24"/>
  <c r="X417" i="24"/>
  <c r="Y417" i="24"/>
  <c r="C418" i="24"/>
  <c r="D418" i="24"/>
  <c r="E418" i="24"/>
  <c r="F418" i="24"/>
  <c r="G418" i="24"/>
  <c r="H418" i="24"/>
  <c r="I418" i="24"/>
  <c r="J418" i="24"/>
  <c r="K418" i="24"/>
  <c r="L418" i="24"/>
  <c r="M418" i="24"/>
  <c r="N418" i="24"/>
  <c r="O418" i="24"/>
  <c r="P418" i="24"/>
  <c r="Q418" i="24"/>
  <c r="R418" i="24"/>
  <c r="S418" i="24"/>
  <c r="T418" i="24"/>
  <c r="U418" i="24"/>
  <c r="V418" i="24"/>
  <c r="W418" i="24"/>
  <c r="X418" i="24"/>
  <c r="Y418" i="24"/>
  <c r="C391" i="24"/>
  <c r="D391" i="24"/>
  <c r="E391" i="24"/>
  <c r="F391" i="24"/>
  <c r="G391" i="24"/>
  <c r="H391" i="24"/>
  <c r="I391" i="24"/>
  <c r="J391" i="24"/>
  <c r="K391" i="24"/>
  <c r="L391" i="24"/>
  <c r="M391" i="24"/>
  <c r="N391" i="24"/>
  <c r="O391" i="24"/>
  <c r="P391" i="24"/>
  <c r="Q391" i="24"/>
  <c r="R391" i="24"/>
  <c r="S391" i="24"/>
  <c r="T391" i="24"/>
  <c r="U391" i="24"/>
  <c r="V391" i="24"/>
  <c r="W391" i="24"/>
  <c r="X391" i="24"/>
  <c r="Y391" i="24"/>
  <c r="B391" i="24"/>
  <c r="B358" i="24"/>
  <c r="C358" i="24"/>
  <c r="D358" i="24"/>
  <c r="E358" i="24"/>
  <c r="F358" i="24"/>
  <c r="G358" i="24"/>
  <c r="H358" i="24"/>
  <c r="I358" i="24"/>
  <c r="J358" i="24"/>
  <c r="K358" i="24"/>
  <c r="L358" i="24"/>
  <c r="M358" i="24"/>
  <c r="N358" i="24"/>
  <c r="O358" i="24"/>
  <c r="P358" i="24"/>
  <c r="Q358" i="24"/>
  <c r="R358" i="24"/>
  <c r="S358" i="24"/>
  <c r="T358" i="24"/>
  <c r="U358" i="24"/>
  <c r="V358" i="24"/>
  <c r="W358" i="24"/>
  <c r="X358" i="24"/>
  <c r="Y358" i="24"/>
  <c r="B359" i="24"/>
  <c r="C359" i="24"/>
  <c r="D359" i="24"/>
  <c r="E359" i="24"/>
  <c r="F359" i="24"/>
  <c r="G359" i="24"/>
  <c r="H359" i="24"/>
  <c r="I359" i="24"/>
  <c r="J359" i="24"/>
  <c r="K359" i="24"/>
  <c r="L359" i="24"/>
  <c r="M359" i="24"/>
  <c r="N359" i="24"/>
  <c r="O359" i="24"/>
  <c r="P359" i="24"/>
  <c r="Q359" i="24"/>
  <c r="R359" i="24"/>
  <c r="S359" i="24"/>
  <c r="T359" i="24"/>
  <c r="U359" i="24"/>
  <c r="V359" i="24"/>
  <c r="W359" i="24"/>
  <c r="X359" i="24"/>
  <c r="Y359" i="24"/>
  <c r="B360" i="24"/>
  <c r="C360" i="24"/>
  <c r="D360" i="24"/>
  <c r="E360" i="24"/>
  <c r="F360" i="24"/>
  <c r="G360" i="24"/>
  <c r="H360" i="24"/>
  <c r="I360" i="24"/>
  <c r="J360" i="24"/>
  <c r="K360" i="24"/>
  <c r="L360" i="24"/>
  <c r="M360" i="24"/>
  <c r="N360" i="24"/>
  <c r="O360" i="24"/>
  <c r="P360" i="24"/>
  <c r="Q360" i="24"/>
  <c r="R360" i="24"/>
  <c r="S360" i="24"/>
  <c r="T360" i="24"/>
  <c r="U360" i="24"/>
  <c r="V360" i="24"/>
  <c r="W360" i="24"/>
  <c r="X360" i="24"/>
  <c r="Y360" i="24"/>
  <c r="B361" i="24"/>
  <c r="C361" i="24"/>
  <c r="D361" i="24"/>
  <c r="E361" i="24"/>
  <c r="F361" i="24"/>
  <c r="G361" i="24"/>
  <c r="H361" i="24"/>
  <c r="I361" i="24"/>
  <c r="J361" i="24"/>
  <c r="K361" i="24"/>
  <c r="L361" i="24"/>
  <c r="M361" i="24"/>
  <c r="N361" i="24"/>
  <c r="O361" i="24"/>
  <c r="P361" i="24"/>
  <c r="Q361" i="24"/>
  <c r="R361" i="24"/>
  <c r="S361" i="24"/>
  <c r="T361" i="24"/>
  <c r="U361" i="24"/>
  <c r="V361" i="24"/>
  <c r="W361" i="24"/>
  <c r="X361" i="24"/>
  <c r="Y361" i="24"/>
  <c r="B362" i="24"/>
  <c r="C362" i="24"/>
  <c r="D362" i="24"/>
  <c r="E362" i="24"/>
  <c r="F362" i="24"/>
  <c r="G362" i="24"/>
  <c r="H362" i="24"/>
  <c r="I362" i="24"/>
  <c r="J362" i="24"/>
  <c r="K362" i="24"/>
  <c r="L362" i="24"/>
  <c r="M362" i="24"/>
  <c r="N362" i="24"/>
  <c r="O362" i="24"/>
  <c r="P362" i="24"/>
  <c r="Q362" i="24"/>
  <c r="R362" i="24"/>
  <c r="S362" i="24"/>
  <c r="T362" i="24"/>
  <c r="U362" i="24"/>
  <c r="V362" i="24"/>
  <c r="W362" i="24"/>
  <c r="X362" i="24"/>
  <c r="Y362" i="24"/>
  <c r="B363" i="24"/>
  <c r="C363" i="24"/>
  <c r="D363" i="24"/>
  <c r="E363" i="24"/>
  <c r="F363" i="24"/>
  <c r="G363" i="24"/>
  <c r="H363" i="24"/>
  <c r="I363" i="24"/>
  <c r="J363" i="24"/>
  <c r="K363" i="24"/>
  <c r="L363" i="24"/>
  <c r="M363" i="24"/>
  <c r="N363" i="24"/>
  <c r="O363" i="24"/>
  <c r="P363" i="24"/>
  <c r="Q363" i="24"/>
  <c r="R363" i="24"/>
  <c r="S363" i="24"/>
  <c r="T363" i="24"/>
  <c r="U363" i="24"/>
  <c r="V363" i="24"/>
  <c r="W363" i="24"/>
  <c r="X363" i="24"/>
  <c r="Y363" i="24"/>
  <c r="B364" i="24"/>
  <c r="C364" i="24"/>
  <c r="D364" i="24"/>
  <c r="E364" i="24"/>
  <c r="F364" i="24"/>
  <c r="G364" i="24"/>
  <c r="H364" i="24"/>
  <c r="I364" i="24"/>
  <c r="J364" i="24"/>
  <c r="K364" i="24"/>
  <c r="L364" i="24"/>
  <c r="M364" i="24"/>
  <c r="N364" i="24"/>
  <c r="O364" i="24"/>
  <c r="P364" i="24"/>
  <c r="Q364" i="24"/>
  <c r="R364" i="24"/>
  <c r="S364" i="24"/>
  <c r="T364" i="24"/>
  <c r="U364" i="24"/>
  <c r="V364" i="24"/>
  <c r="W364" i="24"/>
  <c r="X364" i="24"/>
  <c r="Y364" i="24"/>
  <c r="B365" i="24"/>
  <c r="C365" i="24"/>
  <c r="D365" i="24"/>
  <c r="E365" i="24"/>
  <c r="F365" i="24"/>
  <c r="G365" i="24"/>
  <c r="H365" i="24"/>
  <c r="I365" i="24"/>
  <c r="J365" i="24"/>
  <c r="K365" i="24"/>
  <c r="L365" i="24"/>
  <c r="M365" i="24"/>
  <c r="N365" i="24"/>
  <c r="O365" i="24"/>
  <c r="P365" i="24"/>
  <c r="Q365" i="24"/>
  <c r="R365" i="24"/>
  <c r="S365" i="24"/>
  <c r="T365" i="24"/>
  <c r="U365" i="24"/>
  <c r="V365" i="24"/>
  <c r="W365" i="24"/>
  <c r="X365" i="24"/>
  <c r="Y365" i="24"/>
  <c r="B366" i="24"/>
  <c r="C366" i="24"/>
  <c r="D366" i="24"/>
  <c r="E366" i="24"/>
  <c r="F366" i="24"/>
  <c r="G366" i="24"/>
  <c r="H366" i="24"/>
  <c r="I366" i="24"/>
  <c r="J366" i="24"/>
  <c r="K366" i="24"/>
  <c r="L366" i="24"/>
  <c r="M366" i="24"/>
  <c r="N366" i="24"/>
  <c r="O366" i="24"/>
  <c r="P366" i="24"/>
  <c r="Q366" i="24"/>
  <c r="R366" i="24"/>
  <c r="S366" i="24"/>
  <c r="T366" i="24"/>
  <c r="U366" i="24"/>
  <c r="V366" i="24"/>
  <c r="W366" i="24"/>
  <c r="X366" i="24"/>
  <c r="Y366" i="24"/>
  <c r="B367" i="24"/>
  <c r="C367" i="24"/>
  <c r="D367" i="24"/>
  <c r="E367" i="24"/>
  <c r="F367" i="24"/>
  <c r="G367" i="24"/>
  <c r="H367" i="24"/>
  <c r="I367" i="24"/>
  <c r="J367" i="24"/>
  <c r="K367" i="24"/>
  <c r="L367" i="24"/>
  <c r="M367" i="24"/>
  <c r="N367" i="24"/>
  <c r="O367" i="24"/>
  <c r="P367" i="24"/>
  <c r="Q367" i="24"/>
  <c r="R367" i="24"/>
  <c r="S367" i="24"/>
  <c r="T367" i="24"/>
  <c r="U367" i="24"/>
  <c r="V367" i="24"/>
  <c r="W367" i="24"/>
  <c r="X367" i="24"/>
  <c r="Y367" i="24"/>
  <c r="B368" i="24"/>
  <c r="C368" i="24"/>
  <c r="D368" i="24"/>
  <c r="E368" i="24"/>
  <c r="F368" i="24"/>
  <c r="G368" i="24"/>
  <c r="H368" i="24"/>
  <c r="I368" i="24"/>
  <c r="J368" i="24"/>
  <c r="K368" i="24"/>
  <c r="L368" i="24"/>
  <c r="M368" i="24"/>
  <c r="N368" i="24"/>
  <c r="O368" i="24"/>
  <c r="P368" i="24"/>
  <c r="Q368" i="24"/>
  <c r="R368" i="24"/>
  <c r="S368" i="24"/>
  <c r="T368" i="24"/>
  <c r="U368" i="24"/>
  <c r="V368" i="24"/>
  <c r="W368" i="24"/>
  <c r="X368" i="24"/>
  <c r="Y368" i="24"/>
  <c r="B369" i="24"/>
  <c r="C369" i="24"/>
  <c r="D369" i="24"/>
  <c r="E369" i="24"/>
  <c r="F369" i="24"/>
  <c r="G369" i="24"/>
  <c r="H369" i="24"/>
  <c r="I369" i="24"/>
  <c r="J369" i="24"/>
  <c r="K369" i="24"/>
  <c r="L369" i="24"/>
  <c r="M369" i="24"/>
  <c r="N369" i="24"/>
  <c r="O369" i="24"/>
  <c r="P369" i="24"/>
  <c r="Q369" i="24"/>
  <c r="R369" i="24"/>
  <c r="S369" i="24"/>
  <c r="T369" i="24"/>
  <c r="U369" i="24"/>
  <c r="V369" i="24"/>
  <c r="W369" i="24"/>
  <c r="X369" i="24"/>
  <c r="Y369" i="24"/>
  <c r="B370" i="24"/>
  <c r="C370" i="24"/>
  <c r="D370" i="24"/>
  <c r="E370" i="24"/>
  <c r="F370" i="24"/>
  <c r="G370" i="24"/>
  <c r="H370" i="24"/>
  <c r="I370" i="24"/>
  <c r="J370" i="24"/>
  <c r="K370" i="24"/>
  <c r="L370" i="24"/>
  <c r="M370" i="24"/>
  <c r="N370" i="24"/>
  <c r="O370" i="24"/>
  <c r="P370" i="24"/>
  <c r="Q370" i="24"/>
  <c r="R370" i="24"/>
  <c r="S370" i="24"/>
  <c r="T370" i="24"/>
  <c r="U370" i="24"/>
  <c r="V370" i="24"/>
  <c r="W370" i="24"/>
  <c r="X370" i="24"/>
  <c r="Y370" i="24"/>
  <c r="B371" i="24"/>
  <c r="C371" i="24"/>
  <c r="D371" i="24"/>
  <c r="E371" i="24"/>
  <c r="F371" i="24"/>
  <c r="G371" i="24"/>
  <c r="H371" i="24"/>
  <c r="I371" i="24"/>
  <c r="J371" i="24"/>
  <c r="K371" i="24"/>
  <c r="L371" i="24"/>
  <c r="M371" i="24"/>
  <c r="N371" i="24"/>
  <c r="O371" i="24"/>
  <c r="P371" i="24"/>
  <c r="Q371" i="24"/>
  <c r="R371" i="24"/>
  <c r="S371" i="24"/>
  <c r="T371" i="24"/>
  <c r="U371" i="24"/>
  <c r="V371" i="24"/>
  <c r="W371" i="24"/>
  <c r="X371" i="24"/>
  <c r="Y371" i="24"/>
  <c r="B372" i="24"/>
  <c r="C372" i="24"/>
  <c r="D372" i="24"/>
  <c r="E372" i="24"/>
  <c r="F372" i="24"/>
  <c r="G372" i="24"/>
  <c r="H372" i="24"/>
  <c r="I372" i="24"/>
  <c r="J372" i="24"/>
  <c r="K372" i="24"/>
  <c r="L372" i="24"/>
  <c r="M372" i="24"/>
  <c r="N372" i="24"/>
  <c r="O372" i="24"/>
  <c r="P372" i="24"/>
  <c r="Q372" i="24"/>
  <c r="R372" i="24"/>
  <c r="S372" i="24"/>
  <c r="T372" i="24"/>
  <c r="U372" i="24"/>
  <c r="V372" i="24"/>
  <c r="W372" i="24"/>
  <c r="X372" i="24"/>
  <c r="Y372" i="24"/>
  <c r="B373" i="24"/>
  <c r="C373" i="24"/>
  <c r="D373" i="24"/>
  <c r="E373" i="24"/>
  <c r="F373" i="24"/>
  <c r="G373" i="24"/>
  <c r="H373" i="24"/>
  <c r="I373" i="24"/>
  <c r="J373" i="24"/>
  <c r="K373" i="24"/>
  <c r="L373" i="24"/>
  <c r="M373" i="24"/>
  <c r="N373" i="24"/>
  <c r="O373" i="24"/>
  <c r="P373" i="24"/>
  <c r="Q373" i="24"/>
  <c r="R373" i="24"/>
  <c r="S373" i="24"/>
  <c r="T373" i="24"/>
  <c r="U373" i="24"/>
  <c r="V373" i="24"/>
  <c r="W373" i="24"/>
  <c r="X373" i="24"/>
  <c r="Y373" i="24"/>
  <c r="B374" i="24"/>
  <c r="C374" i="24"/>
  <c r="D374" i="24"/>
  <c r="E374" i="24"/>
  <c r="F374" i="24"/>
  <c r="G374" i="24"/>
  <c r="H374" i="24"/>
  <c r="I374" i="24"/>
  <c r="J374" i="24"/>
  <c r="K374" i="24"/>
  <c r="L374" i="24"/>
  <c r="M374" i="24"/>
  <c r="N374" i="24"/>
  <c r="O374" i="24"/>
  <c r="P374" i="24"/>
  <c r="Q374" i="24"/>
  <c r="R374" i="24"/>
  <c r="S374" i="24"/>
  <c r="T374" i="24"/>
  <c r="U374" i="24"/>
  <c r="V374" i="24"/>
  <c r="W374" i="24"/>
  <c r="X374" i="24"/>
  <c r="Y374" i="24"/>
  <c r="B375" i="24"/>
  <c r="C375" i="24"/>
  <c r="D375" i="24"/>
  <c r="E375" i="24"/>
  <c r="F375" i="24"/>
  <c r="G375" i="24"/>
  <c r="H375" i="24"/>
  <c r="I375" i="24"/>
  <c r="J375" i="24"/>
  <c r="K375" i="24"/>
  <c r="L375" i="24"/>
  <c r="M375" i="24"/>
  <c r="N375" i="24"/>
  <c r="O375" i="24"/>
  <c r="P375" i="24"/>
  <c r="Q375" i="24"/>
  <c r="R375" i="24"/>
  <c r="S375" i="24"/>
  <c r="T375" i="24"/>
  <c r="U375" i="24"/>
  <c r="V375" i="24"/>
  <c r="W375" i="24"/>
  <c r="X375" i="24"/>
  <c r="Y375" i="24"/>
  <c r="B376" i="24"/>
  <c r="C376" i="24"/>
  <c r="D376" i="24"/>
  <c r="E376" i="24"/>
  <c r="F376" i="24"/>
  <c r="G376" i="24"/>
  <c r="H376" i="24"/>
  <c r="I376" i="24"/>
  <c r="J376" i="24"/>
  <c r="K376" i="24"/>
  <c r="L376" i="24"/>
  <c r="M376" i="24"/>
  <c r="N376" i="24"/>
  <c r="O376" i="24"/>
  <c r="P376" i="24"/>
  <c r="Q376" i="24"/>
  <c r="R376" i="24"/>
  <c r="S376" i="24"/>
  <c r="T376" i="24"/>
  <c r="U376" i="24"/>
  <c r="V376" i="24"/>
  <c r="W376" i="24"/>
  <c r="X376" i="24"/>
  <c r="Y376" i="24"/>
  <c r="B377" i="24"/>
  <c r="C377" i="24"/>
  <c r="D377" i="24"/>
  <c r="E377" i="24"/>
  <c r="F377" i="24"/>
  <c r="G377" i="24"/>
  <c r="H377" i="24"/>
  <c r="I377" i="24"/>
  <c r="J377" i="24"/>
  <c r="K377" i="24"/>
  <c r="L377" i="24"/>
  <c r="M377" i="24"/>
  <c r="N377" i="24"/>
  <c r="O377" i="24"/>
  <c r="P377" i="24"/>
  <c r="Q377" i="24"/>
  <c r="R377" i="24"/>
  <c r="S377" i="24"/>
  <c r="T377" i="24"/>
  <c r="U377" i="24"/>
  <c r="V377" i="24"/>
  <c r="W377" i="24"/>
  <c r="X377" i="24"/>
  <c r="Y377" i="24"/>
  <c r="B378" i="24"/>
  <c r="C378" i="24"/>
  <c r="D378" i="24"/>
  <c r="E378" i="24"/>
  <c r="F378" i="24"/>
  <c r="G378" i="24"/>
  <c r="H378" i="24"/>
  <c r="I378" i="24"/>
  <c r="J378" i="24"/>
  <c r="K378" i="24"/>
  <c r="L378" i="24"/>
  <c r="M378" i="24"/>
  <c r="N378" i="24"/>
  <c r="O378" i="24"/>
  <c r="P378" i="24"/>
  <c r="Q378" i="24"/>
  <c r="R378" i="24"/>
  <c r="S378" i="24"/>
  <c r="T378" i="24"/>
  <c r="U378" i="24"/>
  <c r="V378" i="24"/>
  <c r="W378" i="24"/>
  <c r="X378" i="24"/>
  <c r="Y378" i="24"/>
  <c r="B379" i="24"/>
  <c r="C379" i="24"/>
  <c r="D379" i="24"/>
  <c r="E379" i="24"/>
  <c r="F379" i="24"/>
  <c r="G379" i="24"/>
  <c r="H379" i="24"/>
  <c r="I379" i="24"/>
  <c r="J379" i="24"/>
  <c r="K379" i="24"/>
  <c r="L379" i="24"/>
  <c r="M379" i="24"/>
  <c r="N379" i="24"/>
  <c r="O379" i="24"/>
  <c r="P379" i="24"/>
  <c r="Q379" i="24"/>
  <c r="R379" i="24"/>
  <c r="S379" i="24"/>
  <c r="T379" i="24"/>
  <c r="U379" i="24"/>
  <c r="V379" i="24"/>
  <c r="W379" i="24"/>
  <c r="X379" i="24"/>
  <c r="Y379" i="24"/>
  <c r="B380" i="24"/>
  <c r="C380" i="24"/>
  <c r="D380" i="24"/>
  <c r="E380" i="24"/>
  <c r="F380" i="24"/>
  <c r="G380" i="24"/>
  <c r="H380" i="24"/>
  <c r="I380" i="24"/>
  <c r="J380" i="24"/>
  <c r="K380" i="24"/>
  <c r="L380" i="24"/>
  <c r="M380" i="24"/>
  <c r="N380" i="24"/>
  <c r="O380" i="24"/>
  <c r="P380" i="24"/>
  <c r="Q380" i="24"/>
  <c r="R380" i="24"/>
  <c r="S380" i="24"/>
  <c r="T380" i="24"/>
  <c r="U380" i="24"/>
  <c r="V380" i="24"/>
  <c r="W380" i="24"/>
  <c r="X380" i="24"/>
  <c r="Y380" i="24"/>
  <c r="B381" i="24"/>
  <c r="C381" i="24"/>
  <c r="D381" i="24"/>
  <c r="E381" i="24"/>
  <c r="F381" i="24"/>
  <c r="G381" i="24"/>
  <c r="H381" i="24"/>
  <c r="I381" i="24"/>
  <c r="J381" i="24"/>
  <c r="K381" i="24"/>
  <c r="L381" i="24"/>
  <c r="M381" i="24"/>
  <c r="N381" i="24"/>
  <c r="O381" i="24"/>
  <c r="P381" i="24"/>
  <c r="Q381" i="24"/>
  <c r="R381" i="24"/>
  <c r="S381" i="24"/>
  <c r="T381" i="24"/>
  <c r="U381" i="24"/>
  <c r="V381" i="24"/>
  <c r="W381" i="24"/>
  <c r="X381" i="24"/>
  <c r="Y381" i="24"/>
  <c r="B382" i="24"/>
  <c r="C382" i="24"/>
  <c r="D382" i="24"/>
  <c r="E382" i="24"/>
  <c r="F382" i="24"/>
  <c r="G382" i="24"/>
  <c r="H382" i="24"/>
  <c r="I382" i="24"/>
  <c r="J382" i="24"/>
  <c r="K382" i="24"/>
  <c r="L382" i="24"/>
  <c r="M382" i="24"/>
  <c r="N382" i="24"/>
  <c r="O382" i="24"/>
  <c r="P382" i="24"/>
  <c r="Q382" i="24"/>
  <c r="R382" i="24"/>
  <c r="S382" i="24"/>
  <c r="T382" i="24"/>
  <c r="U382" i="24"/>
  <c r="V382" i="24"/>
  <c r="W382" i="24"/>
  <c r="X382" i="24"/>
  <c r="Y382" i="24"/>
  <c r="B383" i="24"/>
  <c r="C383" i="24"/>
  <c r="D383" i="24"/>
  <c r="E383" i="24"/>
  <c r="F383" i="24"/>
  <c r="G383" i="24"/>
  <c r="H383" i="24"/>
  <c r="I383" i="24"/>
  <c r="J383" i="24"/>
  <c r="K383" i="24"/>
  <c r="L383" i="24"/>
  <c r="M383" i="24"/>
  <c r="N383" i="24"/>
  <c r="O383" i="24"/>
  <c r="P383" i="24"/>
  <c r="Q383" i="24"/>
  <c r="R383" i="24"/>
  <c r="S383" i="24"/>
  <c r="T383" i="24"/>
  <c r="U383" i="24"/>
  <c r="V383" i="24"/>
  <c r="W383" i="24"/>
  <c r="X383" i="24"/>
  <c r="Y383" i="24"/>
  <c r="B384" i="24"/>
  <c r="C384" i="24"/>
  <c r="D384" i="24"/>
  <c r="E384" i="24"/>
  <c r="F384" i="24"/>
  <c r="G384" i="24"/>
  <c r="H384" i="24"/>
  <c r="I384" i="24"/>
  <c r="J384" i="24"/>
  <c r="K384" i="24"/>
  <c r="L384" i="24"/>
  <c r="M384" i="24"/>
  <c r="N384" i="24"/>
  <c r="O384" i="24"/>
  <c r="P384" i="24"/>
  <c r="Q384" i="24"/>
  <c r="R384" i="24"/>
  <c r="S384" i="24"/>
  <c r="T384" i="24"/>
  <c r="U384" i="24"/>
  <c r="V384" i="24"/>
  <c r="W384" i="24"/>
  <c r="X384" i="24"/>
  <c r="Y384" i="24"/>
  <c r="C357" i="24"/>
  <c r="D357" i="24"/>
  <c r="E357" i="24"/>
  <c r="F357" i="24"/>
  <c r="G357" i="24"/>
  <c r="H357" i="24"/>
  <c r="I357" i="24"/>
  <c r="J357" i="24"/>
  <c r="K357" i="24"/>
  <c r="L357" i="24"/>
  <c r="M357" i="24"/>
  <c r="N357" i="24"/>
  <c r="O357" i="24"/>
  <c r="P357" i="24"/>
  <c r="Q357" i="24"/>
  <c r="R357" i="24"/>
  <c r="S357" i="24"/>
  <c r="T357" i="24"/>
  <c r="U357" i="24"/>
  <c r="V357" i="24"/>
  <c r="W357" i="24"/>
  <c r="X357" i="24"/>
  <c r="Y357" i="24"/>
  <c r="B357" i="24"/>
  <c r="B324" i="24"/>
  <c r="C324" i="24"/>
  <c r="D324" i="24"/>
  <c r="E324" i="24"/>
  <c r="F324" i="24"/>
  <c r="G324" i="24"/>
  <c r="H324" i="24"/>
  <c r="I324" i="24"/>
  <c r="J324" i="24"/>
  <c r="K324" i="24"/>
  <c r="L324" i="24"/>
  <c r="M324" i="24"/>
  <c r="N324" i="24"/>
  <c r="O324" i="24"/>
  <c r="P324" i="24"/>
  <c r="Q324" i="24"/>
  <c r="R324" i="24"/>
  <c r="S324" i="24"/>
  <c r="T324" i="24"/>
  <c r="U324" i="24"/>
  <c r="V324" i="24"/>
  <c r="W324" i="24"/>
  <c r="X324" i="24"/>
  <c r="Y324" i="24"/>
  <c r="B325" i="24"/>
  <c r="C325" i="24"/>
  <c r="D325" i="24"/>
  <c r="E325" i="24"/>
  <c r="F325" i="24"/>
  <c r="G325" i="24"/>
  <c r="H325" i="24"/>
  <c r="I325" i="24"/>
  <c r="J325" i="24"/>
  <c r="K325" i="24"/>
  <c r="L325" i="24"/>
  <c r="M325" i="24"/>
  <c r="N325" i="24"/>
  <c r="O325" i="24"/>
  <c r="P325" i="24"/>
  <c r="Q325" i="24"/>
  <c r="R325" i="24"/>
  <c r="S325" i="24"/>
  <c r="T325" i="24"/>
  <c r="U325" i="24"/>
  <c r="V325" i="24"/>
  <c r="W325" i="24"/>
  <c r="X325" i="24"/>
  <c r="Y325" i="24"/>
  <c r="B326" i="24"/>
  <c r="C326" i="24"/>
  <c r="D326" i="24"/>
  <c r="E326" i="24"/>
  <c r="F326" i="24"/>
  <c r="G326" i="24"/>
  <c r="H326" i="24"/>
  <c r="I326" i="24"/>
  <c r="J326" i="24"/>
  <c r="K326" i="24"/>
  <c r="L326" i="24"/>
  <c r="M326" i="24"/>
  <c r="N326" i="24"/>
  <c r="O326" i="24"/>
  <c r="P326" i="24"/>
  <c r="Q326" i="24"/>
  <c r="R326" i="24"/>
  <c r="S326" i="24"/>
  <c r="T326" i="24"/>
  <c r="U326" i="24"/>
  <c r="V326" i="24"/>
  <c r="W326" i="24"/>
  <c r="X326" i="24"/>
  <c r="Y326" i="24"/>
  <c r="B327" i="24"/>
  <c r="C327" i="24"/>
  <c r="D327" i="24"/>
  <c r="E327" i="24"/>
  <c r="F327" i="24"/>
  <c r="G327" i="24"/>
  <c r="H327" i="24"/>
  <c r="I327" i="24"/>
  <c r="J327" i="24"/>
  <c r="K327" i="24"/>
  <c r="L327" i="24"/>
  <c r="M327" i="24"/>
  <c r="N327" i="24"/>
  <c r="O327" i="24"/>
  <c r="P327" i="24"/>
  <c r="Q327" i="24"/>
  <c r="R327" i="24"/>
  <c r="S327" i="24"/>
  <c r="T327" i="24"/>
  <c r="U327" i="24"/>
  <c r="V327" i="24"/>
  <c r="W327" i="24"/>
  <c r="X327" i="24"/>
  <c r="Y327" i="24"/>
  <c r="B328" i="24"/>
  <c r="C328" i="24"/>
  <c r="D328" i="24"/>
  <c r="E328" i="24"/>
  <c r="F328" i="24"/>
  <c r="G328" i="24"/>
  <c r="H328" i="24"/>
  <c r="I328" i="24"/>
  <c r="J328" i="24"/>
  <c r="K328" i="24"/>
  <c r="L328" i="24"/>
  <c r="M328" i="24"/>
  <c r="N328" i="24"/>
  <c r="O328" i="24"/>
  <c r="P328" i="24"/>
  <c r="Q328" i="24"/>
  <c r="R328" i="24"/>
  <c r="S328" i="24"/>
  <c r="T328" i="24"/>
  <c r="U328" i="24"/>
  <c r="V328" i="24"/>
  <c r="W328" i="24"/>
  <c r="X328" i="24"/>
  <c r="Y328" i="24"/>
  <c r="B329" i="24"/>
  <c r="C329" i="24"/>
  <c r="D329" i="24"/>
  <c r="E329" i="24"/>
  <c r="F329" i="24"/>
  <c r="G329" i="24"/>
  <c r="H329" i="24"/>
  <c r="I329" i="24"/>
  <c r="J329" i="24"/>
  <c r="K329" i="24"/>
  <c r="L329" i="24"/>
  <c r="M329" i="24"/>
  <c r="N329" i="24"/>
  <c r="O329" i="24"/>
  <c r="P329" i="24"/>
  <c r="Q329" i="24"/>
  <c r="R329" i="24"/>
  <c r="S329" i="24"/>
  <c r="T329" i="24"/>
  <c r="U329" i="24"/>
  <c r="V329" i="24"/>
  <c r="W329" i="24"/>
  <c r="X329" i="24"/>
  <c r="Y329" i="24"/>
  <c r="B330" i="24"/>
  <c r="C330" i="24"/>
  <c r="D330" i="24"/>
  <c r="E330" i="24"/>
  <c r="F330" i="24"/>
  <c r="G330" i="24"/>
  <c r="H330" i="24"/>
  <c r="I330" i="24"/>
  <c r="J330" i="24"/>
  <c r="K330" i="24"/>
  <c r="L330" i="24"/>
  <c r="M330" i="24"/>
  <c r="N330" i="24"/>
  <c r="O330" i="24"/>
  <c r="P330" i="24"/>
  <c r="Q330" i="24"/>
  <c r="R330" i="24"/>
  <c r="S330" i="24"/>
  <c r="T330" i="24"/>
  <c r="U330" i="24"/>
  <c r="V330" i="24"/>
  <c r="W330" i="24"/>
  <c r="X330" i="24"/>
  <c r="Y330" i="24"/>
  <c r="B331" i="24"/>
  <c r="C331" i="24"/>
  <c r="D331" i="24"/>
  <c r="E331" i="24"/>
  <c r="F331" i="24"/>
  <c r="G331" i="24"/>
  <c r="H331" i="24"/>
  <c r="I331" i="24"/>
  <c r="J331" i="24"/>
  <c r="K331" i="24"/>
  <c r="L331" i="24"/>
  <c r="M331" i="24"/>
  <c r="N331" i="24"/>
  <c r="O331" i="24"/>
  <c r="P331" i="24"/>
  <c r="Q331" i="24"/>
  <c r="R331" i="24"/>
  <c r="S331" i="24"/>
  <c r="T331" i="24"/>
  <c r="U331" i="24"/>
  <c r="V331" i="24"/>
  <c r="W331" i="24"/>
  <c r="X331" i="24"/>
  <c r="Y331" i="24"/>
  <c r="B332" i="24"/>
  <c r="C332" i="24"/>
  <c r="D332" i="24"/>
  <c r="E332" i="24"/>
  <c r="F332" i="24"/>
  <c r="G332" i="24"/>
  <c r="H332" i="24"/>
  <c r="I332" i="24"/>
  <c r="J332" i="24"/>
  <c r="K332" i="24"/>
  <c r="L332" i="24"/>
  <c r="M332" i="24"/>
  <c r="N332" i="24"/>
  <c r="O332" i="24"/>
  <c r="P332" i="24"/>
  <c r="Q332" i="24"/>
  <c r="R332" i="24"/>
  <c r="S332" i="24"/>
  <c r="T332" i="24"/>
  <c r="U332" i="24"/>
  <c r="V332" i="24"/>
  <c r="W332" i="24"/>
  <c r="X332" i="24"/>
  <c r="Y332" i="24"/>
  <c r="B333" i="24"/>
  <c r="C333" i="24"/>
  <c r="D333" i="24"/>
  <c r="E333" i="24"/>
  <c r="F333" i="24"/>
  <c r="G333" i="24"/>
  <c r="H333" i="24"/>
  <c r="I333" i="24"/>
  <c r="J333" i="24"/>
  <c r="K333" i="24"/>
  <c r="L333" i="24"/>
  <c r="M333" i="24"/>
  <c r="N333" i="24"/>
  <c r="O333" i="24"/>
  <c r="P333" i="24"/>
  <c r="Q333" i="24"/>
  <c r="R333" i="24"/>
  <c r="S333" i="24"/>
  <c r="T333" i="24"/>
  <c r="U333" i="24"/>
  <c r="V333" i="24"/>
  <c r="W333" i="24"/>
  <c r="X333" i="24"/>
  <c r="Y333" i="24"/>
  <c r="B334" i="24"/>
  <c r="C334" i="24"/>
  <c r="D334" i="24"/>
  <c r="E334" i="24"/>
  <c r="F334" i="24"/>
  <c r="G334" i="24"/>
  <c r="H334" i="24"/>
  <c r="I334" i="24"/>
  <c r="J334" i="24"/>
  <c r="K334" i="24"/>
  <c r="L334" i="24"/>
  <c r="M334" i="24"/>
  <c r="N334" i="24"/>
  <c r="O334" i="24"/>
  <c r="P334" i="24"/>
  <c r="Q334" i="24"/>
  <c r="R334" i="24"/>
  <c r="S334" i="24"/>
  <c r="T334" i="24"/>
  <c r="U334" i="24"/>
  <c r="V334" i="24"/>
  <c r="W334" i="24"/>
  <c r="X334" i="24"/>
  <c r="Y334" i="24"/>
  <c r="B335" i="24"/>
  <c r="C335" i="24"/>
  <c r="D335" i="24"/>
  <c r="E335" i="24"/>
  <c r="F335" i="24"/>
  <c r="G335" i="24"/>
  <c r="H335" i="24"/>
  <c r="I335" i="24"/>
  <c r="J335" i="24"/>
  <c r="K335" i="24"/>
  <c r="L335" i="24"/>
  <c r="M335" i="24"/>
  <c r="N335" i="24"/>
  <c r="O335" i="24"/>
  <c r="P335" i="24"/>
  <c r="Q335" i="24"/>
  <c r="R335" i="24"/>
  <c r="S335" i="24"/>
  <c r="T335" i="24"/>
  <c r="U335" i="24"/>
  <c r="V335" i="24"/>
  <c r="W335" i="24"/>
  <c r="X335" i="24"/>
  <c r="Y335" i="24"/>
  <c r="B336" i="24"/>
  <c r="C336" i="24"/>
  <c r="D336" i="24"/>
  <c r="E336" i="24"/>
  <c r="F336" i="24"/>
  <c r="G336" i="24"/>
  <c r="H336" i="24"/>
  <c r="I336" i="24"/>
  <c r="J336" i="24"/>
  <c r="K336" i="24"/>
  <c r="L336" i="24"/>
  <c r="M336" i="24"/>
  <c r="N336" i="24"/>
  <c r="O336" i="24"/>
  <c r="P336" i="24"/>
  <c r="Q336" i="24"/>
  <c r="R336" i="24"/>
  <c r="S336" i="24"/>
  <c r="T336" i="24"/>
  <c r="U336" i="24"/>
  <c r="V336" i="24"/>
  <c r="W336" i="24"/>
  <c r="X336" i="24"/>
  <c r="Y336" i="24"/>
  <c r="B337" i="24"/>
  <c r="C337" i="24"/>
  <c r="D337" i="24"/>
  <c r="E337" i="24"/>
  <c r="F337" i="24"/>
  <c r="G337" i="24"/>
  <c r="H337" i="24"/>
  <c r="I337" i="24"/>
  <c r="J337" i="24"/>
  <c r="K337" i="24"/>
  <c r="L337" i="24"/>
  <c r="M337" i="24"/>
  <c r="N337" i="24"/>
  <c r="O337" i="24"/>
  <c r="P337" i="24"/>
  <c r="Q337" i="24"/>
  <c r="R337" i="24"/>
  <c r="S337" i="24"/>
  <c r="T337" i="24"/>
  <c r="U337" i="24"/>
  <c r="V337" i="24"/>
  <c r="W337" i="24"/>
  <c r="X337" i="24"/>
  <c r="Y337" i="24"/>
  <c r="B338" i="24"/>
  <c r="C338" i="24"/>
  <c r="D338" i="24"/>
  <c r="E338" i="24"/>
  <c r="F338" i="24"/>
  <c r="G338" i="24"/>
  <c r="H338" i="24"/>
  <c r="I338" i="24"/>
  <c r="J338" i="24"/>
  <c r="K338" i="24"/>
  <c r="L338" i="24"/>
  <c r="M338" i="24"/>
  <c r="N338" i="24"/>
  <c r="O338" i="24"/>
  <c r="P338" i="24"/>
  <c r="Q338" i="24"/>
  <c r="R338" i="24"/>
  <c r="S338" i="24"/>
  <c r="T338" i="24"/>
  <c r="U338" i="24"/>
  <c r="V338" i="24"/>
  <c r="W338" i="24"/>
  <c r="X338" i="24"/>
  <c r="Y338" i="24"/>
  <c r="B339" i="24"/>
  <c r="C339" i="24"/>
  <c r="D339" i="24"/>
  <c r="E339" i="24"/>
  <c r="F339" i="24"/>
  <c r="G339" i="24"/>
  <c r="H339" i="24"/>
  <c r="I339" i="24"/>
  <c r="J339" i="24"/>
  <c r="K339" i="24"/>
  <c r="L339" i="24"/>
  <c r="M339" i="24"/>
  <c r="N339" i="24"/>
  <c r="O339" i="24"/>
  <c r="P339" i="24"/>
  <c r="Q339" i="24"/>
  <c r="R339" i="24"/>
  <c r="S339" i="24"/>
  <c r="T339" i="24"/>
  <c r="U339" i="24"/>
  <c r="V339" i="24"/>
  <c r="W339" i="24"/>
  <c r="X339" i="24"/>
  <c r="Y339" i="24"/>
  <c r="B340" i="24"/>
  <c r="C340" i="24"/>
  <c r="D340" i="24"/>
  <c r="E340" i="24"/>
  <c r="F340" i="24"/>
  <c r="G340" i="24"/>
  <c r="H340" i="24"/>
  <c r="I340" i="24"/>
  <c r="J340" i="24"/>
  <c r="K340" i="24"/>
  <c r="L340" i="24"/>
  <c r="M340" i="24"/>
  <c r="N340" i="24"/>
  <c r="O340" i="24"/>
  <c r="P340" i="24"/>
  <c r="Q340" i="24"/>
  <c r="R340" i="24"/>
  <c r="S340" i="24"/>
  <c r="T340" i="24"/>
  <c r="U340" i="24"/>
  <c r="V340" i="24"/>
  <c r="W340" i="24"/>
  <c r="X340" i="24"/>
  <c r="Y340" i="24"/>
  <c r="B341" i="24"/>
  <c r="C341" i="24"/>
  <c r="D341" i="24"/>
  <c r="E341" i="24"/>
  <c r="F341" i="24"/>
  <c r="G341" i="24"/>
  <c r="H341" i="24"/>
  <c r="I341" i="24"/>
  <c r="J341" i="24"/>
  <c r="K341" i="24"/>
  <c r="L341" i="24"/>
  <c r="M341" i="24"/>
  <c r="N341" i="24"/>
  <c r="O341" i="24"/>
  <c r="P341" i="24"/>
  <c r="Q341" i="24"/>
  <c r="R341" i="24"/>
  <c r="S341" i="24"/>
  <c r="T341" i="24"/>
  <c r="U341" i="24"/>
  <c r="V341" i="24"/>
  <c r="W341" i="24"/>
  <c r="X341" i="24"/>
  <c r="Y341" i="24"/>
  <c r="B342" i="24"/>
  <c r="C342" i="24"/>
  <c r="D342" i="24"/>
  <c r="E342" i="24"/>
  <c r="F342" i="24"/>
  <c r="G342" i="24"/>
  <c r="H342" i="24"/>
  <c r="I342" i="24"/>
  <c r="J342" i="24"/>
  <c r="K342" i="24"/>
  <c r="L342" i="24"/>
  <c r="M342" i="24"/>
  <c r="N342" i="24"/>
  <c r="O342" i="24"/>
  <c r="P342" i="24"/>
  <c r="Q342" i="24"/>
  <c r="R342" i="24"/>
  <c r="S342" i="24"/>
  <c r="T342" i="24"/>
  <c r="U342" i="24"/>
  <c r="V342" i="24"/>
  <c r="W342" i="24"/>
  <c r="X342" i="24"/>
  <c r="Y342" i="24"/>
  <c r="B343" i="24"/>
  <c r="C343" i="24"/>
  <c r="D343" i="24"/>
  <c r="E343" i="24"/>
  <c r="F343" i="24"/>
  <c r="G343" i="24"/>
  <c r="H343" i="24"/>
  <c r="I343" i="24"/>
  <c r="J343" i="24"/>
  <c r="K343" i="24"/>
  <c r="L343" i="24"/>
  <c r="M343" i="24"/>
  <c r="N343" i="24"/>
  <c r="O343" i="24"/>
  <c r="P343" i="24"/>
  <c r="Q343" i="24"/>
  <c r="R343" i="24"/>
  <c r="S343" i="24"/>
  <c r="T343" i="24"/>
  <c r="U343" i="24"/>
  <c r="V343" i="24"/>
  <c r="W343" i="24"/>
  <c r="X343" i="24"/>
  <c r="Y343" i="24"/>
  <c r="B344" i="24"/>
  <c r="C344" i="24"/>
  <c r="D344" i="24"/>
  <c r="E344" i="24"/>
  <c r="F344" i="24"/>
  <c r="G344" i="24"/>
  <c r="H344" i="24"/>
  <c r="I344" i="24"/>
  <c r="J344" i="24"/>
  <c r="K344" i="24"/>
  <c r="L344" i="24"/>
  <c r="M344" i="24"/>
  <c r="N344" i="24"/>
  <c r="O344" i="24"/>
  <c r="P344" i="24"/>
  <c r="Q344" i="24"/>
  <c r="R344" i="24"/>
  <c r="S344" i="24"/>
  <c r="T344" i="24"/>
  <c r="U344" i="24"/>
  <c r="V344" i="24"/>
  <c r="W344" i="24"/>
  <c r="X344" i="24"/>
  <c r="Y344" i="24"/>
  <c r="B345" i="24"/>
  <c r="C345" i="24"/>
  <c r="D345" i="24"/>
  <c r="E345" i="24"/>
  <c r="F345" i="24"/>
  <c r="G345" i="24"/>
  <c r="H345" i="24"/>
  <c r="I345" i="24"/>
  <c r="J345" i="24"/>
  <c r="K345" i="24"/>
  <c r="L345" i="24"/>
  <c r="M345" i="24"/>
  <c r="N345" i="24"/>
  <c r="O345" i="24"/>
  <c r="P345" i="24"/>
  <c r="Q345" i="24"/>
  <c r="R345" i="24"/>
  <c r="S345" i="24"/>
  <c r="T345" i="24"/>
  <c r="U345" i="24"/>
  <c r="V345" i="24"/>
  <c r="W345" i="24"/>
  <c r="X345" i="24"/>
  <c r="Y345" i="24"/>
  <c r="B346" i="24"/>
  <c r="C346" i="24"/>
  <c r="D346" i="24"/>
  <c r="E346" i="24"/>
  <c r="F346" i="24"/>
  <c r="G346" i="24"/>
  <c r="H346" i="24"/>
  <c r="I346" i="24"/>
  <c r="J346" i="24"/>
  <c r="K346" i="24"/>
  <c r="L346" i="24"/>
  <c r="M346" i="24"/>
  <c r="N346" i="24"/>
  <c r="O346" i="24"/>
  <c r="P346" i="24"/>
  <c r="Q346" i="24"/>
  <c r="R346" i="24"/>
  <c r="S346" i="24"/>
  <c r="T346" i="24"/>
  <c r="U346" i="24"/>
  <c r="V346" i="24"/>
  <c r="W346" i="24"/>
  <c r="X346" i="24"/>
  <c r="Y346" i="24"/>
  <c r="B347" i="24"/>
  <c r="C347" i="24"/>
  <c r="D347" i="24"/>
  <c r="E347" i="24"/>
  <c r="F347" i="24"/>
  <c r="G347" i="24"/>
  <c r="H347" i="24"/>
  <c r="I347" i="24"/>
  <c r="J347" i="24"/>
  <c r="K347" i="24"/>
  <c r="L347" i="24"/>
  <c r="M347" i="24"/>
  <c r="N347" i="24"/>
  <c r="O347" i="24"/>
  <c r="P347" i="24"/>
  <c r="Q347" i="24"/>
  <c r="R347" i="24"/>
  <c r="S347" i="24"/>
  <c r="T347" i="24"/>
  <c r="U347" i="24"/>
  <c r="V347" i="24"/>
  <c r="W347" i="24"/>
  <c r="X347" i="24"/>
  <c r="Y347" i="24"/>
  <c r="B348" i="24"/>
  <c r="C348" i="24"/>
  <c r="D348" i="24"/>
  <c r="E348" i="24"/>
  <c r="F348" i="24"/>
  <c r="G348" i="24"/>
  <c r="H348" i="24"/>
  <c r="I348" i="24"/>
  <c r="J348" i="24"/>
  <c r="K348" i="24"/>
  <c r="L348" i="24"/>
  <c r="M348" i="24"/>
  <c r="N348" i="24"/>
  <c r="O348" i="24"/>
  <c r="P348" i="24"/>
  <c r="Q348" i="24"/>
  <c r="R348" i="24"/>
  <c r="S348" i="24"/>
  <c r="T348" i="24"/>
  <c r="U348" i="24"/>
  <c r="V348" i="24"/>
  <c r="W348" i="24"/>
  <c r="X348" i="24"/>
  <c r="Y348" i="24"/>
  <c r="B349" i="24"/>
  <c r="C349" i="24"/>
  <c r="D349" i="24"/>
  <c r="E349" i="24"/>
  <c r="F349" i="24"/>
  <c r="G349" i="24"/>
  <c r="H349" i="24"/>
  <c r="I349" i="24"/>
  <c r="J349" i="24"/>
  <c r="K349" i="24"/>
  <c r="L349" i="24"/>
  <c r="M349" i="24"/>
  <c r="N349" i="24"/>
  <c r="O349" i="24"/>
  <c r="P349" i="24"/>
  <c r="Q349" i="24"/>
  <c r="R349" i="24"/>
  <c r="S349" i="24"/>
  <c r="T349" i="24"/>
  <c r="U349" i="24"/>
  <c r="V349" i="24"/>
  <c r="W349" i="24"/>
  <c r="X349" i="24"/>
  <c r="Y349" i="24"/>
  <c r="B350" i="24"/>
  <c r="C350" i="24"/>
  <c r="D350" i="24"/>
  <c r="E350" i="24"/>
  <c r="F350" i="24"/>
  <c r="G350" i="24"/>
  <c r="H350" i="24"/>
  <c r="I350" i="24"/>
  <c r="J350" i="24"/>
  <c r="K350" i="24"/>
  <c r="L350" i="24"/>
  <c r="M350" i="24"/>
  <c r="N350" i="24"/>
  <c r="O350" i="24"/>
  <c r="P350" i="24"/>
  <c r="Q350" i="24"/>
  <c r="R350" i="24"/>
  <c r="S350" i="24"/>
  <c r="T350" i="24"/>
  <c r="U350" i="24"/>
  <c r="V350" i="24"/>
  <c r="W350" i="24"/>
  <c r="X350" i="24"/>
  <c r="Y350" i="24"/>
  <c r="C323" i="24"/>
  <c r="D323" i="24"/>
  <c r="E323" i="24"/>
  <c r="F323" i="24"/>
  <c r="G323" i="24"/>
  <c r="H323" i="24"/>
  <c r="I323" i="24"/>
  <c r="J323" i="24"/>
  <c r="K323" i="24"/>
  <c r="L323" i="24"/>
  <c r="M323" i="24"/>
  <c r="N323" i="24"/>
  <c r="O323" i="24"/>
  <c r="P323" i="24"/>
  <c r="Q323" i="24"/>
  <c r="R323" i="24"/>
  <c r="S323" i="24"/>
  <c r="T323" i="24"/>
  <c r="U323" i="24"/>
  <c r="V323" i="24"/>
  <c r="W323" i="24"/>
  <c r="X323" i="24"/>
  <c r="Y323" i="24"/>
  <c r="B323" i="24"/>
  <c r="B290" i="24"/>
  <c r="C290" i="24"/>
  <c r="D290" i="24"/>
  <c r="E290" i="24"/>
  <c r="F290" i="24"/>
  <c r="G290" i="24"/>
  <c r="H290" i="24"/>
  <c r="I290" i="24"/>
  <c r="J290" i="24"/>
  <c r="K290" i="24"/>
  <c r="L290" i="24"/>
  <c r="M290" i="24"/>
  <c r="N290" i="24"/>
  <c r="O290" i="24"/>
  <c r="P290" i="24"/>
  <c r="Q290" i="24"/>
  <c r="R290" i="24"/>
  <c r="S290" i="24"/>
  <c r="T290" i="24"/>
  <c r="U290" i="24"/>
  <c r="V290" i="24"/>
  <c r="W290" i="24"/>
  <c r="X290" i="24"/>
  <c r="Y290" i="24"/>
  <c r="B291" i="24"/>
  <c r="C291" i="24"/>
  <c r="D291" i="24"/>
  <c r="E291" i="24"/>
  <c r="F291" i="24"/>
  <c r="G291" i="24"/>
  <c r="H291" i="24"/>
  <c r="I291" i="24"/>
  <c r="J291" i="24"/>
  <c r="K291" i="24"/>
  <c r="L291" i="24"/>
  <c r="M291" i="24"/>
  <c r="N291" i="24"/>
  <c r="O291" i="24"/>
  <c r="P291" i="24"/>
  <c r="Q291" i="24"/>
  <c r="R291" i="24"/>
  <c r="S291" i="24"/>
  <c r="T291" i="24"/>
  <c r="U291" i="24"/>
  <c r="V291" i="24"/>
  <c r="W291" i="24"/>
  <c r="X291" i="24"/>
  <c r="Y291" i="24"/>
  <c r="B292" i="24"/>
  <c r="C292" i="24"/>
  <c r="D292" i="24"/>
  <c r="E292" i="24"/>
  <c r="F292" i="24"/>
  <c r="G292" i="24"/>
  <c r="H292" i="24"/>
  <c r="I292" i="24"/>
  <c r="J292" i="24"/>
  <c r="K292" i="24"/>
  <c r="L292" i="24"/>
  <c r="M292" i="24"/>
  <c r="N292" i="24"/>
  <c r="O292" i="24"/>
  <c r="P292" i="24"/>
  <c r="Q292" i="24"/>
  <c r="R292" i="24"/>
  <c r="S292" i="24"/>
  <c r="T292" i="24"/>
  <c r="U292" i="24"/>
  <c r="V292" i="24"/>
  <c r="W292" i="24"/>
  <c r="X292" i="24"/>
  <c r="Y292" i="24"/>
  <c r="B293" i="24"/>
  <c r="C293" i="24"/>
  <c r="D293" i="24"/>
  <c r="E293" i="24"/>
  <c r="F293" i="24"/>
  <c r="G293" i="24"/>
  <c r="H293" i="24"/>
  <c r="I293" i="24"/>
  <c r="J293" i="24"/>
  <c r="K293" i="24"/>
  <c r="L293" i="24"/>
  <c r="M293" i="24"/>
  <c r="N293" i="24"/>
  <c r="O293" i="24"/>
  <c r="P293" i="24"/>
  <c r="Q293" i="24"/>
  <c r="R293" i="24"/>
  <c r="S293" i="24"/>
  <c r="T293" i="24"/>
  <c r="U293" i="24"/>
  <c r="V293" i="24"/>
  <c r="W293" i="24"/>
  <c r="X293" i="24"/>
  <c r="Y293" i="24"/>
  <c r="B294" i="24"/>
  <c r="C294" i="24"/>
  <c r="D294" i="24"/>
  <c r="E294" i="24"/>
  <c r="F294" i="24"/>
  <c r="G294" i="24"/>
  <c r="H294" i="24"/>
  <c r="I294" i="24"/>
  <c r="J294" i="24"/>
  <c r="K294" i="24"/>
  <c r="L294" i="24"/>
  <c r="M294" i="24"/>
  <c r="N294" i="24"/>
  <c r="O294" i="24"/>
  <c r="P294" i="24"/>
  <c r="Q294" i="24"/>
  <c r="R294" i="24"/>
  <c r="S294" i="24"/>
  <c r="T294" i="24"/>
  <c r="U294" i="24"/>
  <c r="V294" i="24"/>
  <c r="W294" i="24"/>
  <c r="X294" i="24"/>
  <c r="Y294" i="24"/>
  <c r="B295" i="24"/>
  <c r="C295" i="24"/>
  <c r="D295" i="24"/>
  <c r="E295" i="24"/>
  <c r="F295" i="24"/>
  <c r="G295" i="24"/>
  <c r="H295" i="24"/>
  <c r="I295" i="24"/>
  <c r="J295" i="24"/>
  <c r="K295" i="24"/>
  <c r="L295" i="24"/>
  <c r="M295" i="24"/>
  <c r="N295" i="24"/>
  <c r="O295" i="24"/>
  <c r="P295" i="24"/>
  <c r="Q295" i="24"/>
  <c r="R295" i="24"/>
  <c r="S295" i="24"/>
  <c r="T295" i="24"/>
  <c r="U295" i="24"/>
  <c r="V295" i="24"/>
  <c r="W295" i="24"/>
  <c r="X295" i="24"/>
  <c r="Y295" i="24"/>
  <c r="B296" i="24"/>
  <c r="C296" i="24"/>
  <c r="D296" i="24"/>
  <c r="E296" i="24"/>
  <c r="F296" i="24"/>
  <c r="G296" i="24"/>
  <c r="H296" i="24"/>
  <c r="I296" i="24"/>
  <c r="J296" i="24"/>
  <c r="K296" i="24"/>
  <c r="L296" i="24"/>
  <c r="M296" i="24"/>
  <c r="N296" i="24"/>
  <c r="O296" i="24"/>
  <c r="P296" i="24"/>
  <c r="Q296" i="24"/>
  <c r="R296" i="24"/>
  <c r="S296" i="24"/>
  <c r="T296" i="24"/>
  <c r="U296" i="24"/>
  <c r="V296" i="24"/>
  <c r="W296" i="24"/>
  <c r="X296" i="24"/>
  <c r="Y296" i="24"/>
  <c r="B297" i="24"/>
  <c r="C297" i="24"/>
  <c r="D297" i="24"/>
  <c r="E297" i="24"/>
  <c r="F297" i="24"/>
  <c r="G297" i="24"/>
  <c r="H297" i="24"/>
  <c r="I297" i="24"/>
  <c r="J297" i="24"/>
  <c r="K297" i="24"/>
  <c r="L297" i="24"/>
  <c r="M297" i="24"/>
  <c r="N297" i="24"/>
  <c r="O297" i="24"/>
  <c r="P297" i="24"/>
  <c r="Q297" i="24"/>
  <c r="R297" i="24"/>
  <c r="S297" i="24"/>
  <c r="T297" i="24"/>
  <c r="U297" i="24"/>
  <c r="V297" i="24"/>
  <c r="W297" i="24"/>
  <c r="X297" i="24"/>
  <c r="Y297" i="24"/>
  <c r="B298" i="24"/>
  <c r="C298" i="24"/>
  <c r="D298" i="24"/>
  <c r="E298" i="24"/>
  <c r="F298" i="24"/>
  <c r="G298" i="24"/>
  <c r="H298" i="24"/>
  <c r="I298" i="24"/>
  <c r="J298" i="24"/>
  <c r="K298" i="24"/>
  <c r="L298" i="24"/>
  <c r="M298" i="24"/>
  <c r="N298" i="24"/>
  <c r="O298" i="24"/>
  <c r="P298" i="24"/>
  <c r="Q298" i="24"/>
  <c r="R298" i="24"/>
  <c r="S298" i="24"/>
  <c r="T298" i="24"/>
  <c r="U298" i="24"/>
  <c r="V298" i="24"/>
  <c r="W298" i="24"/>
  <c r="X298" i="24"/>
  <c r="Y298" i="24"/>
  <c r="B299" i="24"/>
  <c r="C299" i="24"/>
  <c r="D299" i="24"/>
  <c r="E299" i="24"/>
  <c r="F299" i="24"/>
  <c r="G299" i="24"/>
  <c r="H299" i="24"/>
  <c r="I299" i="24"/>
  <c r="J299" i="24"/>
  <c r="K299" i="24"/>
  <c r="L299" i="24"/>
  <c r="M299" i="24"/>
  <c r="N299" i="24"/>
  <c r="O299" i="24"/>
  <c r="P299" i="24"/>
  <c r="Q299" i="24"/>
  <c r="R299" i="24"/>
  <c r="S299" i="24"/>
  <c r="T299" i="24"/>
  <c r="U299" i="24"/>
  <c r="V299" i="24"/>
  <c r="W299" i="24"/>
  <c r="X299" i="24"/>
  <c r="Y299" i="24"/>
  <c r="B300" i="24"/>
  <c r="C300" i="24"/>
  <c r="D300" i="24"/>
  <c r="E300" i="24"/>
  <c r="F300" i="24"/>
  <c r="G300" i="24"/>
  <c r="H300" i="24"/>
  <c r="I300" i="24"/>
  <c r="J300" i="24"/>
  <c r="K300" i="24"/>
  <c r="L300" i="24"/>
  <c r="M300" i="24"/>
  <c r="N300" i="24"/>
  <c r="O300" i="24"/>
  <c r="P300" i="24"/>
  <c r="Q300" i="24"/>
  <c r="R300" i="24"/>
  <c r="S300" i="24"/>
  <c r="T300" i="24"/>
  <c r="U300" i="24"/>
  <c r="V300" i="24"/>
  <c r="W300" i="24"/>
  <c r="X300" i="24"/>
  <c r="Y300" i="24"/>
  <c r="B301" i="24"/>
  <c r="C301" i="24"/>
  <c r="D301" i="24"/>
  <c r="E301" i="24"/>
  <c r="F301" i="24"/>
  <c r="G301" i="24"/>
  <c r="H301" i="24"/>
  <c r="I301" i="24"/>
  <c r="J301" i="24"/>
  <c r="K301" i="24"/>
  <c r="L301" i="24"/>
  <c r="M301" i="24"/>
  <c r="N301" i="24"/>
  <c r="O301" i="24"/>
  <c r="P301" i="24"/>
  <c r="Q301" i="24"/>
  <c r="R301" i="24"/>
  <c r="S301" i="24"/>
  <c r="T301" i="24"/>
  <c r="U301" i="24"/>
  <c r="V301" i="24"/>
  <c r="W301" i="24"/>
  <c r="X301" i="24"/>
  <c r="Y301" i="24"/>
  <c r="B302" i="24"/>
  <c r="C302" i="24"/>
  <c r="D302" i="24"/>
  <c r="E302" i="24"/>
  <c r="F302" i="24"/>
  <c r="G302" i="24"/>
  <c r="H302" i="24"/>
  <c r="I302" i="24"/>
  <c r="J302" i="24"/>
  <c r="K302" i="24"/>
  <c r="L302" i="24"/>
  <c r="M302" i="24"/>
  <c r="N302" i="24"/>
  <c r="O302" i="24"/>
  <c r="P302" i="24"/>
  <c r="Q302" i="24"/>
  <c r="R302" i="24"/>
  <c r="S302" i="24"/>
  <c r="T302" i="24"/>
  <c r="U302" i="24"/>
  <c r="V302" i="24"/>
  <c r="W302" i="24"/>
  <c r="X302" i="24"/>
  <c r="Y302" i="24"/>
  <c r="B303" i="24"/>
  <c r="C303" i="24"/>
  <c r="D303" i="24"/>
  <c r="E303" i="24"/>
  <c r="F303" i="24"/>
  <c r="G303" i="24"/>
  <c r="H303" i="24"/>
  <c r="I303" i="24"/>
  <c r="J303" i="24"/>
  <c r="K303" i="24"/>
  <c r="L303" i="24"/>
  <c r="M303" i="24"/>
  <c r="N303" i="24"/>
  <c r="O303" i="24"/>
  <c r="P303" i="24"/>
  <c r="Q303" i="24"/>
  <c r="R303" i="24"/>
  <c r="S303" i="24"/>
  <c r="T303" i="24"/>
  <c r="U303" i="24"/>
  <c r="V303" i="24"/>
  <c r="W303" i="24"/>
  <c r="X303" i="24"/>
  <c r="Y303" i="24"/>
  <c r="B304" i="24"/>
  <c r="C304" i="24"/>
  <c r="D304" i="24"/>
  <c r="E304" i="24"/>
  <c r="F304" i="24"/>
  <c r="G304" i="24"/>
  <c r="H304" i="24"/>
  <c r="I304" i="24"/>
  <c r="J304" i="24"/>
  <c r="K304" i="24"/>
  <c r="L304" i="24"/>
  <c r="M304" i="24"/>
  <c r="N304" i="24"/>
  <c r="O304" i="24"/>
  <c r="P304" i="24"/>
  <c r="Q304" i="24"/>
  <c r="R304" i="24"/>
  <c r="S304" i="24"/>
  <c r="T304" i="24"/>
  <c r="U304" i="24"/>
  <c r="V304" i="24"/>
  <c r="W304" i="24"/>
  <c r="X304" i="24"/>
  <c r="Y304" i="24"/>
  <c r="B305" i="24"/>
  <c r="C305" i="24"/>
  <c r="D305" i="24"/>
  <c r="E305" i="24"/>
  <c r="F305" i="24"/>
  <c r="G305" i="24"/>
  <c r="H305" i="24"/>
  <c r="I305" i="24"/>
  <c r="J305" i="24"/>
  <c r="K305" i="24"/>
  <c r="L305" i="24"/>
  <c r="M305" i="24"/>
  <c r="N305" i="24"/>
  <c r="O305" i="24"/>
  <c r="P305" i="24"/>
  <c r="Q305" i="24"/>
  <c r="R305" i="24"/>
  <c r="S305" i="24"/>
  <c r="T305" i="24"/>
  <c r="U305" i="24"/>
  <c r="V305" i="24"/>
  <c r="W305" i="24"/>
  <c r="X305" i="24"/>
  <c r="Y305" i="24"/>
  <c r="B306" i="24"/>
  <c r="C306" i="24"/>
  <c r="D306" i="24"/>
  <c r="E306" i="24"/>
  <c r="F306" i="24"/>
  <c r="G306" i="24"/>
  <c r="H306" i="24"/>
  <c r="I306" i="24"/>
  <c r="J306" i="24"/>
  <c r="K306" i="24"/>
  <c r="L306" i="24"/>
  <c r="M306" i="24"/>
  <c r="N306" i="24"/>
  <c r="O306" i="24"/>
  <c r="P306" i="24"/>
  <c r="Q306" i="24"/>
  <c r="R306" i="24"/>
  <c r="S306" i="24"/>
  <c r="T306" i="24"/>
  <c r="U306" i="24"/>
  <c r="V306" i="24"/>
  <c r="W306" i="24"/>
  <c r="X306" i="24"/>
  <c r="Y306" i="24"/>
  <c r="B307" i="24"/>
  <c r="C307" i="24"/>
  <c r="D307" i="24"/>
  <c r="E307" i="24"/>
  <c r="F307" i="24"/>
  <c r="G307" i="24"/>
  <c r="H307" i="24"/>
  <c r="I307" i="24"/>
  <c r="J307" i="24"/>
  <c r="K307" i="24"/>
  <c r="L307" i="24"/>
  <c r="M307" i="24"/>
  <c r="N307" i="24"/>
  <c r="O307" i="24"/>
  <c r="P307" i="24"/>
  <c r="Q307" i="24"/>
  <c r="R307" i="24"/>
  <c r="S307" i="24"/>
  <c r="T307" i="24"/>
  <c r="U307" i="24"/>
  <c r="V307" i="24"/>
  <c r="W307" i="24"/>
  <c r="X307" i="24"/>
  <c r="Y307" i="24"/>
  <c r="B308" i="24"/>
  <c r="C308" i="24"/>
  <c r="D308" i="24"/>
  <c r="E308" i="24"/>
  <c r="F308" i="24"/>
  <c r="G308" i="24"/>
  <c r="H308" i="24"/>
  <c r="I308" i="24"/>
  <c r="J308" i="24"/>
  <c r="K308" i="24"/>
  <c r="L308" i="24"/>
  <c r="M308" i="24"/>
  <c r="N308" i="24"/>
  <c r="O308" i="24"/>
  <c r="P308" i="24"/>
  <c r="Q308" i="24"/>
  <c r="R308" i="24"/>
  <c r="S308" i="24"/>
  <c r="T308" i="24"/>
  <c r="U308" i="24"/>
  <c r="V308" i="24"/>
  <c r="W308" i="24"/>
  <c r="X308" i="24"/>
  <c r="Y308" i="24"/>
  <c r="B309" i="24"/>
  <c r="C309" i="24"/>
  <c r="D309" i="24"/>
  <c r="E309" i="24"/>
  <c r="F309" i="24"/>
  <c r="G309" i="24"/>
  <c r="H309" i="24"/>
  <c r="I309" i="24"/>
  <c r="J309" i="24"/>
  <c r="K309" i="24"/>
  <c r="L309" i="24"/>
  <c r="M309" i="24"/>
  <c r="N309" i="24"/>
  <c r="O309" i="24"/>
  <c r="P309" i="24"/>
  <c r="Q309" i="24"/>
  <c r="R309" i="24"/>
  <c r="S309" i="24"/>
  <c r="T309" i="24"/>
  <c r="U309" i="24"/>
  <c r="V309" i="24"/>
  <c r="W309" i="24"/>
  <c r="X309" i="24"/>
  <c r="Y309" i="24"/>
  <c r="B310" i="24"/>
  <c r="C310" i="24"/>
  <c r="D310" i="24"/>
  <c r="E310" i="24"/>
  <c r="F310" i="24"/>
  <c r="G310" i="24"/>
  <c r="H310" i="24"/>
  <c r="I310" i="24"/>
  <c r="J310" i="24"/>
  <c r="K310" i="24"/>
  <c r="L310" i="24"/>
  <c r="M310" i="24"/>
  <c r="N310" i="24"/>
  <c r="O310" i="24"/>
  <c r="P310" i="24"/>
  <c r="Q310" i="24"/>
  <c r="R310" i="24"/>
  <c r="S310" i="24"/>
  <c r="T310" i="24"/>
  <c r="U310" i="24"/>
  <c r="V310" i="24"/>
  <c r="W310" i="24"/>
  <c r="X310" i="24"/>
  <c r="Y310" i="24"/>
  <c r="B311" i="24"/>
  <c r="C311" i="24"/>
  <c r="D311" i="24"/>
  <c r="E311" i="24"/>
  <c r="F311" i="24"/>
  <c r="G311" i="24"/>
  <c r="H311" i="24"/>
  <c r="I311" i="24"/>
  <c r="J311" i="24"/>
  <c r="K311" i="24"/>
  <c r="L311" i="24"/>
  <c r="M311" i="24"/>
  <c r="N311" i="24"/>
  <c r="O311" i="24"/>
  <c r="P311" i="24"/>
  <c r="Q311" i="24"/>
  <c r="R311" i="24"/>
  <c r="S311" i="24"/>
  <c r="T311" i="24"/>
  <c r="U311" i="24"/>
  <c r="V311" i="24"/>
  <c r="W311" i="24"/>
  <c r="X311" i="24"/>
  <c r="Y311" i="24"/>
  <c r="B312" i="24"/>
  <c r="C312" i="24"/>
  <c r="D312" i="24"/>
  <c r="E312" i="24"/>
  <c r="F312" i="24"/>
  <c r="G312" i="24"/>
  <c r="H312" i="24"/>
  <c r="I312" i="24"/>
  <c r="J312" i="24"/>
  <c r="K312" i="24"/>
  <c r="L312" i="24"/>
  <c r="M312" i="24"/>
  <c r="N312" i="24"/>
  <c r="O312" i="24"/>
  <c r="P312" i="24"/>
  <c r="Q312" i="24"/>
  <c r="R312" i="24"/>
  <c r="S312" i="24"/>
  <c r="T312" i="24"/>
  <c r="U312" i="24"/>
  <c r="V312" i="24"/>
  <c r="W312" i="24"/>
  <c r="X312" i="24"/>
  <c r="Y312" i="24"/>
  <c r="B313" i="24"/>
  <c r="C313" i="24"/>
  <c r="D313" i="24"/>
  <c r="E313" i="24"/>
  <c r="F313" i="24"/>
  <c r="G313" i="24"/>
  <c r="H313" i="24"/>
  <c r="I313" i="24"/>
  <c r="J313" i="24"/>
  <c r="K313" i="24"/>
  <c r="L313" i="24"/>
  <c r="M313" i="24"/>
  <c r="N313" i="24"/>
  <c r="O313" i="24"/>
  <c r="P313" i="24"/>
  <c r="Q313" i="24"/>
  <c r="R313" i="24"/>
  <c r="S313" i="24"/>
  <c r="T313" i="24"/>
  <c r="U313" i="24"/>
  <c r="V313" i="24"/>
  <c r="W313" i="24"/>
  <c r="X313" i="24"/>
  <c r="Y313" i="24"/>
  <c r="B314" i="24"/>
  <c r="C314" i="24"/>
  <c r="D314" i="24"/>
  <c r="E314" i="24"/>
  <c r="F314" i="24"/>
  <c r="G314" i="24"/>
  <c r="H314" i="24"/>
  <c r="I314" i="24"/>
  <c r="J314" i="24"/>
  <c r="K314" i="24"/>
  <c r="L314" i="24"/>
  <c r="M314" i="24"/>
  <c r="N314" i="24"/>
  <c r="O314" i="24"/>
  <c r="P314" i="24"/>
  <c r="Q314" i="24"/>
  <c r="R314" i="24"/>
  <c r="S314" i="24"/>
  <c r="T314" i="24"/>
  <c r="U314" i="24"/>
  <c r="V314" i="24"/>
  <c r="W314" i="24"/>
  <c r="X314" i="24"/>
  <c r="Y314" i="24"/>
  <c r="B315" i="24"/>
  <c r="C315" i="24"/>
  <c r="D315" i="24"/>
  <c r="E315" i="24"/>
  <c r="F315" i="24"/>
  <c r="G315" i="24"/>
  <c r="H315" i="24"/>
  <c r="I315" i="24"/>
  <c r="J315" i="24"/>
  <c r="K315" i="24"/>
  <c r="L315" i="24"/>
  <c r="M315" i="24"/>
  <c r="N315" i="24"/>
  <c r="O315" i="24"/>
  <c r="P315" i="24"/>
  <c r="Q315" i="24"/>
  <c r="R315" i="24"/>
  <c r="S315" i="24"/>
  <c r="T315" i="24"/>
  <c r="U315" i="24"/>
  <c r="V315" i="24"/>
  <c r="W315" i="24"/>
  <c r="X315" i="24"/>
  <c r="Y315" i="24"/>
  <c r="B316" i="24"/>
  <c r="C316" i="24"/>
  <c r="D316" i="24"/>
  <c r="E316" i="24"/>
  <c r="F316" i="24"/>
  <c r="G316" i="24"/>
  <c r="H316" i="24"/>
  <c r="I316" i="24"/>
  <c r="J316" i="24"/>
  <c r="K316" i="24"/>
  <c r="L316" i="24"/>
  <c r="M316" i="24"/>
  <c r="N316" i="24"/>
  <c r="O316" i="24"/>
  <c r="P316" i="24"/>
  <c r="Q316" i="24"/>
  <c r="R316" i="24"/>
  <c r="S316" i="24"/>
  <c r="T316" i="24"/>
  <c r="U316" i="24"/>
  <c r="V316" i="24"/>
  <c r="W316" i="24"/>
  <c r="X316" i="24"/>
  <c r="Y316" i="24"/>
  <c r="C289" i="24"/>
  <c r="D289" i="24"/>
  <c r="E289" i="24"/>
  <c r="F289" i="24"/>
  <c r="G289" i="24"/>
  <c r="H289" i="24"/>
  <c r="I289" i="24"/>
  <c r="J289" i="24"/>
  <c r="K289" i="24"/>
  <c r="L289" i="24"/>
  <c r="M289" i="24"/>
  <c r="N289" i="24"/>
  <c r="O289" i="24"/>
  <c r="P289" i="24"/>
  <c r="Q289" i="24"/>
  <c r="R289" i="24"/>
  <c r="S289" i="24"/>
  <c r="T289" i="24"/>
  <c r="U289" i="24"/>
  <c r="V289" i="24"/>
  <c r="W289" i="24"/>
  <c r="X289" i="24"/>
  <c r="Y289" i="24"/>
  <c r="B289" i="24"/>
  <c r="B281" i="24"/>
  <c r="B255" i="24"/>
  <c r="C255" i="24"/>
  <c r="D255" i="24"/>
  <c r="E255" i="24"/>
  <c r="F255" i="24"/>
  <c r="G255" i="24"/>
  <c r="H255" i="24"/>
  <c r="I255" i="24"/>
  <c r="J255" i="24"/>
  <c r="K255" i="24"/>
  <c r="L255" i="24"/>
  <c r="M255" i="24"/>
  <c r="N255" i="24"/>
  <c r="O255" i="24"/>
  <c r="P255" i="24"/>
  <c r="Q255" i="24"/>
  <c r="R255" i="24"/>
  <c r="S255" i="24"/>
  <c r="T255" i="24"/>
  <c r="U255" i="24"/>
  <c r="V255" i="24"/>
  <c r="W255" i="24"/>
  <c r="X255" i="24"/>
  <c r="Y255" i="24"/>
  <c r="B256" i="24"/>
  <c r="C256" i="24"/>
  <c r="D256" i="24"/>
  <c r="E256" i="24"/>
  <c r="F256" i="24"/>
  <c r="G256" i="24"/>
  <c r="H256" i="24"/>
  <c r="I256" i="24"/>
  <c r="J256" i="24"/>
  <c r="K256" i="24"/>
  <c r="L256" i="24"/>
  <c r="M256" i="24"/>
  <c r="N256" i="24"/>
  <c r="O256" i="24"/>
  <c r="P256" i="24"/>
  <c r="Q256" i="24"/>
  <c r="R256" i="24"/>
  <c r="S256" i="24"/>
  <c r="T256" i="24"/>
  <c r="U256" i="24"/>
  <c r="V256" i="24"/>
  <c r="W256" i="24"/>
  <c r="X256" i="24"/>
  <c r="Y256" i="24"/>
  <c r="B257" i="24"/>
  <c r="C257" i="24"/>
  <c r="D257" i="24"/>
  <c r="E257" i="24"/>
  <c r="F257" i="24"/>
  <c r="G257" i="24"/>
  <c r="H257" i="24"/>
  <c r="I257" i="24"/>
  <c r="J257" i="24"/>
  <c r="K257" i="24"/>
  <c r="L257" i="24"/>
  <c r="M257" i="24"/>
  <c r="N257" i="24"/>
  <c r="O257" i="24"/>
  <c r="P257" i="24"/>
  <c r="Q257" i="24"/>
  <c r="R257" i="24"/>
  <c r="S257" i="24"/>
  <c r="T257" i="24"/>
  <c r="U257" i="24"/>
  <c r="V257" i="24"/>
  <c r="W257" i="24"/>
  <c r="X257" i="24"/>
  <c r="Y257" i="24"/>
  <c r="B258" i="24"/>
  <c r="C258" i="24"/>
  <c r="D258" i="24"/>
  <c r="E258" i="24"/>
  <c r="F258" i="24"/>
  <c r="G258" i="24"/>
  <c r="H258" i="24"/>
  <c r="I258" i="24"/>
  <c r="J258" i="24"/>
  <c r="K258" i="24"/>
  <c r="L258" i="24"/>
  <c r="M258" i="24"/>
  <c r="N258" i="24"/>
  <c r="O258" i="24"/>
  <c r="P258" i="24"/>
  <c r="Q258" i="24"/>
  <c r="R258" i="24"/>
  <c r="S258" i="24"/>
  <c r="T258" i="24"/>
  <c r="U258" i="24"/>
  <c r="V258" i="24"/>
  <c r="W258" i="24"/>
  <c r="X258" i="24"/>
  <c r="Y258" i="24"/>
  <c r="B259" i="24"/>
  <c r="C259" i="24"/>
  <c r="D259" i="24"/>
  <c r="E259" i="24"/>
  <c r="F259" i="24"/>
  <c r="G259" i="24"/>
  <c r="H259" i="24"/>
  <c r="I259" i="24"/>
  <c r="J259" i="24"/>
  <c r="K259" i="24"/>
  <c r="L259" i="24"/>
  <c r="M259" i="24"/>
  <c r="N259" i="24"/>
  <c r="O259" i="24"/>
  <c r="P259" i="24"/>
  <c r="Q259" i="24"/>
  <c r="R259" i="24"/>
  <c r="S259" i="24"/>
  <c r="T259" i="24"/>
  <c r="U259" i="24"/>
  <c r="V259" i="24"/>
  <c r="W259" i="24"/>
  <c r="X259" i="24"/>
  <c r="Y259" i="24"/>
  <c r="B260" i="24"/>
  <c r="C260" i="24"/>
  <c r="D260" i="24"/>
  <c r="E260" i="24"/>
  <c r="F260" i="24"/>
  <c r="G260" i="24"/>
  <c r="H260" i="24"/>
  <c r="I260" i="24"/>
  <c r="J260" i="24"/>
  <c r="K260" i="24"/>
  <c r="L260" i="24"/>
  <c r="M260" i="24"/>
  <c r="N260" i="24"/>
  <c r="O260" i="24"/>
  <c r="P260" i="24"/>
  <c r="Q260" i="24"/>
  <c r="R260" i="24"/>
  <c r="S260" i="24"/>
  <c r="T260" i="24"/>
  <c r="U260" i="24"/>
  <c r="V260" i="24"/>
  <c r="W260" i="24"/>
  <c r="X260" i="24"/>
  <c r="Y260" i="24"/>
  <c r="B261" i="24"/>
  <c r="C261" i="24"/>
  <c r="D261" i="24"/>
  <c r="E261" i="24"/>
  <c r="F261" i="24"/>
  <c r="G261" i="24"/>
  <c r="H261" i="24"/>
  <c r="I261" i="24"/>
  <c r="J261" i="24"/>
  <c r="K261" i="24"/>
  <c r="L261" i="24"/>
  <c r="M261" i="24"/>
  <c r="N261" i="24"/>
  <c r="O261" i="24"/>
  <c r="P261" i="24"/>
  <c r="Q261" i="24"/>
  <c r="R261" i="24"/>
  <c r="S261" i="24"/>
  <c r="T261" i="24"/>
  <c r="U261" i="24"/>
  <c r="V261" i="24"/>
  <c r="W261" i="24"/>
  <c r="X261" i="24"/>
  <c r="Y261" i="24"/>
  <c r="B262" i="24"/>
  <c r="C262" i="24"/>
  <c r="D262" i="24"/>
  <c r="E262" i="24"/>
  <c r="F262" i="24"/>
  <c r="G262" i="24"/>
  <c r="H262" i="24"/>
  <c r="I262" i="24"/>
  <c r="J262" i="24"/>
  <c r="K262" i="24"/>
  <c r="L262" i="24"/>
  <c r="M262" i="24"/>
  <c r="N262" i="24"/>
  <c r="O262" i="24"/>
  <c r="P262" i="24"/>
  <c r="Q262" i="24"/>
  <c r="R262" i="24"/>
  <c r="S262" i="24"/>
  <c r="T262" i="24"/>
  <c r="U262" i="24"/>
  <c r="V262" i="24"/>
  <c r="W262" i="24"/>
  <c r="X262" i="24"/>
  <c r="Y262" i="24"/>
  <c r="B263" i="24"/>
  <c r="C263" i="24"/>
  <c r="D263" i="24"/>
  <c r="E263" i="24"/>
  <c r="F263" i="24"/>
  <c r="G263" i="24"/>
  <c r="H263" i="24"/>
  <c r="I263" i="24"/>
  <c r="J263" i="24"/>
  <c r="K263" i="24"/>
  <c r="L263" i="24"/>
  <c r="M263" i="24"/>
  <c r="N263" i="24"/>
  <c r="O263" i="24"/>
  <c r="P263" i="24"/>
  <c r="Q263" i="24"/>
  <c r="R263" i="24"/>
  <c r="S263" i="24"/>
  <c r="T263" i="24"/>
  <c r="U263" i="24"/>
  <c r="V263" i="24"/>
  <c r="W263" i="24"/>
  <c r="X263" i="24"/>
  <c r="Y263" i="24"/>
  <c r="B264" i="24"/>
  <c r="C264" i="24"/>
  <c r="D264" i="24"/>
  <c r="E264" i="24"/>
  <c r="F264" i="24"/>
  <c r="G264" i="24"/>
  <c r="H264" i="24"/>
  <c r="I264" i="24"/>
  <c r="J264" i="24"/>
  <c r="K264" i="24"/>
  <c r="L264" i="24"/>
  <c r="M264" i="24"/>
  <c r="N264" i="24"/>
  <c r="O264" i="24"/>
  <c r="P264" i="24"/>
  <c r="Q264" i="24"/>
  <c r="R264" i="24"/>
  <c r="S264" i="24"/>
  <c r="T264" i="24"/>
  <c r="U264" i="24"/>
  <c r="V264" i="24"/>
  <c r="W264" i="24"/>
  <c r="X264" i="24"/>
  <c r="Y264" i="24"/>
  <c r="B265" i="24"/>
  <c r="C265" i="24"/>
  <c r="D265" i="24"/>
  <c r="E265" i="24"/>
  <c r="F265" i="24"/>
  <c r="G265" i="24"/>
  <c r="H265" i="24"/>
  <c r="I265" i="24"/>
  <c r="J265" i="24"/>
  <c r="K265" i="24"/>
  <c r="L265" i="24"/>
  <c r="M265" i="24"/>
  <c r="N265" i="24"/>
  <c r="O265" i="24"/>
  <c r="P265" i="24"/>
  <c r="Q265" i="24"/>
  <c r="R265" i="24"/>
  <c r="S265" i="24"/>
  <c r="T265" i="24"/>
  <c r="U265" i="24"/>
  <c r="V265" i="24"/>
  <c r="W265" i="24"/>
  <c r="X265" i="24"/>
  <c r="Y265" i="24"/>
  <c r="B266" i="24"/>
  <c r="C266" i="24"/>
  <c r="D266" i="24"/>
  <c r="E266" i="24"/>
  <c r="F266" i="24"/>
  <c r="G266" i="24"/>
  <c r="H266" i="24"/>
  <c r="I266" i="24"/>
  <c r="J266" i="24"/>
  <c r="K266" i="24"/>
  <c r="L266" i="24"/>
  <c r="M266" i="24"/>
  <c r="N266" i="24"/>
  <c r="O266" i="24"/>
  <c r="P266" i="24"/>
  <c r="Q266" i="24"/>
  <c r="R266" i="24"/>
  <c r="S266" i="24"/>
  <c r="T266" i="24"/>
  <c r="U266" i="24"/>
  <c r="V266" i="24"/>
  <c r="W266" i="24"/>
  <c r="X266" i="24"/>
  <c r="Y266" i="24"/>
  <c r="B267" i="24"/>
  <c r="C267" i="24"/>
  <c r="D267" i="24"/>
  <c r="E267" i="24"/>
  <c r="F267" i="24"/>
  <c r="G267" i="24"/>
  <c r="H267" i="24"/>
  <c r="I267" i="24"/>
  <c r="J267" i="24"/>
  <c r="K267" i="24"/>
  <c r="L267" i="24"/>
  <c r="M267" i="24"/>
  <c r="N267" i="24"/>
  <c r="O267" i="24"/>
  <c r="P267" i="24"/>
  <c r="Q267" i="24"/>
  <c r="R267" i="24"/>
  <c r="S267" i="24"/>
  <c r="T267" i="24"/>
  <c r="U267" i="24"/>
  <c r="V267" i="24"/>
  <c r="W267" i="24"/>
  <c r="X267" i="24"/>
  <c r="Y267" i="24"/>
  <c r="B268" i="24"/>
  <c r="C268" i="24"/>
  <c r="D268" i="24"/>
  <c r="E268" i="24"/>
  <c r="F268" i="24"/>
  <c r="G268" i="24"/>
  <c r="H268" i="24"/>
  <c r="I268" i="24"/>
  <c r="J268" i="24"/>
  <c r="K268" i="24"/>
  <c r="L268" i="24"/>
  <c r="M268" i="24"/>
  <c r="N268" i="24"/>
  <c r="O268" i="24"/>
  <c r="P268" i="24"/>
  <c r="Q268" i="24"/>
  <c r="R268" i="24"/>
  <c r="S268" i="24"/>
  <c r="T268" i="24"/>
  <c r="U268" i="24"/>
  <c r="V268" i="24"/>
  <c r="W268" i="24"/>
  <c r="X268" i="24"/>
  <c r="Y268" i="24"/>
  <c r="B269" i="24"/>
  <c r="C269" i="24"/>
  <c r="D269" i="24"/>
  <c r="E269" i="24"/>
  <c r="F269" i="24"/>
  <c r="G269" i="24"/>
  <c r="H269" i="24"/>
  <c r="I269" i="24"/>
  <c r="J269" i="24"/>
  <c r="K269" i="24"/>
  <c r="L269" i="24"/>
  <c r="M269" i="24"/>
  <c r="N269" i="24"/>
  <c r="O269" i="24"/>
  <c r="P269" i="24"/>
  <c r="Q269" i="24"/>
  <c r="R269" i="24"/>
  <c r="S269" i="24"/>
  <c r="T269" i="24"/>
  <c r="U269" i="24"/>
  <c r="V269" i="24"/>
  <c r="W269" i="24"/>
  <c r="X269" i="24"/>
  <c r="Y269" i="24"/>
  <c r="B270" i="24"/>
  <c r="C270" i="24"/>
  <c r="D270" i="24"/>
  <c r="E270" i="24"/>
  <c r="F270" i="24"/>
  <c r="G270" i="24"/>
  <c r="H270" i="24"/>
  <c r="I270" i="24"/>
  <c r="J270" i="24"/>
  <c r="K270" i="24"/>
  <c r="L270" i="24"/>
  <c r="M270" i="24"/>
  <c r="N270" i="24"/>
  <c r="O270" i="24"/>
  <c r="P270" i="24"/>
  <c r="Q270" i="24"/>
  <c r="R270" i="24"/>
  <c r="S270" i="24"/>
  <c r="T270" i="24"/>
  <c r="U270" i="24"/>
  <c r="V270" i="24"/>
  <c r="W270" i="24"/>
  <c r="X270" i="24"/>
  <c r="Y270" i="24"/>
  <c r="B271" i="24"/>
  <c r="C271" i="24"/>
  <c r="D271" i="24"/>
  <c r="E271" i="24"/>
  <c r="F271" i="24"/>
  <c r="G271" i="24"/>
  <c r="H271" i="24"/>
  <c r="I271" i="24"/>
  <c r="J271" i="24"/>
  <c r="K271" i="24"/>
  <c r="L271" i="24"/>
  <c r="M271" i="24"/>
  <c r="N271" i="24"/>
  <c r="O271" i="24"/>
  <c r="P271" i="24"/>
  <c r="Q271" i="24"/>
  <c r="R271" i="24"/>
  <c r="S271" i="24"/>
  <c r="T271" i="24"/>
  <c r="U271" i="24"/>
  <c r="V271" i="24"/>
  <c r="W271" i="24"/>
  <c r="X271" i="24"/>
  <c r="Y271" i="24"/>
  <c r="B272" i="24"/>
  <c r="C272" i="24"/>
  <c r="D272" i="24"/>
  <c r="E272" i="24"/>
  <c r="F272" i="24"/>
  <c r="G272" i="24"/>
  <c r="H272" i="24"/>
  <c r="I272" i="24"/>
  <c r="J272" i="24"/>
  <c r="K272" i="24"/>
  <c r="L272" i="24"/>
  <c r="M272" i="24"/>
  <c r="N272" i="24"/>
  <c r="O272" i="24"/>
  <c r="P272" i="24"/>
  <c r="Q272" i="24"/>
  <c r="R272" i="24"/>
  <c r="S272" i="24"/>
  <c r="T272" i="24"/>
  <c r="U272" i="24"/>
  <c r="V272" i="24"/>
  <c r="W272" i="24"/>
  <c r="X272" i="24"/>
  <c r="Y272" i="24"/>
  <c r="B273" i="24"/>
  <c r="C273" i="24"/>
  <c r="D273" i="24"/>
  <c r="E273" i="24"/>
  <c r="F273" i="24"/>
  <c r="G273" i="24"/>
  <c r="H273" i="24"/>
  <c r="I273" i="24"/>
  <c r="J273" i="24"/>
  <c r="K273" i="24"/>
  <c r="L273" i="24"/>
  <c r="M273" i="24"/>
  <c r="N273" i="24"/>
  <c r="O273" i="24"/>
  <c r="P273" i="24"/>
  <c r="Q273" i="24"/>
  <c r="R273" i="24"/>
  <c r="S273" i="24"/>
  <c r="T273" i="24"/>
  <c r="U273" i="24"/>
  <c r="V273" i="24"/>
  <c r="W273" i="24"/>
  <c r="X273" i="24"/>
  <c r="Y273" i="24"/>
  <c r="B274" i="24"/>
  <c r="C274" i="24"/>
  <c r="D274" i="24"/>
  <c r="E274" i="24"/>
  <c r="F274" i="24"/>
  <c r="G274" i="24"/>
  <c r="H274" i="24"/>
  <c r="I274" i="24"/>
  <c r="J274" i="24"/>
  <c r="K274" i="24"/>
  <c r="L274" i="24"/>
  <c r="M274" i="24"/>
  <c r="N274" i="24"/>
  <c r="O274" i="24"/>
  <c r="P274" i="24"/>
  <c r="Q274" i="24"/>
  <c r="R274" i="24"/>
  <c r="S274" i="24"/>
  <c r="T274" i="24"/>
  <c r="U274" i="24"/>
  <c r="V274" i="24"/>
  <c r="W274" i="24"/>
  <c r="X274" i="24"/>
  <c r="Y274" i="24"/>
  <c r="B275" i="24"/>
  <c r="C275" i="24"/>
  <c r="D275" i="24"/>
  <c r="E275" i="24"/>
  <c r="F275" i="24"/>
  <c r="G275" i="24"/>
  <c r="H275" i="24"/>
  <c r="I275" i="24"/>
  <c r="J275" i="24"/>
  <c r="K275" i="24"/>
  <c r="L275" i="24"/>
  <c r="M275" i="24"/>
  <c r="N275" i="24"/>
  <c r="O275" i="24"/>
  <c r="P275" i="24"/>
  <c r="Q275" i="24"/>
  <c r="R275" i="24"/>
  <c r="S275" i="24"/>
  <c r="T275" i="24"/>
  <c r="U275" i="24"/>
  <c r="V275" i="24"/>
  <c r="W275" i="24"/>
  <c r="X275" i="24"/>
  <c r="Y275" i="24"/>
  <c r="B276" i="24"/>
  <c r="C276" i="24"/>
  <c r="D276" i="24"/>
  <c r="E276" i="24"/>
  <c r="F276" i="24"/>
  <c r="G276" i="24"/>
  <c r="H276" i="24"/>
  <c r="I276" i="24"/>
  <c r="J276" i="24"/>
  <c r="K276" i="24"/>
  <c r="L276" i="24"/>
  <c r="M276" i="24"/>
  <c r="N276" i="24"/>
  <c r="O276" i="24"/>
  <c r="P276" i="24"/>
  <c r="Q276" i="24"/>
  <c r="R276" i="24"/>
  <c r="S276" i="24"/>
  <c r="T276" i="24"/>
  <c r="U276" i="24"/>
  <c r="V276" i="24"/>
  <c r="W276" i="24"/>
  <c r="X276" i="24"/>
  <c r="Y276" i="24"/>
  <c r="B277" i="24"/>
  <c r="C277" i="24"/>
  <c r="D277" i="24"/>
  <c r="E277" i="24"/>
  <c r="F277" i="24"/>
  <c r="G277" i="24"/>
  <c r="H277" i="24"/>
  <c r="I277" i="24"/>
  <c r="J277" i="24"/>
  <c r="K277" i="24"/>
  <c r="L277" i="24"/>
  <c r="M277" i="24"/>
  <c r="N277" i="24"/>
  <c r="O277" i="24"/>
  <c r="P277" i="24"/>
  <c r="Q277" i="24"/>
  <c r="R277" i="24"/>
  <c r="S277" i="24"/>
  <c r="T277" i="24"/>
  <c r="U277" i="24"/>
  <c r="V277" i="24"/>
  <c r="W277" i="24"/>
  <c r="X277" i="24"/>
  <c r="Y277" i="24"/>
  <c r="B278" i="24"/>
  <c r="C278" i="24"/>
  <c r="D278" i="24"/>
  <c r="E278" i="24"/>
  <c r="F278" i="24"/>
  <c r="G278" i="24"/>
  <c r="H278" i="24"/>
  <c r="I278" i="24"/>
  <c r="J278" i="24"/>
  <c r="K278" i="24"/>
  <c r="L278" i="24"/>
  <c r="M278" i="24"/>
  <c r="N278" i="24"/>
  <c r="O278" i="24"/>
  <c r="P278" i="24"/>
  <c r="Q278" i="24"/>
  <c r="R278" i="24"/>
  <c r="S278" i="24"/>
  <c r="T278" i="24"/>
  <c r="U278" i="24"/>
  <c r="V278" i="24"/>
  <c r="W278" i="24"/>
  <c r="X278" i="24"/>
  <c r="Y278" i="24"/>
  <c r="B279" i="24"/>
  <c r="C279" i="24"/>
  <c r="D279" i="24"/>
  <c r="E279" i="24"/>
  <c r="F279" i="24"/>
  <c r="G279" i="24"/>
  <c r="H279" i="24"/>
  <c r="I279" i="24"/>
  <c r="J279" i="24"/>
  <c r="K279" i="24"/>
  <c r="L279" i="24"/>
  <c r="M279" i="24"/>
  <c r="N279" i="24"/>
  <c r="O279" i="24"/>
  <c r="P279" i="24"/>
  <c r="Q279" i="24"/>
  <c r="R279" i="24"/>
  <c r="S279" i="24"/>
  <c r="T279" i="24"/>
  <c r="U279" i="24"/>
  <c r="V279" i="24"/>
  <c r="W279" i="24"/>
  <c r="X279" i="24"/>
  <c r="Y279" i="24"/>
  <c r="B280" i="24"/>
  <c r="C280" i="24"/>
  <c r="D280" i="24"/>
  <c r="E280" i="24"/>
  <c r="F280" i="24"/>
  <c r="G280" i="24"/>
  <c r="H280" i="24"/>
  <c r="I280" i="24"/>
  <c r="J280" i="24"/>
  <c r="K280" i="24"/>
  <c r="L280" i="24"/>
  <c r="M280" i="24"/>
  <c r="N280" i="24"/>
  <c r="O280" i="24"/>
  <c r="P280" i="24"/>
  <c r="Q280" i="24"/>
  <c r="R280" i="24"/>
  <c r="S280" i="24"/>
  <c r="T280" i="24"/>
  <c r="U280" i="24"/>
  <c r="V280" i="24"/>
  <c r="W280" i="24"/>
  <c r="X280" i="24"/>
  <c r="Y280" i="24"/>
  <c r="C281" i="24"/>
  <c r="D281" i="24"/>
  <c r="E281" i="24"/>
  <c r="F281" i="24"/>
  <c r="G281" i="24"/>
  <c r="H281" i="24"/>
  <c r="I281" i="24"/>
  <c r="J281" i="24"/>
  <c r="K281" i="24"/>
  <c r="L281" i="24"/>
  <c r="M281" i="24"/>
  <c r="N281" i="24"/>
  <c r="O281" i="24"/>
  <c r="P281" i="24"/>
  <c r="Q281" i="24"/>
  <c r="R281" i="24"/>
  <c r="S281" i="24"/>
  <c r="T281" i="24"/>
  <c r="U281" i="24"/>
  <c r="V281" i="24"/>
  <c r="W281" i="24"/>
  <c r="X281" i="24"/>
  <c r="Y281" i="24"/>
  <c r="C254" i="24"/>
  <c r="D254" i="24"/>
  <c r="E254" i="24"/>
  <c r="F254" i="24"/>
  <c r="G254" i="24"/>
  <c r="H254" i="24"/>
  <c r="I254" i="24"/>
  <c r="J254" i="24"/>
  <c r="K254" i="24"/>
  <c r="L254" i="24"/>
  <c r="M254" i="24"/>
  <c r="N254" i="24"/>
  <c r="O254" i="24"/>
  <c r="P254" i="24"/>
  <c r="Q254" i="24"/>
  <c r="R254" i="24"/>
  <c r="S254" i="24"/>
  <c r="T254" i="24"/>
  <c r="U254" i="24"/>
  <c r="V254" i="24"/>
  <c r="W254" i="24"/>
  <c r="X254" i="24"/>
  <c r="Y254" i="24"/>
  <c r="B254" i="24"/>
  <c r="B221" i="24"/>
  <c r="C221" i="24"/>
  <c r="D221" i="24"/>
  <c r="E221" i="24"/>
  <c r="F221" i="24"/>
  <c r="G221" i="24"/>
  <c r="H221" i="24"/>
  <c r="I221" i="24"/>
  <c r="J221" i="24"/>
  <c r="K221" i="24"/>
  <c r="L221" i="24"/>
  <c r="M221" i="24"/>
  <c r="N221" i="24"/>
  <c r="O221" i="24"/>
  <c r="P221" i="24"/>
  <c r="Q221" i="24"/>
  <c r="R221" i="24"/>
  <c r="S221" i="24"/>
  <c r="T221" i="24"/>
  <c r="U221" i="24"/>
  <c r="V221" i="24"/>
  <c r="W221" i="24"/>
  <c r="X221" i="24"/>
  <c r="Y221" i="24"/>
  <c r="B222" i="24"/>
  <c r="C222" i="24"/>
  <c r="D222" i="24"/>
  <c r="E222" i="24"/>
  <c r="F222" i="24"/>
  <c r="G222" i="24"/>
  <c r="H222" i="24"/>
  <c r="I222" i="24"/>
  <c r="J222" i="24"/>
  <c r="K222" i="24"/>
  <c r="L222" i="24"/>
  <c r="M222" i="24"/>
  <c r="N222" i="24"/>
  <c r="O222" i="24"/>
  <c r="P222" i="24"/>
  <c r="Q222" i="24"/>
  <c r="R222" i="24"/>
  <c r="S222" i="24"/>
  <c r="T222" i="24"/>
  <c r="U222" i="24"/>
  <c r="V222" i="24"/>
  <c r="W222" i="24"/>
  <c r="X222" i="24"/>
  <c r="Y222" i="24"/>
  <c r="B223" i="24"/>
  <c r="C223" i="24"/>
  <c r="D223" i="24"/>
  <c r="E223" i="24"/>
  <c r="F223" i="24"/>
  <c r="G223" i="24"/>
  <c r="H223" i="24"/>
  <c r="I223" i="24"/>
  <c r="J223" i="24"/>
  <c r="K223" i="24"/>
  <c r="L223" i="24"/>
  <c r="M223" i="24"/>
  <c r="N223" i="24"/>
  <c r="O223" i="24"/>
  <c r="P223" i="24"/>
  <c r="Q223" i="24"/>
  <c r="R223" i="24"/>
  <c r="S223" i="24"/>
  <c r="T223" i="24"/>
  <c r="U223" i="24"/>
  <c r="V223" i="24"/>
  <c r="W223" i="24"/>
  <c r="X223" i="24"/>
  <c r="Y223" i="24"/>
  <c r="B224" i="24"/>
  <c r="C224" i="24"/>
  <c r="D224" i="24"/>
  <c r="E224" i="24"/>
  <c r="F224" i="24"/>
  <c r="G224" i="24"/>
  <c r="H224" i="24"/>
  <c r="I224" i="24"/>
  <c r="J224" i="24"/>
  <c r="K224" i="24"/>
  <c r="L224" i="24"/>
  <c r="M224" i="24"/>
  <c r="N224" i="24"/>
  <c r="O224" i="24"/>
  <c r="P224" i="24"/>
  <c r="Q224" i="24"/>
  <c r="R224" i="24"/>
  <c r="S224" i="24"/>
  <c r="T224" i="24"/>
  <c r="U224" i="24"/>
  <c r="V224" i="24"/>
  <c r="W224" i="24"/>
  <c r="X224" i="24"/>
  <c r="Y224" i="24"/>
  <c r="B225" i="24"/>
  <c r="C225" i="24"/>
  <c r="D225" i="24"/>
  <c r="E225" i="24"/>
  <c r="F225" i="24"/>
  <c r="G225" i="24"/>
  <c r="H225" i="24"/>
  <c r="I225" i="24"/>
  <c r="J225" i="24"/>
  <c r="K225" i="24"/>
  <c r="L225" i="24"/>
  <c r="M225" i="24"/>
  <c r="N225" i="24"/>
  <c r="O225" i="24"/>
  <c r="P225" i="24"/>
  <c r="Q225" i="24"/>
  <c r="R225" i="24"/>
  <c r="S225" i="24"/>
  <c r="T225" i="24"/>
  <c r="U225" i="24"/>
  <c r="V225" i="24"/>
  <c r="W225" i="24"/>
  <c r="X225" i="24"/>
  <c r="Y225" i="24"/>
  <c r="B226" i="24"/>
  <c r="C226" i="24"/>
  <c r="D226" i="24"/>
  <c r="E226" i="24"/>
  <c r="F226" i="24"/>
  <c r="G226" i="24"/>
  <c r="H226" i="24"/>
  <c r="I226" i="24"/>
  <c r="J226" i="24"/>
  <c r="K226" i="24"/>
  <c r="L226" i="24"/>
  <c r="M226" i="24"/>
  <c r="N226" i="24"/>
  <c r="O226" i="24"/>
  <c r="P226" i="24"/>
  <c r="Q226" i="24"/>
  <c r="R226" i="24"/>
  <c r="S226" i="24"/>
  <c r="T226" i="24"/>
  <c r="U226" i="24"/>
  <c r="V226" i="24"/>
  <c r="W226" i="24"/>
  <c r="X226" i="24"/>
  <c r="Y226" i="24"/>
  <c r="B227" i="24"/>
  <c r="C227" i="24"/>
  <c r="D227" i="24"/>
  <c r="E227" i="24"/>
  <c r="F227" i="24"/>
  <c r="G227" i="24"/>
  <c r="H227" i="24"/>
  <c r="I227" i="24"/>
  <c r="J227" i="24"/>
  <c r="K227" i="24"/>
  <c r="L227" i="24"/>
  <c r="M227" i="24"/>
  <c r="N227" i="24"/>
  <c r="O227" i="24"/>
  <c r="P227" i="24"/>
  <c r="Q227" i="24"/>
  <c r="R227" i="24"/>
  <c r="S227" i="24"/>
  <c r="T227" i="24"/>
  <c r="U227" i="24"/>
  <c r="V227" i="24"/>
  <c r="W227" i="24"/>
  <c r="X227" i="24"/>
  <c r="Y227" i="24"/>
  <c r="B228" i="24"/>
  <c r="C228" i="24"/>
  <c r="D228" i="24"/>
  <c r="E228" i="24"/>
  <c r="F228" i="24"/>
  <c r="G228" i="24"/>
  <c r="H228" i="24"/>
  <c r="I228" i="24"/>
  <c r="J228" i="24"/>
  <c r="K228" i="24"/>
  <c r="L228" i="24"/>
  <c r="M228" i="24"/>
  <c r="N228" i="24"/>
  <c r="O228" i="24"/>
  <c r="P228" i="24"/>
  <c r="Q228" i="24"/>
  <c r="R228" i="24"/>
  <c r="S228" i="24"/>
  <c r="T228" i="24"/>
  <c r="U228" i="24"/>
  <c r="V228" i="24"/>
  <c r="W228" i="24"/>
  <c r="X228" i="24"/>
  <c r="Y228" i="24"/>
  <c r="B229" i="24"/>
  <c r="C229" i="24"/>
  <c r="D229" i="24"/>
  <c r="E229" i="24"/>
  <c r="F229" i="24"/>
  <c r="G229" i="24"/>
  <c r="H229" i="24"/>
  <c r="I229" i="24"/>
  <c r="J229" i="24"/>
  <c r="K229" i="24"/>
  <c r="L229" i="24"/>
  <c r="M229" i="24"/>
  <c r="N229" i="24"/>
  <c r="O229" i="24"/>
  <c r="P229" i="24"/>
  <c r="Q229" i="24"/>
  <c r="R229" i="24"/>
  <c r="S229" i="24"/>
  <c r="T229" i="24"/>
  <c r="U229" i="24"/>
  <c r="V229" i="24"/>
  <c r="W229" i="24"/>
  <c r="X229" i="24"/>
  <c r="Y229" i="24"/>
  <c r="B230" i="24"/>
  <c r="C230" i="24"/>
  <c r="D230" i="24"/>
  <c r="E230" i="24"/>
  <c r="F230" i="24"/>
  <c r="G230" i="24"/>
  <c r="H230" i="24"/>
  <c r="I230" i="24"/>
  <c r="J230" i="24"/>
  <c r="K230" i="24"/>
  <c r="L230" i="24"/>
  <c r="M230" i="24"/>
  <c r="N230" i="24"/>
  <c r="O230" i="24"/>
  <c r="P230" i="24"/>
  <c r="Q230" i="24"/>
  <c r="R230" i="24"/>
  <c r="S230" i="24"/>
  <c r="T230" i="24"/>
  <c r="U230" i="24"/>
  <c r="V230" i="24"/>
  <c r="W230" i="24"/>
  <c r="X230" i="24"/>
  <c r="Y230" i="24"/>
  <c r="B231" i="24"/>
  <c r="C231" i="24"/>
  <c r="D231" i="24"/>
  <c r="E231" i="24"/>
  <c r="F231" i="24"/>
  <c r="G231" i="24"/>
  <c r="H231" i="24"/>
  <c r="I231" i="24"/>
  <c r="J231" i="24"/>
  <c r="K231" i="24"/>
  <c r="L231" i="24"/>
  <c r="M231" i="24"/>
  <c r="N231" i="24"/>
  <c r="O231" i="24"/>
  <c r="P231" i="24"/>
  <c r="Q231" i="24"/>
  <c r="R231" i="24"/>
  <c r="S231" i="24"/>
  <c r="T231" i="24"/>
  <c r="U231" i="24"/>
  <c r="V231" i="24"/>
  <c r="W231" i="24"/>
  <c r="X231" i="24"/>
  <c r="Y231" i="24"/>
  <c r="B232" i="24"/>
  <c r="C232" i="24"/>
  <c r="D232" i="24"/>
  <c r="E232" i="24"/>
  <c r="F232" i="24"/>
  <c r="G232" i="24"/>
  <c r="H232" i="24"/>
  <c r="I232" i="24"/>
  <c r="J232" i="24"/>
  <c r="K232" i="24"/>
  <c r="L232" i="24"/>
  <c r="M232" i="24"/>
  <c r="N232" i="24"/>
  <c r="O232" i="24"/>
  <c r="P232" i="24"/>
  <c r="Q232" i="24"/>
  <c r="R232" i="24"/>
  <c r="S232" i="24"/>
  <c r="T232" i="24"/>
  <c r="U232" i="24"/>
  <c r="V232" i="24"/>
  <c r="W232" i="24"/>
  <c r="X232" i="24"/>
  <c r="Y232" i="24"/>
  <c r="B233" i="24"/>
  <c r="C233" i="24"/>
  <c r="D233" i="24"/>
  <c r="E233" i="24"/>
  <c r="F233" i="24"/>
  <c r="G233" i="24"/>
  <c r="H233" i="24"/>
  <c r="I233" i="24"/>
  <c r="J233" i="24"/>
  <c r="K233" i="24"/>
  <c r="L233" i="24"/>
  <c r="M233" i="24"/>
  <c r="N233" i="24"/>
  <c r="O233" i="24"/>
  <c r="P233" i="24"/>
  <c r="Q233" i="24"/>
  <c r="R233" i="24"/>
  <c r="S233" i="24"/>
  <c r="T233" i="24"/>
  <c r="U233" i="24"/>
  <c r="V233" i="24"/>
  <c r="W233" i="24"/>
  <c r="X233" i="24"/>
  <c r="Y233" i="24"/>
  <c r="B234" i="24"/>
  <c r="C234" i="24"/>
  <c r="D234" i="24"/>
  <c r="E234" i="24"/>
  <c r="F234" i="24"/>
  <c r="G234" i="24"/>
  <c r="H234" i="24"/>
  <c r="I234" i="24"/>
  <c r="J234" i="24"/>
  <c r="K234" i="24"/>
  <c r="L234" i="24"/>
  <c r="M234" i="24"/>
  <c r="N234" i="24"/>
  <c r="O234" i="24"/>
  <c r="P234" i="24"/>
  <c r="Q234" i="24"/>
  <c r="R234" i="24"/>
  <c r="S234" i="24"/>
  <c r="T234" i="24"/>
  <c r="U234" i="24"/>
  <c r="V234" i="24"/>
  <c r="W234" i="24"/>
  <c r="X234" i="24"/>
  <c r="Y234" i="24"/>
  <c r="B235" i="24"/>
  <c r="C235" i="24"/>
  <c r="D235" i="24"/>
  <c r="E235" i="24"/>
  <c r="F235" i="24"/>
  <c r="G235" i="24"/>
  <c r="H235" i="24"/>
  <c r="I235" i="24"/>
  <c r="J235" i="24"/>
  <c r="K235" i="24"/>
  <c r="L235" i="24"/>
  <c r="M235" i="24"/>
  <c r="N235" i="24"/>
  <c r="O235" i="24"/>
  <c r="P235" i="24"/>
  <c r="Q235" i="24"/>
  <c r="R235" i="24"/>
  <c r="S235" i="24"/>
  <c r="T235" i="24"/>
  <c r="U235" i="24"/>
  <c r="V235" i="24"/>
  <c r="W235" i="24"/>
  <c r="X235" i="24"/>
  <c r="Y235" i="24"/>
  <c r="B236" i="24"/>
  <c r="C236" i="24"/>
  <c r="D236" i="24"/>
  <c r="E236" i="24"/>
  <c r="F236" i="24"/>
  <c r="G236" i="24"/>
  <c r="H236" i="24"/>
  <c r="I236" i="24"/>
  <c r="J236" i="24"/>
  <c r="K236" i="24"/>
  <c r="L236" i="24"/>
  <c r="M236" i="24"/>
  <c r="N236" i="24"/>
  <c r="O236" i="24"/>
  <c r="P236" i="24"/>
  <c r="Q236" i="24"/>
  <c r="R236" i="24"/>
  <c r="S236" i="24"/>
  <c r="T236" i="24"/>
  <c r="U236" i="24"/>
  <c r="V236" i="24"/>
  <c r="W236" i="24"/>
  <c r="X236" i="24"/>
  <c r="Y236" i="24"/>
  <c r="B237" i="24"/>
  <c r="C237" i="24"/>
  <c r="D237" i="24"/>
  <c r="E237" i="24"/>
  <c r="F237" i="24"/>
  <c r="G237" i="24"/>
  <c r="H237" i="24"/>
  <c r="I237" i="24"/>
  <c r="J237" i="24"/>
  <c r="K237" i="24"/>
  <c r="L237" i="24"/>
  <c r="M237" i="24"/>
  <c r="N237" i="24"/>
  <c r="O237" i="24"/>
  <c r="P237" i="24"/>
  <c r="Q237" i="24"/>
  <c r="R237" i="24"/>
  <c r="S237" i="24"/>
  <c r="T237" i="24"/>
  <c r="U237" i="24"/>
  <c r="V237" i="24"/>
  <c r="W237" i="24"/>
  <c r="X237" i="24"/>
  <c r="Y237" i="24"/>
  <c r="B238" i="24"/>
  <c r="C238" i="24"/>
  <c r="D238" i="24"/>
  <c r="E238" i="24"/>
  <c r="F238" i="24"/>
  <c r="G238" i="24"/>
  <c r="H238" i="24"/>
  <c r="I238" i="24"/>
  <c r="J238" i="24"/>
  <c r="K238" i="24"/>
  <c r="L238" i="24"/>
  <c r="M238" i="24"/>
  <c r="N238" i="24"/>
  <c r="O238" i="24"/>
  <c r="P238" i="24"/>
  <c r="Q238" i="24"/>
  <c r="R238" i="24"/>
  <c r="S238" i="24"/>
  <c r="T238" i="24"/>
  <c r="U238" i="24"/>
  <c r="V238" i="24"/>
  <c r="W238" i="24"/>
  <c r="X238" i="24"/>
  <c r="Y238" i="24"/>
  <c r="B239" i="24"/>
  <c r="C239" i="24"/>
  <c r="D239" i="24"/>
  <c r="E239" i="24"/>
  <c r="F239" i="24"/>
  <c r="G239" i="24"/>
  <c r="H239" i="24"/>
  <c r="I239" i="24"/>
  <c r="J239" i="24"/>
  <c r="K239" i="24"/>
  <c r="L239" i="24"/>
  <c r="M239" i="24"/>
  <c r="N239" i="24"/>
  <c r="O239" i="24"/>
  <c r="P239" i="24"/>
  <c r="Q239" i="24"/>
  <c r="R239" i="24"/>
  <c r="S239" i="24"/>
  <c r="T239" i="24"/>
  <c r="U239" i="24"/>
  <c r="V239" i="24"/>
  <c r="W239" i="24"/>
  <c r="X239" i="24"/>
  <c r="Y239" i="24"/>
  <c r="B240" i="24"/>
  <c r="C240" i="24"/>
  <c r="D240" i="24"/>
  <c r="E240" i="24"/>
  <c r="F240" i="24"/>
  <c r="G240" i="24"/>
  <c r="H240" i="24"/>
  <c r="I240" i="24"/>
  <c r="J240" i="24"/>
  <c r="K240" i="24"/>
  <c r="L240" i="24"/>
  <c r="M240" i="24"/>
  <c r="N240" i="24"/>
  <c r="O240" i="24"/>
  <c r="P240" i="24"/>
  <c r="Q240" i="24"/>
  <c r="R240" i="24"/>
  <c r="S240" i="24"/>
  <c r="T240" i="24"/>
  <c r="U240" i="24"/>
  <c r="V240" i="24"/>
  <c r="W240" i="24"/>
  <c r="X240" i="24"/>
  <c r="Y240" i="24"/>
  <c r="B241" i="24"/>
  <c r="C241" i="24"/>
  <c r="D241" i="24"/>
  <c r="E241" i="24"/>
  <c r="F241" i="24"/>
  <c r="G241" i="24"/>
  <c r="H241" i="24"/>
  <c r="I241" i="24"/>
  <c r="J241" i="24"/>
  <c r="K241" i="24"/>
  <c r="L241" i="24"/>
  <c r="M241" i="24"/>
  <c r="N241" i="24"/>
  <c r="O241" i="24"/>
  <c r="P241" i="24"/>
  <c r="Q241" i="24"/>
  <c r="R241" i="24"/>
  <c r="S241" i="24"/>
  <c r="T241" i="24"/>
  <c r="U241" i="24"/>
  <c r="V241" i="24"/>
  <c r="W241" i="24"/>
  <c r="X241" i="24"/>
  <c r="Y241" i="24"/>
  <c r="B242" i="24"/>
  <c r="C242" i="24"/>
  <c r="D242" i="24"/>
  <c r="E242" i="24"/>
  <c r="F242" i="24"/>
  <c r="G242" i="24"/>
  <c r="H242" i="24"/>
  <c r="I242" i="24"/>
  <c r="J242" i="24"/>
  <c r="K242" i="24"/>
  <c r="L242" i="24"/>
  <c r="M242" i="24"/>
  <c r="N242" i="24"/>
  <c r="O242" i="24"/>
  <c r="P242" i="24"/>
  <c r="Q242" i="24"/>
  <c r="R242" i="24"/>
  <c r="S242" i="24"/>
  <c r="T242" i="24"/>
  <c r="U242" i="24"/>
  <c r="V242" i="24"/>
  <c r="W242" i="24"/>
  <c r="X242" i="24"/>
  <c r="Y242" i="24"/>
  <c r="B243" i="24"/>
  <c r="C243" i="24"/>
  <c r="D243" i="24"/>
  <c r="E243" i="24"/>
  <c r="F243" i="24"/>
  <c r="G243" i="24"/>
  <c r="H243" i="24"/>
  <c r="I243" i="24"/>
  <c r="J243" i="24"/>
  <c r="K243" i="24"/>
  <c r="L243" i="24"/>
  <c r="M243" i="24"/>
  <c r="N243" i="24"/>
  <c r="O243" i="24"/>
  <c r="P243" i="24"/>
  <c r="Q243" i="24"/>
  <c r="R243" i="24"/>
  <c r="S243" i="24"/>
  <c r="T243" i="24"/>
  <c r="U243" i="24"/>
  <c r="V243" i="24"/>
  <c r="W243" i="24"/>
  <c r="X243" i="24"/>
  <c r="Y243" i="24"/>
  <c r="B244" i="24"/>
  <c r="C244" i="24"/>
  <c r="D244" i="24"/>
  <c r="E244" i="24"/>
  <c r="F244" i="24"/>
  <c r="G244" i="24"/>
  <c r="H244" i="24"/>
  <c r="I244" i="24"/>
  <c r="J244" i="24"/>
  <c r="K244" i="24"/>
  <c r="L244" i="24"/>
  <c r="M244" i="24"/>
  <c r="N244" i="24"/>
  <c r="O244" i="24"/>
  <c r="P244" i="24"/>
  <c r="Q244" i="24"/>
  <c r="R244" i="24"/>
  <c r="S244" i="24"/>
  <c r="T244" i="24"/>
  <c r="U244" i="24"/>
  <c r="V244" i="24"/>
  <c r="W244" i="24"/>
  <c r="X244" i="24"/>
  <c r="Y244" i="24"/>
  <c r="B245" i="24"/>
  <c r="C245" i="24"/>
  <c r="D245" i="24"/>
  <c r="E245" i="24"/>
  <c r="F245" i="24"/>
  <c r="G245" i="24"/>
  <c r="H245" i="24"/>
  <c r="I245" i="24"/>
  <c r="J245" i="24"/>
  <c r="K245" i="24"/>
  <c r="L245" i="24"/>
  <c r="M245" i="24"/>
  <c r="N245" i="24"/>
  <c r="O245" i="24"/>
  <c r="P245" i="24"/>
  <c r="Q245" i="24"/>
  <c r="R245" i="24"/>
  <c r="S245" i="24"/>
  <c r="T245" i="24"/>
  <c r="U245" i="24"/>
  <c r="V245" i="24"/>
  <c r="W245" i="24"/>
  <c r="X245" i="24"/>
  <c r="Y245" i="24"/>
  <c r="B246" i="24"/>
  <c r="C246" i="24"/>
  <c r="D246" i="24"/>
  <c r="E246" i="24"/>
  <c r="F246" i="24"/>
  <c r="G246" i="24"/>
  <c r="H246" i="24"/>
  <c r="I246" i="24"/>
  <c r="J246" i="24"/>
  <c r="K246" i="24"/>
  <c r="L246" i="24"/>
  <c r="M246" i="24"/>
  <c r="N246" i="24"/>
  <c r="O246" i="24"/>
  <c r="P246" i="24"/>
  <c r="Q246" i="24"/>
  <c r="R246" i="24"/>
  <c r="S246" i="24"/>
  <c r="T246" i="24"/>
  <c r="U246" i="24"/>
  <c r="V246" i="24"/>
  <c r="W246" i="24"/>
  <c r="X246" i="24"/>
  <c r="Y246" i="24"/>
  <c r="B247" i="24"/>
  <c r="C247" i="24"/>
  <c r="D247" i="24"/>
  <c r="E247" i="24"/>
  <c r="F247" i="24"/>
  <c r="G247" i="24"/>
  <c r="H247" i="24"/>
  <c r="I247" i="24"/>
  <c r="J247" i="24"/>
  <c r="K247" i="24"/>
  <c r="L247" i="24"/>
  <c r="M247" i="24"/>
  <c r="N247" i="24"/>
  <c r="O247" i="24"/>
  <c r="P247" i="24"/>
  <c r="Q247" i="24"/>
  <c r="R247" i="24"/>
  <c r="S247" i="24"/>
  <c r="T247" i="24"/>
  <c r="U247" i="24"/>
  <c r="V247" i="24"/>
  <c r="W247" i="24"/>
  <c r="X247" i="24"/>
  <c r="Y247" i="24"/>
  <c r="C220" i="24"/>
  <c r="D220" i="24"/>
  <c r="E220" i="24"/>
  <c r="F220" i="24"/>
  <c r="G220" i="24"/>
  <c r="H220" i="24"/>
  <c r="I220" i="24"/>
  <c r="J220" i="24"/>
  <c r="K220" i="24"/>
  <c r="L220" i="24"/>
  <c r="M220" i="24"/>
  <c r="N220" i="24"/>
  <c r="O220" i="24"/>
  <c r="P220" i="24"/>
  <c r="Q220" i="24"/>
  <c r="R220" i="24"/>
  <c r="S220" i="24"/>
  <c r="T220" i="24"/>
  <c r="U220" i="24"/>
  <c r="V220" i="24"/>
  <c r="W220" i="24"/>
  <c r="X220" i="24"/>
  <c r="Y220" i="24"/>
  <c r="B220" i="24"/>
  <c r="B187" i="24"/>
  <c r="C187" i="24"/>
  <c r="D187" i="24"/>
  <c r="E187" i="24"/>
  <c r="F187" i="24"/>
  <c r="G187" i="24"/>
  <c r="H187" i="24"/>
  <c r="I187" i="24"/>
  <c r="J187" i="24"/>
  <c r="K187" i="24"/>
  <c r="L187" i="24"/>
  <c r="M187" i="24"/>
  <c r="N187" i="24"/>
  <c r="O187" i="24"/>
  <c r="P187" i="24"/>
  <c r="Q187" i="24"/>
  <c r="R187" i="24"/>
  <c r="S187" i="24"/>
  <c r="T187" i="24"/>
  <c r="U187" i="24"/>
  <c r="V187" i="24"/>
  <c r="W187" i="24"/>
  <c r="X187" i="24"/>
  <c r="Y187" i="24"/>
  <c r="B188" i="24"/>
  <c r="C188" i="24"/>
  <c r="D188" i="24"/>
  <c r="E188" i="24"/>
  <c r="F188" i="24"/>
  <c r="G188" i="24"/>
  <c r="H188" i="24"/>
  <c r="I188" i="24"/>
  <c r="J188" i="24"/>
  <c r="K188" i="24"/>
  <c r="L188" i="24"/>
  <c r="M188" i="24"/>
  <c r="N188" i="24"/>
  <c r="O188" i="24"/>
  <c r="P188" i="24"/>
  <c r="Q188" i="24"/>
  <c r="R188" i="24"/>
  <c r="S188" i="24"/>
  <c r="T188" i="24"/>
  <c r="U188" i="24"/>
  <c r="V188" i="24"/>
  <c r="W188" i="24"/>
  <c r="X188" i="24"/>
  <c r="Y188" i="24"/>
  <c r="B189" i="24"/>
  <c r="C189" i="24"/>
  <c r="D189" i="24"/>
  <c r="E189" i="24"/>
  <c r="F189" i="24"/>
  <c r="G189" i="24"/>
  <c r="H189" i="24"/>
  <c r="I189" i="24"/>
  <c r="J189" i="24"/>
  <c r="K189" i="24"/>
  <c r="L189" i="24"/>
  <c r="M189" i="24"/>
  <c r="N189" i="24"/>
  <c r="O189" i="24"/>
  <c r="P189" i="24"/>
  <c r="Q189" i="24"/>
  <c r="R189" i="24"/>
  <c r="S189" i="24"/>
  <c r="T189" i="24"/>
  <c r="U189" i="24"/>
  <c r="V189" i="24"/>
  <c r="W189" i="24"/>
  <c r="X189" i="24"/>
  <c r="Y189" i="24"/>
  <c r="B190" i="24"/>
  <c r="C190" i="24"/>
  <c r="D190" i="24"/>
  <c r="E190" i="24"/>
  <c r="F190" i="24"/>
  <c r="G190" i="24"/>
  <c r="H190" i="24"/>
  <c r="I190" i="24"/>
  <c r="J190" i="24"/>
  <c r="K190" i="24"/>
  <c r="L190" i="24"/>
  <c r="M190" i="24"/>
  <c r="N190" i="24"/>
  <c r="O190" i="24"/>
  <c r="P190" i="24"/>
  <c r="Q190" i="24"/>
  <c r="R190" i="24"/>
  <c r="S190" i="24"/>
  <c r="T190" i="24"/>
  <c r="U190" i="24"/>
  <c r="V190" i="24"/>
  <c r="W190" i="24"/>
  <c r="X190" i="24"/>
  <c r="Y190" i="24"/>
  <c r="B191" i="24"/>
  <c r="C191" i="24"/>
  <c r="D191" i="24"/>
  <c r="E191" i="24"/>
  <c r="F191" i="24"/>
  <c r="G191" i="24"/>
  <c r="H191" i="24"/>
  <c r="I191" i="24"/>
  <c r="J191" i="24"/>
  <c r="K191" i="24"/>
  <c r="L191" i="24"/>
  <c r="M191" i="24"/>
  <c r="N191" i="24"/>
  <c r="O191" i="24"/>
  <c r="P191" i="24"/>
  <c r="Q191" i="24"/>
  <c r="R191" i="24"/>
  <c r="S191" i="24"/>
  <c r="T191" i="24"/>
  <c r="U191" i="24"/>
  <c r="V191" i="24"/>
  <c r="W191" i="24"/>
  <c r="X191" i="24"/>
  <c r="Y191" i="24"/>
  <c r="B192" i="24"/>
  <c r="C192" i="24"/>
  <c r="D192" i="24"/>
  <c r="E192" i="24"/>
  <c r="F192" i="24"/>
  <c r="G192" i="24"/>
  <c r="H192" i="24"/>
  <c r="I192" i="24"/>
  <c r="J192" i="24"/>
  <c r="K192" i="24"/>
  <c r="L192" i="24"/>
  <c r="M192" i="24"/>
  <c r="N192" i="24"/>
  <c r="O192" i="24"/>
  <c r="P192" i="24"/>
  <c r="Q192" i="24"/>
  <c r="R192" i="24"/>
  <c r="S192" i="24"/>
  <c r="T192" i="24"/>
  <c r="U192" i="24"/>
  <c r="V192" i="24"/>
  <c r="W192" i="24"/>
  <c r="X192" i="24"/>
  <c r="Y192" i="24"/>
  <c r="B193" i="24"/>
  <c r="C193" i="24"/>
  <c r="D193" i="24"/>
  <c r="E193" i="24"/>
  <c r="F193" i="24"/>
  <c r="G193" i="24"/>
  <c r="H193" i="24"/>
  <c r="I193" i="24"/>
  <c r="J193" i="24"/>
  <c r="K193" i="24"/>
  <c r="L193" i="24"/>
  <c r="M193" i="24"/>
  <c r="N193" i="24"/>
  <c r="O193" i="24"/>
  <c r="P193" i="24"/>
  <c r="Q193" i="24"/>
  <c r="R193" i="24"/>
  <c r="S193" i="24"/>
  <c r="T193" i="24"/>
  <c r="U193" i="24"/>
  <c r="V193" i="24"/>
  <c r="W193" i="24"/>
  <c r="X193" i="24"/>
  <c r="Y193" i="24"/>
  <c r="B194" i="24"/>
  <c r="C194" i="24"/>
  <c r="D194" i="24"/>
  <c r="E194" i="24"/>
  <c r="F194" i="24"/>
  <c r="G194" i="24"/>
  <c r="H194" i="24"/>
  <c r="I194" i="24"/>
  <c r="J194" i="24"/>
  <c r="K194" i="24"/>
  <c r="L194" i="24"/>
  <c r="M194" i="24"/>
  <c r="N194" i="24"/>
  <c r="O194" i="24"/>
  <c r="P194" i="24"/>
  <c r="Q194" i="24"/>
  <c r="R194" i="24"/>
  <c r="S194" i="24"/>
  <c r="T194" i="24"/>
  <c r="U194" i="24"/>
  <c r="V194" i="24"/>
  <c r="W194" i="24"/>
  <c r="X194" i="24"/>
  <c r="Y194" i="24"/>
  <c r="B195" i="24"/>
  <c r="C195" i="24"/>
  <c r="D195" i="24"/>
  <c r="E195" i="24"/>
  <c r="F195" i="24"/>
  <c r="G195" i="24"/>
  <c r="H195" i="24"/>
  <c r="I195" i="24"/>
  <c r="J195" i="24"/>
  <c r="K195" i="24"/>
  <c r="L195" i="24"/>
  <c r="M195" i="24"/>
  <c r="N195" i="24"/>
  <c r="O195" i="24"/>
  <c r="P195" i="24"/>
  <c r="Q195" i="24"/>
  <c r="R195" i="24"/>
  <c r="S195" i="24"/>
  <c r="T195" i="24"/>
  <c r="U195" i="24"/>
  <c r="V195" i="24"/>
  <c r="W195" i="24"/>
  <c r="X195" i="24"/>
  <c r="Y195" i="24"/>
  <c r="B196" i="24"/>
  <c r="C196" i="24"/>
  <c r="D196" i="24"/>
  <c r="E196" i="24"/>
  <c r="F196" i="24"/>
  <c r="G196" i="24"/>
  <c r="H196" i="24"/>
  <c r="I196" i="24"/>
  <c r="J196" i="24"/>
  <c r="K196" i="24"/>
  <c r="L196" i="24"/>
  <c r="M196" i="24"/>
  <c r="N196" i="24"/>
  <c r="O196" i="24"/>
  <c r="P196" i="24"/>
  <c r="Q196" i="24"/>
  <c r="R196" i="24"/>
  <c r="S196" i="24"/>
  <c r="T196" i="24"/>
  <c r="U196" i="24"/>
  <c r="V196" i="24"/>
  <c r="W196" i="24"/>
  <c r="X196" i="24"/>
  <c r="Y196" i="24"/>
  <c r="B197" i="24"/>
  <c r="C197" i="24"/>
  <c r="D197" i="24"/>
  <c r="E197" i="24"/>
  <c r="F197" i="24"/>
  <c r="G197" i="24"/>
  <c r="H197" i="24"/>
  <c r="I197" i="24"/>
  <c r="J197" i="24"/>
  <c r="K197" i="24"/>
  <c r="L197" i="24"/>
  <c r="M197" i="24"/>
  <c r="N197" i="24"/>
  <c r="O197" i="24"/>
  <c r="P197" i="24"/>
  <c r="Q197" i="24"/>
  <c r="R197" i="24"/>
  <c r="S197" i="24"/>
  <c r="T197" i="24"/>
  <c r="U197" i="24"/>
  <c r="V197" i="24"/>
  <c r="W197" i="24"/>
  <c r="X197" i="24"/>
  <c r="Y197" i="24"/>
  <c r="B198" i="24"/>
  <c r="C198" i="24"/>
  <c r="D198" i="24"/>
  <c r="E198" i="24"/>
  <c r="F198" i="24"/>
  <c r="G198" i="24"/>
  <c r="H198" i="24"/>
  <c r="I198" i="24"/>
  <c r="J198" i="24"/>
  <c r="K198" i="24"/>
  <c r="L198" i="24"/>
  <c r="M198" i="24"/>
  <c r="N198" i="24"/>
  <c r="O198" i="24"/>
  <c r="P198" i="24"/>
  <c r="Q198" i="24"/>
  <c r="R198" i="24"/>
  <c r="S198" i="24"/>
  <c r="T198" i="24"/>
  <c r="U198" i="24"/>
  <c r="V198" i="24"/>
  <c r="W198" i="24"/>
  <c r="X198" i="24"/>
  <c r="Y198" i="24"/>
  <c r="B199" i="24"/>
  <c r="C199" i="24"/>
  <c r="D199" i="24"/>
  <c r="E199" i="24"/>
  <c r="F199" i="24"/>
  <c r="G199" i="24"/>
  <c r="H199" i="24"/>
  <c r="I199" i="24"/>
  <c r="J199" i="24"/>
  <c r="K199" i="24"/>
  <c r="L199" i="24"/>
  <c r="M199" i="24"/>
  <c r="N199" i="24"/>
  <c r="O199" i="24"/>
  <c r="P199" i="24"/>
  <c r="Q199" i="24"/>
  <c r="R199" i="24"/>
  <c r="S199" i="24"/>
  <c r="T199" i="24"/>
  <c r="U199" i="24"/>
  <c r="V199" i="24"/>
  <c r="W199" i="24"/>
  <c r="X199" i="24"/>
  <c r="Y199" i="24"/>
  <c r="B200" i="24"/>
  <c r="C200" i="24"/>
  <c r="D200" i="24"/>
  <c r="E200" i="24"/>
  <c r="F200" i="24"/>
  <c r="G200" i="24"/>
  <c r="H200" i="24"/>
  <c r="I200" i="24"/>
  <c r="J200" i="24"/>
  <c r="K200" i="24"/>
  <c r="L200" i="24"/>
  <c r="M200" i="24"/>
  <c r="N200" i="24"/>
  <c r="O200" i="24"/>
  <c r="P200" i="24"/>
  <c r="Q200" i="24"/>
  <c r="R200" i="24"/>
  <c r="S200" i="24"/>
  <c r="T200" i="24"/>
  <c r="U200" i="24"/>
  <c r="V200" i="24"/>
  <c r="W200" i="24"/>
  <c r="X200" i="24"/>
  <c r="Y200" i="24"/>
  <c r="B201" i="24"/>
  <c r="C201" i="24"/>
  <c r="D201" i="24"/>
  <c r="E201" i="24"/>
  <c r="F201" i="24"/>
  <c r="G201" i="24"/>
  <c r="H201" i="24"/>
  <c r="I201" i="24"/>
  <c r="J201" i="24"/>
  <c r="K201" i="24"/>
  <c r="L201" i="24"/>
  <c r="M201" i="24"/>
  <c r="N201" i="24"/>
  <c r="O201" i="24"/>
  <c r="P201" i="24"/>
  <c r="Q201" i="24"/>
  <c r="R201" i="24"/>
  <c r="S201" i="24"/>
  <c r="T201" i="24"/>
  <c r="U201" i="24"/>
  <c r="V201" i="24"/>
  <c r="W201" i="24"/>
  <c r="X201" i="24"/>
  <c r="Y201" i="24"/>
  <c r="B202" i="24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B203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B204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B205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B206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B207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B208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B209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B210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B211" i="24"/>
  <c r="C211" i="24"/>
  <c r="D211" i="24"/>
  <c r="E211" i="24"/>
  <c r="F211" i="24"/>
  <c r="G211" i="24"/>
  <c r="H211" i="24"/>
  <c r="I211" i="24"/>
  <c r="J211" i="24"/>
  <c r="K211" i="24"/>
  <c r="L211" i="24"/>
  <c r="M211" i="24"/>
  <c r="N211" i="24"/>
  <c r="O211" i="24"/>
  <c r="P211" i="24"/>
  <c r="Q211" i="24"/>
  <c r="R211" i="24"/>
  <c r="S211" i="24"/>
  <c r="T211" i="24"/>
  <c r="U211" i="24"/>
  <c r="V211" i="24"/>
  <c r="W211" i="24"/>
  <c r="X211" i="24"/>
  <c r="Y211" i="24"/>
  <c r="B212" i="24"/>
  <c r="C212" i="24"/>
  <c r="D212" i="24"/>
  <c r="E212" i="24"/>
  <c r="F212" i="24"/>
  <c r="G212" i="24"/>
  <c r="H212" i="24"/>
  <c r="I212" i="24"/>
  <c r="J212" i="24"/>
  <c r="K212" i="24"/>
  <c r="L212" i="24"/>
  <c r="M212" i="24"/>
  <c r="N212" i="24"/>
  <c r="O212" i="24"/>
  <c r="P212" i="24"/>
  <c r="Q212" i="24"/>
  <c r="R212" i="24"/>
  <c r="S212" i="24"/>
  <c r="T212" i="24"/>
  <c r="U212" i="24"/>
  <c r="V212" i="24"/>
  <c r="W212" i="24"/>
  <c r="X212" i="24"/>
  <c r="Y212" i="24"/>
  <c r="B213" i="24"/>
  <c r="C213" i="24"/>
  <c r="D213" i="24"/>
  <c r="E213" i="24"/>
  <c r="F213" i="24"/>
  <c r="G213" i="24"/>
  <c r="H213" i="24"/>
  <c r="I213" i="24"/>
  <c r="J213" i="24"/>
  <c r="K213" i="24"/>
  <c r="L213" i="24"/>
  <c r="M213" i="24"/>
  <c r="N213" i="24"/>
  <c r="O213" i="24"/>
  <c r="P213" i="24"/>
  <c r="Q213" i="24"/>
  <c r="R213" i="24"/>
  <c r="S213" i="24"/>
  <c r="T213" i="24"/>
  <c r="U213" i="24"/>
  <c r="V213" i="24"/>
  <c r="W213" i="24"/>
  <c r="X213" i="24"/>
  <c r="Y213" i="24"/>
  <c r="C186" i="24"/>
  <c r="D186" i="24"/>
  <c r="E186" i="24"/>
  <c r="F186" i="24"/>
  <c r="G186" i="24"/>
  <c r="H186" i="24"/>
  <c r="I186" i="24"/>
  <c r="J186" i="24"/>
  <c r="K186" i="24"/>
  <c r="L186" i="24"/>
  <c r="M186" i="24"/>
  <c r="N186" i="24"/>
  <c r="O186" i="24"/>
  <c r="P186" i="24"/>
  <c r="Q186" i="24"/>
  <c r="R186" i="24"/>
  <c r="S186" i="24"/>
  <c r="T186" i="24"/>
  <c r="U186" i="24"/>
  <c r="V186" i="24"/>
  <c r="W186" i="24"/>
  <c r="X186" i="24"/>
  <c r="Y186" i="24"/>
  <c r="B186" i="24"/>
  <c r="B153" i="24"/>
  <c r="C153" i="24"/>
  <c r="D153" i="24"/>
  <c r="E153" i="24"/>
  <c r="F153" i="24"/>
  <c r="G153" i="24"/>
  <c r="H153" i="24"/>
  <c r="I153" i="24"/>
  <c r="J153" i="24"/>
  <c r="K153" i="24"/>
  <c r="L153" i="24"/>
  <c r="M153" i="24"/>
  <c r="N153" i="24"/>
  <c r="O153" i="24"/>
  <c r="P153" i="24"/>
  <c r="Q153" i="24"/>
  <c r="R153" i="24"/>
  <c r="S153" i="24"/>
  <c r="T153" i="24"/>
  <c r="U153" i="24"/>
  <c r="V153" i="24"/>
  <c r="W153" i="24"/>
  <c r="X153" i="24"/>
  <c r="Y153" i="24"/>
  <c r="B154" i="24"/>
  <c r="C154" i="24"/>
  <c r="D154" i="24"/>
  <c r="E154" i="24"/>
  <c r="F154" i="24"/>
  <c r="G154" i="24"/>
  <c r="H154" i="24"/>
  <c r="I154" i="24"/>
  <c r="J154" i="24"/>
  <c r="K154" i="24"/>
  <c r="L154" i="24"/>
  <c r="M154" i="24"/>
  <c r="N154" i="24"/>
  <c r="O154" i="24"/>
  <c r="P154" i="24"/>
  <c r="Q154" i="24"/>
  <c r="R154" i="24"/>
  <c r="S154" i="24"/>
  <c r="T154" i="24"/>
  <c r="U154" i="24"/>
  <c r="V154" i="24"/>
  <c r="W154" i="24"/>
  <c r="X154" i="24"/>
  <c r="Y154" i="24"/>
  <c r="B155" i="24"/>
  <c r="C155" i="24"/>
  <c r="D155" i="24"/>
  <c r="E155" i="24"/>
  <c r="F155" i="24"/>
  <c r="G155" i="24"/>
  <c r="H155" i="24"/>
  <c r="I155" i="24"/>
  <c r="J155" i="24"/>
  <c r="K155" i="24"/>
  <c r="L155" i="24"/>
  <c r="M155" i="24"/>
  <c r="N155" i="24"/>
  <c r="O155" i="24"/>
  <c r="P155" i="24"/>
  <c r="Q155" i="24"/>
  <c r="R155" i="24"/>
  <c r="S155" i="24"/>
  <c r="T155" i="24"/>
  <c r="U155" i="24"/>
  <c r="V155" i="24"/>
  <c r="W155" i="24"/>
  <c r="X155" i="24"/>
  <c r="Y155" i="24"/>
  <c r="B156" i="24"/>
  <c r="C156" i="24"/>
  <c r="D156" i="24"/>
  <c r="E156" i="24"/>
  <c r="F156" i="24"/>
  <c r="G156" i="24"/>
  <c r="H156" i="24"/>
  <c r="I156" i="24"/>
  <c r="J156" i="24"/>
  <c r="K156" i="24"/>
  <c r="L156" i="24"/>
  <c r="M156" i="24"/>
  <c r="N156" i="24"/>
  <c r="O156" i="24"/>
  <c r="P156" i="24"/>
  <c r="Q156" i="24"/>
  <c r="R156" i="24"/>
  <c r="S156" i="24"/>
  <c r="T156" i="24"/>
  <c r="U156" i="24"/>
  <c r="V156" i="24"/>
  <c r="W156" i="24"/>
  <c r="X156" i="24"/>
  <c r="Y156" i="24"/>
  <c r="B157" i="24"/>
  <c r="C157" i="24"/>
  <c r="D157" i="24"/>
  <c r="E157" i="24"/>
  <c r="F157" i="24"/>
  <c r="G157" i="24"/>
  <c r="H157" i="24"/>
  <c r="I157" i="24"/>
  <c r="J157" i="24"/>
  <c r="K157" i="24"/>
  <c r="L157" i="24"/>
  <c r="M157" i="24"/>
  <c r="N157" i="24"/>
  <c r="O157" i="24"/>
  <c r="P157" i="24"/>
  <c r="Q157" i="24"/>
  <c r="R157" i="24"/>
  <c r="S157" i="24"/>
  <c r="T157" i="24"/>
  <c r="U157" i="24"/>
  <c r="V157" i="24"/>
  <c r="W157" i="24"/>
  <c r="X157" i="24"/>
  <c r="Y157" i="24"/>
  <c r="B158" i="24"/>
  <c r="C158" i="24"/>
  <c r="D158" i="24"/>
  <c r="E158" i="24"/>
  <c r="F158" i="24"/>
  <c r="G158" i="24"/>
  <c r="H158" i="24"/>
  <c r="I158" i="24"/>
  <c r="J158" i="24"/>
  <c r="K158" i="24"/>
  <c r="L158" i="24"/>
  <c r="M158" i="24"/>
  <c r="N158" i="24"/>
  <c r="O158" i="24"/>
  <c r="P158" i="24"/>
  <c r="Q158" i="24"/>
  <c r="R158" i="24"/>
  <c r="S158" i="24"/>
  <c r="T158" i="24"/>
  <c r="U158" i="24"/>
  <c r="V158" i="24"/>
  <c r="W158" i="24"/>
  <c r="X158" i="24"/>
  <c r="Y158" i="24"/>
  <c r="B159" i="24"/>
  <c r="C159" i="24"/>
  <c r="D159" i="24"/>
  <c r="E159" i="24"/>
  <c r="F159" i="24"/>
  <c r="G159" i="24"/>
  <c r="H159" i="24"/>
  <c r="I159" i="24"/>
  <c r="J159" i="24"/>
  <c r="K159" i="24"/>
  <c r="L159" i="24"/>
  <c r="M159" i="24"/>
  <c r="N159" i="24"/>
  <c r="O159" i="24"/>
  <c r="P159" i="24"/>
  <c r="Q159" i="24"/>
  <c r="R159" i="24"/>
  <c r="S159" i="24"/>
  <c r="T159" i="24"/>
  <c r="U159" i="24"/>
  <c r="V159" i="24"/>
  <c r="W159" i="24"/>
  <c r="X159" i="24"/>
  <c r="Y159" i="24"/>
  <c r="B160" i="24"/>
  <c r="C160" i="24"/>
  <c r="D160" i="24"/>
  <c r="E160" i="24"/>
  <c r="F160" i="24"/>
  <c r="G160" i="24"/>
  <c r="H160" i="24"/>
  <c r="I160" i="24"/>
  <c r="J160" i="24"/>
  <c r="K160" i="24"/>
  <c r="L160" i="24"/>
  <c r="M160" i="24"/>
  <c r="N160" i="24"/>
  <c r="O160" i="24"/>
  <c r="P160" i="24"/>
  <c r="Q160" i="24"/>
  <c r="R160" i="24"/>
  <c r="S160" i="24"/>
  <c r="T160" i="24"/>
  <c r="U160" i="24"/>
  <c r="V160" i="24"/>
  <c r="W160" i="24"/>
  <c r="X160" i="24"/>
  <c r="Y160" i="24"/>
  <c r="B161" i="24"/>
  <c r="C161" i="24"/>
  <c r="D161" i="24"/>
  <c r="E161" i="24"/>
  <c r="F161" i="24"/>
  <c r="G161" i="24"/>
  <c r="H161" i="24"/>
  <c r="I161" i="24"/>
  <c r="J161" i="24"/>
  <c r="K161" i="24"/>
  <c r="L161" i="24"/>
  <c r="M161" i="24"/>
  <c r="N161" i="24"/>
  <c r="O161" i="24"/>
  <c r="P161" i="24"/>
  <c r="Q161" i="24"/>
  <c r="R161" i="24"/>
  <c r="S161" i="24"/>
  <c r="T161" i="24"/>
  <c r="U161" i="24"/>
  <c r="V161" i="24"/>
  <c r="W161" i="24"/>
  <c r="X161" i="24"/>
  <c r="Y161" i="24"/>
  <c r="B162" i="24"/>
  <c r="C162" i="24"/>
  <c r="D162" i="24"/>
  <c r="E162" i="24"/>
  <c r="F162" i="24"/>
  <c r="G162" i="24"/>
  <c r="H162" i="24"/>
  <c r="I162" i="24"/>
  <c r="J162" i="24"/>
  <c r="K162" i="24"/>
  <c r="L162" i="24"/>
  <c r="M162" i="24"/>
  <c r="N162" i="24"/>
  <c r="O162" i="24"/>
  <c r="P162" i="24"/>
  <c r="Q162" i="24"/>
  <c r="R162" i="24"/>
  <c r="S162" i="24"/>
  <c r="T162" i="24"/>
  <c r="U162" i="24"/>
  <c r="V162" i="24"/>
  <c r="W162" i="24"/>
  <c r="X162" i="24"/>
  <c r="Y162" i="24"/>
  <c r="B163" i="24"/>
  <c r="C163" i="24"/>
  <c r="D163" i="24"/>
  <c r="E163" i="24"/>
  <c r="F163" i="24"/>
  <c r="G163" i="24"/>
  <c r="H163" i="24"/>
  <c r="I163" i="24"/>
  <c r="J163" i="24"/>
  <c r="K163" i="24"/>
  <c r="L163" i="24"/>
  <c r="M163" i="24"/>
  <c r="N163" i="24"/>
  <c r="O163" i="24"/>
  <c r="P163" i="24"/>
  <c r="Q163" i="24"/>
  <c r="R163" i="24"/>
  <c r="S163" i="24"/>
  <c r="T163" i="24"/>
  <c r="U163" i="24"/>
  <c r="V163" i="24"/>
  <c r="W163" i="24"/>
  <c r="X163" i="24"/>
  <c r="Y163" i="24"/>
  <c r="B164" i="24"/>
  <c r="C164" i="24"/>
  <c r="D164" i="24"/>
  <c r="E164" i="24"/>
  <c r="F164" i="24"/>
  <c r="G164" i="24"/>
  <c r="H164" i="24"/>
  <c r="I164" i="24"/>
  <c r="J164" i="24"/>
  <c r="K164" i="24"/>
  <c r="L164" i="24"/>
  <c r="M164" i="24"/>
  <c r="N164" i="24"/>
  <c r="O164" i="24"/>
  <c r="P164" i="24"/>
  <c r="Q164" i="24"/>
  <c r="R164" i="24"/>
  <c r="S164" i="24"/>
  <c r="T164" i="24"/>
  <c r="U164" i="24"/>
  <c r="V164" i="24"/>
  <c r="W164" i="24"/>
  <c r="X164" i="24"/>
  <c r="Y164" i="24"/>
  <c r="B165" i="24"/>
  <c r="C165" i="24"/>
  <c r="D165" i="24"/>
  <c r="E165" i="24"/>
  <c r="F165" i="24"/>
  <c r="G165" i="24"/>
  <c r="H165" i="24"/>
  <c r="I165" i="24"/>
  <c r="J165" i="24"/>
  <c r="K165" i="24"/>
  <c r="L165" i="24"/>
  <c r="M165" i="24"/>
  <c r="N165" i="24"/>
  <c r="O165" i="24"/>
  <c r="P165" i="24"/>
  <c r="Q165" i="24"/>
  <c r="R165" i="24"/>
  <c r="S165" i="24"/>
  <c r="T165" i="24"/>
  <c r="U165" i="24"/>
  <c r="V165" i="24"/>
  <c r="W165" i="24"/>
  <c r="X165" i="24"/>
  <c r="Y165" i="24"/>
  <c r="B166" i="24"/>
  <c r="C166" i="24"/>
  <c r="D166" i="24"/>
  <c r="E166" i="24"/>
  <c r="F166" i="24"/>
  <c r="G166" i="24"/>
  <c r="H166" i="24"/>
  <c r="I166" i="24"/>
  <c r="J166" i="24"/>
  <c r="K166" i="24"/>
  <c r="L166" i="24"/>
  <c r="M166" i="24"/>
  <c r="N166" i="24"/>
  <c r="O166" i="24"/>
  <c r="P166" i="24"/>
  <c r="Q166" i="24"/>
  <c r="R166" i="24"/>
  <c r="S166" i="24"/>
  <c r="T166" i="24"/>
  <c r="U166" i="24"/>
  <c r="V166" i="24"/>
  <c r="W166" i="24"/>
  <c r="X166" i="24"/>
  <c r="Y166" i="24"/>
  <c r="B167" i="24"/>
  <c r="C167" i="24"/>
  <c r="D167" i="24"/>
  <c r="E167" i="24"/>
  <c r="F167" i="24"/>
  <c r="G167" i="24"/>
  <c r="H167" i="24"/>
  <c r="I167" i="24"/>
  <c r="J167" i="24"/>
  <c r="K167" i="24"/>
  <c r="L167" i="24"/>
  <c r="M167" i="24"/>
  <c r="N167" i="24"/>
  <c r="O167" i="24"/>
  <c r="P167" i="24"/>
  <c r="Q167" i="24"/>
  <c r="R167" i="24"/>
  <c r="S167" i="24"/>
  <c r="T167" i="24"/>
  <c r="U167" i="24"/>
  <c r="V167" i="24"/>
  <c r="W167" i="24"/>
  <c r="X167" i="24"/>
  <c r="Y167" i="24"/>
  <c r="B168" i="24"/>
  <c r="C168" i="24"/>
  <c r="D168" i="24"/>
  <c r="E168" i="24"/>
  <c r="F168" i="24"/>
  <c r="G168" i="24"/>
  <c r="H168" i="24"/>
  <c r="I168" i="24"/>
  <c r="J168" i="24"/>
  <c r="K168" i="24"/>
  <c r="L168" i="24"/>
  <c r="M168" i="24"/>
  <c r="N168" i="24"/>
  <c r="O168" i="24"/>
  <c r="P168" i="24"/>
  <c r="Q168" i="24"/>
  <c r="R168" i="24"/>
  <c r="S168" i="24"/>
  <c r="T168" i="24"/>
  <c r="U168" i="24"/>
  <c r="V168" i="24"/>
  <c r="W168" i="24"/>
  <c r="X168" i="24"/>
  <c r="Y168" i="24"/>
  <c r="B169" i="24"/>
  <c r="C169" i="24"/>
  <c r="D169" i="24"/>
  <c r="E169" i="24"/>
  <c r="F169" i="24"/>
  <c r="G169" i="24"/>
  <c r="H169" i="24"/>
  <c r="I169" i="24"/>
  <c r="J169" i="24"/>
  <c r="K169" i="24"/>
  <c r="L169" i="24"/>
  <c r="M169" i="24"/>
  <c r="N169" i="24"/>
  <c r="O169" i="24"/>
  <c r="P169" i="24"/>
  <c r="Q169" i="24"/>
  <c r="R169" i="24"/>
  <c r="S169" i="24"/>
  <c r="T169" i="24"/>
  <c r="U169" i="24"/>
  <c r="V169" i="24"/>
  <c r="W169" i="24"/>
  <c r="X169" i="24"/>
  <c r="Y169" i="24"/>
  <c r="B170" i="24"/>
  <c r="C170" i="24"/>
  <c r="D170" i="24"/>
  <c r="E170" i="24"/>
  <c r="F170" i="24"/>
  <c r="G170" i="24"/>
  <c r="H170" i="24"/>
  <c r="I170" i="24"/>
  <c r="J170" i="24"/>
  <c r="K170" i="24"/>
  <c r="L170" i="24"/>
  <c r="M170" i="24"/>
  <c r="N170" i="24"/>
  <c r="O170" i="24"/>
  <c r="P170" i="24"/>
  <c r="Q170" i="24"/>
  <c r="R170" i="24"/>
  <c r="S170" i="24"/>
  <c r="T170" i="24"/>
  <c r="U170" i="24"/>
  <c r="V170" i="24"/>
  <c r="W170" i="24"/>
  <c r="X170" i="24"/>
  <c r="Y170" i="24"/>
  <c r="B171" i="24"/>
  <c r="C171" i="24"/>
  <c r="D171" i="24"/>
  <c r="E171" i="24"/>
  <c r="F171" i="24"/>
  <c r="G171" i="24"/>
  <c r="H171" i="24"/>
  <c r="I171" i="24"/>
  <c r="J171" i="24"/>
  <c r="K171" i="24"/>
  <c r="L171" i="24"/>
  <c r="M171" i="24"/>
  <c r="N171" i="24"/>
  <c r="O171" i="24"/>
  <c r="P171" i="24"/>
  <c r="Q171" i="24"/>
  <c r="R171" i="24"/>
  <c r="S171" i="24"/>
  <c r="T171" i="24"/>
  <c r="U171" i="24"/>
  <c r="V171" i="24"/>
  <c r="W171" i="24"/>
  <c r="X171" i="24"/>
  <c r="Y171" i="24"/>
  <c r="B172" i="24"/>
  <c r="C172" i="24"/>
  <c r="D172" i="24"/>
  <c r="E172" i="24"/>
  <c r="F172" i="24"/>
  <c r="G172" i="24"/>
  <c r="H172" i="24"/>
  <c r="I172" i="24"/>
  <c r="J172" i="24"/>
  <c r="K172" i="24"/>
  <c r="L172" i="24"/>
  <c r="M172" i="24"/>
  <c r="N172" i="24"/>
  <c r="O172" i="24"/>
  <c r="P172" i="24"/>
  <c r="Q172" i="24"/>
  <c r="R172" i="24"/>
  <c r="S172" i="24"/>
  <c r="T172" i="24"/>
  <c r="U172" i="24"/>
  <c r="V172" i="24"/>
  <c r="W172" i="24"/>
  <c r="X172" i="24"/>
  <c r="Y172" i="24"/>
  <c r="B173" i="24"/>
  <c r="C173" i="24"/>
  <c r="D173" i="24"/>
  <c r="E173" i="24"/>
  <c r="F173" i="24"/>
  <c r="G173" i="24"/>
  <c r="H173" i="24"/>
  <c r="I173" i="24"/>
  <c r="J173" i="24"/>
  <c r="K173" i="24"/>
  <c r="L173" i="24"/>
  <c r="M173" i="24"/>
  <c r="N173" i="24"/>
  <c r="O173" i="24"/>
  <c r="P173" i="24"/>
  <c r="Q173" i="24"/>
  <c r="R173" i="24"/>
  <c r="S173" i="24"/>
  <c r="T173" i="24"/>
  <c r="U173" i="24"/>
  <c r="V173" i="24"/>
  <c r="W173" i="24"/>
  <c r="X173" i="24"/>
  <c r="Y173" i="24"/>
  <c r="B174" i="24"/>
  <c r="C174" i="24"/>
  <c r="D174" i="24"/>
  <c r="E174" i="24"/>
  <c r="F174" i="24"/>
  <c r="G174" i="24"/>
  <c r="H174" i="24"/>
  <c r="I174" i="24"/>
  <c r="J174" i="24"/>
  <c r="K174" i="24"/>
  <c r="L174" i="24"/>
  <c r="M174" i="24"/>
  <c r="N174" i="24"/>
  <c r="O174" i="24"/>
  <c r="P174" i="24"/>
  <c r="Q174" i="24"/>
  <c r="R174" i="24"/>
  <c r="S174" i="24"/>
  <c r="T174" i="24"/>
  <c r="U174" i="24"/>
  <c r="V174" i="24"/>
  <c r="W174" i="24"/>
  <c r="X174" i="24"/>
  <c r="Y174" i="24"/>
  <c r="B175" i="24"/>
  <c r="C175" i="24"/>
  <c r="D175" i="24"/>
  <c r="E175" i="24"/>
  <c r="F175" i="24"/>
  <c r="G175" i="24"/>
  <c r="H175" i="24"/>
  <c r="I175" i="24"/>
  <c r="J175" i="24"/>
  <c r="K175" i="24"/>
  <c r="L175" i="24"/>
  <c r="M175" i="24"/>
  <c r="N175" i="24"/>
  <c r="O175" i="24"/>
  <c r="P175" i="24"/>
  <c r="Q175" i="24"/>
  <c r="R175" i="24"/>
  <c r="S175" i="24"/>
  <c r="T175" i="24"/>
  <c r="U175" i="24"/>
  <c r="V175" i="24"/>
  <c r="W175" i="24"/>
  <c r="X175" i="24"/>
  <c r="Y175" i="24"/>
  <c r="B176" i="24"/>
  <c r="C176" i="24"/>
  <c r="D176" i="24"/>
  <c r="E176" i="24"/>
  <c r="F176" i="24"/>
  <c r="G176" i="24"/>
  <c r="H176" i="24"/>
  <c r="I176" i="24"/>
  <c r="J176" i="24"/>
  <c r="K176" i="24"/>
  <c r="L176" i="24"/>
  <c r="M176" i="24"/>
  <c r="N176" i="24"/>
  <c r="O176" i="24"/>
  <c r="P176" i="24"/>
  <c r="Q176" i="24"/>
  <c r="R176" i="24"/>
  <c r="S176" i="24"/>
  <c r="T176" i="24"/>
  <c r="U176" i="24"/>
  <c r="V176" i="24"/>
  <c r="W176" i="24"/>
  <c r="X176" i="24"/>
  <c r="Y176" i="24"/>
  <c r="B177" i="24"/>
  <c r="C177" i="24"/>
  <c r="D177" i="24"/>
  <c r="E177" i="24"/>
  <c r="F177" i="24"/>
  <c r="G177" i="24"/>
  <c r="H177" i="24"/>
  <c r="I177" i="24"/>
  <c r="J177" i="24"/>
  <c r="K177" i="24"/>
  <c r="L177" i="24"/>
  <c r="M177" i="24"/>
  <c r="N177" i="24"/>
  <c r="O177" i="24"/>
  <c r="P177" i="24"/>
  <c r="Q177" i="24"/>
  <c r="R177" i="24"/>
  <c r="S177" i="24"/>
  <c r="T177" i="24"/>
  <c r="U177" i="24"/>
  <c r="V177" i="24"/>
  <c r="W177" i="24"/>
  <c r="X177" i="24"/>
  <c r="Y177" i="24"/>
  <c r="B178" i="24"/>
  <c r="C178" i="24"/>
  <c r="D178" i="24"/>
  <c r="E178" i="24"/>
  <c r="F178" i="24"/>
  <c r="G178" i="24"/>
  <c r="H178" i="24"/>
  <c r="I178" i="24"/>
  <c r="J178" i="24"/>
  <c r="K178" i="24"/>
  <c r="L178" i="24"/>
  <c r="M178" i="24"/>
  <c r="N178" i="24"/>
  <c r="O178" i="24"/>
  <c r="P178" i="24"/>
  <c r="Q178" i="24"/>
  <c r="R178" i="24"/>
  <c r="S178" i="24"/>
  <c r="T178" i="24"/>
  <c r="U178" i="24"/>
  <c r="V178" i="24"/>
  <c r="W178" i="24"/>
  <c r="X178" i="24"/>
  <c r="Y178" i="24"/>
  <c r="B179" i="24"/>
  <c r="C179" i="24"/>
  <c r="D179" i="24"/>
  <c r="E179" i="24"/>
  <c r="F179" i="24"/>
  <c r="G179" i="24"/>
  <c r="H179" i="24"/>
  <c r="I179" i="24"/>
  <c r="J179" i="24"/>
  <c r="K179" i="24"/>
  <c r="L179" i="24"/>
  <c r="M179" i="24"/>
  <c r="N179" i="24"/>
  <c r="O179" i="24"/>
  <c r="P179" i="24"/>
  <c r="Q179" i="24"/>
  <c r="R179" i="24"/>
  <c r="S179" i="24"/>
  <c r="T179" i="24"/>
  <c r="U179" i="24"/>
  <c r="V179" i="24"/>
  <c r="W179" i="24"/>
  <c r="X179" i="24"/>
  <c r="Y179" i="24"/>
  <c r="C152" i="24"/>
  <c r="D152" i="24"/>
  <c r="E152" i="24"/>
  <c r="F152" i="24"/>
  <c r="G152" i="24"/>
  <c r="H152" i="24"/>
  <c r="I152" i="24"/>
  <c r="J152" i="24"/>
  <c r="K152" i="24"/>
  <c r="L152" i="24"/>
  <c r="M152" i="24"/>
  <c r="N152" i="24"/>
  <c r="O152" i="24"/>
  <c r="P152" i="24"/>
  <c r="Q152" i="24"/>
  <c r="R152" i="24"/>
  <c r="S152" i="24"/>
  <c r="T152" i="24"/>
  <c r="U152" i="24"/>
  <c r="V152" i="24"/>
  <c r="W152" i="24"/>
  <c r="X152" i="24"/>
  <c r="Y152" i="24"/>
  <c r="B152" i="24"/>
  <c r="B144" i="24"/>
  <c r="B118" i="24"/>
  <c r="C118" i="24"/>
  <c r="D118" i="24"/>
  <c r="E118" i="24"/>
  <c r="F118" i="24"/>
  <c r="G118" i="24"/>
  <c r="H118" i="24"/>
  <c r="I118" i="24"/>
  <c r="J118" i="24"/>
  <c r="K118" i="24"/>
  <c r="L118" i="24"/>
  <c r="M118" i="24"/>
  <c r="N118" i="24"/>
  <c r="O118" i="24"/>
  <c r="P118" i="24"/>
  <c r="Q118" i="24"/>
  <c r="R118" i="24"/>
  <c r="S118" i="24"/>
  <c r="T118" i="24"/>
  <c r="U118" i="24"/>
  <c r="V118" i="24"/>
  <c r="W118" i="24"/>
  <c r="X118" i="24"/>
  <c r="Y118" i="24"/>
  <c r="B119" i="24"/>
  <c r="C119" i="24"/>
  <c r="D119" i="24"/>
  <c r="E119" i="24"/>
  <c r="F119" i="24"/>
  <c r="G119" i="24"/>
  <c r="H119" i="24"/>
  <c r="I119" i="24"/>
  <c r="J119" i="24"/>
  <c r="K119" i="24"/>
  <c r="L119" i="24"/>
  <c r="M119" i="24"/>
  <c r="N119" i="24"/>
  <c r="O119" i="24"/>
  <c r="P119" i="24"/>
  <c r="Q119" i="24"/>
  <c r="R119" i="24"/>
  <c r="S119" i="24"/>
  <c r="T119" i="24"/>
  <c r="U119" i="24"/>
  <c r="V119" i="24"/>
  <c r="W119" i="24"/>
  <c r="X119" i="24"/>
  <c r="Y119" i="24"/>
  <c r="B120" i="24"/>
  <c r="C120" i="24"/>
  <c r="D120" i="24"/>
  <c r="E120" i="24"/>
  <c r="F120" i="24"/>
  <c r="G120" i="24"/>
  <c r="H120" i="24"/>
  <c r="I120" i="24"/>
  <c r="J120" i="24"/>
  <c r="K120" i="24"/>
  <c r="L120" i="24"/>
  <c r="M120" i="24"/>
  <c r="N120" i="24"/>
  <c r="O120" i="24"/>
  <c r="P120" i="24"/>
  <c r="Q120" i="24"/>
  <c r="R120" i="24"/>
  <c r="S120" i="24"/>
  <c r="T120" i="24"/>
  <c r="U120" i="24"/>
  <c r="V120" i="24"/>
  <c r="W120" i="24"/>
  <c r="X120" i="24"/>
  <c r="Y120" i="24"/>
  <c r="B121" i="24"/>
  <c r="C121" i="24"/>
  <c r="D121" i="24"/>
  <c r="E121" i="24"/>
  <c r="F121" i="24"/>
  <c r="G121" i="24"/>
  <c r="H121" i="24"/>
  <c r="I121" i="24"/>
  <c r="J121" i="24"/>
  <c r="K121" i="24"/>
  <c r="L121" i="24"/>
  <c r="M121" i="24"/>
  <c r="N121" i="24"/>
  <c r="O121" i="24"/>
  <c r="P121" i="24"/>
  <c r="Q121" i="24"/>
  <c r="R121" i="24"/>
  <c r="S121" i="24"/>
  <c r="T121" i="24"/>
  <c r="U121" i="24"/>
  <c r="V121" i="24"/>
  <c r="W121" i="24"/>
  <c r="X121" i="24"/>
  <c r="Y121" i="24"/>
  <c r="B122" i="24"/>
  <c r="C122" i="24"/>
  <c r="D122" i="24"/>
  <c r="E122" i="24"/>
  <c r="F122" i="24"/>
  <c r="G122" i="24"/>
  <c r="H122" i="24"/>
  <c r="I122" i="24"/>
  <c r="J122" i="24"/>
  <c r="K122" i="24"/>
  <c r="L122" i="24"/>
  <c r="M122" i="24"/>
  <c r="N122" i="24"/>
  <c r="O122" i="24"/>
  <c r="P122" i="24"/>
  <c r="Q122" i="24"/>
  <c r="R122" i="24"/>
  <c r="S122" i="24"/>
  <c r="T122" i="24"/>
  <c r="U122" i="24"/>
  <c r="V122" i="24"/>
  <c r="W122" i="24"/>
  <c r="X122" i="24"/>
  <c r="Y122" i="24"/>
  <c r="B123" i="24"/>
  <c r="C123" i="24"/>
  <c r="D123" i="24"/>
  <c r="E123" i="24"/>
  <c r="F123" i="24"/>
  <c r="G123" i="24"/>
  <c r="H123" i="24"/>
  <c r="I123" i="24"/>
  <c r="J123" i="24"/>
  <c r="K123" i="24"/>
  <c r="L123" i="24"/>
  <c r="M123" i="24"/>
  <c r="N123" i="24"/>
  <c r="O123" i="24"/>
  <c r="P123" i="24"/>
  <c r="Q123" i="24"/>
  <c r="R123" i="24"/>
  <c r="S123" i="24"/>
  <c r="T123" i="24"/>
  <c r="U123" i="24"/>
  <c r="V123" i="24"/>
  <c r="W123" i="24"/>
  <c r="X123" i="24"/>
  <c r="Y123" i="24"/>
  <c r="B124" i="24"/>
  <c r="C124" i="24"/>
  <c r="D124" i="24"/>
  <c r="E124" i="24"/>
  <c r="F124" i="24"/>
  <c r="G124" i="24"/>
  <c r="H124" i="24"/>
  <c r="I124" i="24"/>
  <c r="J124" i="24"/>
  <c r="K124" i="24"/>
  <c r="L124" i="24"/>
  <c r="M124" i="24"/>
  <c r="N124" i="24"/>
  <c r="O124" i="24"/>
  <c r="P124" i="24"/>
  <c r="Q124" i="24"/>
  <c r="R124" i="24"/>
  <c r="S124" i="24"/>
  <c r="T124" i="24"/>
  <c r="U124" i="24"/>
  <c r="V124" i="24"/>
  <c r="W124" i="24"/>
  <c r="X124" i="24"/>
  <c r="Y124" i="24"/>
  <c r="B125" i="24"/>
  <c r="C125" i="24"/>
  <c r="D125" i="24"/>
  <c r="E125" i="24"/>
  <c r="F125" i="24"/>
  <c r="G125" i="24"/>
  <c r="H125" i="24"/>
  <c r="I125" i="24"/>
  <c r="J125" i="24"/>
  <c r="K125" i="24"/>
  <c r="L125" i="24"/>
  <c r="M125" i="24"/>
  <c r="N125" i="24"/>
  <c r="O125" i="24"/>
  <c r="P125" i="24"/>
  <c r="Q125" i="24"/>
  <c r="R125" i="24"/>
  <c r="S125" i="24"/>
  <c r="T125" i="24"/>
  <c r="U125" i="24"/>
  <c r="V125" i="24"/>
  <c r="W125" i="24"/>
  <c r="X125" i="24"/>
  <c r="Y125" i="24"/>
  <c r="B126" i="24"/>
  <c r="C126" i="24"/>
  <c r="D126" i="24"/>
  <c r="E126" i="24"/>
  <c r="F126" i="24"/>
  <c r="G126" i="24"/>
  <c r="H126" i="24"/>
  <c r="I126" i="24"/>
  <c r="J126" i="24"/>
  <c r="K126" i="24"/>
  <c r="L126" i="24"/>
  <c r="M126" i="24"/>
  <c r="N126" i="24"/>
  <c r="O126" i="24"/>
  <c r="P126" i="24"/>
  <c r="Q126" i="24"/>
  <c r="R126" i="24"/>
  <c r="S126" i="24"/>
  <c r="T126" i="24"/>
  <c r="U126" i="24"/>
  <c r="V126" i="24"/>
  <c r="W126" i="24"/>
  <c r="X126" i="24"/>
  <c r="Y126" i="24"/>
  <c r="B127" i="24"/>
  <c r="C127" i="24"/>
  <c r="D127" i="24"/>
  <c r="E127" i="24"/>
  <c r="F127" i="24"/>
  <c r="G127" i="24"/>
  <c r="H127" i="24"/>
  <c r="I127" i="24"/>
  <c r="J127" i="24"/>
  <c r="K127" i="24"/>
  <c r="L127" i="24"/>
  <c r="M127" i="24"/>
  <c r="N127" i="24"/>
  <c r="O127" i="24"/>
  <c r="P127" i="24"/>
  <c r="Q127" i="24"/>
  <c r="R127" i="24"/>
  <c r="S127" i="24"/>
  <c r="T127" i="24"/>
  <c r="U127" i="24"/>
  <c r="V127" i="24"/>
  <c r="W127" i="24"/>
  <c r="X127" i="24"/>
  <c r="Y127" i="24"/>
  <c r="B128" i="24"/>
  <c r="C128" i="24"/>
  <c r="D128" i="24"/>
  <c r="E128" i="24"/>
  <c r="F128" i="24"/>
  <c r="G128" i="24"/>
  <c r="H128" i="24"/>
  <c r="I128" i="24"/>
  <c r="J128" i="24"/>
  <c r="K128" i="24"/>
  <c r="L128" i="24"/>
  <c r="M128" i="24"/>
  <c r="N128" i="24"/>
  <c r="O128" i="24"/>
  <c r="P128" i="24"/>
  <c r="Q128" i="24"/>
  <c r="R128" i="24"/>
  <c r="S128" i="24"/>
  <c r="T128" i="24"/>
  <c r="U128" i="24"/>
  <c r="V128" i="24"/>
  <c r="W128" i="24"/>
  <c r="X128" i="24"/>
  <c r="Y128" i="24"/>
  <c r="B129" i="24"/>
  <c r="C129" i="24"/>
  <c r="D129" i="24"/>
  <c r="E129" i="24"/>
  <c r="F129" i="24"/>
  <c r="G129" i="24"/>
  <c r="H129" i="24"/>
  <c r="I129" i="24"/>
  <c r="J129" i="24"/>
  <c r="K129" i="24"/>
  <c r="L129" i="24"/>
  <c r="M129" i="24"/>
  <c r="N129" i="24"/>
  <c r="O129" i="24"/>
  <c r="P129" i="24"/>
  <c r="Q129" i="24"/>
  <c r="R129" i="24"/>
  <c r="S129" i="24"/>
  <c r="T129" i="24"/>
  <c r="U129" i="24"/>
  <c r="V129" i="24"/>
  <c r="W129" i="24"/>
  <c r="X129" i="24"/>
  <c r="Y129" i="24"/>
  <c r="B130" i="24"/>
  <c r="C130" i="24"/>
  <c r="D130" i="24"/>
  <c r="E130" i="24"/>
  <c r="F130" i="24"/>
  <c r="G130" i="24"/>
  <c r="H130" i="24"/>
  <c r="I130" i="24"/>
  <c r="J130" i="24"/>
  <c r="K130" i="24"/>
  <c r="L130" i="24"/>
  <c r="M130" i="24"/>
  <c r="N130" i="24"/>
  <c r="O130" i="24"/>
  <c r="P130" i="24"/>
  <c r="Q130" i="24"/>
  <c r="R130" i="24"/>
  <c r="S130" i="24"/>
  <c r="T130" i="24"/>
  <c r="U130" i="24"/>
  <c r="V130" i="24"/>
  <c r="W130" i="24"/>
  <c r="X130" i="24"/>
  <c r="Y130" i="24"/>
  <c r="B131" i="24"/>
  <c r="C131" i="24"/>
  <c r="D131" i="24"/>
  <c r="E131" i="24"/>
  <c r="F131" i="24"/>
  <c r="G131" i="24"/>
  <c r="H131" i="24"/>
  <c r="I131" i="24"/>
  <c r="J131" i="24"/>
  <c r="K131" i="24"/>
  <c r="L131" i="24"/>
  <c r="M131" i="24"/>
  <c r="N131" i="24"/>
  <c r="O131" i="24"/>
  <c r="P131" i="24"/>
  <c r="Q131" i="24"/>
  <c r="R131" i="24"/>
  <c r="S131" i="24"/>
  <c r="T131" i="24"/>
  <c r="U131" i="24"/>
  <c r="V131" i="24"/>
  <c r="W131" i="24"/>
  <c r="X131" i="24"/>
  <c r="Y131" i="24"/>
  <c r="B132" i="24"/>
  <c r="C132" i="24"/>
  <c r="D132" i="24"/>
  <c r="E132" i="24"/>
  <c r="F132" i="24"/>
  <c r="G132" i="24"/>
  <c r="H132" i="24"/>
  <c r="I132" i="24"/>
  <c r="J132" i="24"/>
  <c r="K132" i="24"/>
  <c r="L132" i="24"/>
  <c r="M132" i="24"/>
  <c r="N132" i="24"/>
  <c r="O132" i="24"/>
  <c r="P132" i="24"/>
  <c r="Q132" i="24"/>
  <c r="R132" i="24"/>
  <c r="S132" i="24"/>
  <c r="T132" i="24"/>
  <c r="U132" i="24"/>
  <c r="V132" i="24"/>
  <c r="W132" i="24"/>
  <c r="X132" i="24"/>
  <c r="Y132" i="24"/>
  <c r="B133" i="24"/>
  <c r="C133" i="24"/>
  <c r="D133" i="24"/>
  <c r="E133" i="24"/>
  <c r="F133" i="24"/>
  <c r="G133" i="24"/>
  <c r="H133" i="24"/>
  <c r="I133" i="24"/>
  <c r="J133" i="24"/>
  <c r="K133" i="24"/>
  <c r="L133" i="24"/>
  <c r="M133" i="24"/>
  <c r="N133" i="24"/>
  <c r="O133" i="24"/>
  <c r="P133" i="24"/>
  <c r="Q133" i="24"/>
  <c r="R133" i="24"/>
  <c r="S133" i="24"/>
  <c r="T133" i="24"/>
  <c r="U133" i="24"/>
  <c r="V133" i="24"/>
  <c r="W133" i="24"/>
  <c r="X133" i="24"/>
  <c r="Y133" i="24"/>
  <c r="B134" i="24"/>
  <c r="C134" i="24"/>
  <c r="D134" i="24"/>
  <c r="E134" i="24"/>
  <c r="F134" i="24"/>
  <c r="G134" i="24"/>
  <c r="H134" i="24"/>
  <c r="I134" i="24"/>
  <c r="J134" i="24"/>
  <c r="K134" i="24"/>
  <c r="L134" i="24"/>
  <c r="M134" i="24"/>
  <c r="N134" i="24"/>
  <c r="O134" i="24"/>
  <c r="P134" i="24"/>
  <c r="Q134" i="24"/>
  <c r="R134" i="24"/>
  <c r="S134" i="24"/>
  <c r="T134" i="24"/>
  <c r="U134" i="24"/>
  <c r="V134" i="24"/>
  <c r="W134" i="24"/>
  <c r="X134" i="24"/>
  <c r="Y134" i="24"/>
  <c r="B135" i="24"/>
  <c r="C135" i="24"/>
  <c r="D135" i="24"/>
  <c r="E135" i="24"/>
  <c r="F135" i="24"/>
  <c r="G135" i="24"/>
  <c r="H135" i="24"/>
  <c r="I135" i="24"/>
  <c r="J135" i="24"/>
  <c r="K135" i="24"/>
  <c r="L135" i="24"/>
  <c r="M135" i="24"/>
  <c r="N135" i="24"/>
  <c r="O135" i="24"/>
  <c r="P135" i="24"/>
  <c r="Q135" i="24"/>
  <c r="R135" i="24"/>
  <c r="S135" i="24"/>
  <c r="T135" i="24"/>
  <c r="U135" i="24"/>
  <c r="V135" i="24"/>
  <c r="W135" i="24"/>
  <c r="X135" i="24"/>
  <c r="Y135" i="24"/>
  <c r="B136" i="24"/>
  <c r="C136" i="24"/>
  <c r="D136" i="24"/>
  <c r="E136" i="24"/>
  <c r="F136" i="24"/>
  <c r="G136" i="24"/>
  <c r="H136" i="24"/>
  <c r="I136" i="24"/>
  <c r="J136" i="24"/>
  <c r="K136" i="24"/>
  <c r="L136" i="24"/>
  <c r="M136" i="24"/>
  <c r="N136" i="24"/>
  <c r="O136" i="24"/>
  <c r="P136" i="24"/>
  <c r="Q136" i="24"/>
  <c r="R136" i="24"/>
  <c r="S136" i="24"/>
  <c r="T136" i="24"/>
  <c r="U136" i="24"/>
  <c r="V136" i="24"/>
  <c r="W136" i="24"/>
  <c r="X136" i="24"/>
  <c r="Y136" i="24"/>
  <c r="B137" i="24"/>
  <c r="C137" i="24"/>
  <c r="D137" i="24"/>
  <c r="E137" i="24"/>
  <c r="F137" i="24"/>
  <c r="G137" i="24"/>
  <c r="H137" i="24"/>
  <c r="I137" i="24"/>
  <c r="J137" i="24"/>
  <c r="K137" i="24"/>
  <c r="L137" i="24"/>
  <c r="M137" i="24"/>
  <c r="N137" i="24"/>
  <c r="O137" i="24"/>
  <c r="P137" i="24"/>
  <c r="Q137" i="24"/>
  <c r="R137" i="24"/>
  <c r="S137" i="24"/>
  <c r="T137" i="24"/>
  <c r="U137" i="24"/>
  <c r="V137" i="24"/>
  <c r="W137" i="24"/>
  <c r="X137" i="24"/>
  <c r="Y137" i="24"/>
  <c r="B138" i="24"/>
  <c r="C138" i="24"/>
  <c r="D138" i="24"/>
  <c r="E138" i="24"/>
  <c r="F138" i="24"/>
  <c r="G138" i="24"/>
  <c r="H138" i="24"/>
  <c r="I138" i="24"/>
  <c r="J138" i="24"/>
  <c r="K138" i="24"/>
  <c r="L138" i="24"/>
  <c r="M138" i="24"/>
  <c r="N138" i="24"/>
  <c r="O138" i="24"/>
  <c r="P138" i="24"/>
  <c r="Q138" i="24"/>
  <c r="R138" i="24"/>
  <c r="S138" i="24"/>
  <c r="T138" i="24"/>
  <c r="U138" i="24"/>
  <c r="V138" i="24"/>
  <c r="W138" i="24"/>
  <c r="X138" i="24"/>
  <c r="Y138" i="24"/>
  <c r="B139" i="24"/>
  <c r="C139" i="24"/>
  <c r="D139" i="24"/>
  <c r="E139" i="24"/>
  <c r="F139" i="24"/>
  <c r="G139" i="24"/>
  <c r="H139" i="24"/>
  <c r="I139" i="24"/>
  <c r="J139" i="24"/>
  <c r="K139" i="24"/>
  <c r="L139" i="24"/>
  <c r="M139" i="24"/>
  <c r="N139" i="24"/>
  <c r="O139" i="24"/>
  <c r="P139" i="24"/>
  <c r="Q139" i="24"/>
  <c r="R139" i="24"/>
  <c r="S139" i="24"/>
  <c r="T139" i="24"/>
  <c r="U139" i="24"/>
  <c r="V139" i="24"/>
  <c r="W139" i="24"/>
  <c r="X139" i="24"/>
  <c r="Y139" i="24"/>
  <c r="B140" i="24"/>
  <c r="C140" i="24"/>
  <c r="D140" i="24"/>
  <c r="E140" i="24"/>
  <c r="F140" i="24"/>
  <c r="G140" i="24"/>
  <c r="H140" i="24"/>
  <c r="I140" i="24"/>
  <c r="J140" i="24"/>
  <c r="K140" i="24"/>
  <c r="L140" i="24"/>
  <c r="M140" i="24"/>
  <c r="N140" i="24"/>
  <c r="O140" i="24"/>
  <c r="P140" i="24"/>
  <c r="Q140" i="24"/>
  <c r="R140" i="24"/>
  <c r="S140" i="24"/>
  <c r="T140" i="24"/>
  <c r="U140" i="24"/>
  <c r="V140" i="24"/>
  <c r="W140" i="24"/>
  <c r="X140" i="24"/>
  <c r="Y140" i="24"/>
  <c r="B141" i="24"/>
  <c r="C141" i="24"/>
  <c r="D141" i="24"/>
  <c r="E141" i="24"/>
  <c r="F141" i="24"/>
  <c r="G141" i="24"/>
  <c r="H141" i="24"/>
  <c r="I141" i="24"/>
  <c r="J141" i="24"/>
  <c r="K141" i="24"/>
  <c r="L141" i="24"/>
  <c r="M141" i="24"/>
  <c r="N141" i="24"/>
  <c r="O141" i="24"/>
  <c r="P141" i="24"/>
  <c r="Q141" i="24"/>
  <c r="R141" i="24"/>
  <c r="S141" i="24"/>
  <c r="T141" i="24"/>
  <c r="U141" i="24"/>
  <c r="V141" i="24"/>
  <c r="W141" i="24"/>
  <c r="X141" i="24"/>
  <c r="Y141" i="24"/>
  <c r="B142" i="24"/>
  <c r="C142" i="24"/>
  <c r="D142" i="24"/>
  <c r="E142" i="24"/>
  <c r="F142" i="24"/>
  <c r="G142" i="24"/>
  <c r="H142" i="24"/>
  <c r="I142" i="24"/>
  <c r="J142" i="24"/>
  <c r="K142" i="24"/>
  <c r="L142" i="24"/>
  <c r="M142" i="24"/>
  <c r="N142" i="24"/>
  <c r="O142" i="24"/>
  <c r="P142" i="24"/>
  <c r="Q142" i="24"/>
  <c r="R142" i="24"/>
  <c r="S142" i="24"/>
  <c r="T142" i="24"/>
  <c r="U142" i="24"/>
  <c r="V142" i="24"/>
  <c r="W142" i="24"/>
  <c r="X142" i="24"/>
  <c r="Y142" i="24"/>
  <c r="B143" i="24"/>
  <c r="C143" i="24"/>
  <c r="D143" i="24"/>
  <c r="E143" i="24"/>
  <c r="F143" i="24"/>
  <c r="G143" i="24"/>
  <c r="H143" i="24"/>
  <c r="I143" i="24"/>
  <c r="J143" i="24"/>
  <c r="K143" i="24"/>
  <c r="L143" i="24"/>
  <c r="M143" i="24"/>
  <c r="N143" i="24"/>
  <c r="O143" i="24"/>
  <c r="P143" i="24"/>
  <c r="Q143" i="24"/>
  <c r="R143" i="24"/>
  <c r="S143" i="24"/>
  <c r="T143" i="24"/>
  <c r="U143" i="24"/>
  <c r="V143" i="24"/>
  <c r="W143" i="24"/>
  <c r="X143" i="24"/>
  <c r="Y143" i="24"/>
  <c r="C144" i="24"/>
  <c r="D144" i="24"/>
  <c r="E144" i="24"/>
  <c r="F144" i="24"/>
  <c r="G144" i="24"/>
  <c r="H144" i="24"/>
  <c r="I144" i="24"/>
  <c r="J144" i="24"/>
  <c r="K144" i="24"/>
  <c r="L144" i="24"/>
  <c r="M144" i="24"/>
  <c r="N144" i="24"/>
  <c r="O144" i="24"/>
  <c r="P144" i="24"/>
  <c r="Q144" i="24"/>
  <c r="R144" i="24"/>
  <c r="S144" i="24"/>
  <c r="T144" i="24"/>
  <c r="U144" i="24"/>
  <c r="V144" i="24"/>
  <c r="W144" i="24"/>
  <c r="X144" i="24"/>
  <c r="Y144" i="24"/>
  <c r="C117" i="24"/>
  <c r="D117" i="24"/>
  <c r="E117" i="24"/>
  <c r="F117" i="24"/>
  <c r="G117" i="24"/>
  <c r="H117" i="24"/>
  <c r="I117" i="24"/>
  <c r="J117" i="24"/>
  <c r="K117" i="24"/>
  <c r="L117" i="24"/>
  <c r="M117" i="24"/>
  <c r="N117" i="24"/>
  <c r="O117" i="24"/>
  <c r="P117" i="24"/>
  <c r="Q117" i="24"/>
  <c r="R117" i="24"/>
  <c r="S117" i="24"/>
  <c r="T117" i="24"/>
  <c r="U117" i="24"/>
  <c r="V117" i="24"/>
  <c r="W117" i="24"/>
  <c r="X117" i="24"/>
  <c r="Y117" i="24"/>
  <c r="B117" i="24"/>
  <c r="B84" i="24"/>
  <c r="C84" i="24"/>
  <c r="D84" i="24"/>
  <c r="E84" i="24"/>
  <c r="F84" i="24"/>
  <c r="G84" i="24"/>
  <c r="H84" i="24"/>
  <c r="I84" i="24"/>
  <c r="J84" i="24"/>
  <c r="K84" i="24"/>
  <c r="L84" i="24"/>
  <c r="M84" i="24"/>
  <c r="N84" i="24"/>
  <c r="O84" i="24"/>
  <c r="P84" i="24"/>
  <c r="Q84" i="24"/>
  <c r="R84" i="24"/>
  <c r="S84" i="24"/>
  <c r="T84" i="24"/>
  <c r="U84" i="24"/>
  <c r="V84" i="24"/>
  <c r="W84" i="24"/>
  <c r="X84" i="24"/>
  <c r="Y84" i="24"/>
  <c r="B85" i="24"/>
  <c r="C85" i="24"/>
  <c r="D85" i="24"/>
  <c r="E85" i="24"/>
  <c r="F85" i="24"/>
  <c r="G85" i="24"/>
  <c r="H85" i="24"/>
  <c r="I85" i="24"/>
  <c r="J85" i="24"/>
  <c r="K85" i="24"/>
  <c r="L85" i="24"/>
  <c r="M85" i="24"/>
  <c r="N85" i="24"/>
  <c r="O85" i="24"/>
  <c r="P85" i="24"/>
  <c r="Q85" i="24"/>
  <c r="R85" i="24"/>
  <c r="S85" i="24"/>
  <c r="T85" i="24"/>
  <c r="U85" i="24"/>
  <c r="V85" i="24"/>
  <c r="W85" i="24"/>
  <c r="X85" i="24"/>
  <c r="Y85" i="24"/>
  <c r="B86" i="24"/>
  <c r="C86" i="24"/>
  <c r="D86" i="24"/>
  <c r="E86" i="24"/>
  <c r="F86" i="24"/>
  <c r="G86" i="24"/>
  <c r="H86" i="24"/>
  <c r="I86" i="24"/>
  <c r="J86" i="24"/>
  <c r="K86" i="24"/>
  <c r="L86" i="24"/>
  <c r="M86" i="24"/>
  <c r="N86" i="24"/>
  <c r="O86" i="24"/>
  <c r="P86" i="24"/>
  <c r="Q86" i="24"/>
  <c r="R86" i="24"/>
  <c r="S86" i="24"/>
  <c r="T86" i="24"/>
  <c r="U86" i="24"/>
  <c r="V86" i="24"/>
  <c r="W86" i="24"/>
  <c r="X86" i="24"/>
  <c r="Y86" i="24"/>
  <c r="B87" i="24"/>
  <c r="C87" i="24"/>
  <c r="D87" i="24"/>
  <c r="E87" i="24"/>
  <c r="F87" i="24"/>
  <c r="G87" i="24"/>
  <c r="H87" i="24"/>
  <c r="I87" i="24"/>
  <c r="J87" i="24"/>
  <c r="K87" i="24"/>
  <c r="L87" i="24"/>
  <c r="M87" i="24"/>
  <c r="N87" i="24"/>
  <c r="O87" i="24"/>
  <c r="P87" i="24"/>
  <c r="Q87" i="24"/>
  <c r="R87" i="24"/>
  <c r="S87" i="24"/>
  <c r="T87" i="24"/>
  <c r="U87" i="24"/>
  <c r="V87" i="24"/>
  <c r="W87" i="24"/>
  <c r="X87" i="24"/>
  <c r="Y87" i="24"/>
  <c r="B88" i="24"/>
  <c r="C88" i="24"/>
  <c r="D88" i="24"/>
  <c r="E88" i="24"/>
  <c r="F88" i="24"/>
  <c r="G88" i="24"/>
  <c r="H88" i="24"/>
  <c r="I88" i="24"/>
  <c r="J88" i="24"/>
  <c r="K88" i="24"/>
  <c r="L88" i="24"/>
  <c r="M88" i="24"/>
  <c r="N88" i="24"/>
  <c r="O88" i="24"/>
  <c r="P88" i="24"/>
  <c r="Q88" i="24"/>
  <c r="R88" i="24"/>
  <c r="S88" i="24"/>
  <c r="T88" i="24"/>
  <c r="U88" i="24"/>
  <c r="V88" i="24"/>
  <c r="W88" i="24"/>
  <c r="X88" i="24"/>
  <c r="Y88" i="24"/>
  <c r="B89" i="24"/>
  <c r="C89" i="24"/>
  <c r="D89" i="24"/>
  <c r="E89" i="24"/>
  <c r="F89" i="24"/>
  <c r="G89" i="24"/>
  <c r="H89" i="24"/>
  <c r="I89" i="24"/>
  <c r="J89" i="24"/>
  <c r="K89" i="24"/>
  <c r="L89" i="24"/>
  <c r="M89" i="24"/>
  <c r="N89" i="24"/>
  <c r="O89" i="24"/>
  <c r="P89" i="24"/>
  <c r="Q89" i="24"/>
  <c r="R89" i="24"/>
  <c r="S89" i="24"/>
  <c r="T89" i="24"/>
  <c r="U89" i="24"/>
  <c r="V89" i="24"/>
  <c r="W89" i="24"/>
  <c r="X89" i="24"/>
  <c r="Y89" i="24"/>
  <c r="B90" i="24"/>
  <c r="C90" i="24"/>
  <c r="D90" i="24"/>
  <c r="E90" i="24"/>
  <c r="F90" i="24"/>
  <c r="G90" i="24"/>
  <c r="H90" i="24"/>
  <c r="I90" i="24"/>
  <c r="J90" i="24"/>
  <c r="K90" i="24"/>
  <c r="L90" i="24"/>
  <c r="M90" i="24"/>
  <c r="N90" i="24"/>
  <c r="O90" i="24"/>
  <c r="P90" i="24"/>
  <c r="Q90" i="24"/>
  <c r="R90" i="24"/>
  <c r="S90" i="24"/>
  <c r="T90" i="24"/>
  <c r="U90" i="24"/>
  <c r="V90" i="24"/>
  <c r="W90" i="24"/>
  <c r="X90" i="24"/>
  <c r="Y90" i="24"/>
  <c r="B91" i="24"/>
  <c r="C91" i="24"/>
  <c r="D91" i="24"/>
  <c r="E91" i="24"/>
  <c r="F91" i="24"/>
  <c r="G91" i="24"/>
  <c r="H91" i="24"/>
  <c r="I91" i="24"/>
  <c r="J91" i="24"/>
  <c r="K91" i="24"/>
  <c r="L91" i="24"/>
  <c r="M91" i="24"/>
  <c r="N91" i="24"/>
  <c r="O91" i="24"/>
  <c r="P91" i="24"/>
  <c r="Q91" i="24"/>
  <c r="R91" i="24"/>
  <c r="S91" i="24"/>
  <c r="T91" i="24"/>
  <c r="U91" i="24"/>
  <c r="V91" i="24"/>
  <c r="W91" i="24"/>
  <c r="X91" i="24"/>
  <c r="Y91" i="24"/>
  <c r="B92" i="24"/>
  <c r="C92" i="24"/>
  <c r="D92" i="24"/>
  <c r="E92" i="24"/>
  <c r="F92" i="24"/>
  <c r="G92" i="24"/>
  <c r="H92" i="24"/>
  <c r="I92" i="24"/>
  <c r="J92" i="24"/>
  <c r="K92" i="24"/>
  <c r="L92" i="24"/>
  <c r="M92" i="24"/>
  <c r="N92" i="24"/>
  <c r="O92" i="24"/>
  <c r="P92" i="24"/>
  <c r="Q92" i="24"/>
  <c r="R92" i="24"/>
  <c r="S92" i="24"/>
  <c r="T92" i="24"/>
  <c r="U92" i="24"/>
  <c r="V92" i="24"/>
  <c r="W92" i="24"/>
  <c r="X92" i="24"/>
  <c r="Y92" i="24"/>
  <c r="B93" i="24"/>
  <c r="C93" i="24"/>
  <c r="D93" i="24"/>
  <c r="E93" i="24"/>
  <c r="F93" i="24"/>
  <c r="G93" i="24"/>
  <c r="H93" i="24"/>
  <c r="I93" i="24"/>
  <c r="J93" i="24"/>
  <c r="K93" i="24"/>
  <c r="L93" i="24"/>
  <c r="M93" i="24"/>
  <c r="N93" i="24"/>
  <c r="O93" i="24"/>
  <c r="P93" i="24"/>
  <c r="Q93" i="24"/>
  <c r="R93" i="24"/>
  <c r="S93" i="24"/>
  <c r="T93" i="24"/>
  <c r="U93" i="24"/>
  <c r="V93" i="24"/>
  <c r="W93" i="24"/>
  <c r="X93" i="24"/>
  <c r="Y93" i="24"/>
  <c r="B94" i="24"/>
  <c r="C94" i="24"/>
  <c r="D94" i="24"/>
  <c r="E94" i="24"/>
  <c r="F94" i="24"/>
  <c r="G94" i="24"/>
  <c r="H94" i="24"/>
  <c r="I94" i="24"/>
  <c r="J94" i="24"/>
  <c r="K94" i="24"/>
  <c r="L94" i="24"/>
  <c r="M94" i="24"/>
  <c r="N94" i="24"/>
  <c r="O94" i="24"/>
  <c r="P94" i="24"/>
  <c r="Q94" i="24"/>
  <c r="R94" i="24"/>
  <c r="S94" i="24"/>
  <c r="T94" i="24"/>
  <c r="U94" i="24"/>
  <c r="V94" i="24"/>
  <c r="W94" i="24"/>
  <c r="X94" i="24"/>
  <c r="Y94" i="24"/>
  <c r="B95" i="24"/>
  <c r="C95" i="24"/>
  <c r="D95" i="24"/>
  <c r="E95" i="24"/>
  <c r="F95" i="24"/>
  <c r="G95" i="24"/>
  <c r="H95" i="24"/>
  <c r="I95" i="24"/>
  <c r="J95" i="24"/>
  <c r="K95" i="24"/>
  <c r="L95" i="24"/>
  <c r="M95" i="24"/>
  <c r="N95" i="24"/>
  <c r="O95" i="24"/>
  <c r="P95" i="24"/>
  <c r="Q95" i="24"/>
  <c r="R95" i="24"/>
  <c r="S95" i="24"/>
  <c r="T95" i="24"/>
  <c r="U95" i="24"/>
  <c r="V95" i="24"/>
  <c r="W95" i="24"/>
  <c r="X95" i="24"/>
  <c r="Y95" i="24"/>
  <c r="B96" i="24"/>
  <c r="C96" i="24"/>
  <c r="D96" i="24"/>
  <c r="E96" i="24"/>
  <c r="F96" i="24"/>
  <c r="G96" i="24"/>
  <c r="H96" i="24"/>
  <c r="I96" i="24"/>
  <c r="J96" i="24"/>
  <c r="K96" i="24"/>
  <c r="L96" i="24"/>
  <c r="M96" i="24"/>
  <c r="N96" i="24"/>
  <c r="O96" i="24"/>
  <c r="P96" i="24"/>
  <c r="Q96" i="24"/>
  <c r="R96" i="24"/>
  <c r="S96" i="24"/>
  <c r="T96" i="24"/>
  <c r="U96" i="24"/>
  <c r="V96" i="24"/>
  <c r="W96" i="24"/>
  <c r="X96" i="24"/>
  <c r="Y96" i="24"/>
  <c r="B97" i="24"/>
  <c r="C97" i="24"/>
  <c r="D97" i="24"/>
  <c r="E97" i="24"/>
  <c r="F97" i="24"/>
  <c r="G97" i="24"/>
  <c r="H97" i="24"/>
  <c r="I97" i="24"/>
  <c r="J97" i="24"/>
  <c r="K97" i="24"/>
  <c r="L97" i="24"/>
  <c r="M97" i="24"/>
  <c r="N97" i="24"/>
  <c r="O97" i="24"/>
  <c r="P97" i="24"/>
  <c r="Q97" i="24"/>
  <c r="R97" i="24"/>
  <c r="S97" i="24"/>
  <c r="T97" i="24"/>
  <c r="U97" i="24"/>
  <c r="V97" i="24"/>
  <c r="W97" i="24"/>
  <c r="X97" i="24"/>
  <c r="Y97" i="24"/>
  <c r="B98" i="24"/>
  <c r="C98" i="24"/>
  <c r="D98" i="24"/>
  <c r="E98" i="24"/>
  <c r="F98" i="24"/>
  <c r="G98" i="24"/>
  <c r="H98" i="24"/>
  <c r="I98" i="24"/>
  <c r="J98" i="24"/>
  <c r="K98" i="24"/>
  <c r="L98" i="24"/>
  <c r="M98" i="24"/>
  <c r="N98" i="24"/>
  <c r="O98" i="24"/>
  <c r="P98" i="24"/>
  <c r="Q98" i="24"/>
  <c r="R98" i="24"/>
  <c r="S98" i="24"/>
  <c r="T98" i="24"/>
  <c r="U98" i="24"/>
  <c r="V98" i="24"/>
  <c r="W98" i="24"/>
  <c r="X98" i="24"/>
  <c r="Y98" i="24"/>
  <c r="B99" i="24"/>
  <c r="C99" i="24"/>
  <c r="D99" i="24"/>
  <c r="E99" i="24"/>
  <c r="F99" i="24"/>
  <c r="G99" i="24"/>
  <c r="H99" i="24"/>
  <c r="I99" i="24"/>
  <c r="J99" i="24"/>
  <c r="K99" i="24"/>
  <c r="L99" i="24"/>
  <c r="M99" i="24"/>
  <c r="N99" i="24"/>
  <c r="O99" i="24"/>
  <c r="P99" i="24"/>
  <c r="Q99" i="24"/>
  <c r="R99" i="24"/>
  <c r="S99" i="24"/>
  <c r="T99" i="24"/>
  <c r="U99" i="24"/>
  <c r="V99" i="24"/>
  <c r="W99" i="24"/>
  <c r="X99" i="24"/>
  <c r="Y99" i="24"/>
  <c r="B100" i="24"/>
  <c r="C100" i="24"/>
  <c r="D100" i="24"/>
  <c r="E100" i="24"/>
  <c r="F100" i="24"/>
  <c r="G100" i="24"/>
  <c r="H100" i="24"/>
  <c r="I100" i="24"/>
  <c r="J100" i="24"/>
  <c r="K100" i="24"/>
  <c r="L100" i="24"/>
  <c r="M100" i="24"/>
  <c r="N100" i="24"/>
  <c r="O100" i="24"/>
  <c r="P100" i="24"/>
  <c r="Q100" i="24"/>
  <c r="R100" i="24"/>
  <c r="S100" i="24"/>
  <c r="T100" i="24"/>
  <c r="U100" i="24"/>
  <c r="V100" i="24"/>
  <c r="W100" i="24"/>
  <c r="X100" i="24"/>
  <c r="Y100" i="24"/>
  <c r="B101" i="24"/>
  <c r="C101" i="24"/>
  <c r="D101" i="24"/>
  <c r="E101" i="24"/>
  <c r="F101" i="24"/>
  <c r="G101" i="24"/>
  <c r="H101" i="24"/>
  <c r="I101" i="24"/>
  <c r="J101" i="24"/>
  <c r="K101" i="24"/>
  <c r="L101" i="24"/>
  <c r="M101" i="24"/>
  <c r="N101" i="24"/>
  <c r="O101" i="24"/>
  <c r="P101" i="24"/>
  <c r="Q101" i="24"/>
  <c r="R101" i="24"/>
  <c r="S101" i="24"/>
  <c r="T101" i="24"/>
  <c r="U101" i="24"/>
  <c r="V101" i="24"/>
  <c r="W101" i="24"/>
  <c r="X101" i="24"/>
  <c r="Y101" i="24"/>
  <c r="B102" i="24"/>
  <c r="C102" i="24"/>
  <c r="D102" i="24"/>
  <c r="E102" i="24"/>
  <c r="F102" i="24"/>
  <c r="G102" i="24"/>
  <c r="H102" i="24"/>
  <c r="I102" i="24"/>
  <c r="J102" i="24"/>
  <c r="K102" i="24"/>
  <c r="L102" i="24"/>
  <c r="M102" i="24"/>
  <c r="N102" i="24"/>
  <c r="O102" i="24"/>
  <c r="P102" i="24"/>
  <c r="Q102" i="24"/>
  <c r="R102" i="24"/>
  <c r="S102" i="24"/>
  <c r="T102" i="24"/>
  <c r="U102" i="24"/>
  <c r="V102" i="24"/>
  <c r="W102" i="24"/>
  <c r="X102" i="24"/>
  <c r="Y102" i="24"/>
  <c r="B103" i="24"/>
  <c r="C103" i="24"/>
  <c r="D103" i="24"/>
  <c r="E103" i="24"/>
  <c r="F103" i="24"/>
  <c r="G103" i="24"/>
  <c r="H103" i="24"/>
  <c r="I103" i="24"/>
  <c r="J103" i="24"/>
  <c r="K103" i="24"/>
  <c r="L103" i="24"/>
  <c r="M103" i="24"/>
  <c r="N103" i="24"/>
  <c r="O103" i="24"/>
  <c r="P103" i="24"/>
  <c r="Q103" i="24"/>
  <c r="R103" i="24"/>
  <c r="S103" i="24"/>
  <c r="T103" i="24"/>
  <c r="U103" i="24"/>
  <c r="V103" i="24"/>
  <c r="W103" i="24"/>
  <c r="X103" i="24"/>
  <c r="Y103" i="24"/>
  <c r="B104" i="24"/>
  <c r="C104" i="24"/>
  <c r="D104" i="24"/>
  <c r="E104" i="24"/>
  <c r="F104" i="24"/>
  <c r="G104" i="24"/>
  <c r="H104" i="24"/>
  <c r="I104" i="24"/>
  <c r="J104" i="24"/>
  <c r="K104" i="24"/>
  <c r="L104" i="24"/>
  <c r="M104" i="24"/>
  <c r="N104" i="24"/>
  <c r="O104" i="24"/>
  <c r="P104" i="24"/>
  <c r="Q104" i="24"/>
  <c r="R104" i="24"/>
  <c r="S104" i="24"/>
  <c r="T104" i="24"/>
  <c r="U104" i="24"/>
  <c r="V104" i="24"/>
  <c r="W104" i="24"/>
  <c r="X104" i="24"/>
  <c r="Y104" i="24"/>
  <c r="B105" i="24"/>
  <c r="C105" i="24"/>
  <c r="D105" i="24"/>
  <c r="E105" i="24"/>
  <c r="F105" i="24"/>
  <c r="G105" i="24"/>
  <c r="H105" i="24"/>
  <c r="I105" i="24"/>
  <c r="J105" i="24"/>
  <c r="K105" i="24"/>
  <c r="L105" i="24"/>
  <c r="M105" i="24"/>
  <c r="N105" i="24"/>
  <c r="O105" i="24"/>
  <c r="P105" i="24"/>
  <c r="Q105" i="24"/>
  <c r="R105" i="24"/>
  <c r="S105" i="24"/>
  <c r="T105" i="24"/>
  <c r="U105" i="24"/>
  <c r="V105" i="24"/>
  <c r="W105" i="24"/>
  <c r="X105" i="24"/>
  <c r="Y105" i="24"/>
  <c r="B106" i="24"/>
  <c r="C106" i="24"/>
  <c r="D106" i="24"/>
  <c r="E106" i="24"/>
  <c r="F106" i="24"/>
  <c r="G106" i="24"/>
  <c r="H106" i="24"/>
  <c r="I106" i="24"/>
  <c r="J106" i="24"/>
  <c r="K106" i="24"/>
  <c r="L106" i="24"/>
  <c r="M106" i="24"/>
  <c r="N106" i="24"/>
  <c r="O106" i="24"/>
  <c r="P106" i="24"/>
  <c r="Q106" i="24"/>
  <c r="R106" i="24"/>
  <c r="S106" i="24"/>
  <c r="T106" i="24"/>
  <c r="U106" i="24"/>
  <c r="V106" i="24"/>
  <c r="W106" i="24"/>
  <c r="X106" i="24"/>
  <c r="Y106" i="24"/>
  <c r="B107" i="24"/>
  <c r="C107" i="24"/>
  <c r="D107" i="24"/>
  <c r="E107" i="24"/>
  <c r="F107" i="24"/>
  <c r="G107" i="24"/>
  <c r="H107" i="24"/>
  <c r="I107" i="24"/>
  <c r="J107" i="24"/>
  <c r="K107" i="24"/>
  <c r="L107" i="24"/>
  <c r="M107" i="24"/>
  <c r="N107" i="24"/>
  <c r="O107" i="24"/>
  <c r="P107" i="24"/>
  <c r="Q107" i="24"/>
  <c r="R107" i="24"/>
  <c r="S107" i="24"/>
  <c r="T107" i="24"/>
  <c r="U107" i="24"/>
  <c r="V107" i="24"/>
  <c r="W107" i="24"/>
  <c r="X107" i="24"/>
  <c r="Y107" i="24"/>
  <c r="B108" i="24"/>
  <c r="C108" i="24"/>
  <c r="D108" i="24"/>
  <c r="E108" i="24"/>
  <c r="F108" i="24"/>
  <c r="G108" i="24"/>
  <c r="H108" i="24"/>
  <c r="I108" i="24"/>
  <c r="J108" i="24"/>
  <c r="K108" i="24"/>
  <c r="L108" i="24"/>
  <c r="M108" i="24"/>
  <c r="N108" i="24"/>
  <c r="O108" i="24"/>
  <c r="P108" i="24"/>
  <c r="Q108" i="24"/>
  <c r="R108" i="24"/>
  <c r="S108" i="24"/>
  <c r="T108" i="24"/>
  <c r="U108" i="24"/>
  <c r="V108" i="24"/>
  <c r="W108" i="24"/>
  <c r="X108" i="24"/>
  <c r="Y108" i="24"/>
  <c r="B109" i="24"/>
  <c r="C109" i="24"/>
  <c r="D109" i="24"/>
  <c r="E109" i="24"/>
  <c r="F109" i="24"/>
  <c r="G109" i="24"/>
  <c r="H109" i="24"/>
  <c r="I109" i="24"/>
  <c r="J109" i="24"/>
  <c r="K109" i="24"/>
  <c r="L109" i="24"/>
  <c r="M109" i="24"/>
  <c r="N109" i="24"/>
  <c r="O109" i="24"/>
  <c r="P109" i="24"/>
  <c r="Q109" i="24"/>
  <c r="R109" i="24"/>
  <c r="S109" i="24"/>
  <c r="T109" i="24"/>
  <c r="U109" i="24"/>
  <c r="V109" i="24"/>
  <c r="W109" i="24"/>
  <c r="X109" i="24"/>
  <c r="Y109" i="24"/>
  <c r="B110" i="24"/>
  <c r="C110" i="24"/>
  <c r="D110" i="24"/>
  <c r="E110" i="24"/>
  <c r="F110" i="24"/>
  <c r="G110" i="24"/>
  <c r="H110" i="24"/>
  <c r="I110" i="24"/>
  <c r="J110" i="24"/>
  <c r="K110" i="24"/>
  <c r="L110" i="24"/>
  <c r="M110" i="24"/>
  <c r="N110" i="24"/>
  <c r="O110" i="24"/>
  <c r="P110" i="24"/>
  <c r="Q110" i="24"/>
  <c r="R110" i="24"/>
  <c r="S110" i="24"/>
  <c r="T110" i="24"/>
  <c r="U110" i="24"/>
  <c r="V110" i="24"/>
  <c r="W110" i="24"/>
  <c r="X110" i="24"/>
  <c r="Y110" i="24"/>
  <c r="C83" i="24"/>
  <c r="D83" i="24"/>
  <c r="E83" i="24"/>
  <c r="F83" i="24"/>
  <c r="G83" i="24"/>
  <c r="H83" i="24"/>
  <c r="I83" i="24"/>
  <c r="J83" i="24"/>
  <c r="K83" i="24"/>
  <c r="L83" i="24"/>
  <c r="M83" i="24"/>
  <c r="N83" i="24"/>
  <c r="O83" i="24"/>
  <c r="P83" i="24"/>
  <c r="Q83" i="24"/>
  <c r="R83" i="24"/>
  <c r="S83" i="24"/>
  <c r="T83" i="24"/>
  <c r="U83" i="24"/>
  <c r="V83" i="24"/>
  <c r="W83" i="24"/>
  <c r="X83" i="24"/>
  <c r="Y83" i="24"/>
  <c r="B83" i="24"/>
  <c r="B50" i="24"/>
  <c r="C50" i="24"/>
  <c r="D50" i="24"/>
  <c r="E50" i="24"/>
  <c r="F50" i="24"/>
  <c r="G50" i="24"/>
  <c r="H50" i="24"/>
  <c r="I50" i="24"/>
  <c r="J50" i="24"/>
  <c r="K50" i="24"/>
  <c r="L50" i="24"/>
  <c r="M50" i="24"/>
  <c r="N50" i="24"/>
  <c r="O50" i="24"/>
  <c r="P50" i="24"/>
  <c r="Q50" i="24"/>
  <c r="R50" i="24"/>
  <c r="S50" i="24"/>
  <c r="T50" i="24"/>
  <c r="U50" i="24"/>
  <c r="V50" i="24"/>
  <c r="W50" i="24"/>
  <c r="X50" i="24"/>
  <c r="Y50" i="24"/>
  <c r="B51" i="24"/>
  <c r="C51" i="24"/>
  <c r="D51" i="24"/>
  <c r="E51" i="24"/>
  <c r="F51" i="24"/>
  <c r="G51" i="24"/>
  <c r="H51" i="24"/>
  <c r="I51" i="24"/>
  <c r="J51" i="24"/>
  <c r="K51" i="24"/>
  <c r="L51" i="24"/>
  <c r="M51" i="24"/>
  <c r="N51" i="24"/>
  <c r="O51" i="24"/>
  <c r="P51" i="24"/>
  <c r="Q51" i="24"/>
  <c r="R51" i="24"/>
  <c r="S51" i="24"/>
  <c r="T51" i="24"/>
  <c r="U51" i="24"/>
  <c r="V51" i="24"/>
  <c r="W51" i="24"/>
  <c r="X51" i="24"/>
  <c r="Y51" i="24"/>
  <c r="B52" i="24"/>
  <c r="C52" i="24"/>
  <c r="D52" i="24"/>
  <c r="E52" i="24"/>
  <c r="F52" i="24"/>
  <c r="G52" i="24"/>
  <c r="H52" i="24"/>
  <c r="I52" i="24"/>
  <c r="J52" i="24"/>
  <c r="K52" i="24"/>
  <c r="L52" i="24"/>
  <c r="M52" i="24"/>
  <c r="N52" i="24"/>
  <c r="O52" i="24"/>
  <c r="P52" i="24"/>
  <c r="Q52" i="24"/>
  <c r="R52" i="24"/>
  <c r="S52" i="24"/>
  <c r="T52" i="24"/>
  <c r="U52" i="24"/>
  <c r="V52" i="24"/>
  <c r="W52" i="24"/>
  <c r="X52" i="24"/>
  <c r="Y52" i="24"/>
  <c r="B53" i="24"/>
  <c r="C53" i="24"/>
  <c r="D53" i="24"/>
  <c r="E53" i="24"/>
  <c r="F53" i="24"/>
  <c r="G53" i="24"/>
  <c r="H53" i="24"/>
  <c r="I53" i="24"/>
  <c r="J53" i="24"/>
  <c r="K53" i="24"/>
  <c r="L53" i="24"/>
  <c r="M53" i="24"/>
  <c r="N53" i="24"/>
  <c r="O53" i="24"/>
  <c r="P53" i="24"/>
  <c r="Q53" i="24"/>
  <c r="R53" i="24"/>
  <c r="S53" i="24"/>
  <c r="T53" i="24"/>
  <c r="U53" i="24"/>
  <c r="V53" i="24"/>
  <c r="W53" i="24"/>
  <c r="X53" i="24"/>
  <c r="Y53" i="24"/>
  <c r="B54" i="24"/>
  <c r="C54" i="24"/>
  <c r="D54" i="24"/>
  <c r="E54" i="24"/>
  <c r="F54" i="24"/>
  <c r="G54" i="24"/>
  <c r="H54" i="24"/>
  <c r="I54" i="24"/>
  <c r="J54" i="24"/>
  <c r="K54" i="24"/>
  <c r="L54" i="24"/>
  <c r="M54" i="24"/>
  <c r="N54" i="24"/>
  <c r="O54" i="24"/>
  <c r="P54" i="24"/>
  <c r="Q54" i="24"/>
  <c r="R54" i="24"/>
  <c r="S54" i="24"/>
  <c r="T54" i="24"/>
  <c r="U54" i="24"/>
  <c r="V54" i="24"/>
  <c r="W54" i="24"/>
  <c r="X54" i="24"/>
  <c r="Y54" i="24"/>
  <c r="B55" i="24"/>
  <c r="C55" i="24"/>
  <c r="D55" i="24"/>
  <c r="E55" i="24"/>
  <c r="F55" i="24"/>
  <c r="G55" i="24"/>
  <c r="H55" i="24"/>
  <c r="I55" i="24"/>
  <c r="J55" i="24"/>
  <c r="K55" i="24"/>
  <c r="L55" i="24"/>
  <c r="M55" i="24"/>
  <c r="N55" i="24"/>
  <c r="O55" i="24"/>
  <c r="P55" i="24"/>
  <c r="Q55" i="24"/>
  <c r="R55" i="24"/>
  <c r="S55" i="24"/>
  <c r="T55" i="24"/>
  <c r="U55" i="24"/>
  <c r="V55" i="24"/>
  <c r="W55" i="24"/>
  <c r="X55" i="24"/>
  <c r="Y55" i="24"/>
  <c r="B56" i="24"/>
  <c r="C56" i="24"/>
  <c r="D56" i="24"/>
  <c r="E56" i="24"/>
  <c r="F56" i="24"/>
  <c r="G56" i="24"/>
  <c r="H56" i="24"/>
  <c r="I56" i="24"/>
  <c r="J56" i="24"/>
  <c r="K56" i="24"/>
  <c r="L56" i="24"/>
  <c r="M56" i="24"/>
  <c r="N56" i="24"/>
  <c r="O56" i="24"/>
  <c r="P56" i="24"/>
  <c r="Q56" i="24"/>
  <c r="R56" i="24"/>
  <c r="S56" i="24"/>
  <c r="T56" i="24"/>
  <c r="U56" i="24"/>
  <c r="V56" i="24"/>
  <c r="W56" i="24"/>
  <c r="X56" i="24"/>
  <c r="Y56" i="24"/>
  <c r="B57" i="24"/>
  <c r="C57" i="24"/>
  <c r="D57" i="24"/>
  <c r="E57" i="24"/>
  <c r="F57" i="24"/>
  <c r="G57" i="24"/>
  <c r="H57" i="24"/>
  <c r="I57" i="24"/>
  <c r="J57" i="24"/>
  <c r="K57" i="24"/>
  <c r="L57" i="24"/>
  <c r="M57" i="24"/>
  <c r="N57" i="24"/>
  <c r="O57" i="24"/>
  <c r="P57" i="24"/>
  <c r="Q57" i="24"/>
  <c r="R57" i="24"/>
  <c r="S57" i="24"/>
  <c r="T57" i="24"/>
  <c r="U57" i="24"/>
  <c r="V57" i="24"/>
  <c r="W57" i="24"/>
  <c r="X57" i="24"/>
  <c r="Y57" i="24"/>
  <c r="B58" i="24"/>
  <c r="C58" i="24"/>
  <c r="D58" i="24"/>
  <c r="E58" i="24"/>
  <c r="F58" i="24"/>
  <c r="G58" i="24"/>
  <c r="H58" i="24"/>
  <c r="I58" i="24"/>
  <c r="J58" i="24"/>
  <c r="K58" i="24"/>
  <c r="L58" i="24"/>
  <c r="M58" i="24"/>
  <c r="N58" i="24"/>
  <c r="O58" i="24"/>
  <c r="P58" i="24"/>
  <c r="Q58" i="24"/>
  <c r="R58" i="24"/>
  <c r="S58" i="24"/>
  <c r="T58" i="24"/>
  <c r="U58" i="24"/>
  <c r="V58" i="24"/>
  <c r="W58" i="24"/>
  <c r="X58" i="24"/>
  <c r="Y58" i="24"/>
  <c r="B59" i="24"/>
  <c r="C59" i="24"/>
  <c r="D59" i="24"/>
  <c r="E59" i="24"/>
  <c r="F59" i="24"/>
  <c r="G59" i="24"/>
  <c r="H59" i="24"/>
  <c r="I59" i="24"/>
  <c r="J59" i="24"/>
  <c r="K59" i="24"/>
  <c r="L59" i="24"/>
  <c r="M59" i="24"/>
  <c r="N59" i="24"/>
  <c r="O59" i="24"/>
  <c r="P59" i="24"/>
  <c r="Q59" i="24"/>
  <c r="R59" i="24"/>
  <c r="S59" i="24"/>
  <c r="T59" i="24"/>
  <c r="U59" i="24"/>
  <c r="V59" i="24"/>
  <c r="W59" i="24"/>
  <c r="X59" i="24"/>
  <c r="Y59" i="24"/>
  <c r="B60" i="24"/>
  <c r="C60" i="24"/>
  <c r="D60" i="24"/>
  <c r="E60" i="24"/>
  <c r="F60" i="24"/>
  <c r="G60" i="24"/>
  <c r="H60" i="24"/>
  <c r="I60" i="24"/>
  <c r="J60" i="24"/>
  <c r="K60" i="24"/>
  <c r="L60" i="24"/>
  <c r="M60" i="24"/>
  <c r="N60" i="24"/>
  <c r="O60" i="24"/>
  <c r="P60" i="24"/>
  <c r="Q60" i="24"/>
  <c r="R60" i="24"/>
  <c r="S60" i="24"/>
  <c r="T60" i="24"/>
  <c r="U60" i="24"/>
  <c r="V60" i="24"/>
  <c r="W60" i="24"/>
  <c r="X60" i="24"/>
  <c r="Y60" i="24"/>
  <c r="B61" i="24"/>
  <c r="C61" i="24"/>
  <c r="D61" i="24"/>
  <c r="E61" i="24"/>
  <c r="F61" i="24"/>
  <c r="G61" i="24"/>
  <c r="H61" i="24"/>
  <c r="I61" i="24"/>
  <c r="J61" i="24"/>
  <c r="K61" i="24"/>
  <c r="L61" i="24"/>
  <c r="M61" i="24"/>
  <c r="N61" i="24"/>
  <c r="O61" i="24"/>
  <c r="P61" i="24"/>
  <c r="Q61" i="24"/>
  <c r="R61" i="24"/>
  <c r="S61" i="24"/>
  <c r="T61" i="24"/>
  <c r="U61" i="24"/>
  <c r="V61" i="24"/>
  <c r="W61" i="24"/>
  <c r="X61" i="24"/>
  <c r="Y61" i="24"/>
  <c r="B62" i="24"/>
  <c r="C62" i="24"/>
  <c r="D62" i="24"/>
  <c r="E62" i="24"/>
  <c r="F62" i="24"/>
  <c r="G62" i="24"/>
  <c r="H62" i="24"/>
  <c r="I62" i="24"/>
  <c r="J62" i="24"/>
  <c r="K62" i="24"/>
  <c r="L62" i="24"/>
  <c r="M62" i="24"/>
  <c r="N62" i="24"/>
  <c r="O62" i="24"/>
  <c r="P62" i="24"/>
  <c r="Q62" i="24"/>
  <c r="R62" i="24"/>
  <c r="S62" i="24"/>
  <c r="T62" i="24"/>
  <c r="U62" i="24"/>
  <c r="V62" i="24"/>
  <c r="W62" i="24"/>
  <c r="X62" i="24"/>
  <c r="Y62" i="24"/>
  <c r="B63" i="24"/>
  <c r="C63" i="24"/>
  <c r="D63" i="24"/>
  <c r="E63" i="24"/>
  <c r="F63" i="24"/>
  <c r="G63" i="24"/>
  <c r="H63" i="24"/>
  <c r="I63" i="24"/>
  <c r="J63" i="24"/>
  <c r="K63" i="24"/>
  <c r="L63" i="24"/>
  <c r="M63" i="24"/>
  <c r="N63" i="24"/>
  <c r="O63" i="24"/>
  <c r="P63" i="24"/>
  <c r="Q63" i="24"/>
  <c r="R63" i="24"/>
  <c r="S63" i="24"/>
  <c r="T63" i="24"/>
  <c r="U63" i="24"/>
  <c r="V63" i="24"/>
  <c r="W63" i="24"/>
  <c r="X63" i="24"/>
  <c r="Y63" i="24"/>
  <c r="B64" i="24"/>
  <c r="C64" i="24"/>
  <c r="D64" i="24"/>
  <c r="E64" i="24"/>
  <c r="F64" i="24"/>
  <c r="G64" i="24"/>
  <c r="H64" i="24"/>
  <c r="I64" i="24"/>
  <c r="J64" i="24"/>
  <c r="K64" i="24"/>
  <c r="L64" i="24"/>
  <c r="M64" i="24"/>
  <c r="N64" i="24"/>
  <c r="O64" i="24"/>
  <c r="P64" i="24"/>
  <c r="Q64" i="24"/>
  <c r="R64" i="24"/>
  <c r="S64" i="24"/>
  <c r="T64" i="24"/>
  <c r="U64" i="24"/>
  <c r="V64" i="24"/>
  <c r="W64" i="24"/>
  <c r="X64" i="24"/>
  <c r="Y64" i="24"/>
  <c r="B65" i="24"/>
  <c r="C65" i="24"/>
  <c r="D65" i="24"/>
  <c r="E65" i="24"/>
  <c r="F65" i="24"/>
  <c r="G65" i="24"/>
  <c r="H65" i="24"/>
  <c r="I65" i="24"/>
  <c r="J65" i="24"/>
  <c r="K65" i="24"/>
  <c r="L65" i="24"/>
  <c r="M65" i="24"/>
  <c r="N65" i="24"/>
  <c r="O65" i="24"/>
  <c r="P65" i="24"/>
  <c r="Q65" i="24"/>
  <c r="R65" i="24"/>
  <c r="S65" i="24"/>
  <c r="T65" i="24"/>
  <c r="U65" i="24"/>
  <c r="V65" i="24"/>
  <c r="W65" i="24"/>
  <c r="X65" i="24"/>
  <c r="Y65" i="24"/>
  <c r="B66" i="24"/>
  <c r="C66" i="24"/>
  <c r="D66" i="24"/>
  <c r="E66" i="24"/>
  <c r="F66" i="24"/>
  <c r="G66" i="24"/>
  <c r="H66" i="24"/>
  <c r="I66" i="24"/>
  <c r="J66" i="24"/>
  <c r="K66" i="24"/>
  <c r="L66" i="24"/>
  <c r="M66" i="24"/>
  <c r="N66" i="24"/>
  <c r="O66" i="24"/>
  <c r="P66" i="24"/>
  <c r="Q66" i="24"/>
  <c r="R66" i="24"/>
  <c r="S66" i="24"/>
  <c r="T66" i="24"/>
  <c r="U66" i="24"/>
  <c r="V66" i="24"/>
  <c r="W66" i="24"/>
  <c r="X66" i="24"/>
  <c r="Y66" i="24"/>
  <c r="B67" i="24"/>
  <c r="C67" i="24"/>
  <c r="D67" i="24"/>
  <c r="E67" i="24"/>
  <c r="F67" i="24"/>
  <c r="G67" i="24"/>
  <c r="H67" i="24"/>
  <c r="I67" i="24"/>
  <c r="J67" i="24"/>
  <c r="K67" i="24"/>
  <c r="L67" i="24"/>
  <c r="M67" i="24"/>
  <c r="N67" i="24"/>
  <c r="O67" i="24"/>
  <c r="P67" i="24"/>
  <c r="Q67" i="24"/>
  <c r="R67" i="24"/>
  <c r="S67" i="24"/>
  <c r="T67" i="24"/>
  <c r="U67" i="24"/>
  <c r="V67" i="24"/>
  <c r="W67" i="24"/>
  <c r="X67" i="24"/>
  <c r="Y67" i="24"/>
  <c r="B68" i="24"/>
  <c r="C68" i="24"/>
  <c r="D68" i="24"/>
  <c r="E68" i="24"/>
  <c r="F68" i="24"/>
  <c r="G68" i="24"/>
  <c r="H68" i="24"/>
  <c r="I68" i="24"/>
  <c r="J68" i="24"/>
  <c r="K68" i="24"/>
  <c r="L68" i="24"/>
  <c r="M68" i="24"/>
  <c r="N68" i="24"/>
  <c r="O68" i="24"/>
  <c r="P68" i="24"/>
  <c r="Q68" i="24"/>
  <c r="R68" i="24"/>
  <c r="S68" i="24"/>
  <c r="T68" i="24"/>
  <c r="U68" i="24"/>
  <c r="V68" i="24"/>
  <c r="W68" i="24"/>
  <c r="X68" i="24"/>
  <c r="Y68" i="24"/>
  <c r="B69" i="24"/>
  <c r="C69" i="24"/>
  <c r="D69" i="24"/>
  <c r="E69" i="24"/>
  <c r="F69" i="24"/>
  <c r="G69" i="24"/>
  <c r="H69" i="24"/>
  <c r="I69" i="24"/>
  <c r="J69" i="24"/>
  <c r="K69" i="24"/>
  <c r="L69" i="24"/>
  <c r="M69" i="24"/>
  <c r="N69" i="24"/>
  <c r="O69" i="24"/>
  <c r="P69" i="24"/>
  <c r="Q69" i="24"/>
  <c r="R69" i="24"/>
  <c r="S69" i="24"/>
  <c r="T69" i="24"/>
  <c r="U69" i="24"/>
  <c r="V69" i="24"/>
  <c r="W69" i="24"/>
  <c r="X69" i="24"/>
  <c r="Y69" i="24"/>
  <c r="B70" i="24"/>
  <c r="C70" i="24"/>
  <c r="D70" i="24"/>
  <c r="E70" i="24"/>
  <c r="F70" i="24"/>
  <c r="G70" i="24"/>
  <c r="H70" i="24"/>
  <c r="I70" i="24"/>
  <c r="J70" i="24"/>
  <c r="K70" i="24"/>
  <c r="L70" i="24"/>
  <c r="M70" i="24"/>
  <c r="N70" i="24"/>
  <c r="O70" i="24"/>
  <c r="P70" i="24"/>
  <c r="Q70" i="24"/>
  <c r="R70" i="24"/>
  <c r="S70" i="24"/>
  <c r="T70" i="24"/>
  <c r="U70" i="24"/>
  <c r="V70" i="24"/>
  <c r="W70" i="24"/>
  <c r="X70" i="24"/>
  <c r="Y70" i="24"/>
  <c r="B71" i="24"/>
  <c r="C71" i="24"/>
  <c r="D71" i="24"/>
  <c r="E71" i="24"/>
  <c r="F71" i="24"/>
  <c r="G71" i="24"/>
  <c r="H71" i="24"/>
  <c r="I71" i="24"/>
  <c r="J71" i="24"/>
  <c r="K71" i="24"/>
  <c r="L71" i="24"/>
  <c r="M71" i="24"/>
  <c r="N71" i="24"/>
  <c r="O71" i="24"/>
  <c r="P71" i="24"/>
  <c r="Q71" i="24"/>
  <c r="R71" i="24"/>
  <c r="S71" i="24"/>
  <c r="T71" i="24"/>
  <c r="U71" i="24"/>
  <c r="V71" i="24"/>
  <c r="W71" i="24"/>
  <c r="X71" i="24"/>
  <c r="Y71" i="24"/>
  <c r="B72" i="24"/>
  <c r="C72" i="24"/>
  <c r="D72" i="24"/>
  <c r="E72" i="24"/>
  <c r="F72" i="24"/>
  <c r="G72" i="24"/>
  <c r="H72" i="24"/>
  <c r="I72" i="24"/>
  <c r="J72" i="24"/>
  <c r="K72" i="24"/>
  <c r="L72" i="24"/>
  <c r="M72" i="24"/>
  <c r="N72" i="24"/>
  <c r="O72" i="24"/>
  <c r="P72" i="24"/>
  <c r="Q72" i="24"/>
  <c r="R72" i="24"/>
  <c r="S72" i="24"/>
  <c r="T72" i="24"/>
  <c r="U72" i="24"/>
  <c r="V72" i="24"/>
  <c r="W72" i="24"/>
  <c r="X72" i="24"/>
  <c r="Y72" i="24"/>
  <c r="B73" i="24"/>
  <c r="C73" i="24"/>
  <c r="D73" i="24"/>
  <c r="E73" i="24"/>
  <c r="F73" i="24"/>
  <c r="G73" i="24"/>
  <c r="H73" i="24"/>
  <c r="I73" i="24"/>
  <c r="J73" i="24"/>
  <c r="K73" i="24"/>
  <c r="L73" i="24"/>
  <c r="M73" i="24"/>
  <c r="N73" i="24"/>
  <c r="O73" i="24"/>
  <c r="P73" i="24"/>
  <c r="Q73" i="24"/>
  <c r="R73" i="24"/>
  <c r="S73" i="24"/>
  <c r="T73" i="24"/>
  <c r="U73" i="24"/>
  <c r="V73" i="24"/>
  <c r="W73" i="24"/>
  <c r="X73" i="24"/>
  <c r="Y73" i="24"/>
  <c r="B74" i="24"/>
  <c r="C74" i="24"/>
  <c r="D74" i="24"/>
  <c r="E74" i="24"/>
  <c r="F74" i="24"/>
  <c r="G74" i="24"/>
  <c r="H74" i="24"/>
  <c r="I74" i="24"/>
  <c r="J74" i="24"/>
  <c r="K74" i="24"/>
  <c r="L74" i="24"/>
  <c r="M74" i="24"/>
  <c r="N74" i="24"/>
  <c r="O74" i="24"/>
  <c r="P74" i="24"/>
  <c r="Q74" i="24"/>
  <c r="R74" i="24"/>
  <c r="S74" i="24"/>
  <c r="T74" i="24"/>
  <c r="U74" i="24"/>
  <c r="V74" i="24"/>
  <c r="W74" i="24"/>
  <c r="X74" i="24"/>
  <c r="Y74" i="24"/>
  <c r="B75" i="24"/>
  <c r="C75" i="24"/>
  <c r="D75" i="24"/>
  <c r="E75" i="24"/>
  <c r="F75" i="24"/>
  <c r="G75" i="24"/>
  <c r="H75" i="24"/>
  <c r="I75" i="24"/>
  <c r="J75" i="24"/>
  <c r="K75" i="24"/>
  <c r="L75" i="24"/>
  <c r="M75" i="24"/>
  <c r="N75" i="24"/>
  <c r="O75" i="24"/>
  <c r="P75" i="24"/>
  <c r="Q75" i="24"/>
  <c r="R75" i="24"/>
  <c r="S75" i="24"/>
  <c r="T75" i="24"/>
  <c r="U75" i="24"/>
  <c r="V75" i="24"/>
  <c r="W75" i="24"/>
  <c r="X75" i="24"/>
  <c r="Y75" i="24"/>
  <c r="B76" i="24"/>
  <c r="C76" i="24"/>
  <c r="D76" i="24"/>
  <c r="E76" i="24"/>
  <c r="F76" i="24"/>
  <c r="G76" i="24"/>
  <c r="H76" i="24"/>
  <c r="I76" i="24"/>
  <c r="J76" i="24"/>
  <c r="K76" i="24"/>
  <c r="L76" i="24"/>
  <c r="M76" i="24"/>
  <c r="N76" i="24"/>
  <c r="O76" i="24"/>
  <c r="P76" i="24"/>
  <c r="Q76" i="24"/>
  <c r="R76" i="24"/>
  <c r="S76" i="24"/>
  <c r="T76" i="24"/>
  <c r="U76" i="24"/>
  <c r="V76" i="24"/>
  <c r="W76" i="24"/>
  <c r="X76" i="24"/>
  <c r="Y76" i="24"/>
  <c r="C49" i="24"/>
  <c r="D49" i="24"/>
  <c r="E49" i="24"/>
  <c r="F49" i="24"/>
  <c r="G49" i="24"/>
  <c r="H49" i="24"/>
  <c r="I49" i="24"/>
  <c r="J49" i="24"/>
  <c r="K49" i="24"/>
  <c r="L49" i="24"/>
  <c r="M49" i="24"/>
  <c r="N49" i="24"/>
  <c r="O49" i="24"/>
  <c r="P49" i="24"/>
  <c r="Q49" i="24"/>
  <c r="R49" i="24"/>
  <c r="S49" i="24"/>
  <c r="T49" i="24"/>
  <c r="U49" i="24"/>
  <c r="V49" i="24"/>
  <c r="W49" i="24"/>
  <c r="X49" i="24"/>
  <c r="Y49" i="24"/>
  <c r="B49" i="24"/>
  <c r="B16" i="24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B18" i="24"/>
  <c r="C18" i="24"/>
  <c r="D18" i="24"/>
  <c r="E18" i="24"/>
  <c r="F18" i="24"/>
  <c r="G18" i="24"/>
  <c r="H18" i="24"/>
  <c r="I18" i="24"/>
  <c r="J18" i="24"/>
  <c r="K18" i="24"/>
  <c r="L18" i="24"/>
  <c r="M18" i="24"/>
  <c r="N18" i="24"/>
  <c r="O18" i="24"/>
  <c r="P18" i="24"/>
  <c r="Q18" i="24"/>
  <c r="R18" i="24"/>
  <c r="S18" i="24"/>
  <c r="T18" i="24"/>
  <c r="U18" i="24"/>
  <c r="V18" i="24"/>
  <c r="W18" i="24"/>
  <c r="X18" i="24"/>
  <c r="Y18" i="24"/>
  <c r="B19" i="24"/>
  <c r="C19" i="24"/>
  <c r="D19" i="24"/>
  <c r="E19" i="24"/>
  <c r="F19" i="24"/>
  <c r="G19" i="24"/>
  <c r="H19" i="24"/>
  <c r="I19" i="24"/>
  <c r="J19" i="24"/>
  <c r="K19" i="24"/>
  <c r="L19" i="24"/>
  <c r="M19" i="24"/>
  <c r="N19" i="24"/>
  <c r="O19" i="24"/>
  <c r="P19" i="24"/>
  <c r="Q19" i="24"/>
  <c r="R19" i="24"/>
  <c r="S19" i="24"/>
  <c r="T19" i="24"/>
  <c r="U19" i="24"/>
  <c r="V19" i="24"/>
  <c r="W19" i="24"/>
  <c r="X19" i="24"/>
  <c r="Y19" i="24"/>
  <c r="B20" i="24"/>
  <c r="C20" i="24"/>
  <c r="D20" i="24"/>
  <c r="E20" i="24"/>
  <c r="F20" i="24"/>
  <c r="G20" i="24"/>
  <c r="H20" i="24"/>
  <c r="I20" i="24"/>
  <c r="J20" i="24"/>
  <c r="K20" i="24"/>
  <c r="L20" i="24"/>
  <c r="M20" i="24"/>
  <c r="N20" i="24"/>
  <c r="O20" i="24"/>
  <c r="P20" i="24"/>
  <c r="Q20" i="24"/>
  <c r="R20" i="24"/>
  <c r="S20" i="24"/>
  <c r="T20" i="24"/>
  <c r="U20" i="24"/>
  <c r="V20" i="24"/>
  <c r="W20" i="24"/>
  <c r="X20" i="24"/>
  <c r="Y20" i="24"/>
  <c r="B21" i="24"/>
  <c r="C21" i="24"/>
  <c r="D21" i="24"/>
  <c r="E21" i="24"/>
  <c r="F21" i="24"/>
  <c r="G21" i="24"/>
  <c r="H21" i="24"/>
  <c r="I21" i="24"/>
  <c r="J21" i="24"/>
  <c r="K21" i="24"/>
  <c r="L21" i="24"/>
  <c r="M21" i="24"/>
  <c r="N21" i="24"/>
  <c r="O21" i="24"/>
  <c r="P21" i="24"/>
  <c r="Q21" i="24"/>
  <c r="R21" i="24"/>
  <c r="S21" i="24"/>
  <c r="T21" i="24"/>
  <c r="U21" i="24"/>
  <c r="V21" i="24"/>
  <c r="W21" i="24"/>
  <c r="X21" i="24"/>
  <c r="Y21" i="24"/>
  <c r="B22" i="24"/>
  <c r="C22" i="24"/>
  <c r="D22" i="24"/>
  <c r="E22" i="24"/>
  <c r="F22" i="24"/>
  <c r="G22" i="24"/>
  <c r="H22" i="24"/>
  <c r="I22" i="24"/>
  <c r="J22" i="24"/>
  <c r="K22" i="24"/>
  <c r="L22" i="24"/>
  <c r="M22" i="24"/>
  <c r="N22" i="24"/>
  <c r="O22" i="24"/>
  <c r="P22" i="24"/>
  <c r="Q22" i="24"/>
  <c r="R22" i="24"/>
  <c r="S22" i="24"/>
  <c r="T22" i="24"/>
  <c r="U22" i="24"/>
  <c r="V22" i="24"/>
  <c r="W22" i="24"/>
  <c r="X22" i="24"/>
  <c r="Y22" i="24"/>
  <c r="B23" i="24"/>
  <c r="C23" i="24"/>
  <c r="D23" i="24"/>
  <c r="E23" i="24"/>
  <c r="F23" i="24"/>
  <c r="G23" i="24"/>
  <c r="H23" i="24"/>
  <c r="I23" i="24"/>
  <c r="J23" i="24"/>
  <c r="K23" i="24"/>
  <c r="L23" i="24"/>
  <c r="M23" i="24"/>
  <c r="N23" i="24"/>
  <c r="O23" i="24"/>
  <c r="P23" i="24"/>
  <c r="Q23" i="24"/>
  <c r="R23" i="24"/>
  <c r="S23" i="24"/>
  <c r="T23" i="24"/>
  <c r="U23" i="24"/>
  <c r="V23" i="24"/>
  <c r="W23" i="24"/>
  <c r="X23" i="24"/>
  <c r="Y23" i="24"/>
  <c r="B24" i="24"/>
  <c r="C24" i="24"/>
  <c r="D24" i="24"/>
  <c r="E24" i="24"/>
  <c r="F24" i="24"/>
  <c r="G24" i="24"/>
  <c r="H24" i="24"/>
  <c r="I24" i="24"/>
  <c r="J24" i="24"/>
  <c r="K24" i="24"/>
  <c r="L24" i="24"/>
  <c r="M24" i="24"/>
  <c r="N24" i="24"/>
  <c r="O24" i="24"/>
  <c r="P24" i="24"/>
  <c r="Q24" i="24"/>
  <c r="R24" i="24"/>
  <c r="S24" i="24"/>
  <c r="T24" i="24"/>
  <c r="U24" i="24"/>
  <c r="V24" i="24"/>
  <c r="W24" i="24"/>
  <c r="X24" i="24"/>
  <c r="Y24" i="24"/>
  <c r="B25" i="24"/>
  <c r="C25" i="24"/>
  <c r="D25" i="24"/>
  <c r="E25" i="24"/>
  <c r="F25" i="24"/>
  <c r="G25" i="24"/>
  <c r="H25" i="24"/>
  <c r="I25" i="24"/>
  <c r="J25" i="24"/>
  <c r="K25" i="24"/>
  <c r="L25" i="24"/>
  <c r="M25" i="24"/>
  <c r="N25" i="24"/>
  <c r="O25" i="24"/>
  <c r="P25" i="24"/>
  <c r="Q25" i="24"/>
  <c r="R25" i="24"/>
  <c r="S25" i="24"/>
  <c r="T25" i="24"/>
  <c r="U25" i="24"/>
  <c r="V25" i="24"/>
  <c r="W25" i="24"/>
  <c r="X25" i="24"/>
  <c r="Y25" i="24"/>
  <c r="B26" i="24"/>
  <c r="C26" i="24"/>
  <c r="D26" i="24"/>
  <c r="E26" i="24"/>
  <c r="F26" i="24"/>
  <c r="G26" i="24"/>
  <c r="H26" i="24"/>
  <c r="I26" i="24"/>
  <c r="J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W26" i="24"/>
  <c r="X26" i="24"/>
  <c r="Y26" i="24"/>
  <c r="B27" i="24"/>
  <c r="C27" i="24"/>
  <c r="D27" i="24"/>
  <c r="E27" i="24"/>
  <c r="F27" i="24"/>
  <c r="G27" i="24"/>
  <c r="H27" i="24"/>
  <c r="I27" i="24"/>
  <c r="J27" i="24"/>
  <c r="K27" i="24"/>
  <c r="L27" i="24"/>
  <c r="M27" i="24"/>
  <c r="N27" i="24"/>
  <c r="O27" i="24"/>
  <c r="P27" i="24"/>
  <c r="Q27" i="24"/>
  <c r="R27" i="24"/>
  <c r="S27" i="24"/>
  <c r="T27" i="24"/>
  <c r="U27" i="24"/>
  <c r="V27" i="24"/>
  <c r="W27" i="24"/>
  <c r="X27" i="24"/>
  <c r="Y27" i="24"/>
  <c r="B28" i="24"/>
  <c r="C28" i="24"/>
  <c r="D28" i="24"/>
  <c r="E28" i="24"/>
  <c r="F28" i="24"/>
  <c r="G28" i="24"/>
  <c r="H28" i="24"/>
  <c r="I28" i="24"/>
  <c r="J28" i="24"/>
  <c r="K28" i="24"/>
  <c r="L28" i="24"/>
  <c r="M28" i="24"/>
  <c r="N28" i="24"/>
  <c r="O28" i="24"/>
  <c r="P28" i="24"/>
  <c r="Q28" i="24"/>
  <c r="R28" i="24"/>
  <c r="S28" i="24"/>
  <c r="T28" i="24"/>
  <c r="U28" i="24"/>
  <c r="V28" i="24"/>
  <c r="W28" i="24"/>
  <c r="X28" i="24"/>
  <c r="Y28" i="24"/>
  <c r="B29" i="24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30" i="24"/>
  <c r="C30" i="24"/>
  <c r="D30" i="24"/>
  <c r="E30" i="24"/>
  <c r="F30" i="24"/>
  <c r="G30" i="24"/>
  <c r="H30" i="24"/>
  <c r="I30" i="24"/>
  <c r="J30" i="24"/>
  <c r="K30" i="24"/>
  <c r="L30" i="24"/>
  <c r="M30" i="24"/>
  <c r="N30" i="24"/>
  <c r="O30" i="24"/>
  <c r="P30" i="24"/>
  <c r="Q30" i="24"/>
  <c r="R30" i="24"/>
  <c r="S30" i="24"/>
  <c r="T30" i="24"/>
  <c r="U30" i="24"/>
  <c r="V30" i="24"/>
  <c r="W30" i="24"/>
  <c r="X30" i="24"/>
  <c r="Y30" i="24"/>
  <c r="B31" i="24"/>
  <c r="C31" i="24"/>
  <c r="D31" i="24"/>
  <c r="E31" i="24"/>
  <c r="F31" i="24"/>
  <c r="G31" i="24"/>
  <c r="H31" i="24"/>
  <c r="I31" i="24"/>
  <c r="J31" i="24"/>
  <c r="K31" i="24"/>
  <c r="L31" i="24"/>
  <c r="M31" i="24"/>
  <c r="N31" i="24"/>
  <c r="O31" i="24"/>
  <c r="P31" i="24"/>
  <c r="Q31" i="24"/>
  <c r="R31" i="24"/>
  <c r="S31" i="24"/>
  <c r="T31" i="24"/>
  <c r="U31" i="24"/>
  <c r="V31" i="24"/>
  <c r="W31" i="24"/>
  <c r="X31" i="24"/>
  <c r="Y31" i="24"/>
  <c r="B32" i="24"/>
  <c r="C32" i="24"/>
  <c r="D32" i="24"/>
  <c r="E32" i="24"/>
  <c r="F32" i="24"/>
  <c r="G32" i="24"/>
  <c r="H32" i="24"/>
  <c r="I32" i="24"/>
  <c r="J32" i="24"/>
  <c r="K32" i="24"/>
  <c r="L32" i="24"/>
  <c r="M32" i="24"/>
  <c r="N32" i="24"/>
  <c r="O32" i="24"/>
  <c r="P32" i="24"/>
  <c r="Q32" i="24"/>
  <c r="R32" i="24"/>
  <c r="S32" i="24"/>
  <c r="T32" i="24"/>
  <c r="U32" i="24"/>
  <c r="V32" i="24"/>
  <c r="W32" i="24"/>
  <c r="X32" i="24"/>
  <c r="Y32" i="24"/>
  <c r="B33" i="24"/>
  <c r="C33" i="24"/>
  <c r="D33" i="24"/>
  <c r="E33" i="24"/>
  <c r="F33" i="24"/>
  <c r="G33" i="24"/>
  <c r="H33" i="24"/>
  <c r="I33" i="24"/>
  <c r="J33" i="24"/>
  <c r="K33" i="24"/>
  <c r="L33" i="24"/>
  <c r="M33" i="24"/>
  <c r="N33" i="24"/>
  <c r="O33" i="24"/>
  <c r="P33" i="24"/>
  <c r="Q33" i="24"/>
  <c r="R33" i="24"/>
  <c r="S33" i="24"/>
  <c r="T33" i="24"/>
  <c r="U33" i="24"/>
  <c r="V33" i="24"/>
  <c r="W33" i="24"/>
  <c r="X33" i="24"/>
  <c r="Y33" i="24"/>
  <c r="B34" i="24"/>
  <c r="C34" i="24"/>
  <c r="D34" i="24"/>
  <c r="E34" i="24"/>
  <c r="F34" i="24"/>
  <c r="G34" i="24"/>
  <c r="H34" i="24"/>
  <c r="I34" i="24"/>
  <c r="J34" i="24"/>
  <c r="K34" i="24"/>
  <c r="L34" i="24"/>
  <c r="M34" i="24"/>
  <c r="N34" i="24"/>
  <c r="O34" i="24"/>
  <c r="P34" i="24"/>
  <c r="Q34" i="24"/>
  <c r="R34" i="24"/>
  <c r="S34" i="24"/>
  <c r="T34" i="24"/>
  <c r="U34" i="24"/>
  <c r="V34" i="24"/>
  <c r="W34" i="24"/>
  <c r="X34" i="24"/>
  <c r="Y34" i="24"/>
  <c r="B35" i="24"/>
  <c r="C35" i="24"/>
  <c r="D35" i="24"/>
  <c r="E35" i="24"/>
  <c r="F35" i="24"/>
  <c r="G35" i="24"/>
  <c r="H35" i="24"/>
  <c r="I35" i="24"/>
  <c r="J35" i="24"/>
  <c r="K35" i="24"/>
  <c r="L35" i="24"/>
  <c r="M35" i="24"/>
  <c r="N35" i="24"/>
  <c r="O35" i="24"/>
  <c r="P35" i="24"/>
  <c r="Q35" i="24"/>
  <c r="R35" i="24"/>
  <c r="S35" i="24"/>
  <c r="T35" i="24"/>
  <c r="U35" i="24"/>
  <c r="V35" i="24"/>
  <c r="W35" i="24"/>
  <c r="X35" i="24"/>
  <c r="Y35" i="24"/>
  <c r="B36" i="24"/>
  <c r="C36" i="24"/>
  <c r="D36" i="24"/>
  <c r="E36" i="24"/>
  <c r="F36" i="24"/>
  <c r="G36" i="24"/>
  <c r="H36" i="24"/>
  <c r="I36" i="24"/>
  <c r="J36" i="24"/>
  <c r="K36" i="24"/>
  <c r="L36" i="24"/>
  <c r="M36" i="24"/>
  <c r="N36" i="24"/>
  <c r="O36" i="24"/>
  <c r="P36" i="24"/>
  <c r="Q36" i="24"/>
  <c r="R36" i="24"/>
  <c r="S36" i="24"/>
  <c r="T36" i="24"/>
  <c r="U36" i="24"/>
  <c r="V36" i="24"/>
  <c r="W36" i="24"/>
  <c r="X36" i="24"/>
  <c r="Y36" i="24"/>
  <c r="B37" i="24"/>
  <c r="C37" i="24"/>
  <c r="D37" i="24"/>
  <c r="E37" i="24"/>
  <c r="F37" i="24"/>
  <c r="G37" i="24"/>
  <c r="H37" i="24"/>
  <c r="I37" i="24"/>
  <c r="J37" i="24"/>
  <c r="K37" i="24"/>
  <c r="L37" i="24"/>
  <c r="M37" i="24"/>
  <c r="N37" i="24"/>
  <c r="O37" i="24"/>
  <c r="P37" i="24"/>
  <c r="Q37" i="24"/>
  <c r="R37" i="24"/>
  <c r="S37" i="24"/>
  <c r="T37" i="24"/>
  <c r="U37" i="24"/>
  <c r="V37" i="24"/>
  <c r="W37" i="24"/>
  <c r="X37" i="24"/>
  <c r="Y37" i="24"/>
  <c r="B38" i="24"/>
  <c r="C38" i="24"/>
  <c r="D38" i="24"/>
  <c r="E38" i="24"/>
  <c r="F38" i="24"/>
  <c r="G38" i="24"/>
  <c r="H38" i="24"/>
  <c r="I38" i="24"/>
  <c r="J38" i="24"/>
  <c r="K38" i="24"/>
  <c r="L38" i="24"/>
  <c r="M38" i="24"/>
  <c r="N38" i="24"/>
  <c r="O38" i="24"/>
  <c r="P38" i="24"/>
  <c r="Q38" i="24"/>
  <c r="R38" i="24"/>
  <c r="S38" i="24"/>
  <c r="T38" i="24"/>
  <c r="U38" i="24"/>
  <c r="V38" i="24"/>
  <c r="W38" i="24"/>
  <c r="X38" i="24"/>
  <c r="Y38" i="24"/>
  <c r="B39" i="24"/>
  <c r="C39" i="24"/>
  <c r="D39" i="24"/>
  <c r="E39" i="24"/>
  <c r="F39" i="24"/>
  <c r="G39" i="24"/>
  <c r="H39" i="24"/>
  <c r="I39" i="24"/>
  <c r="J39" i="24"/>
  <c r="K39" i="24"/>
  <c r="L39" i="24"/>
  <c r="M39" i="24"/>
  <c r="N39" i="24"/>
  <c r="O39" i="24"/>
  <c r="P39" i="24"/>
  <c r="Q39" i="24"/>
  <c r="R39" i="24"/>
  <c r="S39" i="24"/>
  <c r="T39" i="24"/>
  <c r="U39" i="24"/>
  <c r="V39" i="24"/>
  <c r="W39" i="24"/>
  <c r="X39" i="24"/>
  <c r="Y39" i="24"/>
  <c r="B40" i="24"/>
  <c r="C40" i="24"/>
  <c r="D40" i="24"/>
  <c r="E40" i="24"/>
  <c r="F40" i="24"/>
  <c r="G40" i="24"/>
  <c r="H40" i="24"/>
  <c r="I40" i="24"/>
  <c r="J40" i="24"/>
  <c r="K40" i="24"/>
  <c r="L40" i="24"/>
  <c r="M40" i="24"/>
  <c r="N40" i="24"/>
  <c r="O40" i="24"/>
  <c r="P40" i="24"/>
  <c r="Q40" i="24"/>
  <c r="R40" i="24"/>
  <c r="S40" i="24"/>
  <c r="T40" i="24"/>
  <c r="U40" i="24"/>
  <c r="V40" i="24"/>
  <c r="W40" i="24"/>
  <c r="X40" i="24"/>
  <c r="Y40" i="24"/>
  <c r="B41" i="24"/>
  <c r="C41" i="24"/>
  <c r="D41" i="24"/>
  <c r="E41" i="24"/>
  <c r="F41" i="24"/>
  <c r="G41" i="24"/>
  <c r="H41" i="24"/>
  <c r="I41" i="24"/>
  <c r="J41" i="24"/>
  <c r="K41" i="24"/>
  <c r="L41" i="24"/>
  <c r="M41" i="24"/>
  <c r="N41" i="24"/>
  <c r="O41" i="24"/>
  <c r="P41" i="24"/>
  <c r="Q41" i="24"/>
  <c r="R41" i="24"/>
  <c r="S41" i="24"/>
  <c r="T41" i="24"/>
  <c r="U41" i="24"/>
  <c r="V41" i="24"/>
  <c r="W41" i="24"/>
  <c r="X41" i="24"/>
  <c r="Y41" i="24"/>
  <c r="B42" i="24"/>
  <c r="C42" i="24"/>
  <c r="D42" i="24"/>
  <c r="E42" i="24"/>
  <c r="F42" i="24"/>
  <c r="G42" i="24"/>
  <c r="H42" i="24"/>
  <c r="I42" i="24"/>
  <c r="J42" i="24"/>
  <c r="K42" i="24"/>
  <c r="L42" i="24"/>
  <c r="M42" i="24"/>
  <c r="N42" i="24"/>
  <c r="O42" i="24"/>
  <c r="P42" i="24"/>
  <c r="Q42" i="24"/>
  <c r="R42" i="24"/>
  <c r="S42" i="24"/>
  <c r="T42" i="24"/>
  <c r="U42" i="24"/>
  <c r="V42" i="24"/>
  <c r="W42" i="24"/>
  <c r="X42" i="24"/>
  <c r="Y42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5" i="21"/>
  <c r="B801" i="24"/>
  <c r="C801" i="24"/>
  <c r="D801" i="24"/>
  <c r="E801" i="24"/>
  <c r="F801" i="24"/>
  <c r="G801" i="24"/>
  <c r="H801" i="24"/>
  <c r="I801" i="24"/>
  <c r="J801" i="24"/>
  <c r="K801" i="24"/>
  <c r="L801" i="24"/>
  <c r="M801" i="24"/>
  <c r="N801" i="24"/>
  <c r="O801" i="24"/>
  <c r="P801" i="24"/>
  <c r="Q801" i="24"/>
  <c r="R801" i="24"/>
  <c r="S801" i="24"/>
  <c r="T801" i="24"/>
  <c r="U801" i="24"/>
  <c r="V801" i="24"/>
  <c r="W801" i="24"/>
  <c r="X801" i="24"/>
  <c r="Y801" i="24"/>
  <c r="B802" i="24"/>
  <c r="C802" i="24"/>
  <c r="D802" i="24"/>
  <c r="E802" i="24"/>
  <c r="F802" i="24"/>
  <c r="G802" i="24"/>
  <c r="H802" i="24"/>
  <c r="I802" i="24"/>
  <c r="J802" i="24"/>
  <c r="K802" i="24"/>
  <c r="L802" i="24"/>
  <c r="M802" i="24"/>
  <c r="N802" i="24"/>
  <c r="O802" i="24"/>
  <c r="P802" i="24"/>
  <c r="Q802" i="24"/>
  <c r="R802" i="24"/>
  <c r="S802" i="24"/>
  <c r="T802" i="24"/>
  <c r="U802" i="24"/>
  <c r="V802" i="24"/>
  <c r="W802" i="24"/>
  <c r="X802" i="24"/>
  <c r="Y802" i="24"/>
  <c r="B803" i="24"/>
  <c r="C803" i="24"/>
  <c r="D803" i="24"/>
  <c r="E803" i="24"/>
  <c r="F803" i="24"/>
  <c r="G803" i="24"/>
  <c r="H803" i="24"/>
  <c r="I803" i="24"/>
  <c r="J803" i="24"/>
  <c r="K803" i="24"/>
  <c r="L803" i="24"/>
  <c r="M803" i="24"/>
  <c r="N803" i="24"/>
  <c r="O803" i="24"/>
  <c r="P803" i="24"/>
  <c r="Q803" i="24"/>
  <c r="R803" i="24"/>
  <c r="S803" i="24"/>
  <c r="T803" i="24"/>
  <c r="U803" i="24"/>
  <c r="V803" i="24"/>
  <c r="W803" i="24"/>
  <c r="X803" i="24"/>
  <c r="Y803" i="24"/>
  <c r="B804" i="24"/>
  <c r="C804" i="24"/>
  <c r="D804" i="24"/>
  <c r="E804" i="24"/>
  <c r="F804" i="24"/>
  <c r="G804" i="24"/>
  <c r="H804" i="24"/>
  <c r="I804" i="24"/>
  <c r="J804" i="24"/>
  <c r="K804" i="24"/>
  <c r="L804" i="24"/>
  <c r="M804" i="24"/>
  <c r="N804" i="24"/>
  <c r="O804" i="24"/>
  <c r="P804" i="24"/>
  <c r="Q804" i="24"/>
  <c r="R804" i="24"/>
  <c r="S804" i="24"/>
  <c r="T804" i="24"/>
  <c r="U804" i="24"/>
  <c r="V804" i="24"/>
  <c r="W804" i="24"/>
  <c r="X804" i="24"/>
  <c r="Y804" i="24"/>
  <c r="B805" i="24"/>
  <c r="C805" i="24"/>
  <c r="D805" i="24"/>
  <c r="E805" i="24"/>
  <c r="F805" i="24"/>
  <c r="G805" i="24"/>
  <c r="H805" i="24"/>
  <c r="I805" i="24"/>
  <c r="J805" i="24"/>
  <c r="K805" i="24"/>
  <c r="L805" i="24"/>
  <c r="M805" i="24"/>
  <c r="N805" i="24"/>
  <c r="O805" i="24"/>
  <c r="P805" i="24"/>
  <c r="Q805" i="24"/>
  <c r="R805" i="24"/>
  <c r="S805" i="24"/>
  <c r="T805" i="24"/>
  <c r="U805" i="24"/>
  <c r="V805" i="24"/>
  <c r="W805" i="24"/>
  <c r="X805" i="24"/>
  <c r="Y805" i="24"/>
  <c r="B806" i="24"/>
  <c r="C806" i="24"/>
  <c r="D806" i="24"/>
  <c r="E806" i="24"/>
  <c r="F806" i="24"/>
  <c r="G806" i="24"/>
  <c r="H806" i="24"/>
  <c r="I806" i="24"/>
  <c r="J806" i="24"/>
  <c r="K806" i="24"/>
  <c r="L806" i="24"/>
  <c r="M806" i="24"/>
  <c r="N806" i="24"/>
  <c r="O806" i="24"/>
  <c r="P806" i="24"/>
  <c r="Q806" i="24"/>
  <c r="R806" i="24"/>
  <c r="S806" i="24"/>
  <c r="T806" i="24"/>
  <c r="U806" i="24"/>
  <c r="V806" i="24"/>
  <c r="W806" i="24"/>
  <c r="X806" i="24"/>
  <c r="Y806" i="24"/>
  <c r="B807" i="24"/>
  <c r="C807" i="24"/>
  <c r="D807" i="24"/>
  <c r="E807" i="24"/>
  <c r="F807" i="24"/>
  <c r="G807" i="24"/>
  <c r="H807" i="24"/>
  <c r="I807" i="24"/>
  <c r="J807" i="24"/>
  <c r="K807" i="24"/>
  <c r="L807" i="24"/>
  <c r="M807" i="24"/>
  <c r="N807" i="24"/>
  <c r="O807" i="24"/>
  <c r="P807" i="24"/>
  <c r="Q807" i="24"/>
  <c r="R807" i="24"/>
  <c r="S807" i="24"/>
  <c r="T807" i="24"/>
  <c r="U807" i="24"/>
  <c r="V807" i="24"/>
  <c r="W807" i="24"/>
  <c r="X807" i="24"/>
  <c r="Y807" i="24"/>
  <c r="B808" i="24"/>
  <c r="C808" i="24"/>
  <c r="D808" i="24"/>
  <c r="E808" i="24"/>
  <c r="F808" i="24"/>
  <c r="G808" i="24"/>
  <c r="H808" i="24"/>
  <c r="I808" i="24"/>
  <c r="J808" i="24"/>
  <c r="K808" i="24"/>
  <c r="L808" i="24"/>
  <c r="M808" i="24"/>
  <c r="N808" i="24"/>
  <c r="O808" i="24"/>
  <c r="P808" i="24"/>
  <c r="Q808" i="24"/>
  <c r="R808" i="24"/>
  <c r="S808" i="24"/>
  <c r="T808" i="24"/>
  <c r="U808" i="24"/>
  <c r="V808" i="24"/>
  <c r="W808" i="24"/>
  <c r="X808" i="24"/>
  <c r="Y808" i="24"/>
  <c r="B809" i="24"/>
  <c r="C809" i="24"/>
  <c r="D809" i="24"/>
  <c r="E809" i="24"/>
  <c r="F809" i="24"/>
  <c r="G809" i="24"/>
  <c r="H809" i="24"/>
  <c r="I809" i="24"/>
  <c r="J809" i="24"/>
  <c r="K809" i="24"/>
  <c r="L809" i="24"/>
  <c r="M809" i="24"/>
  <c r="N809" i="24"/>
  <c r="O809" i="24"/>
  <c r="P809" i="24"/>
  <c r="Q809" i="24"/>
  <c r="R809" i="24"/>
  <c r="S809" i="24"/>
  <c r="T809" i="24"/>
  <c r="U809" i="24"/>
  <c r="V809" i="24"/>
  <c r="W809" i="24"/>
  <c r="X809" i="24"/>
  <c r="Y809" i="24"/>
  <c r="B810" i="24"/>
  <c r="C810" i="24"/>
  <c r="D810" i="24"/>
  <c r="E810" i="24"/>
  <c r="F810" i="24"/>
  <c r="G810" i="24"/>
  <c r="H810" i="24"/>
  <c r="I810" i="24"/>
  <c r="J810" i="24"/>
  <c r="K810" i="24"/>
  <c r="L810" i="24"/>
  <c r="M810" i="24"/>
  <c r="N810" i="24"/>
  <c r="O810" i="24"/>
  <c r="P810" i="24"/>
  <c r="Q810" i="24"/>
  <c r="R810" i="24"/>
  <c r="S810" i="24"/>
  <c r="T810" i="24"/>
  <c r="U810" i="24"/>
  <c r="V810" i="24"/>
  <c r="W810" i="24"/>
  <c r="X810" i="24"/>
  <c r="Y810" i="24"/>
  <c r="B811" i="24"/>
  <c r="C811" i="24"/>
  <c r="D811" i="24"/>
  <c r="E811" i="24"/>
  <c r="F811" i="24"/>
  <c r="G811" i="24"/>
  <c r="H811" i="24"/>
  <c r="I811" i="24"/>
  <c r="J811" i="24"/>
  <c r="K811" i="24"/>
  <c r="L811" i="24"/>
  <c r="M811" i="24"/>
  <c r="N811" i="24"/>
  <c r="O811" i="24"/>
  <c r="P811" i="24"/>
  <c r="Q811" i="24"/>
  <c r="R811" i="24"/>
  <c r="S811" i="24"/>
  <c r="T811" i="24"/>
  <c r="U811" i="24"/>
  <c r="V811" i="24"/>
  <c r="W811" i="24"/>
  <c r="X811" i="24"/>
  <c r="Y811" i="24"/>
  <c r="B812" i="24"/>
  <c r="C812" i="24"/>
  <c r="D812" i="24"/>
  <c r="E812" i="24"/>
  <c r="F812" i="24"/>
  <c r="G812" i="24"/>
  <c r="H812" i="24"/>
  <c r="I812" i="24"/>
  <c r="J812" i="24"/>
  <c r="K812" i="24"/>
  <c r="L812" i="24"/>
  <c r="M812" i="24"/>
  <c r="N812" i="24"/>
  <c r="O812" i="24"/>
  <c r="P812" i="24"/>
  <c r="Q812" i="24"/>
  <c r="R812" i="24"/>
  <c r="S812" i="24"/>
  <c r="T812" i="24"/>
  <c r="U812" i="24"/>
  <c r="V812" i="24"/>
  <c r="W812" i="24"/>
  <c r="X812" i="24"/>
  <c r="Y812" i="24"/>
  <c r="B813" i="24"/>
  <c r="C813" i="24"/>
  <c r="D813" i="24"/>
  <c r="E813" i="24"/>
  <c r="F813" i="24"/>
  <c r="G813" i="24"/>
  <c r="H813" i="24"/>
  <c r="I813" i="24"/>
  <c r="J813" i="24"/>
  <c r="K813" i="24"/>
  <c r="L813" i="24"/>
  <c r="M813" i="24"/>
  <c r="N813" i="24"/>
  <c r="O813" i="24"/>
  <c r="P813" i="24"/>
  <c r="Q813" i="24"/>
  <c r="R813" i="24"/>
  <c r="S813" i="24"/>
  <c r="T813" i="24"/>
  <c r="U813" i="24"/>
  <c r="V813" i="24"/>
  <c r="W813" i="24"/>
  <c r="X813" i="24"/>
  <c r="Y813" i="24"/>
  <c r="B814" i="24"/>
  <c r="C814" i="24"/>
  <c r="D814" i="24"/>
  <c r="E814" i="24"/>
  <c r="F814" i="24"/>
  <c r="G814" i="24"/>
  <c r="H814" i="24"/>
  <c r="I814" i="24"/>
  <c r="J814" i="24"/>
  <c r="K814" i="24"/>
  <c r="L814" i="24"/>
  <c r="M814" i="24"/>
  <c r="N814" i="24"/>
  <c r="O814" i="24"/>
  <c r="P814" i="24"/>
  <c r="Q814" i="24"/>
  <c r="R814" i="24"/>
  <c r="S814" i="24"/>
  <c r="T814" i="24"/>
  <c r="U814" i="24"/>
  <c r="V814" i="24"/>
  <c r="W814" i="24"/>
  <c r="X814" i="24"/>
  <c r="Y814" i="24"/>
  <c r="B815" i="24"/>
  <c r="C815" i="24"/>
  <c r="D815" i="24"/>
  <c r="E815" i="24"/>
  <c r="F815" i="24"/>
  <c r="G815" i="24"/>
  <c r="H815" i="24"/>
  <c r="I815" i="24"/>
  <c r="J815" i="24"/>
  <c r="K815" i="24"/>
  <c r="L815" i="24"/>
  <c r="M815" i="24"/>
  <c r="N815" i="24"/>
  <c r="O815" i="24"/>
  <c r="P815" i="24"/>
  <c r="Q815" i="24"/>
  <c r="R815" i="24"/>
  <c r="S815" i="24"/>
  <c r="T815" i="24"/>
  <c r="U815" i="24"/>
  <c r="V815" i="24"/>
  <c r="W815" i="24"/>
  <c r="X815" i="24"/>
  <c r="Y815" i="24"/>
  <c r="B816" i="24"/>
  <c r="C816" i="24"/>
  <c r="D816" i="24"/>
  <c r="E816" i="24"/>
  <c r="F816" i="24"/>
  <c r="G816" i="24"/>
  <c r="H816" i="24"/>
  <c r="I816" i="24"/>
  <c r="J816" i="24"/>
  <c r="K816" i="24"/>
  <c r="L816" i="24"/>
  <c r="M816" i="24"/>
  <c r="N816" i="24"/>
  <c r="O816" i="24"/>
  <c r="P816" i="24"/>
  <c r="Q816" i="24"/>
  <c r="R816" i="24"/>
  <c r="S816" i="24"/>
  <c r="T816" i="24"/>
  <c r="U816" i="24"/>
  <c r="V816" i="24"/>
  <c r="W816" i="24"/>
  <c r="X816" i="24"/>
  <c r="Y816" i="24"/>
  <c r="B817" i="24"/>
  <c r="C817" i="24"/>
  <c r="D817" i="24"/>
  <c r="E817" i="24"/>
  <c r="F817" i="24"/>
  <c r="G817" i="24"/>
  <c r="H817" i="24"/>
  <c r="I817" i="24"/>
  <c r="J817" i="24"/>
  <c r="K817" i="24"/>
  <c r="L817" i="24"/>
  <c r="M817" i="24"/>
  <c r="N817" i="24"/>
  <c r="O817" i="24"/>
  <c r="P817" i="24"/>
  <c r="Q817" i="24"/>
  <c r="R817" i="24"/>
  <c r="S817" i="24"/>
  <c r="T817" i="24"/>
  <c r="U817" i="24"/>
  <c r="V817" i="24"/>
  <c r="W817" i="24"/>
  <c r="X817" i="24"/>
  <c r="Y817" i="24"/>
  <c r="B818" i="24"/>
  <c r="C818" i="24"/>
  <c r="D818" i="24"/>
  <c r="E818" i="24"/>
  <c r="F818" i="24"/>
  <c r="G818" i="24"/>
  <c r="H818" i="24"/>
  <c r="I818" i="24"/>
  <c r="J818" i="24"/>
  <c r="K818" i="24"/>
  <c r="L818" i="24"/>
  <c r="M818" i="24"/>
  <c r="N818" i="24"/>
  <c r="O818" i="24"/>
  <c r="P818" i="24"/>
  <c r="Q818" i="24"/>
  <c r="R818" i="24"/>
  <c r="S818" i="24"/>
  <c r="T818" i="24"/>
  <c r="U818" i="24"/>
  <c r="V818" i="24"/>
  <c r="W818" i="24"/>
  <c r="X818" i="24"/>
  <c r="Y818" i="24"/>
  <c r="B819" i="24"/>
  <c r="C819" i="24"/>
  <c r="D819" i="24"/>
  <c r="E819" i="24"/>
  <c r="F819" i="24"/>
  <c r="G819" i="24"/>
  <c r="H819" i="24"/>
  <c r="I819" i="24"/>
  <c r="J819" i="24"/>
  <c r="K819" i="24"/>
  <c r="L819" i="24"/>
  <c r="M819" i="24"/>
  <c r="N819" i="24"/>
  <c r="O819" i="24"/>
  <c r="P819" i="24"/>
  <c r="Q819" i="24"/>
  <c r="R819" i="24"/>
  <c r="S819" i="24"/>
  <c r="T819" i="24"/>
  <c r="U819" i="24"/>
  <c r="V819" i="24"/>
  <c r="W819" i="24"/>
  <c r="X819" i="24"/>
  <c r="Y819" i="24"/>
  <c r="B820" i="24"/>
  <c r="C820" i="24"/>
  <c r="D820" i="24"/>
  <c r="E820" i="24"/>
  <c r="F820" i="24"/>
  <c r="G820" i="24"/>
  <c r="H820" i="24"/>
  <c r="I820" i="24"/>
  <c r="J820" i="24"/>
  <c r="K820" i="24"/>
  <c r="L820" i="24"/>
  <c r="M820" i="24"/>
  <c r="N820" i="24"/>
  <c r="O820" i="24"/>
  <c r="P820" i="24"/>
  <c r="Q820" i="24"/>
  <c r="R820" i="24"/>
  <c r="S820" i="24"/>
  <c r="T820" i="24"/>
  <c r="U820" i="24"/>
  <c r="V820" i="24"/>
  <c r="W820" i="24"/>
  <c r="X820" i="24"/>
  <c r="Y820" i="24"/>
  <c r="B821" i="24"/>
  <c r="C821" i="24"/>
  <c r="D821" i="24"/>
  <c r="E821" i="24"/>
  <c r="F821" i="24"/>
  <c r="G821" i="24"/>
  <c r="H821" i="24"/>
  <c r="I821" i="24"/>
  <c r="J821" i="24"/>
  <c r="K821" i="24"/>
  <c r="L821" i="24"/>
  <c r="M821" i="24"/>
  <c r="N821" i="24"/>
  <c r="O821" i="24"/>
  <c r="P821" i="24"/>
  <c r="Q821" i="24"/>
  <c r="R821" i="24"/>
  <c r="S821" i="24"/>
  <c r="T821" i="24"/>
  <c r="U821" i="24"/>
  <c r="V821" i="24"/>
  <c r="W821" i="24"/>
  <c r="X821" i="24"/>
  <c r="Y821" i="24"/>
  <c r="B822" i="24"/>
  <c r="C822" i="24"/>
  <c r="D822" i="24"/>
  <c r="E822" i="24"/>
  <c r="F822" i="24"/>
  <c r="G822" i="24"/>
  <c r="H822" i="24"/>
  <c r="I822" i="24"/>
  <c r="J822" i="24"/>
  <c r="K822" i="24"/>
  <c r="L822" i="24"/>
  <c r="M822" i="24"/>
  <c r="N822" i="24"/>
  <c r="O822" i="24"/>
  <c r="P822" i="24"/>
  <c r="Q822" i="24"/>
  <c r="R822" i="24"/>
  <c r="S822" i="24"/>
  <c r="T822" i="24"/>
  <c r="U822" i="24"/>
  <c r="V822" i="24"/>
  <c r="W822" i="24"/>
  <c r="X822" i="24"/>
  <c r="Y822" i="24"/>
  <c r="B823" i="24"/>
  <c r="C823" i="24"/>
  <c r="D823" i="24"/>
  <c r="E823" i="24"/>
  <c r="F823" i="24"/>
  <c r="G823" i="24"/>
  <c r="H823" i="24"/>
  <c r="I823" i="24"/>
  <c r="J823" i="24"/>
  <c r="K823" i="24"/>
  <c r="L823" i="24"/>
  <c r="M823" i="24"/>
  <c r="N823" i="24"/>
  <c r="O823" i="24"/>
  <c r="P823" i="24"/>
  <c r="Q823" i="24"/>
  <c r="R823" i="24"/>
  <c r="S823" i="24"/>
  <c r="T823" i="24"/>
  <c r="U823" i="24"/>
  <c r="V823" i="24"/>
  <c r="W823" i="24"/>
  <c r="X823" i="24"/>
  <c r="Y823" i="24"/>
  <c r="B824" i="24"/>
  <c r="C824" i="24"/>
  <c r="D824" i="24"/>
  <c r="E824" i="24"/>
  <c r="F824" i="24"/>
  <c r="G824" i="24"/>
  <c r="H824" i="24"/>
  <c r="I824" i="24"/>
  <c r="J824" i="24"/>
  <c r="K824" i="24"/>
  <c r="L824" i="24"/>
  <c r="M824" i="24"/>
  <c r="N824" i="24"/>
  <c r="O824" i="24"/>
  <c r="P824" i="24"/>
  <c r="Q824" i="24"/>
  <c r="R824" i="24"/>
  <c r="S824" i="24"/>
  <c r="T824" i="24"/>
  <c r="U824" i="24"/>
  <c r="V824" i="24"/>
  <c r="W824" i="24"/>
  <c r="X824" i="24"/>
  <c r="Y824" i="24"/>
  <c r="B825" i="24"/>
  <c r="C825" i="24"/>
  <c r="D825" i="24"/>
  <c r="E825" i="24"/>
  <c r="F825" i="24"/>
  <c r="G825" i="24"/>
  <c r="H825" i="24"/>
  <c r="I825" i="24"/>
  <c r="J825" i="24"/>
  <c r="K825" i="24"/>
  <c r="L825" i="24"/>
  <c r="M825" i="24"/>
  <c r="N825" i="24"/>
  <c r="O825" i="24"/>
  <c r="P825" i="24"/>
  <c r="Q825" i="24"/>
  <c r="R825" i="24"/>
  <c r="S825" i="24"/>
  <c r="T825" i="24"/>
  <c r="U825" i="24"/>
  <c r="V825" i="24"/>
  <c r="W825" i="24"/>
  <c r="X825" i="24"/>
  <c r="Y825" i="24"/>
  <c r="B826" i="24"/>
  <c r="C826" i="24"/>
  <c r="D826" i="24"/>
  <c r="E826" i="24"/>
  <c r="F826" i="24"/>
  <c r="G826" i="24"/>
  <c r="H826" i="24"/>
  <c r="I826" i="24"/>
  <c r="J826" i="24"/>
  <c r="K826" i="24"/>
  <c r="L826" i="24"/>
  <c r="M826" i="24"/>
  <c r="N826" i="24"/>
  <c r="O826" i="24"/>
  <c r="P826" i="24"/>
  <c r="Q826" i="24"/>
  <c r="R826" i="24"/>
  <c r="S826" i="24"/>
  <c r="T826" i="24"/>
  <c r="U826" i="24"/>
  <c r="V826" i="24"/>
  <c r="W826" i="24"/>
  <c r="X826" i="24"/>
  <c r="Y826" i="24"/>
  <c r="B827" i="24"/>
  <c r="C827" i="24"/>
  <c r="D827" i="24"/>
  <c r="E827" i="24"/>
  <c r="F827" i="24"/>
  <c r="G827" i="24"/>
  <c r="H827" i="24"/>
  <c r="I827" i="24"/>
  <c r="J827" i="24"/>
  <c r="K827" i="24"/>
  <c r="L827" i="24"/>
  <c r="M827" i="24"/>
  <c r="N827" i="24"/>
  <c r="O827" i="24"/>
  <c r="P827" i="24"/>
  <c r="Q827" i="24"/>
  <c r="R827" i="24"/>
  <c r="S827" i="24"/>
  <c r="T827" i="24"/>
  <c r="U827" i="24"/>
  <c r="V827" i="24"/>
  <c r="W827" i="24"/>
  <c r="X827" i="24"/>
  <c r="Y827" i="24"/>
  <c r="C800" i="24"/>
  <c r="D800" i="24"/>
  <c r="E800" i="24"/>
  <c r="F800" i="24"/>
  <c r="G800" i="24"/>
  <c r="H800" i="24"/>
  <c r="I800" i="24"/>
  <c r="J800" i="24"/>
  <c r="K800" i="24"/>
  <c r="L800" i="24"/>
  <c r="M800" i="24"/>
  <c r="N800" i="24"/>
  <c r="O800" i="24"/>
  <c r="P800" i="24"/>
  <c r="Q800" i="24"/>
  <c r="R800" i="24"/>
  <c r="S800" i="24"/>
  <c r="T800" i="24"/>
  <c r="U800" i="24"/>
  <c r="V800" i="24"/>
  <c r="W800" i="24"/>
  <c r="X800" i="24"/>
  <c r="Y800" i="24"/>
  <c r="B800" i="24"/>
  <c r="B767" i="24"/>
  <c r="C767" i="24"/>
  <c r="D767" i="24"/>
  <c r="E767" i="24"/>
  <c r="F767" i="24"/>
  <c r="G767" i="24"/>
  <c r="H767" i="24"/>
  <c r="I767" i="24"/>
  <c r="J767" i="24"/>
  <c r="K767" i="24"/>
  <c r="L767" i="24"/>
  <c r="M767" i="24"/>
  <c r="N767" i="24"/>
  <c r="O767" i="24"/>
  <c r="P767" i="24"/>
  <c r="Q767" i="24"/>
  <c r="R767" i="24"/>
  <c r="S767" i="24"/>
  <c r="T767" i="24"/>
  <c r="U767" i="24"/>
  <c r="V767" i="24"/>
  <c r="W767" i="24"/>
  <c r="X767" i="24"/>
  <c r="Y767" i="24"/>
  <c r="B768" i="24"/>
  <c r="C768" i="24"/>
  <c r="D768" i="24"/>
  <c r="E768" i="24"/>
  <c r="F768" i="24"/>
  <c r="G768" i="24"/>
  <c r="H768" i="24"/>
  <c r="I768" i="24"/>
  <c r="J768" i="24"/>
  <c r="K768" i="24"/>
  <c r="L768" i="24"/>
  <c r="M768" i="24"/>
  <c r="N768" i="24"/>
  <c r="O768" i="24"/>
  <c r="P768" i="24"/>
  <c r="Q768" i="24"/>
  <c r="R768" i="24"/>
  <c r="S768" i="24"/>
  <c r="T768" i="24"/>
  <c r="U768" i="24"/>
  <c r="V768" i="24"/>
  <c r="W768" i="24"/>
  <c r="X768" i="24"/>
  <c r="Y768" i="24"/>
  <c r="B769" i="24"/>
  <c r="C769" i="24"/>
  <c r="D769" i="24"/>
  <c r="E769" i="24"/>
  <c r="F769" i="24"/>
  <c r="G769" i="24"/>
  <c r="H769" i="24"/>
  <c r="I769" i="24"/>
  <c r="J769" i="24"/>
  <c r="K769" i="24"/>
  <c r="L769" i="24"/>
  <c r="M769" i="24"/>
  <c r="N769" i="24"/>
  <c r="O769" i="24"/>
  <c r="P769" i="24"/>
  <c r="Q769" i="24"/>
  <c r="R769" i="24"/>
  <c r="S769" i="24"/>
  <c r="T769" i="24"/>
  <c r="U769" i="24"/>
  <c r="V769" i="24"/>
  <c r="W769" i="24"/>
  <c r="X769" i="24"/>
  <c r="Y769" i="24"/>
  <c r="B770" i="24"/>
  <c r="C770" i="24"/>
  <c r="D770" i="24"/>
  <c r="E770" i="24"/>
  <c r="F770" i="24"/>
  <c r="G770" i="24"/>
  <c r="H770" i="24"/>
  <c r="I770" i="24"/>
  <c r="J770" i="24"/>
  <c r="K770" i="24"/>
  <c r="L770" i="24"/>
  <c r="M770" i="24"/>
  <c r="N770" i="24"/>
  <c r="O770" i="24"/>
  <c r="P770" i="24"/>
  <c r="Q770" i="24"/>
  <c r="R770" i="24"/>
  <c r="S770" i="24"/>
  <c r="T770" i="24"/>
  <c r="U770" i="24"/>
  <c r="V770" i="24"/>
  <c r="W770" i="24"/>
  <c r="X770" i="24"/>
  <c r="Y770" i="24"/>
  <c r="B771" i="24"/>
  <c r="C771" i="24"/>
  <c r="D771" i="24"/>
  <c r="E771" i="24"/>
  <c r="F771" i="24"/>
  <c r="G771" i="24"/>
  <c r="H771" i="24"/>
  <c r="I771" i="24"/>
  <c r="J771" i="24"/>
  <c r="K771" i="24"/>
  <c r="L771" i="24"/>
  <c r="M771" i="24"/>
  <c r="N771" i="24"/>
  <c r="O771" i="24"/>
  <c r="P771" i="24"/>
  <c r="Q771" i="24"/>
  <c r="R771" i="24"/>
  <c r="S771" i="24"/>
  <c r="T771" i="24"/>
  <c r="U771" i="24"/>
  <c r="V771" i="24"/>
  <c r="W771" i="24"/>
  <c r="X771" i="24"/>
  <c r="Y771" i="24"/>
  <c r="B772" i="24"/>
  <c r="C772" i="24"/>
  <c r="D772" i="24"/>
  <c r="E772" i="24"/>
  <c r="F772" i="24"/>
  <c r="G772" i="24"/>
  <c r="H772" i="24"/>
  <c r="I772" i="24"/>
  <c r="J772" i="24"/>
  <c r="K772" i="24"/>
  <c r="L772" i="24"/>
  <c r="M772" i="24"/>
  <c r="N772" i="24"/>
  <c r="O772" i="24"/>
  <c r="P772" i="24"/>
  <c r="Q772" i="24"/>
  <c r="R772" i="24"/>
  <c r="S772" i="24"/>
  <c r="T772" i="24"/>
  <c r="U772" i="24"/>
  <c r="V772" i="24"/>
  <c r="W772" i="24"/>
  <c r="X772" i="24"/>
  <c r="Y772" i="24"/>
  <c r="B773" i="24"/>
  <c r="C773" i="24"/>
  <c r="D773" i="24"/>
  <c r="E773" i="24"/>
  <c r="F773" i="24"/>
  <c r="G773" i="24"/>
  <c r="H773" i="24"/>
  <c r="I773" i="24"/>
  <c r="J773" i="24"/>
  <c r="K773" i="24"/>
  <c r="L773" i="24"/>
  <c r="M773" i="24"/>
  <c r="N773" i="24"/>
  <c r="O773" i="24"/>
  <c r="P773" i="24"/>
  <c r="Q773" i="24"/>
  <c r="R773" i="24"/>
  <c r="S773" i="24"/>
  <c r="T773" i="24"/>
  <c r="U773" i="24"/>
  <c r="V773" i="24"/>
  <c r="W773" i="24"/>
  <c r="X773" i="24"/>
  <c r="Y773" i="24"/>
  <c r="B774" i="24"/>
  <c r="C774" i="24"/>
  <c r="D774" i="24"/>
  <c r="E774" i="24"/>
  <c r="F774" i="24"/>
  <c r="G774" i="24"/>
  <c r="H774" i="24"/>
  <c r="I774" i="24"/>
  <c r="J774" i="24"/>
  <c r="K774" i="24"/>
  <c r="L774" i="24"/>
  <c r="M774" i="24"/>
  <c r="N774" i="24"/>
  <c r="O774" i="24"/>
  <c r="P774" i="24"/>
  <c r="Q774" i="24"/>
  <c r="R774" i="24"/>
  <c r="S774" i="24"/>
  <c r="T774" i="24"/>
  <c r="U774" i="24"/>
  <c r="V774" i="24"/>
  <c r="W774" i="24"/>
  <c r="X774" i="24"/>
  <c r="Y774" i="24"/>
  <c r="B775" i="24"/>
  <c r="C775" i="24"/>
  <c r="D775" i="24"/>
  <c r="E775" i="24"/>
  <c r="F775" i="24"/>
  <c r="G775" i="24"/>
  <c r="H775" i="24"/>
  <c r="I775" i="24"/>
  <c r="J775" i="24"/>
  <c r="K775" i="24"/>
  <c r="L775" i="24"/>
  <c r="M775" i="24"/>
  <c r="N775" i="24"/>
  <c r="O775" i="24"/>
  <c r="P775" i="24"/>
  <c r="Q775" i="24"/>
  <c r="R775" i="24"/>
  <c r="S775" i="24"/>
  <c r="T775" i="24"/>
  <c r="U775" i="24"/>
  <c r="V775" i="24"/>
  <c r="W775" i="24"/>
  <c r="X775" i="24"/>
  <c r="Y775" i="24"/>
  <c r="B776" i="24"/>
  <c r="C776" i="24"/>
  <c r="D776" i="24"/>
  <c r="E776" i="24"/>
  <c r="F776" i="24"/>
  <c r="G776" i="24"/>
  <c r="H776" i="24"/>
  <c r="I776" i="24"/>
  <c r="J776" i="24"/>
  <c r="K776" i="24"/>
  <c r="L776" i="24"/>
  <c r="M776" i="24"/>
  <c r="N776" i="24"/>
  <c r="O776" i="24"/>
  <c r="P776" i="24"/>
  <c r="Q776" i="24"/>
  <c r="R776" i="24"/>
  <c r="S776" i="24"/>
  <c r="T776" i="24"/>
  <c r="U776" i="24"/>
  <c r="V776" i="24"/>
  <c r="W776" i="24"/>
  <c r="X776" i="24"/>
  <c r="Y776" i="24"/>
  <c r="B777" i="24"/>
  <c r="C777" i="24"/>
  <c r="D777" i="24"/>
  <c r="E777" i="24"/>
  <c r="F777" i="24"/>
  <c r="G777" i="24"/>
  <c r="H777" i="24"/>
  <c r="I777" i="24"/>
  <c r="J777" i="24"/>
  <c r="K777" i="24"/>
  <c r="L777" i="24"/>
  <c r="M777" i="24"/>
  <c r="N777" i="24"/>
  <c r="O777" i="24"/>
  <c r="P777" i="24"/>
  <c r="Q777" i="24"/>
  <c r="R777" i="24"/>
  <c r="S777" i="24"/>
  <c r="T777" i="24"/>
  <c r="U777" i="24"/>
  <c r="V777" i="24"/>
  <c r="W777" i="24"/>
  <c r="X777" i="24"/>
  <c r="Y777" i="24"/>
  <c r="B778" i="24"/>
  <c r="C778" i="24"/>
  <c r="D778" i="24"/>
  <c r="E778" i="24"/>
  <c r="F778" i="24"/>
  <c r="G778" i="24"/>
  <c r="H778" i="24"/>
  <c r="I778" i="24"/>
  <c r="J778" i="24"/>
  <c r="K778" i="24"/>
  <c r="L778" i="24"/>
  <c r="M778" i="24"/>
  <c r="N778" i="24"/>
  <c r="O778" i="24"/>
  <c r="P778" i="24"/>
  <c r="Q778" i="24"/>
  <c r="R778" i="24"/>
  <c r="S778" i="24"/>
  <c r="T778" i="24"/>
  <c r="U778" i="24"/>
  <c r="V778" i="24"/>
  <c r="W778" i="24"/>
  <c r="X778" i="24"/>
  <c r="Y778" i="24"/>
  <c r="B779" i="24"/>
  <c r="C779" i="24"/>
  <c r="D779" i="24"/>
  <c r="E779" i="24"/>
  <c r="F779" i="24"/>
  <c r="G779" i="24"/>
  <c r="H779" i="24"/>
  <c r="I779" i="24"/>
  <c r="J779" i="24"/>
  <c r="K779" i="24"/>
  <c r="L779" i="24"/>
  <c r="M779" i="24"/>
  <c r="N779" i="24"/>
  <c r="O779" i="24"/>
  <c r="P779" i="24"/>
  <c r="Q779" i="24"/>
  <c r="R779" i="24"/>
  <c r="S779" i="24"/>
  <c r="T779" i="24"/>
  <c r="U779" i="24"/>
  <c r="V779" i="24"/>
  <c r="W779" i="24"/>
  <c r="X779" i="24"/>
  <c r="Y779" i="24"/>
  <c r="B780" i="24"/>
  <c r="C780" i="24"/>
  <c r="D780" i="24"/>
  <c r="E780" i="24"/>
  <c r="F780" i="24"/>
  <c r="G780" i="24"/>
  <c r="H780" i="24"/>
  <c r="I780" i="24"/>
  <c r="J780" i="24"/>
  <c r="K780" i="24"/>
  <c r="L780" i="24"/>
  <c r="M780" i="24"/>
  <c r="N780" i="24"/>
  <c r="O780" i="24"/>
  <c r="P780" i="24"/>
  <c r="Q780" i="24"/>
  <c r="R780" i="24"/>
  <c r="S780" i="24"/>
  <c r="T780" i="24"/>
  <c r="U780" i="24"/>
  <c r="V780" i="24"/>
  <c r="W780" i="24"/>
  <c r="X780" i="24"/>
  <c r="Y780" i="24"/>
  <c r="B781" i="24"/>
  <c r="C781" i="24"/>
  <c r="D781" i="24"/>
  <c r="E781" i="24"/>
  <c r="F781" i="24"/>
  <c r="G781" i="24"/>
  <c r="H781" i="24"/>
  <c r="I781" i="24"/>
  <c r="J781" i="24"/>
  <c r="K781" i="24"/>
  <c r="L781" i="24"/>
  <c r="M781" i="24"/>
  <c r="N781" i="24"/>
  <c r="O781" i="24"/>
  <c r="P781" i="24"/>
  <c r="Q781" i="24"/>
  <c r="R781" i="24"/>
  <c r="S781" i="24"/>
  <c r="T781" i="24"/>
  <c r="U781" i="24"/>
  <c r="V781" i="24"/>
  <c r="W781" i="24"/>
  <c r="X781" i="24"/>
  <c r="Y781" i="24"/>
  <c r="B782" i="24"/>
  <c r="C782" i="24"/>
  <c r="D782" i="24"/>
  <c r="E782" i="24"/>
  <c r="F782" i="24"/>
  <c r="G782" i="24"/>
  <c r="H782" i="24"/>
  <c r="I782" i="24"/>
  <c r="J782" i="24"/>
  <c r="K782" i="24"/>
  <c r="L782" i="24"/>
  <c r="M782" i="24"/>
  <c r="N782" i="24"/>
  <c r="O782" i="24"/>
  <c r="P782" i="24"/>
  <c r="Q782" i="24"/>
  <c r="R782" i="24"/>
  <c r="S782" i="24"/>
  <c r="T782" i="24"/>
  <c r="U782" i="24"/>
  <c r="V782" i="24"/>
  <c r="W782" i="24"/>
  <c r="X782" i="24"/>
  <c r="Y782" i="24"/>
  <c r="B783" i="24"/>
  <c r="C783" i="24"/>
  <c r="D783" i="24"/>
  <c r="E783" i="24"/>
  <c r="F783" i="24"/>
  <c r="G783" i="24"/>
  <c r="H783" i="24"/>
  <c r="I783" i="24"/>
  <c r="J783" i="24"/>
  <c r="K783" i="24"/>
  <c r="L783" i="24"/>
  <c r="M783" i="24"/>
  <c r="N783" i="24"/>
  <c r="O783" i="24"/>
  <c r="P783" i="24"/>
  <c r="Q783" i="24"/>
  <c r="R783" i="24"/>
  <c r="S783" i="24"/>
  <c r="T783" i="24"/>
  <c r="U783" i="24"/>
  <c r="V783" i="24"/>
  <c r="W783" i="24"/>
  <c r="X783" i="24"/>
  <c r="Y783" i="24"/>
  <c r="B784" i="24"/>
  <c r="C784" i="24"/>
  <c r="D784" i="24"/>
  <c r="E784" i="24"/>
  <c r="F784" i="24"/>
  <c r="G784" i="24"/>
  <c r="H784" i="24"/>
  <c r="I784" i="24"/>
  <c r="J784" i="24"/>
  <c r="K784" i="24"/>
  <c r="L784" i="24"/>
  <c r="M784" i="24"/>
  <c r="N784" i="24"/>
  <c r="O784" i="24"/>
  <c r="P784" i="24"/>
  <c r="Q784" i="24"/>
  <c r="R784" i="24"/>
  <c r="S784" i="24"/>
  <c r="T784" i="24"/>
  <c r="U784" i="24"/>
  <c r="V784" i="24"/>
  <c r="W784" i="24"/>
  <c r="X784" i="24"/>
  <c r="Y784" i="24"/>
  <c r="B785" i="24"/>
  <c r="C785" i="24"/>
  <c r="D785" i="24"/>
  <c r="E785" i="24"/>
  <c r="F785" i="24"/>
  <c r="G785" i="24"/>
  <c r="H785" i="24"/>
  <c r="I785" i="24"/>
  <c r="J785" i="24"/>
  <c r="K785" i="24"/>
  <c r="L785" i="24"/>
  <c r="M785" i="24"/>
  <c r="N785" i="24"/>
  <c r="O785" i="24"/>
  <c r="P785" i="24"/>
  <c r="Q785" i="24"/>
  <c r="R785" i="24"/>
  <c r="S785" i="24"/>
  <c r="T785" i="24"/>
  <c r="U785" i="24"/>
  <c r="V785" i="24"/>
  <c r="W785" i="24"/>
  <c r="X785" i="24"/>
  <c r="Y785" i="24"/>
  <c r="B786" i="24"/>
  <c r="C786" i="24"/>
  <c r="D786" i="24"/>
  <c r="E786" i="24"/>
  <c r="F786" i="24"/>
  <c r="G786" i="24"/>
  <c r="H786" i="24"/>
  <c r="I786" i="24"/>
  <c r="J786" i="24"/>
  <c r="K786" i="24"/>
  <c r="L786" i="24"/>
  <c r="M786" i="24"/>
  <c r="N786" i="24"/>
  <c r="O786" i="24"/>
  <c r="P786" i="24"/>
  <c r="Q786" i="24"/>
  <c r="R786" i="24"/>
  <c r="S786" i="24"/>
  <c r="T786" i="24"/>
  <c r="U786" i="24"/>
  <c r="V786" i="24"/>
  <c r="W786" i="24"/>
  <c r="X786" i="24"/>
  <c r="Y786" i="24"/>
  <c r="B787" i="24"/>
  <c r="C787" i="24"/>
  <c r="D787" i="24"/>
  <c r="E787" i="24"/>
  <c r="F787" i="24"/>
  <c r="G787" i="24"/>
  <c r="H787" i="24"/>
  <c r="I787" i="24"/>
  <c r="J787" i="24"/>
  <c r="K787" i="24"/>
  <c r="L787" i="24"/>
  <c r="M787" i="24"/>
  <c r="N787" i="24"/>
  <c r="O787" i="24"/>
  <c r="P787" i="24"/>
  <c r="Q787" i="24"/>
  <c r="R787" i="24"/>
  <c r="S787" i="24"/>
  <c r="T787" i="24"/>
  <c r="U787" i="24"/>
  <c r="V787" i="24"/>
  <c r="W787" i="24"/>
  <c r="X787" i="24"/>
  <c r="Y787" i="24"/>
  <c r="B788" i="24"/>
  <c r="C788" i="24"/>
  <c r="D788" i="24"/>
  <c r="E788" i="24"/>
  <c r="F788" i="24"/>
  <c r="G788" i="24"/>
  <c r="H788" i="24"/>
  <c r="I788" i="24"/>
  <c r="J788" i="24"/>
  <c r="K788" i="24"/>
  <c r="L788" i="24"/>
  <c r="M788" i="24"/>
  <c r="N788" i="24"/>
  <c r="O788" i="24"/>
  <c r="P788" i="24"/>
  <c r="Q788" i="24"/>
  <c r="R788" i="24"/>
  <c r="S788" i="24"/>
  <c r="T788" i="24"/>
  <c r="U788" i="24"/>
  <c r="V788" i="24"/>
  <c r="W788" i="24"/>
  <c r="X788" i="24"/>
  <c r="Y788" i="24"/>
  <c r="B789" i="24"/>
  <c r="C789" i="24"/>
  <c r="D789" i="24"/>
  <c r="E789" i="24"/>
  <c r="F789" i="24"/>
  <c r="G789" i="24"/>
  <c r="H789" i="24"/>
  <c r="I789" i="24"/>
  <c r="J789" i="24"/>
  <c r="K789" i="24"/>
  <c r="L789" i="24"/>
  <c r="M789" i="24"/>
  <c r="N789" i="24"/>
  <c r="O789" i="24"/>
  <c r="P789" i="24"/>
  <c r="Q789" i="24"/>
  <c r="R789" i="24"/>
  <c r="S789" i="24"/>
  <c r="T789" i="24"/>
  <c r="U789" i="24"/>
  <c r="V789" i="24"/>
  <c r="W789" i="24"/>
  <c r="X789" i="24"/>
  <c r="Y789" i="24"/>
  <c r="B790" i="24"/>
  <c r="C790" i="24"/>
  <c r="D790" i="24"/>
  <c r="E790" i="24"/>
  <c r="F790" i="24"/>
  <c r="G790" i="24"/>
  <c r="H790" i="24"/>
  <c r="I790" i="24"/>
  <c r="J790" i="24"/>
  <c r="K790" i="24"/>
  <c r="L790" i="24"/>
  <c r="M790" i="24"/>
  <c r="N790" i="24"/>
  <c r="O790" i="24"/>
  <c r="P790" i="24"/>
  <c r="Q790" i="24"/>
  <c r="R790" i="24"/>
  <c r="S790" i="24"/>
  <c r="T790" i="24"/>
  <c r="U790" i="24"/>
  <c r="V790" i="24"/>
  <c r="W790" i="24"/>
  <c r="X790" i="24"/>
  <c r="Y790" i="24"/>
  <c r="B791" i="24"/>
  <c r="C791" i="24"/>
  <c r="D791" i="24"/>
  <c r="E791" i="24"/>
  <c r="F791" i="24"/>
  <c r="G791" i="24"/>
  <c r="H791" i="24"/>
  <c r="I791" i="24"/>
  <c r="J791" i="24"/>
  <c r="K791" i="24"/>
  <c r="L791" i="24"/>
  <c r="M791" i="24"/>
  <c r="N791" i="24"/>
  <c r="O791" i="24"/>
  <c r="P791" i="24"/>
  <c r="Q791" i="24"/>
  <c r="R791" i="24"/>
  <c r="S791" i="24"/>
  <c r="T791" i="24"/>
  <c r="U791" i="24"/>
  <c r="V791" i="24"/>
  <c r="W791" i="24"/>
  <c r="X791" i="24"/>
  <c r="Y791" i="24"/>
  <c r="B792" i="24"/>
  <c r="C792" i="24"/>
  <c r="D792" i="24"/>
  <c r="E792" i="24"/>
  <c r="F792" i="24"/>
  <c r="G792" i="24"/>
  <c r="H792" i="24"/>
  <c r="I792" i="24"/>
  <c r="J792" i="24"/>
  <c r="K792" i="24"/>
  <c r="L792" i="24"/>
  <c r="M792" i="24"/>
  <c r="N792" i="24"/>
  <c r="O792" i="24"/>
  <c r="P792" i="24"/>
  <c r="Q792" i="24"/>
  <c r="R792" i="24"/>
  <c r="S792" i="24"/>
  <c r="T792" i="24"/>
  <c r="U792" i="24"/>
  <c r="V792" i="24"/>
  <c r="W792" i="24"/>
  <c r="X792" i="24"/>
  <c r="Y792" i="24"/>
  <c r="B793" i="24"/>
  <c r="C793" i="24"/>
  <c r="D793" i="24"/>
  <c r="E793" i="24"/>
  <c r="F793" i="24"/>
  <c r="G793" i="24"/>
  <c r="H793" i="24"/>
  <c r="I793" i="24"/>
  <c r="J793" i="24"/>
  <c r="K793" i="24"/>
  <c r="L793" i="24"/>
  <c r="M793" i="24"/>
  <c r="N793" i="24"/>
  <c r="O793" i="24"/>
  <c r="P793" i="24"/>
  <c r="Q793" i="24"/>
  <c r="R793" i="24"/>
  <c r="S793" i="24"/>
  <c r="T793" i="24"/>
  <c r="U793" i="24"/>
  <c r="V793" i="24"/>
  <c r="W793" i="24"/>
  <c r="X793" i="24"/>
  <c r="Y793" i="24"/>
  <c r="C766" i="24"/>
  <c r="D766" i="24"/>
  <c r="E766" i="24"/>
  <c r="F766" i="24"/>
  <c r="G766" i="24"/>
  <c r="H766" i="24"/>
  <c r="I766" i="24"/>
  <c r="J766" i="24"/>
  <c r="K766" i="24"/>
  <c r="L766" i="24"/>
  <c r="M766" i="24"/>
  <c r="N766" i="24"/>
  <c r="O766" i="24"/>
  <c r="P766" i="24"/>
  <c r="Q766" i="24"/>
  <c r="R766" i="24"/>
  <c r="S766" i="24"/>
  <c r="T766" i="24"/>
  <c r="U766" i="24"/>
  <c r="V766" i="24"/>
  <c r="W766" i="24"/>
  <c r="X766" i="24"/>
  <c r="Y766" i="24"/>
  <c r="B766" i="24"/>
  <c r="B733" i="24"/>
  <c r="C733" i="24"/>
  <c r="D733" i="24"/>
  <c r="E733" i="24"/>
  <c r="F733" i="24"/>
  <c r="G733" i="24"/>
  <c r="H733" i="24"/>
  <c r="I733" i="24"/>
  <c r="J733" i="24"/>
  <c r="K733" i="24"/>
  <c r="L733" i="24"/>
  <c r="M733" i="24"/>
  <c r="N733" i="24"/>
  <c r="O733" i="24"/>
  <c r="P733" i="24"/>
  <c r="Q733" i="24"/>
  <c r="R733" i="24"/>
  <c r="S733" i="24"/>
  <c r="T733" i="24"/>
  <c r="U733" i="24"/>
  <c r="V733" i="24"/>
  <c r="W733" i="24"/>
  <c r="X733" i="24"/>
  <c r="Y733" i="24"/>
  <c r="B734" i="24"/>
  <c r="C734" i="24"/>
  <c r="D734" i="24"/>
  <c r="E734" i="24"/>
  <c r="F734" i="24"/>
  <c r="G734" i="24"/>
  <c r="H734" i="24"/>
  <c r="I734" i="24"/>
  <c r="J734" i="24"/>
  <c r="K734" i="24"/>
  <c r="L734" i="24"/>
  <c r="M734" i="24"/>
  <c r="N734" i="24"/>
  <c r="O734" i="24"/>
  <c r="P734" i="24"/>
  <c r="Q734" i="24"/>
  <c r="R734" i="24"/>
  <c r="S734" i="24"/>
  <c r="T734" i="24"/>
  <c r="U734" i="24"/>
  <c r="V734" i="24"/>
  <c r="W734" i="24"/>
  <c r="X734" i="24"/>
  <c r="Y734" i="24"/>
  <c r="B735" i="24"/>
  <c r="C735" i="24"/>
  <c r="D735" i="24"/>
  <c r="E735" i="24"/>
  <c r="F735" i="24"/>
  <c r="G735" i="24"/>
  <c r="H735" i="24"/>
  <c r="I735" i="24"/>
  <c r="J735" i="24"/>
  <c r="K735" i="24"/>
  <c r="L735" i="24"/>
  <c r="M735" i="24"/>
  <c r="N735" i="24"/>
  <c r="O735" i="24"/>
  <c r="P735" i="24"/>
  <c r="Q735" i="24"/>
  <c r="R735" i="24"/>
  <c r="S735" i="24"/>
  <c r="T735" i="24"/>
  <c r="U735" i="24"/>
  <c r="V735" i="24"/>
  <c r="W735" i="24"/>
  <c r="X735" i="24"/>
  <c r="Y735" i="24"/>
  <c r="B736" i="24"/>
  <c r="C736" i="24"/>
  <c r="D736" i="24"/>
  <c r="E736" i="24"/>
  <c r="F736" i="24"/>
  <c r="G736" i="24"/>
  <c r="H736" i="24"/>
  <c r="I736" i="24"/>
  <c r="J736" i="24"/>
  <c r="K736" i="24"/>
  <c r="L736" i="24"/>
  <c r="M736" i="24"/>
  <c r="N736" i="24"/>
  <c r="O736" i="24"/>
  <c r="P736" i="24"/>
  <c r="Q736" i="24"/>
  <c r="R736" i="24"/>
  <c r="S736" i="24"/>
  <c r="T736" i="24"/>
  <c r="U736" i="24"/>
  <c r="V736" i="24"/>
  <c r="W736" i="24"/>
  <c r="X736" i="24"/>
  <c r="Y736" i="24"/>
  <c r="B737" i="24"/>
  <c r="C737" i="24"/>
  <c r="D737" i="24"/>
  <c r="E737" i="24"/>
  <c r="F737" i="24"/>
  <c r="G737" i="24"/>
  <c r="H737" i="24"/>
  <c r="I737" i="24"/>
  <c r="J737" i="24"/>
  <c r="K737" i="24"/>
  <c r="L737" i="24"/>
  <c r="M737" i="24"/>
  <c r="N737" i="24"/>
  <c r="O737" i="24"/>
  <c r="P737" i="24"/>
  <c r="Q737" i="24"/>
  <c r="R737" i="24"/>
  <c r="S737" i="24"/>
  <c r="T737" i="24"/>
  <c r="U737" i="24"/>
  <c r="V737" i="24"/>
  <c r="W737" i="24"/>
  <c r="X737" i="24"/>
  <c r="Y737" i="24"/>
  <c r="B738" i="24"/>
  <c r="C738" i="24"/>
  <c r="D738" i="24"/>
  <c r="E738" i="24"/>
  <c r="F738" i="24"/>
  <c r="G738" i="24"/>
  <c r="H738" i="24"/>
  <c r="I738" i="24"/>
  <c r="J738" i="24"/>
  <c r="K738" i="24"/>
  <c r="L738" i="24"/>
  <c r="M738" i="24"/>
  <c r="N738" i="24"/>
  <c r="O738" i="24"/>
  <c r="P738" i="24"/>
  <c r="Q738" i="24"/>
  <c r="R738" i="24"/>
  <c r="S738" i="24"/>
  <c r="T738" i="24"/>
  <c r="U738" i="24"/>
  <c r="V738" i="24"/>
  <c r="W738" i="24"/>
  <c r="X738" i="24"/>
  <c r="Y738" i="24"/>
  <c r="B739" i="24"/>
  <c r="C739" i="24"/>
  <c r="D739" i="24"/>
  <c r="E739" i="24"/>
  <c r="F739" i="24"/>
  <c r="G739" i="24"/>
  <c r="H739" i="24"/>
  <c r="I739" i="24"/>
  <c r="J739" i="24"/>
  <c r="K739" i="24"/>
  <c r="L739" i="24"/>
  <c r="M739" i="24"/>
  <c r="N739" i="24"/>
  <c r="O739" i="24"/>
  <c r="P739" i="24"/>
  <c r="Q739" i="24"/>
  <c r="R739" i="24"/>
  <c r="S739" i="24"/>
  <c r="T739" i="24"/>
  <c r="U739" i="24"/>
  <c r="V739" i="24"/>
  <c r="W739" i="24"/>
  <c r="X739" i="24"/>
  <c r="Y739" i="24"/>
  <c r="B740" i="24"/>
  <c r="C740" i="24"/>
  <c r="D740" i="24"/>
  <c r="E740" i="24"/>
  <c r="F740" i="24"/>
  <c r="G740" i="24"/>
  <c r="H740" i="24"/>
  <c r="I740" i="24"/>
  <c r="J740" i="24"/>
  <c r="K740" i="24"/>
  <c r="L740" i="24"/>
  <c r="M740" i="24"/>
  <c r="N740" i="24"/>
  <c r="O740" i="24"/>
  <c r="P740" i="24"/>
  <c r="Q740" i="24"/>
  <c r="R740" i="24"/>
  <c r="S740" i="24"/>
  <c r="T740" i="24"/>
  <c r="U740" i="24"/>
  <c r="V740" i="24"/>
  <c r="W740" i="24"/>
  <c r="X740" i="24"/>
  <c r="Y740" i="24"/>
  <c r="B741" i="24"/>
  <c r="C741" i="24"/>
  <c r="D741" i="24"/>
  <c r="E741" i="24"/>
  <c r="F741" i="24"/>
  <c r="G741" i="24"/>
  <c r="H741" i="24"/>
  <c r="I741" i="24"/>
  <c r="J741" i="24"/>
  <c r="K741" i="24"/>
  <c r="L741" i="24"/>
  <c r="M741" i="24"/>
  <c r="N741" i="24"/>
  <c r="O741" i="24"/>
  <c r="P741" i="24"/>
  <c r="Q741" i="24"/>
  <c r="R741" i="24"/>
  <c r="S741" i="24"/>
  <c r="T741" i="24"/>
  <c r="U741" i="24"/>
  <c r="V741" i="24"/>
  <c r="W741" i="24"/>
  <c r="X741" i="24"/>
  <c r="Y741" i="24"/>
  <c r="B742" i="24"/>
  <c r="C742" i="24"/>
  <c r="D742" i="24"/>
  <c r="E742" i="24"/>
  <c r="F742" i="24"/>
  <c r="G742" i="24"/>
  <c r="H742" i="24"/>
  <c r="I742" i="24"/>
  <c r="J742" i="24"/>
  <c r="K742" i="24"/>
  <c r="L742" i="24"/>
  <c r="M742" i="24"/>
  <c r="N742" i="24"/>
  <c r="O742" i="24"/>
  <c r="P742" i="24"/>
  <c r="Q742" i="24"/>
  <c r="R742" i="24"/>
  <c r="S742" i="24"/>
  <c r="T742" i="24"/>
  <c r="U742" i="24"/>
  <c r="V742" i="24"/>
  <c r="W742" i="24"/>
  <c r="X742" i="24"/>
  <c r="Y742" i="24"/>
  <c r="B743" i="24"/>
  <c r="C743" i="24"/>
  <c r="D743" i="24"/>
  <c r="E743" i="24"/>
  <c r="F743" i="24"/>
  <c r="G743" i="24"/>
  <c r="H743" i="24"/>
  <c r="I743" i="24"/>
  <c r="J743" i="24"/>
  <c r="K743" i="24"/>
  <c r="L743" i="24"/>
  <c r="M743" i="24"/>
  <c r="N743" i="24"/>
  <c r="O743" i="24"/>
  <c r="P743" i="24"/>
  <c r="Q743" i="24"/>
  <c r="R743" i="24"/>
  <c r="S743" i="24"/>
  <c r="T743" i="24"/>
  <c r="U743" i="24"/>
  <c r="V743" i="24"/>
  <c r="W743" i="24"/>
  <c r="X743" i="24"/>
  <c r="Y743" i="24"/>
  <c r="B744" i="24"/>
  <c r="C744" i="24"/>
  <c r="D744" i="24"/>
  <c r="E744" i="24"/>
  <c r="F744" i="24"/>
  <c r="G744" i="24"/>
  <c r="H744" i="24"/>
  <c r="I744" i="24"/>
  <c r="J744" i="24"/>
  <c r="K744" i="24"/>
  <c r="L744" i="24"/>
  <c r="M744" i="24"/>
  <c r="N744" i="24"/>
  <c r="O744" i="24"/>
  <c r="P744" i="24"/>
  <c r="Q744" i="24"/>
  <c r="R744" i="24"/>
  <c r="S744" i="24"/>
  <c r="T744" i="24"/>
  <c r="U744" i="24"/>
  <c r="V744" i="24"/>
  <c r="W744" i="24"/>
  <c r="X744" i="24"/>
  <c r="Y744" i="24"/>
  <c r="B745" i="24"/>
  <c r="C745" i="24"/>
  <c r="D745" i="24"/>
  <c r="E745" i="24"/>
  <c r="F745" i="24"/>
  <c r="G745" i="24"/>
  <c r="H745" i="24"/>
  <c r="I745" i="24"/>
  <c r="J745" i="24"/>
  <c r="K745" i="24"/>
  <c r="L745" i="24"/>
  <c r="M745" i="24"/>
  <c r="N745" i="24"/>
  <c r="O745" i="24"/>
  <c r="P745" i="24"/>
  <c r="Q745" i="24"/>
  <c r="R745" i="24"/>
  <c r="S745" i="24"/>
  <c r="T745" i="24"/>
  <c r="U745" i="24"/>
  <c r="V745" i="24"/>
  <c r="W745" i="24"/>
  <c r="X745" i="24"/>
  <c r="Y745" i="24"/>
  <c r="B746" i="24"/>
  <c r="C746" i="24"/>
  <c r="D746" i="24"/>
  <c r="E746" i="24"/>
  <c r="F746" i="24"/>
  <c r="G746" i="24"/>
  <c r="H746" i="24"/>
  <c r="I746" i="24"/>
  <c r="J746" i="24"/>
  <c r="K746" i="24"/>
  <c r="L746" i="24"/>
  <c r="M746" i="24"/>
  <c r="N746" i="24"/>
  <c r="O746" i="24"/>
  <c r="P746" i="24"/>
  <c r="Q746" i="24"/>
  <c r="R746" i="24"/>
  <c r="S746" i="24"/>
  <c r="T746" i="24"/>
  <c r="U746" i="24"/>
  <c r="V746" i="24"/>
  <c r="W746" i="24"/>
  <c r="X746" i="24"/>
  <c r="Y746" i="24"/>
  <c r="B747" i="24"/>
  <c r="C747" i="24"/>
  <c r="D747" i="24"/>
  <c r="E747" i="24"/>
  <c r="F747" i="24"/>
  <c r="G747" i="24"/>
  <c r="H747" i="24"/>
  <c r="I747" i="24"/>
  <c r="J747" i="24"/>
  <c r="K747" i="24"/>
  <c r="L747" i="24"/>
  <c r="M747" i="24"/>
  <c r="N747" i="24"/>
  <c r="O747" i="24"/>
  <c r="P747" i="24"/>
  <c r="Q747" i="24"/>
  <c r="R747" i="24"/>
  <c r="S747" i="24"/>
  <c r="T747" i="24"/>
  <c r="U747" i="24"/>
  <c r="V747" i="24"/>
  <c r="W747" i="24"/>
  <c r="X747" i="24"/>
  <c r="Y747" i="24"/>
  <c r="B748" i="24"/>
  <c r="C748" i="24"/>
  <c r="D748" i="24"/>
  <c r="E748" i="24"/>
  <c r="F748" i="24"/>
  <c r="G748" i="24"/>
  <c r="H748" i="24"/>
  <c r="I748" i="24"/>
  <c r="J748" i="24"/>
  <c r="K748" i="24"/>
  <c r="L748" i="24"/>
  <c r="M748" i="24"/>
  <c r="N748" i="24"/>
  <c r="O748" i="24"/>
  <c r="P748" i="24"/>
  <c r="Q748" i="24"/>
  <c r="R748" i="24"/>
  <c r="S748" i="24"/>
  <c r="T748" i="24"/>
  <c r="U748" i="24"/>
  <c r="V748" i="24"/>
  <c r="W748" i="24"/>
  <c r="X748" i="24"/>
  <c r="Y748" i="24"/>
  <c r="B749" i="24"/>
  <c r="C749" i="24"/>
  <c r="D749" i="24"/>
  <c r="E749" i="24"/>
  <c r="F749" i="24"/>
  <c r="G749" i="24"/>
  <c r="H749" i="24"/>
  <c r="I749" i="24"/>
  <c r="J749" i="24"/>
  <c r="K749" i="24"/>
  <c r="L749" i="24"/>
  <c r="M749" i="24"/>
  <c r="N749" i="24"/>
  <c r="O749" i="24"/>
  <c r="P749" i="24"/>
  <c r="Q749" i="24"/>
  <c r="R749" i="24"/>
  <c r="S749" i="24"/>
  <c r="T749" i="24"/>
  <c r="U749" i="24"/>
  <c r="V749" i="24"/>
  <c r="W749" i="24"/>
  <c r="X749" i="24"/>
  <c r="Y749" i="24"/>
  <c r="B750" i="24"/>
  <c r="C750" i="24"/>
  <c r="D750" i="24"/>
  <c r="E750" i="24"/>
  <c r="F750" i="24"/>
  <c r="G750" i="24"/>
  <c r="H750" i="24"/>
  <c r="I750" i="24"/>
  <c r="J750" i="24"/>
  <c r="K750" i="24"/>
  <c r="L750" i="24"/>
  <c r="M750" i="24"/>
  <c r="N750" i="24"/>
  <c r="O750" i="24"/>
  <c r="P750" i="24"/>
  <c r="Q750" i="24"/>
  <c r="R750" i="24"/>
  <c r="S750" i="24"/>
  <c r="T750" i="24"/>
  <c r="U750" i="24"/>
  <c r="V750" i="24"/>
  <c r="W750" i="24"/>
  <c r="X750" i="24"/>
  <c r="Y750" i="24"/>
  <c r="B751" i="24"/>
  <c r="C751" i="24"/>
  <c r="D751" i="24"/>
  <c r="E751" i="24"/>
  <c r="F751" i="24"/>
  <c r="G751" i="24"/>
  <c r="H751" i="24"/>
  <c r="I751" i="24"/>
  <c r="J751" i="24"/>
  <c r="K751" i="24"/>
  <c r="L751" i="24"/>
  <c r="M751" i="24"/>
  <c r="N751" i="24"/>
  <c r="O751" i="24"/>
  <c r="P751" i="24"/>
  <c r="Q751" i="24"/>
  <c r="R751" i="24"/>
  <c r="S751" i="24"/>
  <c r="T751" i="24"/>
  <c r="U751" i="24"/>
  <c r="V751" i="24"/>
  <c r="W751" i="24"/>
  <c r="X751" i="24"/>
  <c r="Y751" i="24"/>
  <c r="B752" i="24"/>
  <c r="C752" i="24"/>
  <c r="D752" i="24"/>
  <c r="E752" i="24"/>
  <c r="F752" i="24"/>
  <c r="G752" i="24"/>
  <c r="H752" i="24"/>
  <c r="I752" i="24"/>
  <c r="J752" i="24"/>
  <c r="K752" i="24"/>
  <c r="L752" i="24"/>
  <c r="M752" i="24"/>
  <c r="N752" i="24"/>
  <c r="O752" i="24"/>
  <c r="P752" i="24"/>
  <c r="Q752" i="24"/>
  <c r="R752" i="24"/>
  <c r="S752" i="24"/>
  <c r="T752" i="24"/>
  <c r="U752" i="24"/>
  <c r="V752" i="24"/>
  <c r="W752" i="24"/>
  <c r="X752" i="24"/>
  <c r="Y752" i="24"/>
  <c r="B753" i="24"/>
  <c r="C753" i="24"/>
  <c r="D753" i="24"/>
  <c r="E753" i="24"/>
  <c r="F753" i="24"/>
  <c r="G753" i="24"/>
  <c r="H753" i="24"/>
  <c r="I753" i="24"/>
  <c r="J753" i="24"/>
  <c r="K753" i="24"/>
  <c r="L753" i="24"/>
  <c r="M753" i="24"/>
  <c r="N753" i="24"/>
  <c r="O753" i="24"/>
  <c r="P753" i="24"/>
  <c r="Q753" i="24"/>
  <c r="R753" i="24"/>
  <c r="S753" i="24"/>
  <c r="T753" i="24"/>
  <c r="U753" i="24"/>
  <c r="V753" i="24"/>
  <c r="W753" i="24"/>
  <c r="X753" i="24"/>
  <c r="Y753" i="24"/>
  <c r="B754" i="24"/>
  <c r="C754" i="24"/>
  <c r="D754" i="24"/>
  <c r="E754" i="24"/>
  <c r="F754" i="24"/>
  <c r="G754" i="24"/>
  <c r="H754" i="24"/>
  <c r="I754" i="24"/>
  <c r="J754" i="24"/>
  <c r="K754" i="24"/>
  <c r="L754" i="24"/>
  <c r="M754" i="24"/>
  <c r="N754" i="24"/>
  <c r="O754" i="24"/>
  <c r="P754" i="24"/>
  <c r="Q754" i="24"/>
  <c r="R754" i="24"/>
  <c r="S754" i="24"/>
  <c r="T754" i="24"/>
  <c r="U754" i="24"/>
  <c r="V754" i="24"/>
  <c r="W754" i="24"/>
  <c r="X754" i="24"/>
  <c r="Y754" i="24"/>
  <c r="B755" i="24"/>
  <c r="C755" i="24"/>
  <c r="D755" i="24"/>
  <c r="E755" i="24"/>
  <c r="F755" i="24"/>
  <c r="G755" i="24"/>
  <c r="H755" i="24"/>
  <c r="I755" i="24"/>
  <c r="J755" i="24"/>
  <c r="K755" i="24"/>
  <c r="L755" i="24"/>
  <c r="M755" i="24"/>
  <c r="N755" i="24"/>
  <c r="O755" i="24"/>
  <c r="P755" i="24"/>
  <c r="Q755" i="24"/>
  <c r="R755" i="24"/>
  <c r="S755" i="24"/>
  <c r="T755" i="24"/>
  <c r="U755" i="24"/>
  <c r="V755" i="24"/>
  <c r="W755" i="24"/>
  <c r="X755" i="24"/>
  <c r="Y755" i="24"/>
  <c r="B756" i="24"/>
  <c r="C756" i="24"/>
  <c r="D756" i="24"/>
  <c r="E756" i="24"/>
  <c r="F756" i="24"/>
  <c r="G756" i="24"/>
  <c r="H756" i="24"/>
  <c r="I756" i="24"/>
  <c r="J756" i="24"/>
  <c r="K756" i="24"/>
  <c r="L756" i="24"/>
  <c r="M756" i="24"/>
  <c r="N756" i="24"/>
  <c r="O756" i="24"/>
  <c r="P756" i="24"/>
  <c r="Q756" i="24"/>
  <c r="R756" i="24"/>
  <c r="S756" i="24"/>
  <c r="T756" i="24"/>
  <c r="U756" i="24"/>
  <c r="V756" i="24"/>
  <c r="W756" i="24"/>
  <c r="X756" i="24"/>
  <c r="Y756" i="24"/>
  <c r="B757" i="24"/>
  <c r="C757" i="24"/>
  <c r="D757" i="24"/>
  <c r="E757" i="24"/>
  <c r="F757" i="24"/>
  <c r="G757" i="24"/>
  <c r="H757" i="24"/>
  <c r="I757" i="24"/>
  <c r="J757" i="24"/>
  <c r="K757" i="24"/>
  <c r="L757" i="24"/>
  <c r="M757" i="24"/>
  <c r="N757" i="24"/>
  <c r="O757" i="24"/>
  <c r="P757" i="24"/>
  <c r="Q757" i="24"/>
  <c r="R757" i="24"/>
  <c r="S757" i="24"/>
  <c r="T757" i="24"/>
  <c r="U757" i="24"/>
  <c r="V757" i="24"/>
  <c r="W757" i="24"/>
  <c r="X757" i="24"/>
  <c r="Y757" i="24"/>
  <c r="B758" i="24"/>
  <c r="C758" i="24"/>
  <c r="D758" i="24"/>
  <c r="E758" i="24"/>
  <c r="F758" i="24"/>
  <c r="G758" i="24"/>
  <c r="H758" i="24"/>
  <c r="I758" i="24"/>
  <c r="J758" i="24"/>
  <c r="K758" i="24"/>
  <c r="L758" i="24"/>
  <c r="M758" i="24"/>
  <c r="N758" i="24"/>
  <c r="O758" i="24"/>
  <c r="P758" i="24"/>
  <c r="Q758" i="24"/>
  <c r="R758" i="24"/>
  <c r="S758" i="24"/>
  <c r="T758" i="24"/>
  <c r="U758" i="24"/>
  <c r="V758" i="24"/>
  <c r="W758" i="24"/>
  <c r="X758" i="24"/>
  <c r="Y758" i="24"/>
  <c r="B759" i="24"/>
  <c r="C759" i="24"/>
  <c r="D759" i="24"/>
  <c r="E759" i="24"/>
  <c r="F759" i="24"/>
  <c r="G759" i="24"/>
  <c r="H759" i="24"/>
  <c r="I759" i="24"/>
  <c r="J759" i="24"/>
  <c r="K759" i="24"/>
  <c r="L759" i="24"/>
  <c r="M759" i="24"/>
  <c r="N759" i="24"/>
  <c r="O759" i="24"/>
  <c r="P759" i="24"/>
  <c r="Q759" i="24"/>
  <c r="R759" i="24"/>
  <c r="S759" i="24"/>
  <c r="T759" i="24"/>
  <c r="U759" i="24"/>
  <c r="V759" i="24"/>
  <c r="W759" i="24"/>
  <c r="X759" i="24"/>
  <c r="Y759" i="24"/>
  <c r="C732" i="24"/>
  <c r="D732" i="24"/>
  <c r="E732" i="24"/>
  <c r="F732" i="24"/>
  <c r="G732" i="24"/>
  <c r="H732" i="24"/>
  <c r="I732" i="24"/>
  <c r="J732" i="24"/>
  <c r="K732" i="24"/>
  <c r="L732" i="24"/>
  <c r="M732" i="24"/>
  <c r="N732" i="24"/>
  <c r="O732" i="24"/>
  <c r="P732" i="24"/>
  <c r="Q732" i="24"/>
  <c r="R732" i="24"/>
  <c r="S732" i="24"/>
  <c r="T732" i="24"/>
  <c r="U732" i="24"/>
  <c r="V732" i="24"/>
  <c r="W732" i="24"/>
  <c r="X732" i="24"/>
  <c r="Y732" i="24"/>
  <c r="B732" i="24"/>
  <c r="B699" i="24"/>
  <c r="C699" i="24"/>
  <c r="D699" i="24"/>
  <c r="E699" i="24"/>
  <c r="F699" i="24"/>
  <c r="G699" i="24"/>
  <c r="H699" i="24"/>
  <c r="I699" i="24"/>
  <c r="J699" i="24"/>
  <c r="K699" i="24"/>
  <c r="L699" i="24"/>
  <c r="M699" i="24"/>
  <c r="N699" i="24"/>
  <c r="O699" i="24"/>
  <c r="P699" i="24"/>
  <c r="Q699" i="24"/>
  <c r="R699" i="24"/>
  <c r="S699" i="24"/>
  <c r="T699" i="24"/>
  <c r="U699" i="24"/>
  <c r="V699" i="24"/>
  <c r="W699" i="24"/>
  <c r="X699" i="24"/>
  <c r="Y699" i="24"/>
  <c r="B700" i="24"/>
  <c r="C700" i="24"/>
  <c r="D700" i="24"/>
  <c r="E700" i="24"/>
  <c r="F700" i="24"/>
  <c r="G700" i="24"/>
  <c r="H700" i="24"/>
  <c r="I700" i="24"/>
  <c r="J700" i="24"/>
  <c r="K700" i="24"/>
  <c r="L700" i="24"/>
  <c r="M700" i="24"/>
  <c r="N700" i="24"/>
  <c r="O700" i="24"/>
  <c r="P700" i="24"/>
  <c r="Q700" i="24"/>
  <c r="R700" i="24"/>
  <c r="S700" i="24"/>
  <c r="T700" i="24"/>
  <c r="U700" i="24"/>
  <c r="V700" i="24"/>
  <c r="W700" i="24"/>
  <c r="X700" i="24"/>
  <c r="Y700" i="24"/>
  <c r="B701" i="24"/>
  <c r="C701" i="24"/>
  <c r="D701" i="24"/>
  <c r="E701" i="24"/>
  <c r="F701" i="24"/>
  <c r="G701" i="24"/>
  <c r="H701" i="24"/>
  <c r="I701" i="24"/>
  <c r="J701" i="24"/>
  <c r="K701" i="24"/>
  <c r="L701" i="24"/>
  <c r="M701" i="24"/>
  <c r="N701" i="24"/>
  <c r="O701" i="24"/>
  <c r="P701" i="24"/>
  <c r="Q701" i="24"/>
  <c r="R701" i="24"/>
  <c r="S701" i="24"/>
  <c r="T701" i="24"/>
  <c r="U701" i="24"/>
  <c r="V701" i="24"/>
  <c r="W701" i="24"/>
  <c r="X701" i="24"/>
  <c r="Y701" i="24"/>
  <c r="B702" i="24"/>
  <c r="C702" i="24"/>
  <c r="D702" i="24"/>
  <c r="E702" i="24"/>
  <c r="F702" i="24"/>
  <c r="G702" i="24"/>
  <c r="H702" i="24"/>
  <c r="I702" i="24"/>
  <c r="J702" i="24"/>
  <c r="K702" i="24"/>
  <c r="L702" i="24"/>
  <c r="M702" i="24"/>
  <c r="N702" i="24"/>
  <c r="O702" i="24"/>
  <c r="P702" i="24"/>
  <c r="Q702" i="24"/>
  <c r="R702" i="24"/>
  <c r="S702" i="24"/>
  <c r="T702" i="24"/>
  <c r="U702" i="24"/>
  <c r="V702" i="24"/>
  <c r="W702" i="24"/>
  <c r="X702" i="24"/>
  <c r="Y702" i="24"/>
  <c r="B703" i="24"/>
  <c r="C703" i="24"/>
  <c r="D703" i="24"/>
  <c r="E703" i="24"/>
  <c r="F703" i="24"/>
  <c r="G703" i="24"/>
  <c r="H703" i="24"/>
  <c r="I703" i="24"/>
  <c r="J703" i="24"/>
  <c r="K703" i="24"/>
  <c r="L703" i="24"/>
  <c r="M703" i="24"/>
  <c r="N703" i="24"/>
  <c r="O703" i="24"/>
  <c r="P703" i="24"/>
  <c r="Q703" i="24"/>
  <c r="R703" i="24"/>
  <c r="S703" i="24"/>
  <c r="T703" i="24"/>
  <c r="U703" i="24"/>
  <c r="V703" i="24"/>
  <c r="W703" i="24"/>
  <c r="X703" i="24"/>
  <c r="Y703" i="24"/>
  <c r="B704" i="24"/>
  <c r="C704" i="24"/>
  <c r="D704" i="24"/>
  <c r="E704" i="24"/>
  <c r="F704" i="24"/>
  <c r="G704" i="24"/>
  <c r="H704" i="24"/>
  <c r="I704" i="24"/>
  <c r="J704" i="24"/>
  <c r="K704" i="24"/>
  <c r="L704" i="24"/>
  <c r="M704" i="24"/>
  <c r="N704" i="24"/>
  <c r="O704" i="24"/>
  <c r="P704" i="24"/>
  <c r="Q704" i="24"/>
  <c r="R704" i="24"/>
  <c r="S704" i="24"/>
  <c r="T704" i="24"/>
  <c r="U704" i="24"/>
  <c r="V704" i="24"/>
  <c r="W704" i="24"/>
  <c r="X704" i="24"/>
  <c r="Y704" i="24"/>
  <c r="B705" i="24"/>
  <c r="C705" i="24"/>
  <c r="D705" i="24"/>
  <c r="E705" i="24"/>
  <c r="F705" i="24"/>
  <c r="G705" i="24"/>
  <c r="H705" i="24"/>
  <c r="I705" i="24"/>
  <c r="J705" i="24"/>
  <c r="K705" i="24"/>
  <c r="L705" i="24"/>
  <c r="M705" i="24"/>
  <c r="N705" i="24"/>
  <c r="O705" i="24"/>
  <c r="P705" i="24"/>
  <c r="Q705" i="24"/>
  <c r="R705" i="24"/>
  <c r="S705" i="24"/>
  <c r="T705" i="24"/>
  <c r="U705" i="24"/>
  <c r="V705" i="24"/>
  <c r="W705" i="24"/>
  <c r="X705" i="24"/>
  <c r="Y705" i="24"/>
  <c r="B706" i="24"/>
  <c r="C706" i="24"/>
  <c r="D706" i="24"/>
  <c r="E706" i="24"/>
  <c r="F706" i="24"/>
  <c r="G706" i="24"/>
  <c r="H706" i="24"/>
  <c r="I706" i="24"/>
  <c r="J706" i="24"/>
  <c r="K706" i="24"/>
  <c r="L706" i="24"/>
  <c r="M706" i="24"/>
  <c r="N706" i="24"/>
  <c r="O706" i="24"/>
  <c r="P706" i="24"/>
  <c r="Q706" i="24"/>
  <c r="R706" i="24"/>
  <c r="S706" i="24"/>
  <c r="T706" i="24"/>
  <c r="U706" i="24"/>
  <c r="V706" i="24"/>
  <c r="W706" i="24"/>
  <c r="X706" i="24"/>
  <c r="Y706" i="24"/>
  <c r="B707" i="24"/>
  <c r="C707" i="24"/>
  <c r="D707" i="24"/>
  <c r="E707" i="24"/>
  <c r="F707" i="24"/>
  <c r="G707" i="24"/>
  <c r="H707" i="24"/>
  <c r="I707" i="24"/>
  <c r="J707" i="24"/>
  <c r="K707" i="24"/>
  <c r="L707" i="24"/>
  <c r="M707" i="24"/>
  <c r="N707" i="24"/>
  <c r="O707" i="24"/>
  <c r="P707" i="24"/>
  <c r="Q707" i="24"/>
  <c r="R707" i="24"/>
  <c r="S707" i="24"/>
  <c r="T707" i="24"/>
  <c r="U707" i="24"/>
  <c r="V707" i="24"/>
  <c r="W707" i="24"/>
  <c r="X707" i="24"/>
  <c r="Y707" i="24"/>
  <c r="B708" i="24"/>
  <c r="C708" i="24"/>
  <c r="D708" i="24"/>
  <c r="E708" i="24"/>
  <c r="F708" i="24"/>
  <c r="G708" i="24"/>
  <c r="H708" i="24"/>
  <c r="I708" i="24"/>
  <c r="J708" i="24"/>
  <c r="K708" i="24"/>
  <c r="L708" i="24"/>
  <c r="M708" i="24"/>
  <c r="N708" i="24"/>
  <c r="O708" i="24"/>
  <c r="P708" i="24"/>
  <c r="Q708" i="24"/>
  <c r="R708" i="24"/>
  <c r="S708" i="24"/>
  <c r="T708" i="24"/>
  <c r="U708" i="24"/>
  <c r="V708" i="24"/>
  <c r="W708" i="24"/>
  <c r="X708" i="24"/>
  <c r="Y708" i="24"/>
  <c r="B709" i="24"/>
  <c r="C709" i="24"/>
  <c r="D709" i="24"/>
  <c r="E709" i="24"/>
  <c r="F709" i="24"/>
  <c r="G709" i="24"/>
  <c r="H709" i="24"/>
  <c r="I709" i="24"/>
  <c r="J709" i="24"/>
  <c r="K709" i="24"/>
  <c r="L709" i="24"/>
  <c r="M709" i="24"/>
  <c r="N709" i="24"/>
  <c r="O709" i="24"/>
  <c r="P709" i="24"/>
  <c r="Q709" i="24"/>
  <c r="R709" i="24"/>
  <c r="S709" i="24"/>
  <c r="T709" i="24"/>
  <c r="U709" i="24"/>
  <c r="V709" i="24"/>
  <c r="W709" i="24"/>
  <c r="X709" i="24"/>
  <c r="Y709" i="24"/>
  <c r="B710" i="24"/>
  <c r="C710" i="24"/>
  <c r="D710" i="24"/>
  <c r="E710" i="24"/>
  <c r="F710" i="24"/>
  <c r="G710" i="24"/>
  <c r="H710" i="24"/>
  <c r="I710" i="24"/>
  <c r="J710" i="24"/>
  <c r="K710" i="24"/>
  <c r="L710" i="24"/>
  <c r="M710" i="24"/>
  <c r="N710" i="24"/>
  <c r="O710" i="24"/>
  <c r="P710" i="24"/>
  <c r="Q710" i="24"/>
  <c r="R710" i="24"/>
  <c r="S710" i="24"/>
  <c r="T710" i="24"/>
  <c r="U710" i="24"/>
  <c r="V710" i="24"/>
  <c r="W710" i="24"/>
  <c r="X710" i="24"/>
  <c r="Y710" i="24"/>
  <c r="B711" i="24"/>
  <c r="C711" i="24"/>
  <c r="D711" i="24"/>
  <c r="E711" i="24"/>
  <c r="F711" i="24"/>
  <c r="G711" i="24"/>
  <c r="H711" i="24"/>
  <c r="I711" i="24"/>
  <c r="J711" i="24"/>
  <c r="K711" i="24"/>
  <c r="L711" i="24"/>
  <c r="M711" i="24"/>
  <c r="N711" i="24"/>
  <c r="O711" i="24"/>
  <c r="P711" i="24"/>
  <c r="Q711" i="24"/>
  <c r="R711" i="24"/>
  <c r="S711" i="24"/>
  <c r="T711" i="24"/>
  <c r="U711" i="24"/>
  <c r="V711" i="24"/>
  <c r="W711" i="24"/>
  <c r="X711" i="24"/>
  <c r="Y711" i="24"/>
  <c r="B712" i="24"/>
  <c r="C712" i="24"/>
  <c r="D712" i="24"/>
  <c r="E712" i="24"/>
  <c r="F712" i="24"/>
  <c r="G712" i="24"/>
  <c r="H712" i="24"/>
  <c r="I712" i="24"/>
  <c r="J712" i="24"/>
  <c r="K712" i="24"/>
  <c r="L712" i="24"/>
  <c r="M712" i="24"/>
  <c r="N712" i="24"/>
  <c r="O712" i="24"/>
  <c r="P712" i="24"/>
  <c r="Q712" i="24"/>
  <c r="R712" i="24"/>
  <c r="S712" i="24"/>
  <c r="T712" i="24"/>
  <c r="U712" i="24"/>
  <c r="V712" i="24"/>
  <c r="W712" i="24"/>
  <c r="X712" i="24"/>
  <c r="Y712" i="24"/>
  <c r="B713" i="24"/>
  <c r="C713" i="24"/>
  <c r="D713" i="24"/>
  <c r="E713" i="24"/>
  <c r="F713" i="24"/>
  <c r="G713" i="24"/>
  <c r="H713" i="24"/>
  <c r="I713" i="24"/>
  <c r="J713" i="24"/>
  <c r="K713" i="24"/>
  <c r="L713" i="24"/>
  <c r="M713" i="24"/>
  <c r="N713" i="24"/>
  <c r="O713" i="24"/>
  <c r="P713" i="24"/>
  <c r="Q713" i="24"/>
  <c r="R713" i="24"/>
  <c r="S713" i="24"/>
  <c r="T713" i="24"/>
  <c r="U713" i="24"/>
  <c r="V713" i="24"/>
  <c r="W713" i="24"/>
  <c r="X713" i="24"/>
  <c r="Y713" i="24"/>
  <c r="B714" i="24"/>
  <c r="C714" i="24"/>
  <c r="D714" i="24"/>
  <c r="E714" i="24"/>
  <c r="F714" i="24"/>
  <c r="G714" i="24"/>
  <c r="H714" i="24"/>
  <c r="I714" i="24"/>
  <c r="J714" i="24"/>
  <c r="K714" i="24"/>
  <c r="L714" i="24"/>
  <c r="M714" i="24"/>
  <c r="N714" i="24"/>
  <c r="O714" i="24"/>
  <c r="P714" i="24"/>
  <c r="Q714" i="24"/>
  <c r="R714" i="24"/>
  <c r="S714" i="24"/>
  <c r="T714" i="24"/>
  <c r="U714" i="24"/>
  <c r="V714" i="24"/>
  <c r="W714" i="24"/>
  <c r="X714" i="24"/>
  <c r="Y714" i="24"/>
  <c r="B715" i="24"/>
  <c r="C715" i="24"/>
  <c r="D715" i="24"/>
  <c r="E715" i="24"/>
  <c r="F715" i="24"/>
  <c r="G715" i="24"/>
  <c r="H715" i="24"/>
  <c r="I715" i="24"/>
  <c r="J715" i="24"/>
  <c r="K715" i="24"/>
  <c r="L715" i="24"/>
  <c r="M715" i="24"/>
  <c r="N715" i="24"/>
  <c r="O715" i="24"/>
  <c r="P715" i="24"/>
  <c r="Q715" i="24"/>
  <c r="R715" i="24"/>
  <c r="S715" i="24"/>
  <c r="T715" i="24"/>
  <c r="U715" i="24"/>
  <c r="V715" i="24"/>
  <c r="W715" i="24"/>
  <c r="X715" i="24"/>
  <c r="Y715" i="24"/>
  <c r="B716" i="24"/>
  <c r="C716" i="24"/>
  <c r="D716" i="24"/>
  <c r="E716" i="24"/>
  <c r="F716" i="24"/>
  <c r="G716" i="24"/>
  <c r="H716" i="24"/>
  <c r="I716" i="24"/>
  <c r="J716" i="24"/>
  <c r="K716" i="24"/>
  <c r="L716" i="24"/>
  <c r="M716" i="24"/>
  <c r="N716" i="24"/>
  <c r="O716" i="24"/>
  <c r="P716" i="24"/>
  <c r="Q716" i="24"/>
  <c r="R716" i="24"/>
  <c r="S716" i="24"/>
  <c r="T716" i="24"/>
  <c r="U716" i="24"/>
  <c r="V716" i="24"/>
  <c r="W716" i="24"/>
  <c r="X716" i="24"/>
  <c r="Y716" i="24"/>
  <c r="B717" i="24"/>
  <c r="C717" i="24"/>
  <c r="D717" i="24"/>
  <c r="E717" i="24"/>
  <c r="F717" i="24"/>
  <c r="G717" i="24"/>
  <c r="H717" i="24"/>
  <c r="I717" i="24"/>
  <c r="J717" i="24"/>
  <c r="K717" i="24"/>
  <c r="L717" i="24"/>
  <c r="M717" i="24"/>
  <c r="N717" i="24"/>
  <c r="O717" i="24"/>
  <c r="P717" i="24"/>
  <c r="Q717" i="24"/>
  <c r="R717" i="24"/>
  <c r="S717" i="24"/>
  <c r="T717" i="24"/>
  <c r="U717" i="24"/>
  <c r="V717" i="24"/>
  <c r="W717" i="24"/>
  <c r="X717" i="24"/>
  <c r="Y717" i="24"/>
  <c r="B718" i="24"/>
  <c r="C718" i="24"/>
  <c r="D718" i="24"/>
  <c r="E718" i="24"/>
  <c r="F718" i="24"/>
  <c r="G718" i="24"/>
  <c r="H718" i="24"/>
  <c r="I718" i="24"/>
  <c r="J718" i="24"/>
  <c r="K718" i="24"/>
  <c r="L718" i="24"/>
  <c r="M718" i="24"/>
  <c r="N718" i="24"/>
  <c r="O718" i="24"/>
  <c r="P718" i="24"/>
  <c r="Q718" i="24"/>
  <c r="R718" i="24"/>
  <c r="S718" i="24"/>
  <c r="T718" i="24"/>
  <c r="U718" i="24"/>
  <c r="V718" i="24"/>
  <c r="W718" i="24"/>
  <c r="X718" i="24"/>
  <c r="Y718" i="24"/>
  <c r="B719" i="24"/>
  <c r="C719" i="24"/>
  <c r="D719" i="24"/>
  <c r="E719" i="24"/>
  <c r="F719" i="24"/>
  <c r="G719" i="24"/>
  <c r="H719" i="24"/>
  <c r="I719" i="24"/>
  <c r="J719" i="24"/>
  <c r="K719" i="24"/>
  <c r="L719" i="24"/>
  <c r="M719" i="24"/>
  <c r="N719" i="24"/>
  <c r="O719" i="24"/>
  <c r="P719" i="24"/>
  <c r="Q719" i="24"/>
  <c r="R719" i="24"/>
  <c r="S719" i="24"/>
  <c r="T719" i="24"/>
  <c r="U719" i="24"/>
  <c r="V719" i="24"/>
  <c r="W719" i="24"/>
  <c r="X719" i="24"/>
  <c r="Y719" i="24"/>
  <c r="B720" i="24"/>
  <c r="C720" i="24"/>
  <c r="D720" i="24"/>
  <c r="E720" i="24"/>
  <c r="F720" i="24"/>
  <c r="G720" i="24"/>
  <c r="H720" i="24"/>
  <c r="I720" i="24"/>
  <c r="J720" i="24"/>
  <c r="K720" i="24"/>
  <c r="L720" i="24"/>
  <c r="M720" i="24"/>
  <c r="N720" i="24"/>
  <c r="O720" i="24"/>
  <c r="P720" i="24"/>
  <c r="Q720" i="24"/>
  <c r="R720" i="24"/>
  <c r="S720" i="24"/>
  <c r="T720" i="24"/>
  <c r="U720" i="24"/>
  <c r="V720" i="24"/>
  <c r="W720" i="24"/>
  <c r="X720" i="24"/>
  <c r="Y720" i="24"/>
  <c r="B721" i="24"/>
  <c r="C721" i="24"/>
  <c r="D721" i="24"/>
  <c r="E721" i="24"/>
  <c r="F721" i="24"/>
  <c r="G721" i="24"/>
  <c r="H721" i="24"/>
  <c r="I721" i="24"/>
  <c r="J721" i="24"/>
  <c r="K721" i="24"/>
  <c r="L721" i="24"/>
  <c r="M721" i="24"/>
  <c r="N721" i="24"/>
  <c r="O721" i="24"/>
  <c r="P721" i="24"/>
  <c r="Q721" i="24"/>
  <c r="R721" i="24"/>
  <c r="S721" i="24"/>
  <c r="T721" i="24"/>
  <c r="U721" i="24"/>
  <c r="V721" i="24"/>
  <c r="W721" i="24"/>
  <c r="X721" i="24"/>
  <c r="Y721" i="24"/>
  <c r="B722" i="24"/>
  <c r="C722" i="24"/>
  <c r="D722" i="24"/>
  <c r="E722" i="24"/>
  <c r="F722" i="24"/>
  <c r="G722" i="24"/>
  <c r="H722" i="24"/>
  <c r="I722" i="24"/>
  <c r="J722" i="24"/>
  <c r="K722" i="24"/>
  <c r="L722" i="24"/>
  <c r="M722" i="24"/>
  <c r="N722" i="24"/>
  <c r="O722" i="24"/>
  <c r="P722" i="24"/>
  <c r="Q722" i="24"/>
  <c r="R722" i="24"/>
  <c r="S722" i="24"/>
  <c r="T722" i="24"/>
  <c r="U722" i="24"/>
  <c r="V722" i="24"/>
  <c r="W722" i="24"/>
  <c r="X722" i="24"/>
  <c r="Y722" i="24"/>
  <c r="B723" i="24"/>
  <c r="C723" i="24"/>
  <c r="D723" i="24"/>
  <c r="E723" i="24"/>
  <c r="F723" i="24"/>
  <c r="G723" i="24"/>
  <c r="H723" i="24"/>
  <c r="I723" i="24"/>
  <c r="J723" i="24"/>
  <c r="K723" i="24"/>
  <c r="L723" i="24"/>
  <c r="M723" i="24"/>
  <c r="N723" i="24"/>
  <c r="O723" i="24"/>
  <c r="P723" i="24"/>
  <c r="Q723" i="24"/>
  <c r="R723" i="24"/>
  <c r="S723" i="24"/>
  <c r="T723" i="24"/>
  <c r="U723" i="24"/>
  <c r="V723" i="24"/>
  <c r="W723" i="24"/>
  <c r="X723" i="24"/>
  <c r="Y723" i="24"/>
  <c r="B724" i="24"/>
  <c r="C724" i="24"/>
  <c r="D724" i="24"/>
  <c r="E724" i="24"/>
  <c r="F724" i="24"/>
  <c r="G724" i="24"/>
  <c r="H724" i="24"/>
  <c r="I724" i="24"/>
  <c r="J724" i="24"/>
  <c r="K724" i="24"/>
  <c r="L724" i="24"/>
  <c r="M724" i="24"/>
  <c r="N724" i="24"/>
  <c r="O724" i="24"/>
  <c r="P724" i="24"/>
  <c r="Q724" i="24"/>
  <c r="R724" i="24"/>
  <c r="S724" i="24"/>
  <c r="T724" i="24"/>
  <c r="U724" i="24"/>
  <c r="V724" i="24"/>
  <c r="W724" i="24"/>
  <c r="X724" i="24"/>
  <c r="Y724" i="24"/>
  <c r="B725" i="24"/>
  <c r="C725" i="24"/>
  <c r="D725" i="24"/>
  <c r="E725" i="24"/>
  <c r="F725" i="24"/>
  <c r="G725" i="24"/>
  <c r="H725" i="24"/>
  <c r="I725" i="24"/>
  <c r="J725" i="24"/>
  <c r="K725" i="24"/>
  <c r="L725" i="24"/>
  <c r="M725" i="24"/>
  <c r="N725" i="24"/>
  <c r="O725" i="24"/>
  <c r="P725" i="24"/>
  <c r="Q725" i="24"/>
  <c r="R725" i="24"/>
  <c r="S725" i="24"/>
  <c r="T725" i="24"/>
  <c r="U725" i="24"/>
  <c r="V725" i="24"/>
  <c r="W725" i="24"/>
  <c r="X725" i="24"/>
  <c r="Y725" i="24"/>
  <c r="C698" i="24"/>
  <c r="D698" i="24"/>
  <c r="E698" i="24"/>
  <c r="F698" i="24"/>
  <c r="G698" i="24"/>
  <c r="H698" i="24"/>
  <c r="I698" i="24"/>
  <c r="J698" i="24"/>
  <c r="K698" i="24"/>
  <c r="L698" i="24"/>
  <c r="M698" i="24"/>
  <c r="N698" i="24"/>
  <c r="O698" i="24"/>
  <c r="P698" i="24"/>
  <c r="Q698" i="24"/>
  <c r="R698" i="24"/>
  <c r="S698" i="24"/>
  <c r="T698" i="24"/>
  <c r="U698" i="24"/>
  <c r="V698" i="24"/>
  <c r="W698" i="24"/>
  <c r="X698" i="24"/>
  <c r="Y698" i="24"/>
  <c r="B698" i="24"/>
  <c r="B665" i="24"/>
  <c r="C665" i="24"/>
  <c r="D665" i="24"/>
  <c r="E665" i="24"/>
  <c r="F665" i="24"/>
  <c r="G665" i="24"/>
  <c r="H665" i="24"/>
  <c r="I665" i="24"/>
  <c r="J665" i="24"/>
  <c r="K665" i="24"/>
  <c r="L665" i="24"/>
  <c r="M665" i="24"/>
  <c r="N665" i="24"/>
  <c r="O665" i="24"/>
  <c r="P665" i="24"/>
  <c r="Q665" i="24"/>
  <c r="R665" i="24"/>
  <c r="S665" i="24"/>
  <c r="T665" i="24"/>
  <c r="U665" i="24"/>
  <c r="V665" i="24"/>
  <c r="W665" i="24"/>
  <c r="X665" i="24"/>
  <c r="Y665" i="24"/>
  <c r="B666" i="24"/>
  <c r="C666" i="24"/>
  <c r="D666" i="24"/>
  <c r="E666" i="24"/>
  <c r="F666" i="24"/>
  <c r="G666" i="24"/>
  <c r="H666" i="24"/>
  <c r="I666" i="24"/>
  <c r="J666" i="24"/>
  <c r="K666" i="24"/>
  <c r="L666" i="24"/>
  <c r="M666" i="24"/>
  <c r="N666" i="24"/>
  <c r="O666" i="24"/>
  <c r="P666" i="24"/>
  <c r="Q666" i="24"/>
  <c r="R666" i="24"/>
  <c r="S666" i="24"/>
  <c r="T666" i="24"/>
  <c r="U666" i="24"/>
  <c r="V666" i="24"/>
  <c r="W666" i="24"/>
  <c r="X666" i="24"/>
  <c r="Y666" i="24"/>
  <c r="B667" i="24"/>
  <c r="C667" i="24"/>
  <c r="D667" i="24"/>
  <c r="E667" i="24"/>
  <c r="F667" i="24"/>
  <c r="G667" i="24"/>
  <c r="H667" i="24"/>
  <c r="I667" i="24"/>
  <c r="J667" i="24"/>
  <c r="K667" i="24"/>
  <c r="L667" i="24"/>
  <c r="M667" i="24"/>
  <c r="N667" i="24"/>
  <c r="O667" i="24"/>
  <c r="P667" i="24"/>
  <c r="Q667" i="24"/>
  <c r="R667" i="24"/>
  <c r="S667" i="24"/>
  <c r="T667" i="24"/>
  <c r="U667" i="24"/>
  <c r="V667" i="24"/>
  <c r="W667" i="24"/>
  <c r="X667" i="24"/>
  <c r="Y667" i="24"/>
  <c r="B668" i="24"/>
  <c r="C668" i="24"/>
  <c r="D668" i="24"/>
  <c r="E668" i="24"/>
  <c r="F668" i="24"/>
  <c r="G668" i="24"/>
  <c r="H668" i="24"/>
  <c r="I668" i="24"/>
  <c r="J668" i="24"/>
  <c r="K668" i="24"/>
  <c r="L668" i="24"/>
  <c r="M668" i="24"/>
  <c r="N668" i="24"/>
  <c r="O668" i="24"/>
  <c r="P668" i="24"/>
  <c r="Q668" i="24"/>
  <c r="R668" i="24"/>
  <c r="S668" i="24"/>
  <c r="T668" i="24"/>
  <c r="U668" i="24"/>
  <c r="V668" i="24"/>
  <c r="W668" i="24"/>
  <c r="X668" i="24"/>
  <c r="Y668" i="24"/>
  <c r="B669" i="24"/>
  <c r="C669" i="24"/>
  <c r="D669" i="24"/>
  <c r="E669" i="24"/>
  <c r="F669" i="24"/>
  <c r="G669" i="24"/>
  <c r="H669" i="24"/>
  <c r="I669" i="24"/>
  <c r="J669" i="24"/>
  <c r="K669" i="24"/>
  <c r="L669" i="24"/>
  <c r="M669" i="24"/>
  <c r="N669" i="24"/>
  <c r="O669" i="24"/>
  <c r="P669" i="24"/>
  <c r="Q669" i="24"/>
  <c r="R669" i="24"/>
  <c r="S669" i="24"/>
  <c r="T669" i="24"/>
  <c r="U669" i="24"/>
  <c r="V669" i="24"/>
  <c r="W669" i="24"/>
  <c r="X669" i="24"/>
  <c r="Y669" i="24"/>
  <c r="B670" i="24"/>
  <c r="C670" i="24"/>
  <c r="D670" i="24"/>
  <c r="E670" i="24"/>
  <c r="F670" i="24"/>
  <c r="G670" i="24"/>
  <c r="H670" i="24"/>
  <c r="I670" i="24"/>
  <c r="J670" i="24"/>
  <c r="K670" i="24"/>
  <c r="L670" i="24"/>
  <c r="M670" i="24"/>
  <c r="N670" i="24"/>
  <c r="O670" i="24"/>
  <c r="P670" i="24"/>
  <c r="Q670" i="24"/>
  <c r="R670" i="24"/>
  <c r="S670" i="24"/>
  <c r="T670" i="24"/>
  <c r="U670" i="24"/>
  <c r="V670" i="24"/>
  <c r="W670" i="24"/>
  <c r="X670" i="24"/>
  <c r="Y670" i="24"/>
  <c r="B671" i="24"/>
  <c r="C671" i="24"/>
  <c r="D671" i="24"/>
  <c r="E671" i="24"/>
  <c r="F671" i="24"/>
  <c r="G671" i="24"/>
  <c r="H671" i="24"/>
  <c r="I671" i="24"/>
  <c r="J671" i="24"/>
  <c r="K671" i="24"/>
  <c r="L671" i="24"/>
  <c r="M671" i="24"/>
  <c r="N671" i="24"/>
  <c r="O671" i="24"/>
  <c r="P671" i="24"/>
  <c r="Q671" i="24"/>
  <c r="R671" i="24"/>
  <c r="S671" i="24"/>
  <c r="T671" i="24"/>
  <c r="U671" i="24"/>
  <c r="V671" i="24"/>
  <c r="W671" i="24"/>
  <c r="X671" i="24"/>
  <c r="Y671" i="24"/>
  <c r="B672" i="24"/>
  <c r="C672" i="24"/>
  <c r="D672" i="24"/>
  <c r="E672" i="24"/>
  <c r="F672" i="24"/>
  <c r="G672" i="24"/>
  <c r="H672" i="24"/>
  <c r="I672" i="24"/>
  <c r="J672" i="24"/>
  <c r="K672" i="24"/>
  <c r="L672" i="24"/>
  <c r="M672" i="24"/>
  <c r="N672" i="24"/>
  <c r="O672" i="24"/>
  <c r="P672" i="24"/>
  <c r="Q672" i="24"/>
  <c r="R672" i="24"/>
  <c r="S672" i="24"/>
  <c r="T672" i="24"/>
  <c r="U672" i="24"/>
  <c r="V672" i="24"/>
  <c r="W672" i="24"/>
  <c r="X672" i="24"/>
  <c r="Y672" i="24"/>
  <c r="B673" i="24"/>
  <c r="C673" i="24"/>
  <c r="D673" i="24"/>
  <c r="E673" i="24"/>
  <c r="F673" i="24"/>
  <c r="G673" i="24"/>
  <c r="H673" i="24"/>
  <c r="I673" i="24"/>
  <c r="J673" i="24"/>
  <c r="K673" i="24"/>
  <c r="L673" i="24"/>
  <c r="M673" i="24"/>
  <c r="N673" i="24"/>
  <c r="O673" i="24"/>
  <c r="P673" i="24"/>
  <c r="Q673" i="24"/>
  <c r="R673" i="24"/>
  <c r="S673" i="24"/>
  <c r="T673" i="24"/>
  <c r="U673" i="24"/>
  <c r="V673" i="24"/>
  <c r="W673" i="24"/>
  <c r="X673" i="24"/>
  <c r="Y673" i="24"/>
  <c r="B674" i="24"/>
  <c r="C674" i="24"/>
  <c r="D674" i="24"/>
  <c r="E674" i="24"/>
  <c r="F674" i="24"/>
  <c r="G674" i="24"/>
  <c r="H674" i="24"/>
  <c r="I674" i="24"/>
  <c r="J674" i="24"/>
  <c r="K674" i="24"/>
  <c r="L674" i="24"/>
  <c r="M674" i="24"/>
  <c r="N674" i="24"/>
  <c r="O674" i="24"/>
  <c r="P674" i="24"/>
  <c r="Q674" i="24"/>
  <c r="R674" i="24"/>
  <c r="S674" i="24"/>
  <c r="T674" i="24"/>
  <c r="U674" i="24"/>
  <c r="V674" i="24"/>
  <c r="W674" i="24"/>
  <c r="X674" i="24"/>
  <c r="Y674" i="24"/>
  <c r="B675" i="24"/>
  <c r="C675" i="24"/>
  <c r="D675" i="24"/>
  <c r="E675" i="24"/>
  <c r="F675" i="24"/>
  <c r="G675" i="24"/>
  <c r="H675" i="24"/>
  <c r="I675" i="24"/>
  <c r="J675" i="24"/>
  <c r="K675" i="24"/>
  <c r="L675" i="24"/>
  <c r="M675" i="24"/>
  <c r="N675" i="24"/>
  <c r="O675" i="24"/>
  <c r="P675" i="24"/>
  <c r="Q675" i="24"/>
  <c r="R675" i="24"/>
  <c r="S675" i="24"/>
  <c r="T675" i="24"/>
  <c r="U675" i="24"/>
  <c r="V675" i="24"/>
  <c r="W675" i="24"/>
  <c r="X675" i="24"/>
  <c r="Y675" i="24"/>
  <c r="B676" i="24"/>
  <c r="C676" i="24"/>
  <c r="D676" i="24"/>
  <c r="E676" i="24"/>
  <c r="F676" i="24"/>
  <c r="G676" i="24"/>
  <c r="H676" i="24"/>
  <c r="I676" i="24"/>
  <c r="J676" i="24"/>
  <c r="K676" i="24"/>
  <c r="L676" i="24"/>
  <c r="M676" i="24"/>
  <c r="N676" i="24"/>
  <c r="O676" i="24"/>
  <c r="P676" i="24"/>
  <c r="Q676" i="24"/>
  <c r="R676" i="24"/>
  <c r="S676" i="24"/>
  <c r="T676" i="24"/>
  <c r="U676" i="24"/>
  <c r="V676" i="24"/>
  <c r="W676" i="24"/>
  <c r="X676" i="24"/>
  <c r="Y676" i="24"/>
  <c r="B677" i="24"/>
  <c r="C677" i="24"/>
  <c r="D677" i="24"/>
  <c r="E677" i="24"/>
  <c r="F677" i="24"/>
  <c r="G677" i="24"/>
  <c r="H677" i="24"/>
  <c r="I677" i="24"/>
  <c r="J677" i="24"/>
  <c r="K677" i="24"/>
  <c r="L677" i="24"/>
  <c r="M677" i="24"/>
  <c r="N677" i="24"/>
  <c r="O677" i="24"/>
  <c r="P677" i="24"/>
  <c r="Q677" i="24"/>
  <c r="R677" i="24"/>
  <c r="S677" i="24"/>
  <c r="T677" i="24"/>
  <c r="U677" i="24"/>
  <c r="V677" i="24"/>
  <c r="W677" i="24"/>
  <c r="X677" i="24"/>
  <c r="Y677" i="24"/>
  <c r="B678" i="24"/>
  <c r="C678" i="24"/>
  <c r="D678" i="24"/>
  <c r="E678" i="24"/>
  <c r="F678" i="24"/>
  <c r="G678" i="24"/>
  <c r="H678" i="24"/>
  <c r="I678" i="24"/>
  <c r="J678" i="24"/>
  <c r="K678" i="24"/>
  <c r="L678" i="24"/>
  <c r="M678" i="24"/>
  <c r="N678" i="24"/>
  <c r="O678" i="24"/>
  <c r="P678" i="24"/>
  <c r="Q678" i="24"/>
  <c r="R678" i="24"/>
  <c r="S678" i="24"/>
  <c r="T678" i="24"/>
  <c r="U678" i="24"/>
  <c r="V678" i="24"/>
  <c r="W678" i="24"/>
  <c r="X678" i="24"/>
  <c r="Y678" i="24"/>
  <c r="B679" i="24"/>
  <c r="C679" i="24"/>
  <c r="D679" i="24"/>
  <c r="E679" i="24"/>
  <c r="F679" i="24"/>
  <c r="G679" i="24"/>
  <c r="H679" i="24"/>
  <c r="I679" i="24"/>
  <c r="J679" i="24"/>
  <c r="K679" i="24"/>
  <c r="L679" i="24"/>
  <c r="M679" i="24"/>
  <c r="N679" i="24"/>
  <c r="O679" i="24"/>
  <c r="P679" i="24"/>
  <c r="Q679" i="24"/>
  <c r="R679" i="24"/>
  <c r="S679" i="24"/>
  <c r="T679" i="24"/>
  <c r="U679" i="24"/>
  <c r="V679" i="24"/>
  <c r="W679" i="24"/>
  <c r="X679" i="24"/>
  <c r="Y679" i="24"/>
  <c r="B680" i="24"/>
  <c r="C680" i="24"/>
  <c r="D680" i="24"/>
  <c r="E680" i="24"/>
  <c r="F680" i="24"/>
  <c r="G680" i="24"/>
  <c r="H680" i="24"/>
  <c r="I680" i="24"/>
  <c r="J680" i="24"/>
  <c r="K680" i="24"/>
  <c r="L680" i="24"/>
  <c r="M680" i="24"/>
  <c r="N680" i="24"/>
  <c r="O680" i="24"/>
  <c r="P680" i="24"/>
  <c r="Q680" i="24"/>
  <c r="R680" i="24"/>
  <c r="S680" i="24"/>
  <c r="T680" i="24"/>
  <c r="U680" i="24"/>
  <c r="V680" i="24"/>
  <c r="W680" i="24"/>
  <c r="X680" i="24"/>
  <c r="Y680" i="24"/>
  <c r="B681" i="24"/>
  <c r="C681" i="24"/>
  <c r="D681" i="24"/>
  <c r="E681" i="24"/>
  <c r="F681" i="24"/>
  <c r="G681" i="24"/>
  <c r="H681" i="24"/>
  <c r="I681" i="24"/>
  <c r="J681" i="24"/>
  <c r="K681" i="24"/>
  <c r="L681" i="24"/>
  <c r="M681" i="24"/>
  <c r="N681" i="24"/>
  <c r="O681" i="24"/>
  <c r="P681" i="24"/>
  <c r="Q681" i="24"/>
  <c r="R681" i="24"/>
  <c r="S681" i="24"/>
  <c r="T681" i="24"/>
  <c r="U681" i="24"/>
  <c r="V681" i="24"/>
  <c r="W681" i="24"/>
  <c r="X681" i="24"/>
  <c r="Y681" i="24"/>
  <c r="B682" i="24"/>
  <c r="C682" i="24"/>
  <c r="D682" i="24"/>
  <c r="E682" i="24"/>
  <c r="F682" i="24"/>
  <c r="G682" i="24"/>
  <c r="H682" i="24"/>
  <c r="I682" i="24"/>
  <c r="J682" i="24"/>
  <c r="K682" i="24"/>
  <c r="L682" i="24"/>
  <c r="M682" i="24"/>
  <c r="N682" i="24"/>
  <c r="O682" i="24"/>
  <c r="P682" i="24"/>
  <c r="Q682" i="24"/>
  <c r="R682" i="24"/>
  <c r="S682" i="24"/>
  <c r="T682" i="24"/>
  <c r="U682" i="24"/>
  <c r="V682" i="24"/>
  <c r="W682" i="24"/>
  <c r="X682" i="24"/>
  <c r="Y682" i="24"/>
  <c r="B683" i="24"/>
  <c r="C683" i="24"/>
  <c r="D683" i="24"/>
  <c r="E683" i="24"/>
  <c r="F683" i="24"/>
  <c r="G683" i="24"/>
  <c r="H683" i="24"/>
  <c r="I683" i="24"/>
  <c r="J683" i="24"/>
  <c r="K683" i="24"/>
  <c r="L683" i="24"/>
  <c r="M683" i="24"/>
  <c r="N683" i="24"/>
  <c r="O683" i="24"/>
  <c r="P683" i="24"/>
  <c r="Q683" i="24"/>
  <c r="R683" i="24"/>
  <c r="S683" i="24"/>
  <c r="T683" i="24"/>
  <c r="U683" i="24"/>
  <c r="V683" i="24"/>
  <c r="W683" i="24"/>
  <c r="X683" i="24"/>
  <c r="Y683" i="24"/>
  <c r="B684" i="24"/>
  <c r="C684" i="24"/>
  <c r="D684" i="24"/>
  <c r="E684" i="24"/>
  <c r="F684" i="24"/>
  <c r="G684" i="24"/>
  <c r="H684" i="24"/>
  <c r="I684" i="24"/>
  <c r="J684" i="24"/>
  <c r="K684" i="24"/>
  <c r="L684" i="24"/>
  <c r="M684" i="24"/>
  <c r="N684" i="24"/>
  <c r="O684" i="24"/>
  <c r="P684" i="24"/>
  <c r="Q684" i="24"/>
  <c r="R684" i="24"/>
  <c r="S684" i="24"/>
  <c r="T684" i="24"/>
  <c r="U684" i="24"/>
  <c r="V684" i="24"/>
  <c r="W684" i="24"/>
  <c r="X684" i="24"/>
  <c r="Y684" i="24"/>
  <c r="B685" i="24"/>
  <c r="C685" i="24"/>
  <c r="D685" i="24"/>
  <c r="E685" i="24"/>
  <c r="F685" i="24"/>
  <c r="G685" i="24"/>
  <c r="H685" i="24"/>
  <c r="I685" i="24"/>
  <c r="J685" i="24"/>
  <c r="K685" i="24"/>
  <c r="L685" i="24"/>
  <c r="M685" i="24"/>
  <c r="N685" i="24"/>
  <c r="O685" i="24"/>
  <c r="P685" i="24"/>
  <c r="Q685" i="24"/>
  <c r="R685" i="24"/>
  <c r="S685" i="24"/>
  <c r="T685" i="24"/>
  <c r="U685" i="24"/>
  <c r="V685" i="24"/>
  <c r="W685" i="24"/>
  <c r="X685" i="24"/>
  <c r="Y685" i="24"/>
  <c r="B686" i="24"/>
  <c r="C686" i="24"/>
  <c r="D686" i="24"/>
  <c r="E686" i="24"/>
  <c r="F686" i="24"/>
  <c r="G686" i="24"/>
  <c r="H686" i="24"/>
  <c r="I686" i="24"/>
  <c r="J686" i="24"/>
  <c r="K686" i="24"/>
  <c r="L686" i="24"/>
  <c r="M686" i="24"/>
  <c r="N686" i="24"/>
  <c r="O686" i="24"/>
  <c r="P686" i="24"/>
  <c r="Q686" i="24"/>
  <c r="R686" i="24"/>
  <c r="S686" i="24"/>
  <c r="T686" i="24"/>
  <c r="U686" i="24"/>
  <c r="V686" i="24"/>
  <c r="W686" i="24"/>
  <c r="X686" i="24"/>
  <c r="Y686" i="24"/>
  <c r="B687" i="24"/>
  <c r="C687" i="24"/>
  <c r="D687" i="24"/>
  <c r="E687" i="24"/>
  <c r="F687" i="24"/>
  <c r="G687" i="24"/>
  <c r="H687" i="24"/>
  <c r="I687" i="24"/>
  <c r="J687" i="24"/>
  <c r="K687" i="24"/>
  <c r="L687" i="24"/>
  <c r="M687" i="24"/>
  <c r="N687" i="24"/>
  <c r="O687" i="24"/>
  <c r="P687" i="24"/>
  <c r="Q687" i="24"/>
  <c r="R687" i="24"/>
  <c r="S687" i="24"/>
  <c r="T687" i="24"/>
  <c r="U687" i="24"/>
  <c r="V687" i="24"/>
  <c r="W687" i="24"/>
  <c r="X687" i="24"/>
  <c r="Y687" i="24"/>
  <c r="B688" i="24"/>
  <c r="C688" i="24"/>
  <c r="D688" i="24"/>
  <c r="E688" i="24"/>
  <c r="F688" i="24"/>
  <c r="G688" i="24"/>
  <c r="H688" i="24"/>
  <c r="I688" i="24"/>
  <c r="J688" i="24"/>
  <c r="K688" i="24"/>
  <c r="L688" i="24"/>
  <c r="M688" i="24"/>
  <c r="N688" i="24"/>
  <c r="O688" i="24"/>
  <c r="P688" i="24"/>
  <c r="Q688" i="24"/>
  <c r="R688" i="24"/>
  <c r="S688" i="24"/>
  <c r="T688" i="24"/>
  <c r="U688" i="24"/>
  <c r="V688" i="24"/>
  <c r="W688" i="24"/>
  <c r="X688" i="24"/>
  <c r="Y688" i="24"/>
  <c r="B689" i="24"/>
  <c r="C689" i="24"/>
  <c r="D689" i="24"/>
  <c r="E689" i="24"/>
  <c r="F689" i="24"/>
  <c r="G689" i="24"/>
  <c r="H689" i="24"/>
  <c r="I689" i="24"/>
  <c r="J689" i="24"/>
  <c r="K689" i="24"/>
  <c r="L689" i="24"/>
  <c r="M689" i="24"/>
  <c r="N689" i="24"/>
  <c r="O689" i="24"/>
  <c r="P689" i="24"/>
  <c r="Q689" i="24"/>
  <c r="R689" i="24"/>
  <c r="S689" i="24"/>
  <c r="T689" i="24"/>
  <c r="U689" i="24"/>
  <c r="V689" i="24"/>
  <c r="W689" i="24"/>
  <c r="X689" i="24"/>
  <c r="Y689" i="24"/>
  <c r="B690" i="24"/>
  <c r="C690" i="24"/>
  <c r="D690" i="24"/>
  <c r="E690" i="24"/>
  <c r="F690" i="24"/>
  <c r="G690" i="24"/>
  <c r="H690" i="24"/>
  <c r="I690" i="24"/>
  <c r="J690" i="24"/>
  <c r="K690" i="24"/>
  <c r="L690" i="24"/>
  <c r="M690" i="24"/>
  <c r="N690" i="24"/>
  <c r="O690" i="24"/>
  <c r="P690" i="24"/>
  <c r="Q690" i="24"/>
  <c r="R690" i="24"/>
  <c r="S690" i="24"/>
  <c r="T690" i="24"/>
  <c r="U690" i="24"/>
  <c r="V690" i="24"/>
  <c r="W690" i="24"/>
  <c r="X690" i="24"/>
  <c r="Y690" i="24"/>
  <c r="B691" i="24"/>
  <c r="C691" i="24"/>
  <c r="D691" i="24"/>
  <c r="E691" i="24"/>
  <c r="F691" i="24"/>
  <c r="G691" i="24"/>
  <c r="H691" i="24"/>
  <c r="I691" i="24"/>
  <c r="J691" i="24"/>
  <c r="K691" i="24"/>
  <c r="L691" i="24"/>
  <c r="M691" i="24"/>
  <c r="N691" i="24"/>
  <c r="O691" i="24"/>
  <c r="P691" i="24"/>
  <c r="Q691" i="24"/>
  <c r="R691" i="24"/>
  <c r="S691" i="24"/>
  <c r="T691" i="24"/>
  <c r="U691" i="24"/>
  <c r="V691" i="24"/>
  <c r="W691" i="24"/>
  <c r="X691" i="24"/>
  <c r="Y691" i="24"/>
  <c r="C664" i="24"/>
  <c r="D664" i="24"/>
  <c r="E664" i="24"/>
  <c r="F664" i="24"/>
  <c r="G664" i="24"/>
  <c r="H664" i="24"/>
  <c r="I664" i="24"/>
  <c r="J664" i="24"/>
  <c r="K664" i="24"/>
  <c r="L664" i="24"/>
  <c r="M664" i="24"/>
  <c r="N664" i="24"/>
  <c r="O664" i="24"/>
  <c r="P664" i="24"/>
  <c r="Q664" i="24"/>
  <c r="R664" i="24"/>
  <c r="S664" i="24"/>
  <c r="T664" i="24"/>
  <c r="U664" i="24"/>
  <c r="V664" i="24"/>
  <c r="W664" i="24"/>
  <c r="X664" i="24"/>
  <c r="Y664" i="24"/>
  <c r="B664" i="24"/>
  <c r="B631" i="24"/>
  <c r="C631" i="24"/>
  <c r="D631" i="24"/>
  <c r="E631" i="24"/>
  <c r="F631" i="24"/>
  <c r="G631" i="24"/>
  <c r="H631" i="24"/>
  <c r="I631" i="24"/>
  <c r="J631" i="24"/>
  <c r="K631" i="24"/>
  <c r="L631" i="24"/>
  <c r="M631" i="24"/>
  <c r="N631" i="24"/>
  <c r="O631" i="24"/>
  <c r="P631" i="24"/>
  <c r="Q631" i="24"/>
  <c r="R631" i="24"/>
  <c r="S631" i="24"/>
  <c r="T631" i="24"/>
  <c r="U631" i="24"/>
  <c r="V631" i="24"/>
  <c r="W631" i="24"/>
  <c r="X631" i="24"/>
  <c r="Y631" i="24"/>
  <c r="B632" i="24"/>
  <c r="C632" i="24"/>
  <c r="D632" i="24"/>
  <c r="E632" i="24"/>
  <c r="F632" i="24"/>
  <c r="G632" i="24"/>
  <c r="H632" i="24"/>
  <c r="I632" i="24"/>
  <c r="J632" i="24"/>
  <c r="K632" i="24"/>
  <c r="L632" i="24"/>
  <c r="M632" i="24"/>
  <c r="N632" i="24"/>
  <c r="O632" i="24"/>
  <c r="P632" i="24"/>
  <c r="Q632" i="24"/>
  <c r="R632" i="24"/>
  <c r="S632" i="24"/>
  <c r="T632" i="24"/>
  <c r="U632" i="24"/>
  <c r="V632" i="24"/>
  <c r="W632" i="24"/>
  <c r="X632" i="24"/>
  <c r="Y632" i="24"/>
  <c r="B633" i="24"/>
  <c r="C633" i="24"/>
  <c r="D633" i="24"/>
  <c r="E633" i="24"/>
  <c r="F633" i="24"/>
  <c r="G633" i="24"/>
  <c r="H633" i="24"/>
  <c r="I633" i="24"/>
  <c r="J633" i="24"/>
  <c r="K633" i="24"/>
  <c r="L633" i="24"/>
  <c r="M633" i="24"/>
  <c r="N633" i="24"/>
  <c r="O633" i="24"/>
  <c r="P633" i="24"/>
  <c r="Q633" i="24"/>
  <c r="R633" i="24"/>
  <c r="S633" i="24"/>
  <c r="T633" i="24"/>
  <c r="U633" i="24"/>
  <c r="V633" i="24"/>
  <c r="W633" i="24"/>
  <c r="X633" i="24"/>
  <c r="Y633" i="24"/>
  <c r="B634" i="24"/>
  <c r="C634" i="24"/>
  <c r="D634" i="24"/>
  <c r="E634" i="24"/>
  <c r="F634" i="24"/>
  <c r="G634" i="24"/>
  <c r="H634" i="24"/>
  <c r="I634" i="24"/>
  <c r="J634" i="24"/>
  <c r="K634" i="24"/>
  <c r="L634" i="24"/>
  <c r="M634" i="24"/>
  <c r="N634" i="24"/>
  <c r="O634" i="24"/>
  <c r="P634" i="24"/>
  <c r="Q634" i="24"/>
  <c r="R634" i="24"/>
  <c r="S634" i="24"/>
  <c r="T634" i="24"/>
  <c r="U634" i="24"/>
  <c r="V634" i="24"/>
  <c r="W634" i="24"/>
  <c r="X634" i="24"/>
  <c r="Y634" i="24"/>
  <c r="B635" i="24"/>
  <c r="C635" i="24"/>
  <c r="D635" i="24"/>
  <c r="E635" i="24"/>
  <c r="F635" i="24"/>
  <c r="G635" i="24"/>
  <c r="H635" i="24"/>
  <c r="I635" i="24"/>
  <c r="J635" i="24"/>
  <c r="K635" i="24"/>
  <c r="L635" i="24"/>
  <c r="M635" i="24"/>
  <c r="N635" i="24"/>
  <c r="O635" i="24"/>
  <c r="P635" i="24"/>
  <c r="Q635" i="24"/>
  <c r="R635" i="24"/>
  <c r="S635" i="24"/>
  <c r="T635" i="24"/>
  <c r="U635" i="24"/>
  <c r="V635" i="24"/>
  <c r="W635" i="24"/>
  <c r="X635" i="24"/>
  <c r="Y635" i="24"/>
  <c r="B636" i="24"/>
  <c r="C636" i="24"/>
  <c r="D636" i="24"/>
  <c r="E636" i="24"/>
  <c r="F636" i="24"/>
  <c r="G636" i="24"/>
  <c r="H636" i="24"/>
  <c r="I636" i="24"/>
  <c r="J636" i="24"/>
  <c r="K636" i="24"/>
  <c r="L636" i="24"/>
  <c r="M636" i="24"/>
  <c r="N636" i="24"/>
  <c r="O636" i="24"/>
  <c r="P636" i="24"/>
  <c r="Q636" i="24"/>
  <c r="R636" i="24"/>
  <c r="S636" i="24"/>
  <c r="T636" i="24"/>
  <c r="U636" i="24"/>
  <c r="V636" i="24"/>
  <c r="W636" i="24"/>
  <c r="X636" i="24"/>
  <c r="Y636" i="24"/>
  <c r="B637" i="24"/>
  <c r="C637" i="24"/>
  <c r="D637" i="24"/>
  <c r="E637" i="24"/>
  <c r="F637" i="24"/>
  <c r="G637" i="24"/>
  <c r="H637" i="24"/>
  <c r="I637" i="24"/>
  <c r="J637" i="24"/>
  <c r="K637" i="24"/>
  <c r="L637" i="24"/>
  <c r="M637" i="24"/>
  <c r="N637" i="24"/>
  <c r="O637" i="24"/>
  <c r="P637" i="24"/>
  <c r="Q637" i="24"/>
  <c r="R637" i="24"/>
  <c r="S637" i="24"/>
  <c r="T637" i="24"/>
  <c r="U637" i="24"/>
  <c r="V637" i="24"/>
  <c r="W637" i="24"/>
  <c r="X637" i="24"/>
  <c r="Y637" i="24"/>
  <c r="B638" i="24"/>
  <c r="C638" i="24"/>
  <c r="D638" i="24"/>
  <c r="E638" i="24"/>
  <c r="F638" i="24"/>
  <c r="G638" i="24"/>
  <c r="H638" i="24"/>
  <c r="I638" i="24"/>
  <c r="J638" i="24"/>
  <c r="K638" i="24"/>
  <c r="L638" i="24"/>
  <c r="M638" i="24"/>
  <c r="N638" i="24"/>
  <c r="O638" i="24"/>
  <c r="P638" i="24"/>
  <c r="Q638" i="24"/>
  <c r="R638" i="24"/>
  <c r="S638" i="24"/>
  <c r="T638" i="24"/>
  <c r="U638" i="24"/>
  <c r="V638" i="24"/>
  <c r="W638" i="24"/>
  <c r="X638" i="24"/>
  <c r="Y638" i="24"/>
  <c r="B639" i="24"/>
  <c r="C639" i="24"/>
  <c r="D639" i="24"/>
  <c r="E639" i="24"/>
  <c r="F639" i="24"/>
  <c r="G639" i="24"/>
  <c r="H639" i="24"/>
  <c r="I639" i="24"/>
  <c r="J639" i="24"/>
  <c r="K639" i="24"/>
  <c r="L639" i="24"/>
  <c r="M639" i="24"/>
  <c r="N639" i="24"/>
  <c r="O639" i="24"/>
  <c r="P639" i="24"/>
  <c r="Q639" i="24"/>
  <c r="R639" i="24"/>
  <c r="S639" i="24"/>
  <c r="T639" i="24"/>
  <c r="U639" i="24"/>
  <c r="V639" i="24"/>
  <c r="W639" i="24"/>
  <c r="X639" i="24"/>
  <c r="Y639" i="24"/>
  <c r="B640" i="24"/>
  <c r="C640" i="24"/>
  <c r="D640" i="24"/>
  <c r="E640" i="24"/>
  <c r="F640" i="24"/>
  <c r="G640" i="24"/>
  <c r="H640" i="24"/>
  <c r="I640" i="24"/>
  <c r="J640" i="24"/>
  <c r="K640" i="24"/>
  <c r="L640" i="24"/>
  <c r="M640" i="24"/>
  <c r="N640" i="24"/>
  <c r="O640" i="24"/>
  <c r="P640" i="24"/>
  <c r="Q640" i="24"/>
  <c r="R640" i="24"/>
  <c r="S640" i="24"/>
  <c r="T640" i="24"/>
  <c r="U640" i="24"/>
  <c r="V640" i="24"/>
  <c r="W640" i="24"/>
  <c r="X640" i="24"/>
  <c r="Y640" i="24"/>
  <c r="B641" i="24"/>
  <c r="C641" i="24"/>
  <c r="D641" i="24"/>
  <c r="E641" i="24"/>
  <c r="F641" i="24"/>
  <c r="G641" i="24"/>
  <c r="H641" i="24"/>
  <c r="I641" i="24"/>
  <c r="J641" i="24"/>
  <c r="K641" i="24"/>
  <c r="L641" i="24"/>
  <c r="M641" i="24"/>
  <c r="N641" i="24"/>
  <c r="O641" i="24"/>
  <c r="P641" i="24"/>
  <c r="Q641" i="24"/>
  <c r="R641" i="24"/>
  <c r="S641" i="24"/>
  <c r="T641" i="24"/>
  <c r="U641" i="24"/>
  <c r="V641" i="24"/>
  <c r="W641" i="24"/>
  <c r="X641" i="24"/>
  <c r="Y641" i="24"/>
  <c r="B642" i="24"/>
  <c r="C642" i="24"/>
  <c r="D642" i="24"/>
  <c r="E642" i="24"/>
  <c r="F642" i="24"/>
  <c r="G642" i="24"/>
  <c r="H642" i="24"/>
  <c r="I642" i="24"/>
  <c r="J642" i="24"/>
  <c r="K642" i="24"/>
  <c r="L642" i="24"/>
  <c r="M642" i="24"/>
  <c r="N642" i="24"/>
  <c r="O642" i="24"/>
  <c r="P642" i="24"/>
  <c r="Q642" i="24"/>
  <c r="R642" i="24"/>
  <c r="S642" i="24"/>
  <c r="T642" i="24"/>
  <c r="U642" i="24"/>
  <c r="V642" i="24"/>
  <c r="W642" i="24"/>
  <c r="X642" i="24"/>
  <c r="Y642" i="24"/>
  <c r="B643" i="24"/>
  <c r="C643" i="24"/>
  <c r="D643" i="24"/>
  <c r="E643" i="24"/>
  <c r="F643" i="24"/>
  <c r="G643" i="24"/>
  <c r="H643" i="24"/>
  <c r="I643" i="24"/>
  <c r="J643" i="24"/>
  <c r="K643" i="24"/>
  <c r="L643" i="24"/>
  <c r="M643" i="24"/>
  <c r="N643" i="24"/>
  <c r="O643" i="24"/>
  <c r="P643" i="24"/>
  <c r="Q643" i="24"/>
  <c r="R643" i="24"/>
  <c r="S643" i="24"/>
  <c r="T643" i="24"/>
  <c r="U643" i="24"/>
  <c r="V643" i="24"/>
  <c r="W643" i="24"/>
  <c r="X643" i="24"/>
  <c r="Y643" i="24"/>
  <c r="B644" i="24"/>
  <c r="C644" i="24"/>
  <c r="D644" i="24"/>
  <c r="E644" i="24"/>
  <c r="F644" i="24"/>
  <c r="G644" i="24"/>
  <c r="H644" i="24"/>
  <c r="I644" i="24"/>
  <c r="J644" i="24"/>
  <c r="K644" i="24"/>
  <c r="L644" i="24"/>
  <c r="M644" i="24"/>
  <c r="N644" i="24"/>
  <c r="O644" i="24"/>
  <c r="P644" i="24"/>
  <c r="Q644" i="24"/>
  <c r="R644" i="24"/>
  <c r="S644" i="24"/>
  <c r="T644" i="24"/>
  <c r="U644" i="24"/>
  <c r="V644" i="24"/>
  <c r="W644" i="24"/>
  <c r="X644" i="24"/>
  <c r="Y644" i="24"/>
  <c r="B645" i="24"/>
  <c r="C645" i="24"/>
  <c r="D645" i="24"/>
  <c r="E645" i="24"/>
  <c r="F645" i="24"/>
  <c r="G645" i="24"/>
  <c r="H645" i="24"/>
  <c r="I645" i="24"/>
  <c r="J645" i="24"/>
  <c r="K645" i="24"/>
  <c r="L645" i="24"/>
  <c r="M645" i="24"/>
  <c r="N645" i="24"/>
  <c r="O645" i="24"/>
  <c r="P645" i="24"/>
  <c r="Q645" i="24"/>
  <c r="R645" i="24"/>
  <c r="S645" i="24"/>
  <c r="T645" i="24"/>
  <c r="U645" i="24"/>
  <c r="V645" i="24"/>
  <c r="W645" i="24"/>
  <c r="X645" i="24"/>
  <c r="Y645" i="24"/>
  <c r="B646" i="24"/>
  <c r="C646" i="24"/>
  <c r="D646" i="24"/>
  <c r="E646" i="24"/>
  <c r="F646" i="24"/>
  <c r="G646" i="24"/>
  <c r="H646" i="24"/>
  <c r="I646" i="24"/>
  <c r="J646" i="24"/>
  <c r="K646" i="24"/>
  <c r="L646" i="24"/>
  <c r="M646" i="24"/>
  <c r="N646" i="24"/>
  <c r="O646" i="24"/>
  <c r="P646" i="24"/>
  <c r="Q646" i="24"/>
  <c r="R646" i="24"/>
  <c r="S646" i="24"/>
  <c r="T646" i="24"/>
  <c r="U646" i="24"/>
  <c r="V646" i="24"/>
  <c r="W646" i="24"/>
  <c r="X646" i="24"/>
  <c r="Y646" i="24"/>
  <c r="B647" i="24"/>
  <c r="C647" i="24"/>
  <c r="D647" i="24"/>
  <c r="E647" i="24"/>
  <c r="F647" i="24"/>
  <c r="G647" i="24"/>
  <c r="H647" i="24"/>
  <c r="I647" i="24"/>
  <c r="J647" i="24"/>
  <c r="K647" i="24"/>
  <c r="L647" i="24"/>
  <c r="M647" i="24"/>
  <c r="N647" i="24"/>
  <c r="O647" i="24"/>
  <c r="P647" i="24"/>
  <c r="Q647" i="24"/>
  <c r="R647" i="24"/>
  <c r="S647" i="24"/>
  <c r="T647" i="24"/>
  <c r="U647" i="24"/>
  <c r="V647" i="24"/>
  <c r="W647" i="24"/>
  <c r="X647" i="24"/>
  <c r="Y647" i="24"/>
  <c r="B648" i="24"/>
  <c r="C648" i="24"/>
  <c r="D648" i="24"/>
  <c r="E648" i="24"/>
  <c r="F648" i="24"/>
  <c r="G648" i="24"/>
  <c r="H648" i="24"/>
  <c r="I648" i="24"/>
  <c r="J648" i="24"/>
  <c r="K648" i="24"/>
  <c r="L648" i="24"/>
  <c r="M648" i="24"/>
  <c r="N648" i="24"/>
  <c r="O648" i="24"/>
  <c r="P648" i="24"/>
  <c r="Q648" i="24"/>
  <c r="R648" i="24"/>
  <c r="S648" i="24"/>
  <c r="T648" i="24"/>
  <c r="U648" i="24"/>
  <c r="V648" i="24"/>
  <c r="W648" i="24"/>
  <c r="X648" i="24"/>
  <c r="Y648" i="24"/>
  <c r="B649" i="24"/>
  <c r="C649" i="24"/>
  <c r="D649" i="24"/>
  <c r="E649" i="24"/>
  <c r="F649" i="24"/>
  <c r="G649" i="24"/>
  <c r="H649" i="24"/>
  <c r="I649" i="24"/>
  <c r="J649" i="24"/>
  <c r="K649" i="24"/>
  <c r="L649" i="24"/>
  <c r="M649" i="24"/>
  <c r="N649" i="24"/>
  <c r="O649" i="24"/>
  <c r="P649" i="24"/>
  <c r="Q649" i="24"/>
  <c r="R649" i="24"/>
  <c r="S649" i="24"/>
  <c r="T649" i="24"/>
  <c r="U649" i="24"/>
  <c r="V649" i="24"/>
  <c r="W649" i="24"/>
  <c r="X649" i="24"/>
  <c r="Y649" i="24"/>
  <c r="B650" i="24"/>
  <c r="C650" i="24"/>
  <c r="D650" i="24"/>
  <c r="E650" i="24"/>
  <c r="F650" i="24"/>
  <c r="G650" i="24"/>
  <c r="H650" i="24"/>
  <c r="I650" i="24"/>
  <c r="J650" i="24"/>
  <c r="K650" i="24"/>
  <c r="L650" i="24"/>
  <c r="M650" i="24"/>
  <c r="N650" i="24"/>
  <c r="O650" i="24"/>
  <c r="P650" i="24"/>
  <c r="Q650" i="24"/>
  <c r="R650" i="24"/>
  <c r="S650" i="24"/>
  <c r="T650" i="24"/>
  <c r="U650" i="24"/>
  <c r="V650" i="24"/>
  <c r="W650" i="24"/>
  <c r="X650" i="24"/>
  <c r="Y650" i="24"/>
  <c r="B651" i="24"/>
  <c r="C651" i="24"/>
  <c r="D651" i="24"/>
  <c r="E651" i="24"/>
  <c r="F651" i="24"/>
  <c r="G651" i="24"/>
  <c r="H651" i="24"/>
  <c r="I651" i="24"/>
  <c r="J651" i="24"/>
  <c r="K651" i="24"/>
  <c r="L651" i="24"/>
  <c r="M651" i="24"/>
  <c r="N651" i="24"/>
  <c r="O651" i="24"/>
  <c r="P651" i="24"/>
  <c r="Q651" i="24"/>
  <c r="R651" i="24"/>
  <c r="S651" i="24"/>
  <c r="T651" i="24"/>
  <c r="U651" i="24"/>
  <c r="V651" i="24"/>
  <c r="W651" i="24"/>
  <c r="X651" i="24"/>
  <c r="Y651" i="24"/>
  <c r="B652" i="24"/>
  <c r="C652" i="24"/>
  <c r="D652" i="24"/>
  <c r="E652" i="24"/>
  <c r="F652" i="24"/>
  <c r="G652" i="24"/>
  <c r="H652" i="24"/>
  <c r="I652" i="24"/>
  <c r="J652" i="24"/>
  <c r="K652" i="24"/>
  <c r="L652" i="24"/>
  <c r="M652" i="24"/>
  <c r="N652" i="24"/>
  <c r="O652" i="24"/>
  <c r="P652" i="24"/>
  <c r="Q652" i="24"/>
  <c r="R652" i="24"/>
  <c r="S652" i="24"/>
  <c r="T652" i="24"/>
  <c r="U652" i="24"/>
  <c r="V652" i="24"/>
  <c r="W652" i="24"/>
  <c r="X652" i="24"/>
  <c r="Y652" i="24"/>
  <c r="B653" i="24"/>
  <c r="C653" i="24"/>
  <c r="D653" i="24"/>
  <c r="E653" i="24"/>
  <c r="F653" i="24"/>
  <c r="G653" i="24"/>
  <c r="H653" i="24"/>
  <c r="I653" i="24"/>
  <c r="J653" i="24"/>
  <c r="K653" i="24"/>
  <c r="L653" i="24"/>
  <c r="M653" i="24"/>
  <c r="N653" i="24"/>
  <c r="O653" i="24"/>
  <c r="P653" i="24"/>
  <c r="Q653" i="24"/>
  <c r="R653" i="24"/>
  <c r="S653" i="24"/>
  <c r="T653" i="24"/>
  <c r="U653" i="24"/>
  <c r="V653" i="24"/>
  <c r="W653" i="24"/>
  <c r="X653" i="24"/>
  <c r="Y653" i="24"/>
  <c r="B654" i="24"/>
  <c r="C654" i="24"/>
  <c r="D654" i="24"/>
  <c r="E654" i="24"/>
  <c r="F654" i="24"/>
  <c r="G654" i="24"/>
  <c r="H654" i="24"/>
  <c r="I654" i="24"/>
  <c r="J654" i="24"/>
  <c r="K654" i="24"/>
  <c r="L654" i="24"/>
  <c r="M654" i="24"/>
  <c r="N654" i="24"/>
  <c r="O654" i="24"/>
  <c r="P654" i="24"/>
  <c r="Q654" i="24"/>
  <c r="R654" i="24"/>
  <c r="S654" i="24"/>
  <c r="T654" i="24"/>
  <c r="U654" i="24"/>
  <c r="V654" i="24"/>
  <c r="W654" i="24"/>
  <c r="X654" i="24"/>
  <c r="Y654" i="24"/>
  <c r="B655" i="24"/>
  <c r="C655" i="24"/>
  <c r="D655" i="24"/>
  <c r="E655" i="24"/>
  <c r="F655" i="24"/>
  <c r="G655" i="24"/>
  <c r="H655" i="24"/>
  <c r="I655" i="24"/>
  <c r="J655" i="24"/>
  <c r="K655" i="24"/>
  <c r="L655" i="24"/>
  <c r="M655" i="24"/>
  <c r="N655" i="24"/>
  <c r="O655" i="24"/>
  <c r="P655" i="24"/>
  <c r="Q655" i="24"/>
  <c r="R655" i="24"/>
  <c r="S655" i="24"/>
  <c r="T655" i="24"/>
  <c r="U655" i="24"/>
  <c r="V655" i="24"/>
  <c r="W655" i="24"/>
  <c r="X655" i="24"/>
  <c r="Y655" i="24"/>
  <c r="B656" i="24"/>
  <c r="C656" i="24"/>
  <c r="D656" i="24"/>
  <c r="E656" i="24"/>
  <c r="F656" i="24"/>
  <c r="G656" i="24"/>
  <c r="H656" i="24"/>
  <c r="I656" i="24"/>
  <c r="J656" i="24"/>
  <c r="K656" i="24"/>
  <c r="L656" i="24"/>
  <c r="M656" i="24"/>
  <c r="N656" i="24"/>
  <c r="O656" i="24"/>
  <c r="P656" i="24"/>
  <c r="Q656" i="24"/>
  <c r="R656" i="24"/>
  <c r="S656" i="24"/>
  <c r="T656" i="24"/>
  <c r="U656" i="24"/>
  <c r="V656" i="24"/>
  <c r="W656" i="24"/>
  <c r="X656" i="24"/>
  <c r="Y656" i="24"/>
  <c r="B657" i="24"/>
  <c r="C657" i="24"/>
  <c r="D657" i="24"/>
  <c r="E657" i="24"/>
  <c r="F657" i="24"/>
  <c r="G657" i="24"/>
  <c r="H657" i="24"/>
  <c r="I657" i="24"/>
  <c r="J657" i="24"/>
  <c r="K657" i="24"/>
  <c r="L657" i="24"/>
  <c r="M657" i="24"/>
  <c r="N657" i="24"/>
  <c r="O657" i="24"/>
  <c r="P657" i="24"/>
  <c r="Q657" i="24"/>
  <c r="R657" i="24"/>
  <c r="S657" i="24"/>
  <c r="T657" i="24"/>
  <c r="U657" i="24"/>
  <c r="V657" i="24"/>
  <c r="W657" i="24"/>
  <c r="X657" i="24"/>
  <c r="Y657" i="24"/>
  <c r="C630" i="24"/>
  <c r="D630" i="24"/>
  <c r="E630" i="24"/>
  <c r="F630" i="24"/>
  <c r="G630" i="24"/>
  <c r="H630" i="24"/>
  <c r="I630" i="24"/>
  <c r="J630" i="24"/>
  <c r="K630" i="24"/>
  <c r="L630" i="24"/>
  <c r="M630" i="24"/>
  <c r="N630" i="24"/>
  <c r="O630" i="24"/>
  <c r="P630" i="24"/>
  <c r="Q630" i="24"/>
  <c r="R630" i="24"/>
  <c r="S630" i="24"/>
  <c r="T630" i="24"/>
  <c r="U630" i="24"/>
  <c r="V630" i="24"/>
  <c r="W630" i="24"/>
  <c r="X630" i="24"/>
  <c r="Y630" i="24"/>
  <c r="B630" i="24"/>
  <c r="B597" i="24"/>
  <c r="C597" i="24"/>
  <c r="D597" i="24"/>
  <c r="E597" i="24"/>
  <c r="F597" i="24"/>
  <c r="G597" i="24"/>
  <c r="H597" i="24"/>
  <c r="I597" i="24"/>
  <c r="J597" i="24"/>
  <c r="K597" i="24"/>
  <c r="L597" i="24"/>
  <c r="M597" i="24"/>
  <c r="N597" i="24"/>
  <c r="O597" i="24"/>
  <c r="P597" i="24"/>
  <c r="Q597" i="24"/>
  <c r="R597" i="24"/>
  <c r="S597" i="24"/>
  <c r="T597" i="24"/>
  <c r="U597" i="24"/>
  <c r="V597" i="24"/>
  <c r="W597" i="24"/>
  <c r="X597" i="24"/>
  <c r="Y597" i="24"/>
  <c r="B598" i="24"/>
  <c r="C598" i="24"/>
  <c r="D598" i="24"/>
  <c r="E598" i="24"/>
  <c r="F598" i="24"/>
  <c r="G598" i="24"/>
  <c r="H598" i="24"/>
  <c r="I598" i="24"/>
  <c r="J598" i="24"/>
  <c r="K598" i="24"/>
  <c r="L598" i="24"/>
  <c r="M598" i="24"/>
  <c r="N598" i="24"/>
  <c r="O598" i="24"/>
  <c r="P598" i="24"/>
  <c r="Q598" i="24"/>
  <c r="R598" i="24"/>
  <c r="S598" i="24"/>
  <c r="T598" i="24"/>
  <c r="U598" i="24"/>
  <c r="V598" i="24"/>
  <c r="W598" i="24"/>
  <c r="X598" i="24"/>
  <c r="Y598" i="24"/>
  <c r="B599" i="24"/>
  <c r="C599" i="24"/>
  <c r="D599" i="24"/>
  <c r="E599" i="24"/>
  <c r="F599" i="24"/>
  <c r="G599" i="24"/>
  <c r="H599" i="24"/>
  <c r="I599" i="24"/>
  <c r="J599" i="24"/>
  <c r="K599" i="24"/>
  <c r="L599" i="24"/>
  <c r="M599" i="24"/>
  <c r="N599" i="24"/>
  <c r="O599" i="24"/>
  <c r="P599" i="24"/>
  <c r="Q599" i="24"/>
  <c r="R599" i="24"/>
  <c r="S599" i="24"/>
  <c r="T599" i="24"/>
  <c r="U599" i="24"/>
  <c r="V599" i="24"/>
  <c r="W599" i="24"/>
  <c r="X599" i="24"/>
  <c r="Y599" i="24"/>
  <c r="B600" i="24"/>
  <c r="C600" i="24"/>
  <c r="D600" i="24"/>
  <c r="E600" i="24"/>
  <c r="F600" i="24"/>
  <c r="G600" i="24"/>
  <c r="H600" i="24"/>
  <c r="I600" i="24"/>
  <c r="J600" i="24"/>
  <c r="K600" i="24"/>
  <c r="L600" i="24"/>
  <c r="M600" i="24"/>
  <c r="N600" i="24"/>
  <c r="O600" i="24"/>
  <c r="P600" i="24"/>
  <c r="Q600" i="24"/>
  <c r="R600" i="24"/>
  <c r="S600" i="24"/>
  <c r="T600" i="24"/>
  <c r="U600" i="24"/>
  <c r="V600" i="24"/>
  <c r="W600" i="24"/>
  <c r="X600" i="24"/>
  <c r="Y600" i="24"/>
  <c r="B601" i="24"/>
  <c r="C601" i="24"/>
  <c r="D601" i="24"/>
  <c r="E601" i="24"/>
  <c r="F601" i="24"/>
  <c r="G601" i="24"/>
  <c r="H601" i="24"/>
  <c r="I601" i="24"/>
  <c r="J601" i="24"/>
  <c r="K601" i="24"/>
  <c r="L601" i="24"/>
  <c r="M601" i="24"/>
  <c r="N601" i="24"/>
  <c r="O601" i="24"/>
  <c r="P601" i="24"/>
  <c r="Q601" i="24"/>
  <c r="R601" i="24"/>
  <c r="S601" i="24"/>
  <c r="T601" i="24"/>
  <c r="U601" i="24"/>
  <c r="V601" i="24"/>
  <c r="W601" i="24"/>
  <c r="X601" i="24"/>
  <c r="Y601" i="24"/>
  <c r="B602" i="24"/>
  <c r="C602" i="24"/>
  <c r="D602" i="24"/>
  <c r="E602" i="24"/>
  <c r="F602" i="24"/>
  <c r="G602" i="24"/>
  <c r="H602" i="24"/>
  <c r="I602" i="24"/>
  <c r="J602" i="24"/>
  <c r="K602" i="24"/>
  <c r="L602" i="24"/>
  <c r="M602" i="24"/>
  <c r="N602" i="24"/>
  <c r="O602" i="24"/>
  <c r="P602" i="24"/>
  <c r="Q602" i="24"/>
  <c r="R602" i="24"/>
  <c r="S602" i="24"/>
  <c r="T602" i="24"/>
  <c r="U602" i="24"/>
  <c r="V602" i="24"/>
  <c r="W602" i="24"/>
  <c r="X602" i="24"/>
  <c r="Y602" i="24"/>
  <c r="B603" i="24"/>
  <c r="C603" i="24"/>
  <c r="D603" i="24"/>
  <c r="E603" i="24"/>
  <c r="F603" i="24"/>
  <c r="G603" i="24"/>
  <c r="H603" i="24"/>
  <c r="I603" i="24"/>
  <c r="J603" i="24"/>
  <c r="K603" i="24"/>
  <c r="L603" i="24"/>
  <c r="M603" i="24"/>
  <c r="N603" i="24"/>
  <c r="O603" i="24"/>
  <c r="P603" i="24"/>
  <c r="Q603" i="24"/>
  <c r="R603" i="24"/>
  <c r="S603" i="24"/>
  <c r="T603" i="24"/>
  <c r="U603" i="24"/>
  <c r="V603" i="24"/>
  <c r="W603" i="24"/>
  <c r="X603" i="24"/>
  <c r="Y603" i="24"/>
  <c r="B604" i="24"/>
  <c r="C604" i="24"/>
  <c r="D604" i="24"/>
  <c r="E604" i="24"/>
  <c r="F604" i="24"/>
  <c r="G604" i="24"/>
  <c r="H604" i="24"/>
  <c r="I604" i="24"/>
  <c r="J604" i="24"/>
  <c r="K604" i="24"/>
  <c r="L604" i="24"/>
  <c r="M604" i="24"/>
  <c r="N604" i="24"/>
  <c r="O604" i="24"/>
  <c r="P604" i="24"/>
  <c r="Q604" i="24"/>
  <c r="R604" i="24"/>
  <c r="S604" i="24"/>
  <c r="T604" i="24"/>
  <c r="U604" i="24"/>
  <c r="V604" i="24"/>
  <c r="W604" i="24"/>
  <c r="X604" i="24"/>
  <c r="Y604" i="24"/>
  <c r="B605" i="24"/>
  <c r="C605" i="24"/>
  <c r="D605" i="24"/>
  <c r="E605" i="24"/>
  <c r="F605" i="24"/>
  <c r="G605" i="24"/>
  <c r="H605" i="24"/>
  <c r="I605" i="24"/>
  <c r="J605" i="24"/>
  <c r="K605" i="24"/>
  <c r="L605" i="24"/>
  <c r="M605" i="24"/>
  <c r="N605" i="24"/>
  <c r="O605" i="24"/>
  <c r="P605" i="24"/>
  <c r="Q605" i="24"/>
  <c r="R605" i="24"/>
  <c r="S605" i="24"/>
  <c r="T605" i="24"/>
  <c r="U605" i="24"/>
  <c r="V605" i="24"/>
  <c r="W605" i="24"/>
  <c r="X605" i="24"/>
  <c r="Y605" i="24"/>
  <c r="B606" i="24"/>
  <c r="C606" i="24"/>
  <c r="D606" i="24"/>
  <c r="E606" i="24"/>
  <c r="F606" i="24"/>
  <c r="G606" i="24"/>
  <c r="H606" i="24"/>
  <c r="I606" i="24"/>
  <c r="J606" i="24"/>
  <c r="K606" i="24"/>
  <c r="L606" i="24"/>
  <c r="M606" i="24"/>
  <c r="N606" i="24"/>
  <c r="O606" i="24"/>
  <c r="P606" i="24"/>
  <c r="Q606" i="24"/>
  <c r="R606" i="24"/>
  <c r="S606" i="24"/>
  <c r="T606" i="24"/>
  <c r="U606" i="24"/>
  <c r="V606" i="24"/>
  <c r="W606" i="24"/>
  <c r="X606" i="24"/>
  <c r="Y606" i="24"/>
  <c r="B607" i="24"/>
  <c r="C607" i="24"/>
  <c r="D607" i="24"/>
  <c r="E607" i="24"/>
  <c r="F607" i="24"/>
  <c r="G607" i="24"/>
  <c r="H607" i="24"/>
  <c r="I607" i="24"/>
  <c r="J607" i="24"/>
  <c r="K607" i="24"/>
  <c r="L607" i="24"/>
  <c r="M607" i="24"/>
  <c r="N607" i="24"/>
  <c r="O607" i="24"/>
  <c r="P607" i="24"/>
  <c r="Q607" i="24"/>
  <c r="R607" i="24"/>
  <c r="S607" i="24"/>
  <c r="T607" i="24"/>
  <c r="U607" i="24"/>
  <c r="V607" i="24"/>
  <c r="W607" i="24"/>
  <c r="X607" i="24"/>
  <c r="Y607" i="24"/>
  <c r="B608" i="24"/>
  <c r="C608" i="24"/>
  <c r="D608" i="24"/>
  <c r="E608" i="24"/>
  <c r="F608" i="24"/>
  <c r="G608" i="24"/>
  <c r="H608" i="24"/>
  <c r="I608" i="24"/>
  <c r="J608" i="24"/>
  <c r="K608" i="24"/>
  <c r="L608" i="24"/>
  <c r="M608" i="24"/>
  <c r="N608" i="24"/>
  <c r="O608" i="24"/>
  <c r="P608" i="24"/>
  <c r="Q608" i="24"/>
  <c r="R608" i="24"/>
  <c r="S608" i="24"/>
  <c r="T608" i="24"/>
  <c r="U608" i="24"/>
  <c r="V608" i="24"/>
  <c r="W608" i="24"/>
  <c r="X608" i="24"/>
  <c r="Y608" i="24"/>
  <c r="B609" i="24"/>
  <c r="C609" i="24"/>
  <c r="D609" i="24"/>
  <c r="E609" i="24"/>
  <c r="F609" i="24"/>
  <c r="G609" i="24"/>
  <c r="H609" i="24"/>
  <c r="I609" i="24"/>
  <c r="J609" i="24"/>
  <c r="K609" i="24"/>
  <c r="L609" i="24"/>
  <c r="M609" i="24"/>
  <c r="N609" i="24"/>
  <c r="O609" i="24"/>
  <c r="P609" i="24"/>
  <c r="Q609" i="24"/>
  <c r="R609" i="24"/>
  <c r="S609" i="24"/>
  <c r="T609" i="24"/>
  <c r="U609" i="24"/>
  <c r="V609" i="24"/>
  <c r="W609" i="24"/>
  <c r="X609" i="24"/>
  <c r="Y609" i="24"/>
  <c r="B610" i="24"/>
  <c r="C610" i="24"/>
  <c r="D610" i="24"/>
  <c r="E610" i="24"/>
  <c r="F610" i="24"/>
  <c r="G610" i="24"/>
  <c r="H610" i="24"/>
  <c r="I610" i="24"/>
  <c r="J610" i="24"/>
  <c r="K610" i="24"/>
  <c r="L610" i="24"/>
  <c r="M610" i="24"/>
  <c r="N610" i="24"/>
  <c r="O610" i="24"/>
  <c r="P610" i="24"/>
  <c r="Q610" i="24"/>
  <c r="R610" i="24"/>
  <c r="S610" i="24"/>
  <c r="T610" i="24"/>
  <c r="U610" i="24"/>
  <c r="V610" i="24"/>
  <c r="W610" i="24"/>
  <c r="X610" i="24"/>
  <c r="Y610" i="24"/>
  <c r="B611" i="24"/>
  <c r="C611" i="24"/>
  <c r="D611" i="24"/>
  <c r="E611" i="24"/>
  <c r="F611" i="24"/>
  <c r="G611" i="24"/>
  <c r="H611" i="24"/>
  <c r="I611" i="24"/>
  <c r="J611" i="24"/>
  <c r="K611" i="24"/>
  <c r="L611" i="24"/>
  <c r="M611" i="24"/>
  <c r="N611" i="24"/>
  <c r="O611" i="24"/>
  <c r="P611" i="24"/>
  <c r="Q611" i="24"/>
  <c r="R611" i="24"/>
  <c r="S611" i="24"/>
  <c r="T611" i="24"/>
  <c r="U611" i="24"/>
  <c r="V611" i="24"/>
  <c r="W611" i="24"/>
  <c r="X611" i="24"/>
  <c r="Y611" i="24"/>
  <c r="B612" i="24"/>
  <c r="C612" i="24"/>
  <c r="D612" i="24"/>
  <c r="E612" i="24"/>
  <c r="F612" i="24"/>
  <c r="G612" i="24"/>
  <c r="H612" i="24"/>
  <c r="I612" i="24"/>
  <c r="J612" i="24"/>
  <c r="K612" i="24"/>
  <c r="L612" i="24"/>
  <c r="M612" i="24"/>
  <c r="N612" i="24"/>
  <c r="O612" i="24"/>
  <c r="P612" i="24"/>
  <c r="Q612" i="24"/>
  <c r="R612" i="24"/>
  <c r="S612" i="24"/>
  <c r="T612" i="24"/>
  <c r="U612" i="24"/>
  <c r="V612" i="24"/>
  <c r="W612" i="24"/>
  <c r="X612" i="24"/>
  <c r="Y612" i="24"/>
  <c r="B613" i="24"/>
  <c r="C613" i="24"/>
  <c r="D613" i="24"/>
  <c r="E613" i="24"/>
  <c r="F613" i="24"/>
  <c r="G613" i="24"/>
  <c r="H613" i="24"/>
  <c r="I613" i="24"/>
  <c r="J613" i="24"/>
  <c r="K613" i="24"/>
  <c r="L613" i="24"/>
  <c r="M613" i="24"/>
  <c r="N613" i="24"/>
  <c r="O613" i="24"/>
  <c r="P613" i="24"/>
  <c r="Q613" i="24"/>
  <c r="R613" i="24"/>
  <c r="S613" i="24"/>
  <c r="T613" i="24"/>
  <c r="U613" i="24"/>
  <c r="V613" i="24"/>
  <c r="W613" i="24"/>
  <c r="X613" i="24"/>
  <c r="Y613" i="24"/>
  <c r="B614" i="24"/>
  <c r="C614" i="24"/>
  <c r="D614" i="24"/>
  <c r="E614" i="24"/>
  <c r="F614" i="24"/>
  <c r="G614" i="24"/>
  <c r="H614" i="24"/>
  <c r="I614" i="24"/>
  <c r="J614" i="24"/>
  <c r="K614" i="24"/>
  <c r="L614" i="24"/>
  <c r="M614" i="24"/>
  <c r="N614" i="24"/>
  <c r="O614" i="24"/>
  <c r="P614" i="24"/>
  <c r="Q614" i="24"/>
  <c r="R614" i="24"/>
  <c r="S614" i="24"/>
  <c r="T614" i="24"/>
  <c r="U614" i="24"/>
  <c r="V614" i="24"/>
  <c r="W614" i="24"/>
  <c r="X614" i="24"/>
  <c r="Y614" i="24"/>
  <c r="B615" i="24"/>
  <c r="C615" i="24"/>
  <c r="D615" i="24"/>
  <c r="E615" i="24"/>
  <c r="F615" i="24"/>
  <c r="G615" i="24"/>
  <c r="H615" i="24"/>
  <c r="I615" i="24"/>
  <c r="J615" i="24"/>
  <c r="K615" i="24"/>
  <c r="L615" i="24"/>
  <c r="M615" i="24"/>
  <c r="N615" i="24"/>
  <c r="O615" i="24"/>
  <c r="P615" i="24"/>
  <c r="Q615" i="24"/>
  <c r="R615" i="24"/>
  <c r="S615" i="24"/>
  <c r="T615" i="24"/>
  <c r="U615" i="24"/>
  <c r="V615" i="24"/>
  <c r="W615" i="24"/>
  <c r="X615" i="24"/>
  <c r="Y615" i="24"/>
  <c r="B616" i="24"/>
  <c r="C616" i="24"/>
  <c r="D616" i="24"/>
  <c r="E616" i="24"/>
  <c r="F616" i="24"/>
  <c r="G616" i="24"/>
  <c r="H616" i="24"/>
  <c r="I616" i="24"/>
  <c r="J616" i="24"/>
  <c r="K616" i="24"/>
  <c r="L616" i="24"/>
  <c r="M616" i="24"/>
  <c r="N616" i="24"/>
  <c r="O616" i="24"/>
  <c r="P616" i="24"/>
  <c r="Q616" i="24"/>
  <c r="R616" i="24"/>
  <c r="S616" i="24"/>
  <c r="T616" i="24"/>
  <c r="U616" i="24"/>
  <c r="V616" i="24"/>
  <c r="W616" i="24"/>
  <c r="X616" i="24"/>
  <c r="Y616" i="24"/>
  <c r="B617" i="24"/>
  <c r="C617" i="24"/>
  <c r="D617" i="24"/>
  <c r="E617" i="24"/>
  <c r="F617" i="24"/>
  <c r="G617" i="24"/>
  <c r="H617" i="24"/>
  <c r="I617" i="24"/>
  <c r="J617" i="24"/>
  <c r="K617" i="24"/>
  <c r="L617" i="24"/>
  <c r="M617" i="24"/>
  <c r="N617" i="24"/>
  <c r="O617" i="24"/>
  <c r="P617" i="24"/>
  <c r="Q617" i="24"/>
  <c r="R617" i="24"/>
  <c r="S617" i="24"/>
  <c r="T617" i="24"/>
  <c r="U617" i="24"/>
  <c r="V617" i="24"/>
  <c r="W617" i="24"/>
  <c r="X617" i="24"/>
  <c r="Y617" i="24"/>
  <c r="B618" i="24"/>
  <c r="C618" i="24"/>
  <c r="D618" i="24"/>
  <c r="E618" i="24"/>
  <c r="F618" i="24"/>
  <c r="G618" i="24"/>
  <c r="H618" i="24"/>
  <c r="I618" i="24"/>
  <c r="J618" i="24"/>
  <c r="K618" i="24"/>
  <c r="L618" i="24"/>
  <c r="M618" i="24"/>
  <c r="N618" i="24"/>
  <c r="O618" i="24"/>
  <c r="P618" i="24"/>
  <c r="Q618" i="24"/>
  <c r="R618" i="24"/>
  <c r="S618" i="24"/>
  <c r="T618" i="24"/>
  <c r="U618" i="24"/>
  <c r="V618" i="24"/>
  <c r="W618" i="24"/>
  <c r="X618" i="24"/>
  <c r="Y618" i="24"/>
  <c r="B619" i="24"/>
  <c r="C619" i="24"/>
  <c r="D619" i="24"/>
  <c r="E619" i="24"/>
  <c r="F619" i="24"/>
  <c r="G619" i="24"/>
  <c r="H619" i="24"/>
  <c r="I619" i="24"/>
  <c r="J619" i="24"/>
  <c r="K619" i="24"/>
  <c r="L619" i="24"/>
  <c r="M619" i="24"/>
  <c r="N619" i="24"/>
  <c r="O619" i="24"/>
  <c r="P619" i="24"/>
  <c r="Q619" i="24"/>
  <c r="R619" i="24"/>
  <c r="S619" i="24"/>
  <c r="T619" i="24"/>
  <c r="U619" i="24"/>
  <c r="V619" i="24"/>
  <c r="W619" i="24"/>
  <c r="X619" i="24"/>
  <c r="Y619" i="24"/>
  <c r="B620" i="24"/>
  <c r="C620" i="24"/>
  <c r="D620" i="24"/>
  <c r="E620" i="24"/>
  <c r="F620" i="24"/>
  <c r="G620" i="24"/>
  <c r="H620" i="24"/>
  <c r="I620" i="24"/>
  <c r="J620" i="24"/>
  <c r="K620" i="24"/>
  <c r="L620" i="24"/>
  <c r="M620" i="24"/>
  <c r="N620" i="24"/>
  <c r="O620" i="24"/>
  <c r="P620" i="24"/>
  <c r="Q620" i="24"/>
  <c r="R620" i="24"/>
  <c r="S620" i="24"/>
  <c r="T620" i="24"/>
  <c r="U620" i="24"/>
  <c r="V620" i="24"/>
  <c r="W620" i="24"/>
  <c r="X620" i="24"/>
  <c r="Y620" i="24"/>
  <c r="B621" i="24"/>
  <c r="C621" i="24"/>
  <c r="D621" i="24"/>
  <c r="E621" i="24"/>
  <c r="F621" i="24"/>
  <c r="G621" i="24"/>
  <c r="H621" i="24"/>
  <c r="I621" i="24"/>
  <c r="J621" i="24"/>
  <c r="K621" i="24"/>
  <c r="L621" i="24"/>
  <c r="M621" i="24"/>
  <c r="N621" i="24"/>
  <c r="O621" i="24"/>
  <c r="P621" i="24"/>
  <c r="Q621" i="24"/>
  <c r="R621" i="24"/>
  <c r="S621" i="24"/>
  <c r="T621" i="24"/>
  <c r="U621" i="24"/>
  <c r="V621" i="24"/>
  <c r="W621" i="24"/>
  <c r="X621" i="24"/>
  <c r="Y621" i="24"/>
  <c r="B622" i="24"/>
  <c r="C622" i="24"/>
  <c r="D622" i="24"/>
  <c r="E622" i="24"/>
  <c r="F622" i="24"/>
  <c r="G622" i="24"/>
  <c r="H622" i="24"/>
  <c r="I622" i="24"/>
  <c r="J622" i="24"/>
  <c r="K622" i="24"/>
  <c r="L622" i="24"/>
  <c r="M622" i="24"/>
  <c r="N622" i="24"/>
  <c r="O622" i="24"/>
  <c r="P622" i="24"/>
  <c r="Q622" i="24"/>
  <c r="R622" i="24"/>
  <c r="S622" i="24"/>
  <c r="T622" i="24"/>
  <c r="U622" i="24"/>
  <c r="V622" i="24"/>
  <c r="W622" i="24"/>
  <c r="X622" i="24"/>
  <c r="Y622" i="24"/>
  <c r="B623" i="24"/>
  <c r="C623" i="24"/>
  <c r="D623" i="24"/>
  <c r="E623" i="24"/>
  <c r="F623" i="24"/>
  <c r="G623" i="24"/>
  <c r="H623" i="24"/>
  <c r="I623" i="24"/>
  <c r="J623" i="24"/>
  <c r="K623" i="24"/>
  <c r="L623" i="24"/>
  <c r="M623" i="24"/>
  <c r="N623" i="24"/>
  <c r="O623" i="24"/>
  <c r="P623" i="24"/>
  <c r="Q623" i="24"/>
  <c r="R623" i="24"/>
  <c r="S623" i="24"/>
  <c r="T623" i="24"/>
  <c r="U623" i="24"/>
  <c r="V623" i="24"/>
  <c r="W623" i="24"/>
  <c r="X623" i="24"/>
  <c r="Y623" i="24"/>
  <c r="C596" i="24"/>
  <c r="D596" i="24"/>
  <c r="E596" i="24"/>
  <c r="F596" i="24"/>
  <c r="G596" i="24"/>
  <c r="H596" i="24"/>
  <c r="I596" i="24"/>
  <c r="J596" i="24"/>
  <c r="K596" i="24"/>
  <c r="L596" i="24"/>
  <c r="M596" i="24"/>
  <c r="N596" i="24"/>
  <c r="O596" i="24"/>
  <c r="P596" i="24"/>
  <c r="Q596" i="24"/>
  <c r="R596" i="24"/>
  <c r="S596" i="24"/>
  <c r="T596" i="24"/>
  <c r="U596" i="24"/>
  <c r="V596" i="24"/>
  <c r="W596" i="24"/>
  <c r="X596" i="24"/>
  <c r="Y596" i="24"/>
  <c r="B596" i="24"/>
  <c r="B563" i="24"/>
  <c r="C563" i="24"/>
  <c r="D563" i="24"/>
  <c r="E563" i="24"/>
  <c r="F563" i="24"/>
  <c r="G563" i="24"/>
  <c r="H563" i="24"/>
  <c r="I563" i="24"/>
  <c r="J563" i="24"/>
  <c r="K563" i="24"/>
  <c r="L563" i="24"/>
  <c r="M563" i="24"/>
  <c r="N563" i="24"/>
  <c r="O563" i="24"/>
  <c r="P563" i="24"/>
  <c r="Q563" i="24"/>
  <c r="R563" i="24"/>
  <c r="S563" i="24"/>
  <c r="T563" i="24"/>
  <c r="U563" i="24"/>
  <c r="V563" i="24"/>
  <c r="W563" i="24"/>
  <c r="X563" i="24"/>
  <c r="Y563" i="24"/>
  <c r="B564" i="24"/>
  <c r="C564" i="24"/>
  <c r="D564" i="24"/>
  <c r="E564" i="24"/>
  <c r="F564" i="24"/>
  <c r="G564" i="24"/>
  <c r="H564" i="24"/>
  <c r="I564" i="24"/>
  <c r="J564" i="24"/>
  <c r="K564" i="24"/>
  <c r="L564" i="24"/>
  <c r="M564" i="24"/>
  <c r="N564" i="24"/>
  <c r="O564" i="24"/>
  <c r="P564" i="24"/>
  <c r="Q564" i="24"/>
  <c r="R564" i="24"/>
  <c r="S564" i="24"/>
  <c r="T564" i="24"/>
  <c r="U564" i="24"/>
  <c r="V564" i="24"/>
  <c r="W564" i="24"/>
  <c r="X564" i="24"/>
  <c r="Y564" i="24"/>
  <c r="B565" i="24"/>
  <c r="C565" i="24"/>
  <c r="D565" i="24"/>
  <c r="E565" i="24"/>
  <c r="F565" i="24"/>
  <c r="G565" i="24"/>
  <c r="H565" i="24"/>
  <c r="I565" i="24"/>
  <c r="J565" i="24"/>
  <c r="K565" i="24"/>
  <c r="L565" i="24"/>
  <c r="M565" i="24"/>
  <c r="N565" i="24"/>
  <c r="O565" i="24"/>
  <c r="P565" i="24"/>
  <c r="Q565" i="24"/>
  <c r="R565" i="24"/>
  <c r="S565" i="24"/>
  <c r="T565" i="24"/>
  <c r="U565" i="24"/>
  <c r="V565" i="24"/>
  <c r="W565" i="24"/>
  <c r="X565" i="24"/>
  <c r="Y565" i="24"/>
  <c r="B566" i="24"/>
  <c r="C566" i="24"/>
  <c r="D566" i="24"/>
  <c r="E566" i="24"/>
  <c r="F566" i="24"/>
  <c r="G566" i="24"/>
  <c r="H566" i="24"/>
  <c r="I566" i="24"/>
  <c r="J566" i="24"/>
  <c r="K566" i="24"/>
  <c r="L566" i="24"/>
  <c r="M566" i="24"/>
  <c r="N566" i="24"/>
  <c r="O566" i="24"/>
  <c r="P566" i="24"/>
  <c r="Q566" i="24"/>
  <c r="R566" i="24"/>
  <c r="S566" i="24"/>
  <c r="T566" i="24"/>
  <c r="U566" i="24"/>
  <c r="V566" i="24"/>
  <c r="W566" i="24"/>
  <c r="X566" i="24"/>
  <c r="Y566" i="24"/>
  <c r="B567" i="24"/>
  <c r="C567" i="24"/>
  <c r="D567" i="24"/>
  <c r="E567" i="24"/>
  <c r="F567" i="24"/>
  <c r="G567" i="24"/>
  <c r="H567" i="24"/>
  <c r="I567" i="24"/>
  <c r="J567" i="24"/>
  <c r="K567" i="24"/>
  <c r="L567" i="24"/>
  <c r="M567" i="24"/>
  <c r="N567" i="24"/>
  <c r="O567" i="24"/>
  <c r="P567" i="24"/>
  <c r="Q567" i="24"/>
  <c r="R567" i="24"/>
  <c r="S567" i="24"/>
  <c r="T567" i="24"/>
  <c r="U567" i="24"/>
  <c r="V567" i="24"/>
  <c r="W567" i="24"/>
  <c r="X567" i="24"/>
  <c r="Y567" i="24"/>
  <c r="B568" i="24"/>
  <c r="C568" i="24"/>
  <c r="D568" i="24"/>
  <c r="E568" i="24"/>
  <c r="F568" i="24"/>
  <c r="G568" i="24"/>
  <c r="H568" i="24"/>
  <c r="I568" i="24"/>
  <c r="J568" i="24"/>
  <c r="K568" i="24"/>
  <c r="L568" i="24"/>
  <c r="M568" i="24"/>
  <c r="N568" i="24"/>
  <c r="O568" i="24"/>
  <c r="P568" i="24"/>
  <c r="Q568" i="24"/>
  <c r="R568" i="24"/>
  <c r="S568" i="24"/>
  <c r="T568" i="24"/>
  <c r="U568" i="24"/>
  <c r="V568" i="24"/>
  <c r="W568" i="24"/>
  <c r="X568" i="24"/>
  <c r="Y568" i="24"/>
  <c r="B569" i="24"/>
  <c r="C569" i="24"/>
  <c r="D569" i="24"/>
  <c r="E569" i="24"/>
  <c r="F569" i="24"/>
  <c r="G569" i="24"/>
  <c r="H569" i="24"/>
  <c r="I569" i="24"/>
  <c r="J569" i="24"/>
  <c r="K569" i="24"/>
  <c r="L569" i="24"/>
  <c r="M569" i="24"/>
  <c r="N569" i="24"/>
  <c r="O569" i="24"/>
  <c r="P569" i="24"/>
  <c r="Q569" i="24"/>
  <c r="R569" i="24"/>
  <c r="S569" i="24"/>
  <c r="T569" i="24"/>
  <c r="U569" i="24"/>
  <c r="V569" i="24"/>
  <c r="W569" i="24"/>
  <c r="X569" i="24"/>
  <c r="Y569" i="24"/>
  <c r="B570" i="24"/>
  <c r="C570" i="24"/>
  <c r="D570" i="24"/>
  <c r="E570" i="24"/>
  <c r="F570" i="24"/>
  <c r="G570" i="24"/>
  <c r="H570" i="24"/>
  <c r="I570" i="24"/>
  <c r="J570" i="24"/>
  <c r="K570" i="24"/>
  <c r="L570" i="24"/>
  <c r="M570" i="24"/>
  <c r="N570" i="24"/>
  <c r="O570" i="24"/>
  <c r="P570" i="24"/>
  <c r="Q570" i="24"/>
  <c r="R570" i="24"/>
  <c r="S570" i="24"/>
  <c r="T570" i="24"/>
  <c r="U570" i="24"/>
  <c r="V570" i="24"/>
  <c r="W570" i="24"/>
  <c r="X570" i="24"/>
  <c r="Y570" i="24"/>
  <c r="B571" i="24"/>
  <c r="C571" i="24"/>
  <c r="D571" i="24"/>
  <c r="E571" i="24"/>
  <c r="F571" i="24"/>
  <c r="G571" i="24"/>
  <c r="H571" i="24"/>
  <c r="I571" i="24"/>
  <c r="J571" i="24"/>
  <c r="K571" i="24"/>
  <c r="L571" i="24"/>
  <c r="M571" i="24"/>
  <c r="N571" i="24"/>
  <c r="O571" i="24"/>
  <c r="P571" i="24"/>
  <c r="Q571" i="24"/>
  <c r="R571" i="24"/>
  <c r="S571" i="24"/>
  <c r="T571" i="24"/>
  <c r="U571" i="24"/>
  <c r="V571" i="24"/>
  <c r="W571" i="24"/>
  <c r="X571" i="24"/>
  <c r="Y571" i="24"/>
  <c r="B572" i="24"/>
  <c r="C572" i="24"/>
  <c r="D572" i="24"/>
  <c r="E572" i="24"/>
  <c r="F572" i="24"/>
  <c r="G572" i="24"/>
  <c r="H572" i="24"/>
  <c r="I572" i="24"/>
  <c r="J572" i="24"/>
  <c r="K572" i="24"/>
  <c r="L572" i="24"/>
  <c r="M572" i="24"/>
  <c r="N572" i="24"/>
  <c r="O572" i="24"/>
  <c r="P572" i="24"/>
  <c r="Q572" i="24"/>
  <c r="R572" i="24"/>
  <c r="S572" i="24"/>
  <c r="T572" i="24"/>
  <c r="U572" i="24"/>
  <c r="V572" i="24"/>
  <c r="W572" i="24"/>
  <c r="X572" i="24"/>
  <c r="Y572" i="24"/>
  <c r="B573" i="24"/>
  <c r="C573" i="24"/>
  <c r="D573" i="24"/>
  <c r="E573" i="24"/>
  <c r="F573" i="24"/>
  <c r="G573" i="24"/>
  <c r="H573" i="24"/>
  <c r="I573" i="24"/>
  <c r="J573" i="24"/>
  <c r="K573" i="24"/>
  <c r="L573" i="24"/>
  <c r="M573" i="24"/>
  <c r="N573" i="24"/>
  <c r="O573" i="24"/>
  <c r="P573" i="24"/>
  <c r="Q573" i="24"/>
  <c r="R573" i="24"/>
  <c r="S573" i="24"/>
  <c r="T573" i="24"/>
  <c r="U573" i="24"/>
  <c r="V573" i="24"/>
  <c r="W573" i="24"/>
  <c r="X573" i="24"/>
  <c r="Y573" i="24"/>
  <c r="B574" i="24"/>
  <c r="C574" i="24"/>
  <c r="D574" i="24"/>
  <c r="E574" i="24"/>
  <c r="F574" i="24"/>
  <c r="G574" i="24"/>
  <c r="H574" i="24"/>
  <c r="I574" i="24"/>
  <c r="J574" i="24"/>
  <c r="K574" i="24"/>
  <c r="L574" i="24"/>
  <c r="M574" i="24"/>
  <c r="N574" i="24"/>
  <c r="O574" i="24"/>
  <c r="P574" i="24"/>
  <c r="Q574" i="24"/>
  <c r="R574" i="24"/>
  <c r="S574" i="24"/>
  <c r="T574" i="24"/>
  <c r="U574" i="24"/>
  <c r="V574" i="24"/>
  <c r="W574" i="24"/>
  <c r="X574" i="24"/>
  <c r="Y574" i="24"/>
  <c r="B575" i="24"/>
  <c r="C575" i="24"/>
  <c r="D575" i="24"/>
  <c r="E575" i="24"/>
  <c r="F575" i="24"/>
  <c r="G575" i="24"/>
  <c r="H575" i="24"/>
  <c r="I575" i="24"/>
  <c r="J575" i="24"/>
  <c r="K575" i="24"/>
  <c r="L575" i="24"/>
  <c r="M575" i="24"/>
  <c r="N575" i="24"/>
  <c r="O575" i="24"/>
  <c r="P575" i="24"/>
  <c r="Q575" i="24"/>
  <c r="R575" i="24"/>
  <c r="S575" i="24"/>
  <c r="T575" i="24"/>
  <c r="U575" i="24"/>
  <c r="V575" i="24"/>
  <c r="W575" i="24"/>
  <c r="X575" i="24"/>
  <c r="Y575" i="24"/>
  <c r="B576" i="24"/>
  <c r="C576" i="24"/>
  <c r="D576" i="24"/>
  <c r="E576" i="24"/>
  <c r="F576" i="24"/>
  <c r="G576" i="24"/>
  <c r="H576" i="24"/>
  <c r="I576" i="24"/>
  <c r="J576" i="24"/>
  <c r="K576" i="24"/>
  <c r="L576" i="24"/>
  <c r="M576" i="24"/>
  <c r="N576" i="24"/>
  <c r="O576" i="24"/>
  <c r="P576" i="24"/>
  <c r="Q576" i="24"/>
  <c r="R576" i="24"/>
  <c r="S576" i="24"/>
  <c r="T576" i="24"/>
  <c r="U576" i="24"/>
  <c r="V576" i="24"/>
  <c r="W576" i="24"/>
  <c r="X576" i="24"/>
  <c r="Y576" i="24"/>
  <c r="B577" i="24"/>
  <c r="C577" i="24"/>
  <c r="D577" i="24"/>
  <c r="E577" i="24"/>
  <c r="F577" i="24"/>
  <c r="G577" i="24"/>
  <c r="H577" i="24"/>
  <c r="I577" i="24"/>
  <c r="J577" i="24"/>
  <c r="K577" i="24"/>
  <c r="L577" i="24"/>
  <c r="M577" i="24"/>
  <c r="N577" i="24"/>
  <c r="O577" i="24"/>
  <c r="P577" i="24"/>
  <c r="Q577" i="24"/>
  <c r="R577" i="24"/>
  <c r="S577" i="24"/>
  <c r="T577" i="24"/>
  <c r="U577" i="24"/>
  <c r="V577" i="24"/>
  <c r="W577" i="24"/>
  <c r="X577" i="24"/>
  <c r="Y577" i="24"/>
  <c r="B578" i="24"/>
  <c r="C578" i="24"/>
  <c r="D578" i="24"/>
  <c r="E578" i="24"/>
  <c r="F578" i="24"/>
  <c r="G578" i="24"/>
  <c r="H578" i="24"/>
  <c r="I578" i="24"/>
  <c r="J578" i="24"/>
  <c r="K578" i="24"/>
  <c r="L578" i="24"/>
  <c r="M578" i="24"/>
  <c r="N578" i="24"/>
  <c r="O578" i="24"/>
  <c r="P578" i="24"/>
  <c r="Q578" i="24"/>
  <c r="R578" i="24"/>
  <c r="S578" i="24"/>
  <c r="T578" i="24"/>
  <c r="U578" i="24"/>
  <c r="V578" i="24"/>
  <c r="W578" i="24"/>
  <c r="X578" i="24"/>
  <c r="Y578" i="24"/>
  <c r="B579" i="24"/>
  <c r="C579" i="24"/>
  <c r="D579" i="24"/>
  <c r="E579" i="24"/>
  <c r="F579" i="24"/>
  <c r="G579" i="24"/>
  <c r="H579" i="24"/>
  <c r="I579" i="24"/>
  <c r="J579" i="24"/>
  <c r="K579" i="24"/>
  <c r="L579" i="24"/>
  <c r="M579" i="24"/>
  <c r="N579" i="24"/>
  <c r="O579" i="24"/>
  <c r="P579" i="24"/>
  <c r="Q579" i="24"/>
  <c r="R579" i="24"/>
  <c r="S579" i="24"/>
  <c r="T579" i="24"/>
  <c r="U579" i="24"/>
  <c r="V579" i="24"/>
  <c r="W579" i="24"/>
  <c r="X579" i="24"/>
  <c r="Y579" i="24"/>
  <c r="B580" i="24"/>
  <c r="C580" i="24"/>
  <c r="D580" i="24"/>
  <c r="E580" i="24"/>
  <c r="F580" i="24"/>
  <c r="G580" i="24"/>
  <c r="H580" i="24"/>
  <c r="I580" i="24"/>
  <c r="J580" i="24"/>
  <c r="K580" i="24"/>
  <c r="L580" i="24"/>
  <c r="M580" i="24"/>
  <c r="N580" i="24"/>
  <c r="O580" i="24"/>
  <c r="P580" i="24"/>
  <c r="Q580" i="24"/>
  <c r="R580" i="24"/>
  <c r="S580" i="24"/>
  <c r="T580" i="24"/>
  <c r="U580" i="24"/>
  <c r="V580" i="24"/>
  <c r="W580" i="24"/>
  <c r="X580" i="24"/>
  <c r="Y580" i="24"/>
  <c r="B581" i="24"/>
  <c r="C581" i="24"/>
  <c r="D581" i="24"/>
  <c r="E581" i="24"/>
  <c r="F581" i="24"/>
  <c r="G581" i="24"/>
  <c r="H581" i="24"/>
  <c r="I581" i="24"/>
  <c r="J581" i="24"/>
  <c r="K581" i="24"/>
  <c r="L581" i="24"/>
  <c r="M581" i="24"/>
  <c r="N581" i="24"/>
  <c r="O581" i="24"/>
  <c r="P581" i="24"/>
  <c r="Q581" i="24"/>
  <c r="R581" i="24"/>
  <c r="S581" i="24"/>
  <c r="T581" i="24"/>
  <c r="U581" i="24"/>
  <c r="V581" i="24"/>
  <c r="W581" i="24"/>
  <c r="X581" i="24"/>
  <c r="Y581" i="24"/>
  <c r="B582" i="24"/>
  <c r="C582" i="24"/>
  <c r="D582" i="24"/>
  <c r="E582" i="24"/>
  <c r="F582" i="24"/>
  <c r="G582" i="24"/>
  <c r="H582" i="24"/>
  <c r="I582" i="24"/>
  <c r="J582" i="24"/>
  <c r="K582" i="24"/>
  <c r="L582" i="24"/>
  <c r="M582" i="24"/>
  <c r="N582" i="24"/>
  <c r="O582" i="24"/>
  <c r="P582" i="24"/>
  <c r="Q582" i="24"/>
  <c r="R582" i="24"/>
  <c r="S582" i="24"/>
  <c r="T582" i="24"/>
  <c r="U582" i="24"/>
  <c r="V582" i="24"/>
  <c r="W582" i="24"/>
  <c r="X582" i="24"/>
  <c r="Y582" i="24"/>
  <c r="B583" i="24"/>
  <c r="C583" i="24"/>
  <c r="D583" i="24"/>
  <c r="E583" i="24"/>
  <c r="F583" i="24"/>
  <c r="G583" i="24"/>
  <c r="H583" i="24"/>
  <c r="I583" i="24"/>
  <c r="J583" i="24"/>
  <c r="K583" i="24"/>
  <c r="L583" i="24"/>
  <c r="M583" i="24"/>
  <c r="N583" i="24"/>
  <c r="O583" i="24"/>
  <c r="P583" i="24"/>
  <c r="Q583" i="24"/>
  <c r="R583" i="24"/>
  <c r="S583" i="24"/>
  <c r="T583" i="24"/>
  <c r="U583" i="24"/>
  <c r="V583" i="24"/>
  <c r="W583" i="24"/>
  <c r="X583" i="24"/>
  <c r="Y583" i="24"/>
  <c r="B584" i="24"/>
  <c r="C584" i="24"/>
  <c r="D584" i="24"/>
  <c r="E584" i="24"/>
  <c r="F584" i="24"/>
  <c r="G584" i="24"/>
  <c r="H584" i="24"/>
  <c r="I584" i="24"/>
  <c r="J584" i="24"/>
  <c r="K584" i="24"/>
  <c r="L584" i="24"/>
  <c r="M584" i="24"/>
  <c r="N584" i="24"/>
  <c r="O584" i="24"/>
  <c r="P584" i="24"/>
  <c r="Q584" i="24"/>
  <c r="R584" i="24"/>
  <c r="S584" i="24"/>
  <c r="T584" i="24"/>
  <c r="U584" i="24"/>
  <c r="V584" i="24"/>
  <c r="W584" i="24"/>
  <c r="X584" i="24"/>
  <c r="Y584" i="24"/>
  <c r="B585" i="24"/>
  <c r="C585" i="24"/>
  <c r="D585" i="24"/>
  <c r="E585" i="24"/>
  <c r="F585" i="24"/>
  <c r="G585" i="24"/>
  <c r="H585" i="24"/>
  <c r="I585" i="24"/>
  <c r="J585" i="24"/>
  <c r="K585" i="24"/>
  <c r="L585" i="24"/>
  <c r="M585" i="24"/>
  <c r="N585" i="24"/>
  <c r="O585" i="24"/>
  <c r="P585" i="24"/>
  <c r="Q585" i="24"/>
  <c r="R585" i="24"/>
  <c r="S585" i="24"/>
  <c r="T585" i="24"/>
  <c r="U585" i="24"/>
  <c r="V585" i="24"/>
  <c r="W585" i="24"/>
  <c r="X585" i="24"/>
  <c r="Y585" i="24"/>
  <c r="B586" i="24"/>
  <c r="C586" i="24"/>
  <c r="D586" i="24"/>
  <c r="E586" i="24"/>
  <c r="F586" i="24"/>
  <c r="G586" i="24"/>
  <c r="H586" i="24"/>
  <c r="I586" i="24"/>
  <c r="J586" i="24"/>
  <c r="K586" i="24"/>
  <c r="L586" i="24"/>
  <c r="M586" i="24"/>
  <c r="N586" i="24"/>
  <c r="O586" i="24"/>
  <c r="P586" i="24"/>
  <c r="Q586" i="24"/>
  <c r="R586" i="24"/>
  <c r="S586" i="24"/>
  <c r="T586" i="24"/>
  <c r="U586" i="24"/>
  <c r="V586" i="24"/>
  <c r="W586" i="24"/>
  <c r="X586" i="24"/>
  <c r="Y586" i="24"/>
  <c r="B587" i="24"/>
  <c r="C587" i="24"/>
  <c r="D587" i="24"/>
  <c r="E587" i="24"/>
  <c r="F587" i="24"/>
  <c r="G587" i="24"/>
  <c r="H587" i="24"/>
  <c r="I587" i="24"/>
  <c r="J587" i="24"/>
  <c r="K587" i="24"/>
  <c r="L587" i="24"/>
  <c r="M587" i="24"/>
  <c r="N587" i="24"/>
  <c r="O587" i="24"/>
  <c r="P587" i="24"/>
  <c r="Q587" i="24"/>
  <c r="R587" i="24"/>
  <c r="S587" i="24"/>
  <c r="T587" i="24"/>
  <c r="U587" i="24"/>
  <c r="V587" i="24"/>
  <c r="W587" i="24"/>
  <c r="X587" i="24"/>
  <c r="Y587" i="24"/>
  <c r="B588" i="24"/>
  <c r="C588" i="24"/>
  <c r="D588" i="24"/>
  <c r="E588" i="24"/>
  <c r="F588" i="24"/>
  <c r="G588" i="24"/>
  <c r="H588" i="24"/>
  <c r="I588" i="24"/>
  <c r="J588" i="24"/>
  <c r="K588" i="24"/>
  <c r="L588" i="24"/>
  <c r="M588" i="24"/>
  <c r="N588" i="24"/>
  <c r="O588" i="24"/>
  <c r="P588" i="24"/>
  <c r="Q588" i="24"/>
  <c r="R588" i="24"/>
  <c r="S588" i="24"/>
  <c r="T588" i="24"/>
  <c r="U588" i="24"/>
  <c r="V588" i="24"/>
  <c r="W588" i="24"/>
  <c r="X588" i="24"/>
  <c r="Y588" i="24"/>
  <c r="B589" i="24"/>
  <c r="C589" i="24"/>
  <c r="D589" i="24"/>
  <c r="E589" i="24"/>
  <c r="F589" i="24"/>
  <c r="G589" i="24"/>
  <c r="H589" i="24"/>
  <c r="I589" i="24"/>
  <c r="J589" i="24"/>
  <c r="K589" i="24"/>
  <c r="L589" i="24"/>
  <c r="M589" i="24"/>
  <c r="N589" i="24"/>
  <c r="O589" i="24"/>
  <c r="P589" i="24"/>
  <c r="Q589" i="24"/>
  <c r="R589" i="24"/>
  <c r="S589" i="24"/>
  <c r="T589" i="24"/>
  <c r="U589" i="24"/>
  <c r="V589" i="24"/>
  <c r="W589" i="24"/>
  <c r="X589" i="24"/>
  <c r="Y589" i="24"/>
  <c r="H562" i="24"/>
  <c r="I562" i="24"/>
  <c r="J562" i="24"/>
  <c r="K562" i="24"/>
  <c r="L562" i="24"/>
  <c r="M562" i="24"/>
  <c r="N562" i="24"/>
  <c r="O562" i="24"/>
  <c r="P562" i="24"/>
  <c r="Q562" i="24"/>
  <c r="R562" i="24"/>
  <c r="S562" i="24"/>
  <c r="T562" i="24"/>
  <c r="U562" i="24"/>
  <c r="V562" i="24"/>
  <c r="W562" i="24"/>
  <c r="X562" i="24"/>
  <c r="Y562" i="24"/>
  <c r="F562" i="24"/>
  <c r="G562" i="24"/>
  <c r="C562" i="24"/>
  <c r="D562" i="24"/>
  <c r="E562" i="24"/>
  <c r="B562" i="24"/>
  <c r="B801" i="21"/>
  <c r="C801" i="21"/>
  <c r="D801" i="21"/>
  <c r="E801" i="21"/>
  <c r="F801" i="21"/>
  <c r="G801" i="21"/>
  <c r="H801" i="21"/>
  <c r="I801" i="21"/>
  <c r="J801" i="21"/>
  <c r="K801" i="21"/>
  <c r="L801" i="21"/>
  <c r="M801" i="21"/>
  <c r="N801" i="21"/>
  <c r="O801" i="21"/>
  <c r="P801" i="21"/>
  <c r="Q801" i="21"/>
  <c r="R801" i="21"/>
  <c r="S801" i="21"/>
  <c r="T801" i="21"/>
  <c r="U801" i="21"/>
  <c r="V801" i="21"/>
  <c r="W801" i="21"/>
  <c r="X801" i="21"/>
  <c r="Y801" i="21"/>
  <c r="B802" i="21"/>
  <c r="C802" i="21"/>
  <c r="D802" i="21"/>
  <c r="E802" i="21"/>
  <c r="F802" i="21"/>
  <c r="G802" i="21"/>
  <c r="H802" i="21"/>
  <c r="I802" i="21"/>
  <c r="J802" i="21"/>
  <c r="K802" i="21"/>
  <c r="L802" i="21"/>
  <c r="M802" i="21"/>
  <c r="N802" i="21"/>
  <c r="O802" i="21"/>
  <c r="P802" i="21"/>
  <c r="Q802" i="21"/>
  <c r="R802" i="21"/>
  <c r="S802" i="21"/>
  <c r="T802" i="21"/>
  <c r="U802" i="21"/>
  <c r="V802" i="21"/>
  <c r="W802" i="21"/>
  <c r="X802" i="21"/>
  <c r="Y802" i="21"/>
  <c r="B803" i="21"/>
  <c r="C803" i="21"/>
  <c r="D803" i="21"/>
  <c r="E803" i="21"/>
  <c r="F803" i="21"/>
  <c r="G803" i="21"/>
  <c r="H803" i="21"/>
  <c r="I803" i="21"/>
  <c r="J803" i="21"/>
  <c r="K803" i="21"/>
  <c r="L803" i="21"/>
  <c r="M803" i="21"/>
  <c r="N803" i="21"/>
  <c r="O803" i="21"/>
  <c r="P803" i="21"/>
  <c r="Q803" i="21"/>
  <c r="R803" i="21"/>
  <c r="S803" i="21"/>
  <c r="T803" i="21"/>
  <c r="U803" i="21"/>
  <c r="V803" i="21"/>
  <c r="W803" i="21"/>
  <c r="X803" i="21"/>
  <c r="Y803" i="21"/>
  <c r="B804" i="21"/>
  <c r="C804" i="21"/>
  <c r="D804" i="21"/>
  <c r="E804" i="21"/>
  <c r="F804" i="21"/>
  <c r="G804" i="21"/>
  <c r="H804" i="21"/>
  <c r="I804" i="21"/>
  <c r="J804" i="21"/>
  <c r="K804" i="21"/>
  <c r="L804" i="21"/>
  <c r="M804" i="21"/>
  <c r="N804" i="21"/>
  <c r="O804" i="21"/>
  <c r="P804" i="21"/>
  <c r="Q804" i="21"/>
  <c r="R804" i="21"/>
  <c r="S804" i="21"/>
  <c r="T804" i="21"/>
  <c r="U804" i="21"/>
  <c r="V804" i="21"/>
  <c r="W804" i="21"/>
  <c r="X804" i="21"/>
  <c r="Y804" i="21"/>
  <c r="B805" i="21"/>
  <c r="C805" i="21"/>
  <c r="D805" i="21"/>
  <c r="E805" i="21"/>
  <c r="F805" i="21"/>
  <c r="G805" i="21"/>
  <c r="H805" i="21"/>
  <c r="I805" i="21"/>
  <c r="J805" i="21"/>
  <c r="K805" i="21"/>
  <c r="L805" i="21"/>
  <c r="M805" i="21"/>
  <c r="N805" i="21"/>
  <c r="O805" i="21"/>
  <c r="P805" i="21"/>
  <c r="Q805" i="21"/>
  <c r="R805" i="21"/>
  <c r="S805" i="21"/>
  <c r="T805" i="21"/>
  <c r="U805" i="21"/>
  <c r="V805" i="21"/>
  <c r="W805" i="21"/>
  <c r="X805" i="21"/>
  <c r="Y805" i="21"/>
  <c r="B806" i="21"/>
  <c r="C806" i="21"/>
  <c r="D806" i="21"/>
  <c r="E806" i="21"/>
  <c r="F806" i="21"/>
  <c r="G806" i="21"/>
  <c r="H806" i="21"/>
  <c r="I806" i="21"/>
  <c r="J806" i="21"/>
  <c r="K806" i="21"/>
  <c r="L806" i="21"/>
  <c r="M806" i="21"/>
  <c r="N806" i="21"/>
  <c r="O806" i="21"/>
  <c r="P806" i="21"/>
  <c r="Q806" i="21"/>
  <c r="R806" i="21"/>
  <c r="S806" i="21"/>
  <c r="T806" i="21"/>
  <c r="U806" i="21"/>
  <c r="V806" i="21"/>
  <c r="W806" i="21"/>
  <c r="X806" i="21"/>
  <c r="Y806" i="21"/>
  <c r="B807" i="21"/>
  <c r="C807" i="21"/>
  <c r="D807" i="21"/>
  <c r="E807" i="21"/>
  <c r="F807" i="21"/>
  <c r="G807" i="21"/>
  <c r="H807" i="21"/>
  <c r="I807" i="21"/>
  <c r="J807" i="21"/>
  <c r="K807" i="21"/>
  <c r="L807" i="21"/>
  <c r="M807" i="21"/>
  <c r="N807" i="21"/>
  <c r="O807" i="21"/>
  <c r="P807" i="21"/>
  <c r="Q807" i="21"/>
  <c r="R807" i="21"/>
  <c r="S807" i="21"/>
  <c r="T807" i="21"/>
  <c r="U807" i="21"/>
  <c r="V807" i="21"/>
  <c r="W807" i="21"/>
  <c r="X807" i="21"/>
  <c r="Y807" i="21"/>
  <c r="B808" i="21"/>
  <c r="C808" i="21"/>
  <c r="D808" i="21"/>
  <c r="E808" i="21"/>
  <c r="F808" i="21"/>
  <c r="G808" i="21"/>
  <c r="H808" i="21"/>
  <c r="I808" i="21"/>
  <c r="J808" i="21"/>
  <c r="K808" i="21"/>
  <c r="L808" i="21"/>
  <c r="M808" i="21"/>
  <c r="N808" i="21"/>
  <c r="O808" i="21"/>
  <c r="P808" i="21"/>
  <c r="Q808" i="21"/>
  <c r="R808" i="21"/>
  <c r="S808" i="21"/>
  <c r="T808" i="21"/>
  <c r="U808" i="21"/>
  <c r="V808" i="21"/>
  <c r="W808" i="21"/>
  <c r="X808" i="21"/>
  <c r="Y808" i="21"/>
  <c r="B809" i="21"/>
  <c r="C809" i="21"/>
  <c r="D809" i="21"/>
  <c r="E809" i="21"/>
  <c r="F809" i="21"/>
  <c r="G809" i="21"/>
  <c r="H809" i="21"/>
  <c r="I809" i="21"/>
  <c r="J809" i="21"/>
  <c r="K809" i="21"/>
  <c r="L809" i="21"/>
  <c r="M809" i="21"/>
  <c r="N809" i="21"/>
  <c r="O809" i="21"/>
  <c r="P809" i="21"/>
  <c r="Q809" i="21"/>
  <c r="R809" i="21"/>
  <c r="S809" i="21"/>
  <c r="T809" i="21"/>
  <c r="U809" i="21"/>
  <c r="V809" i="21"/>
  <c r="W809" i="21"/>
  <c r="X809" i="21"/>
  <c r="Y809" i="21"/>
  <c r="B810" i="21"/>
  <c r="C810" i="21"/>
  <c r="D810" i="21"/>
  <c r="E810" i="21"/>
  <c r="F810" i="21"/>
  <c r="G810" i="21"/>
  <c r="H810" i="21"/>
  <c r="I810" i="21"/>
  <c r="J810" i="21"/>
  <c r="K810" i="21"/>
  <c r="L810" i="21"/>
  <c r="M810" i="21"/>
  <c r="N810" i="21"/>
  <c r="O810" i="21"/>
  <c r="P810" i="21"/>
  <c r="Q810" i="21"/>
  <c r="R810" i="21"/>
  <c r="S810" i="21"/>
  <c r="T810" i="21"/>
  <c r="U810" i="21"/>
  <c r="V810" i="21"/>
  <c r="W810" i="21"/>
  <c r="X810" i="21"/>
  <c r="Y810" i="21"/>
  <c r="B811" i="21"/>
  <c r="C811" i="21"/>
  <c r="D811" i="21"/>
  <c r="E811" i="21"/>
  <c r="F811" i="21"/>
  <c r="G811" i="21"/>
  <c r="H811" i="21"/>
  <c r="I811" i="21"/>
  <c r="J811" i="21"/>
  <c r="K811" i="21"/>
  <c r="L811" i="21"/>
  <c r="M811" i="21"/>
  <c r="N811" i="21"/>
  <c r="O811" i="21"/>
  <c r="P811" i="21"/>
  <c r="Q811" i="21"/>
  <c r="R811" i="21"/>
  <c r="S811" i="21"/>
  <c r="T811" i="21"/>
  <c r="U811" i="21"/>
  <c r="V811" i="21"/>
  <c r="W811" i="21"/>
  <c r="X811" i="21"/>
  <c r="Y811" i="21"/>
  <c r="B812" i="21"/>
  <c r="C812" i="21"/>
  <c r="D812" i="21"/>
  <c r="E812" i="21"/>
  <c r="F812" i="21"/>
  <c r="G812" i="21"/>
  <c r="H812" i="21"/>
  <c r="I812" i="21"/>
  <c r="J812" i="21"/>
  <c r="K812" i="21"/>
  <c r="L812" i="21"/>
  <c r="M812" i="21"/>
  <c r="N812" i="21"/>
  <c r="O812" i="21"/>
  <c r="P812" i="21"/>
  <c r="Q812" i="21"/>
  <c r="R812" i="21"/>
  <c r="S812" i="21"/>
  <c r="T812" i="21"/>
  <c r="U812" i="21"/>
  <c r="V812" i="21"/>
  <c r="W812" i="21"/>
  <c r="X812" i="21"/>
  <c r="Y812" i="21"/>
  <c r="B813" i="21"/>
  <c r="C813" i="21"/>
  <c r="D813" i="21"/>
  <c r="E813" i="21"/>
  <c r="F813" i="21"/>
  <c r="G813" i="21"/>
  <c r="H813" i="21"/>
  <c r="I813" i="21"/>
  <c r="J813" i="21"/>
  <c r="K813" i="21"/>
  <c r="L813" i="21"/>
  <c r="M813" i="21"/>
  <c r="N813" i="21"/>
  <c r="O813" i="21"/>
  <c r="P813" i="21"/>
  <c r="Q813" i="21"/>
  <c r="R813" i="21"/>
  <c r="S813" i="21"/>
  <c r="T813" i="21"/>
  <c r="U813" i="21"/>
  <c r="V813" i="21"/>
  <c r="W813" i="21"/>
  <c r="X813" i="21"/>
  <c r="Y813" i="21"/>
  <c r="B814" i="21"/>
  <c r="C814" i="21"/>
  <c r="D814" i="21"/>
  <c r="E814" i="21"/>
  <c r="F814" i="21"/>
  <c r="G814" i="21"/>
  <c r="H814" i="21"/>
  <c r="I814" i="21"/>
  <c r="J814" i="21"/>
  <c r="K814" i="21"/>
  <c r="L814" i="21"/>
  <c r="M814" i="21"/>
  <c r="N814" i="21"/>
  <c r="O814" i="21"/>
  <c r="P814" i="21"/>
  <c r="Q814" i="21"/>
  <c r="R814" i="21"/>
  <c r="S814" i="21"/>
  <c r="T814" i="21"/>
  <c r="U814" i="21"/>
  <c r="V814" i="21"/>
  <c r="W814" i="21"/>
  <c r="X814" i="21"/>
  <c r="Y814" i="21"/>
  <c r="B815" i="21"/>
  <c r="C815" i="21"/>
  <c r="D815" i="21"/>
  <c r="E815" i="21"/>
  <c r="F815" i="21"/>
  <c r="G815" i="21"/>
  <c r="H815" i="21"/>
  <c r="I815" i="21"/>
  <c r="J815" i="21"/>
  <c r="K815" i="21"/>
  <c r="L815" i="21"/>
  <c r="M815" i="21"/>
  <c r="N815" i="21"/>
  <c r="O815" i="21"/>
  <c r="P815" i="21"/>
  <c r="Q815" i="21"/>
  <c r="R815" i="21"/>
  <c r="S815" i="21"/>
  <c r="T815" i="21"/>
  <c r="U815" i="21"/>
  <c r="V815" i="21"/>
  <c r="W815" i="21"/>
  <c r="X815" i="21"/>
  <c r="Y815" i="21"/>
  <c r="B816" i="21"/>
  <c r="C816" i="21"/>
  <c r="D816" i="21"/>
  <c r="E816" i="21"/>
  <c r="F816" i="21"/>
  <c r="G816" i="21"/>
  <c r="H816" i="21"/>
  <c r="I816" i="21"/>
  <c r="J816" i="21"/>
  <c r="K816" i="21"/>
  <c r="L816" i="21"/>
  <c r="M816" i="21"/>
  <c r="N816" i="21"/>
  <c r="O816" i="21"/>
  <c r="P816" i="21"/>
  <c r="Q816" i="21"/>
  <c r="R816" i="21"/>
  <c r="S816" i="21"/>
  <c r="T816" i="21"/>
  <c r="U816" i="21"/>
  <c r="V816" i="21"/>
  <c r="W816" i="21"/>
  <c r="X816" i="21"/>
  <c r="Y816" i="21"/>
  <c r="B817" i="21"/>
  <c r="C817" i="21"/>
  <c r="D817" i="21"/>
  <c r="E817" i="21"/>
  <c r="F817" i="21"/>
  <c r="G817" i="21"/>
  <c r="H817" i="21"/>
  <c r="I817" i="21"/>
  <c r="J817" i="21"/>
  <c r="K817" i="21"/>
  <c r="L817" i="21"/>
  <c r="M817" i="21"/>
  <c r="N817" i="21"/>
  <c r="O817" i="21"/>
  <c r="P817" i="21"/>
  <c r="Q817" i="21"/>
  <c r="R817" i="21"/>
  <c r="S817" i="21"/>
  <c r="T817" i="21"/>
  <c r="U817" i="21"/>
  <c r="V817" i="21"/>
  <c r="W817" i="21"/>
  <c r="X817" i="21"/>
  <c r="Y817" i="21"/>
  <c r="B818" i="21"/>
  <c r="C818" i="21"/>
  <c r="D818" i="21"/>
  <c r="E818" i="21"/>
  <c r="F818" i="21"/>
  <c r="G818" i="21"/>
  <c r="H818" i="21"/>
  <c r="I818" i="21"/>
  <c r="J818" i="21"/>
  <c r="K818" i="21"/>
  <c r="L818" i="21"/>
  <c r="M818" i="21"/>
  <c r="N818" i="21"/>
  <c r="O818" i="21"/>
  <c r="P818" i="21"/>
  <c r="Q818" i="21"/>
  <c r="R818" i="21"/>
  <c r="S818" i="21"/>
  <c r="T818" i="21"/>
  <c r="U818" i="21"/>
  <c r="V818" i="21"/>
  <c r="W818" i="21"/>
  <c r="X818" i="21"/>
  <c r="Y818" i="21"/>
  <c r="B819" i="21"/>
  <c r="C819" i="21"/>
  <c r="D819" i="21"/>
  <c r="E819" i="21"/>
  <c r="F819" i="21"/>
  <c r="G819" i="21"/>
  <c r="H819" i="21"/>
  <c r="I819" i="21"/>
  <c r="J819" i="21"/>
  <c r="K819" i="21"/>
  <c r="L819" i="21"/>
  <c r="M819" i="21"/>
  <c r="N819" i="21"/>
  <c r="O819" i="21"/>
  <c r="P819" i="21"/>
  <c r="Q819" i="21"/>
  <c r="R819" i="21"/>
  <c r="S819" i="21"/>
  <c r="T819" i="21"/>
  <c r="U819" i="21"/>
  <c r="V819" i="21"/>
  <c r="W819" i="21"/>
  <c r="X819" i="21"/>
  <c r="Y819" i="21"/>
  <c r="B820" i="21"/>
  <c r="C820" i="21"/>
  <c r="D820" i="21"/>
  <c r="E820" i="21"/>
  <c r="F820" i="21"/>
  <c r="G820" i="21"/>
  <c r="H820" i="21"/>
  <c r="I820" i="21"/>
  <c r="J820" i="21"/>
  <c r="K820" i="21"/>
  <c r="L820" i="21"/>
  <c r="M820" i="21"/>
  <c r="N820" i="21"/>
  <c r="O820" i="21"/>
  <c r="P820" i="21"/>
  <c r="Q820" i="21"/>
  <c r="R820" i="21"/>
  <c r="S820" i="21"/>
  <c r="T820" i="21"/>
  <c r="U820" i="21"/>
  <c r="V820" i="21"/>
  <c r="W820" i="21"/>
  <c r="X820" i="21"/>
  <c r="Y820" i="21"/>
  <c r="B821" i="21"/>
  <c r="C821" i="21"/>
  <c r="D821" i="21"/>
  <c r="E821" i="21"/>
  <c r="F821" i="21"/>
  <c r="G821" i="21"/>
  <c r="H821" i="21"/>
  <c r="I821" i="21"/>
  <c r="J821" i="21"/>
  <c r="K821" i="21"/>
  <c r="L821" i="21"/>
  <c r="M821" i="21"/>
  <c r="N821" i="21"/>
  <c r="O821" i="21"/>
  <c r="P821" i="21"/>
  <c r="Q821" i="21"/>
  <c r="R821" i="21"/>
  <c r="S821" i="21"/>
  <c r="T821" i="21"/>
  <c r="U821" i="21"/>
  <c r="V821" i="21"/>
  <c r="W821" i="21"/>
  <c r="X821" i="21"/>
  <c r="Y821" i="21"/>
  <c r="B822" i="21"/>
  <c r="C822" i="21"/>
  <c r="D822" i="21"/>
  <c r="E822" i="21"/>
  <c r="F822" i="21"/>
  <c r="G822" i="21"/>
  <c r="H822" i="21"/>
  <c r="I822" i="21"/>
  <c r="J822" i="21"/>
  <c r="K822" i="21"/>
  <c r="L822" i="21"/>
  <c r="M822" i="21"/>
  <c r="N822" i="21"/>
  <c r="O822" i="21"/>
  <c r="P822" i="21"/>
  <c r="Q822" i="21"/>
  <c r="R822" i="21"/>
  <c r="S822" i="21"/>
  <c r="T822" i="21"/>
  <c r="U822" i="21"/>
  <c r="V822" i="21"/>
  <c r="W822" i="21"/>
  <c r="X822" i="21"/>
  <c r="Y822" i="21"/>
  <c r="B823" i="21"/>
  <c r="C823" i="21"/>
  <c r="D823" i="21"/>
  <c r="E823" i="21"/>
  <c r="F823" i="21"/>
  <c r="G823" i="21"/>
  <c r="H823" i="21"/>
  <c r="I823" i="21"/>
  <c r="J823" i="21"/>
  <c r="K823" i="21"/>
  <c r="L823" i="21"/>
  <c r="M823" i="21"/>
  <c r="N823" i="21"/>
  <c r="O823" i="21"/>
  <c r="P823" i="21"/>
  <c r="Q823" i="21"/>
  <c r="R823" i="21"/>
  <c r="S823" i="21"/>
  <c r="T823" i="21"/>
  <c r="U823" i="21"/>
  <c r="V823" i="21"/>
  <c r="W823" i="21"/>
  <c r="X823" i="21"/>
  <c r="Y823" i="21"/>
  <c r="B824" i="21"/>
  <c r="C824" i="21"/>
  <c r="D824" i="21"/>
  <c r="E824" i="21"/>
  <c r="F824" i="21"/>
  <c r="G824" i="21"/>
  <c r="H824" i="21"/>
  <c r="I824" i="21"/>
  <c r="J824" i="21"/>
  <c r="K824" i="21"/>
  <c r="L824" i="21"/>
  <c r="M824" i="21"/>
  <c r="N824" i="21"/>
  <c r="O824" i="21"/>
  <c r="P824" i="21"/>
  <c r="Q824" i="21"/>
  <c r="R824" i="21"/>
  <c r="S824" i="21"/>
  <c r="T824" i="21"/>
  <c r="U824" i="21"/>
  <c r="V824" i="21"/>
  <c r="W824" i="21"/>
  <c r="X824" i="21"/>
  <c r="Y824" i="21"/>
  <c r="B825" i="21"/>
  <c r="C825" i="21"/>
  <c r="D825" i="21"/>
  <c r="E825" i="21"/>
  <c r="F825" i="21"/>
  <c r="G825" i="21"/>
  <c r="H825" i="21"/>
  <c r="I825" i="21"/>
  <c r="J825" i="21"/>
  <c r="K825" i="21"/>
  <c r="L825" i="21"/>
  <c r="M825" i="21"/>
  <c r="N825" i="21"/>
  <c r="O825" i="21"/>
  <c r="P825" i="21"/>
  <c r="Q825" i="21"/>
  <c r="R825" i="21"/>
  <c r="S825" i="21"/>
  <c r="T825" i="21"/>
  <c r="U825" i="21"/>
  <c r="V825" i="21"/>
  <c r="W825" i="21"/>
  <c r="X825" i="21"/>
  <c r="Y825" i="21"/>
  <c r="B826" i="21"/>
  <c r="C826" i="21"/>
  <c r="D826" i="21"/>
  <c r="E826" i="21"/>
  <c r="F826" i="21"/>
  <c r="G826" i="21"/>
  <c r="H826" i="21"/>
  <c r="I826" i="21"/>
  <c r="J826" i="21"/>
  <c r="K826" i="21"/>
  <c r="L826" i="21"/>
  <c r="M826" i="21"/>
  <c r="N826" i="21"/>
  <c r="O826" i="21"/>
  <c r="P826" i="21"/>
  <c r="Q826" i="21"/>
  <c r="R826" i="21"/>
  <c r="S826" i="21"/>
  <c r="T826" i="21"/>
  <c r="U826" i="21"/>
  <c r="V826" i="21"/>
  <c r="W826" i="21"/>
  <c r="X826" i="21"/>
  <c r="Y826" i="21"/>
  <c r="B827" i="21"/>
  <c r="C827" i="21"/>
  <c r="D827" i="21"/>
  <c r="E827" i="21"/>
  <c r="F827" i="21"/>
  <c r="G827" i="21"/>
  <c r="H827" i="21"/>
  <c r="I827" i="21"/>
  <c r="J827" i="21"/>
  <c r="K827" i="21"/>
  <c r="L827" i="21"/>
  <c r="M827" i="21"/>
  <c r="N827" i="21"/>
  <c r="O827" i="21"/>
  <c r="P827" i="21"/>
  <c r="Q827" i="21"/>
  <c r="R827" i="21"/>
  <c r="S827" i="21"/>
  <c r="T827" i="21"/>
  <c r="U827" i="21"/>
  <c r="V827" i="21"/>
  <c r="W827" i="21"/>
  <c r="X827" i="21"/>
  <c r="Y827" i="21"/>
  <c r="C800" i="21"/>
  <c r="D800" i="21"/>
  <c r="E800" i="21"/>
  <c r="F800" i="21"/>
  <c r="G800" i="21"/>
  <c r="H800" i="21"/>
  <c r="I800" i="21"/>
  <c r="J800" i="21"/>
  <c r="K800" i="21"/>
  <c r="L800" i="21"/>
  <c r="M800" i="21"/>
  <c r="N800" i="21"/>
  <c r="O800" i="21"/>
  <c r="P800" i="21"/>
  <c r="Q800" i="21"/>
  <c r="R800" i="21"/>
  <c r="S800" i="21"/>
  <c r="T800" i="21"/>
  <c r="U800" i="21"/>
  <c r="V800" i="21"/>
  <c r="W800" i="21"/>
  <c r="X800" i="21"/>
  <c r="Y800" i="21"/>
  <c r="B800" i="21"/>
  <c r="B767" i="21"/>
  <c r="C767" i="21"/>
  <c r="D767" i="21"/>
  <c r="E767" i="21"/>
  <c r="F767" i="21"/>
  <c r="G767" i="21"/>
  <c r="H767" i="21"/>
  <c r="I767" i="21"/>
  <c r="J767" i="21"/>
  <c r="K767" i="21"/>
  <c r="L767" i="21"/>
  <c r="M767" i="21"/>
  <c r="N767" i="21"/>
  <c r="O767" i="21"/>
  <c r="P767" i="21"/>
  <c r="Q767" i="21"/>
  <c r="R767" i="21"/>
  <c r="S767" i="21"/>
  <c r="T767" i="21"/>
  <c r="U767" i="21"/>
  <c r="V767" i="21"/>
  <c r="W767" i="21"/>
  <c r="X767" i="21"/>
  <c r="Y767" i="21"/>
  <c r="B768" i="21"/>
  <c r="C768" i="21"/>
  <c r="D768" i="21"/>
  <c r="E768" i="21"/>
  <c r="F768" i="21"/>
  <c r="G768" i="21"/>
  <c r="H768" i="21"/>
  <c r="I768" i="21"/>
  <c r="J768" i="21"/>
  <c r="K768" i="21"/>
  <c r="L768" i="21"/>
  <c r="M768" i="21"/>
  <c r="N768" i="21"/>
  <c r="O768" i="21"/>
  <c r="P768" i="21"/>
  <c r="Q768" i="21"/>
  <c r="R768" i="21"/>
  <c r="S768" i="21"/>
  <c r="T768" i="21"/>
  <c r="U768" i="21"/>
  <c r="V768" i="21"/>
  <c r="W768" i="21"/>
  <c r="X768" i="21"/>
  <c r="Y768" i="21"/>
  <c r="B769" i="21"/>
  <c r="C769" i="21"/>
  <c r="D769" i="21"/>
  <c r="E769" i="21"/>
  <c r="F769" i="21"/>
  <c r="G769" i="21"/>
  <c r="H769" i="21"/>
  <c r="I769" i="21"/>
  <c r="J769" i="21"/>
  <c r="K769" i="21"/>
  <c r="L769" i="21"/>
  <c r="M769" i="21"/>
  <c r="N769" i="21"/>
  <c r="O769" i="21"/>
  <c r="P769" i="21"/>
  <c r="Q769" i="21"/>
  <c r="R769" i="21"/>
  <c r="S769" i="21"/>
  <c r="T769" i="21"/>
  <c r="U769" i="21"/>
  <c r="V769" i="21"/>
  <c r="W769" i="21"/>
  <c r="X769" i="21"/>
  <c r="Y769" i="21"/>
  <c r="B770" i="21"/>
  <c r="C770" i="21"/>
  <c r="D770" i="21"/>
  <c r="E770" i="21"/>
  <c r="F770" i="21"/>
  <c r="G770" i="21"/>
  <c r="H770" i="21"/>
  <c r="I770" i="21"/>
  <c r="J770" i="21"/>
  <c r="K770" i="21"/>
  <c r="L770" i="21"/>
  <c r="M770" i="21"/>
  <c r="N770" i="21"/>
  <c r="O770" i="21"/>
  <c r="P770" i="21"/>
  <c r="Q770" i="21"/>
  <c r="R770" i="21"/>
  <c r="S770" i="21"/>
  <c r="T770" i="21"/>
  <c r="U770" i="21"/>
  <c r="V770" i="21"/>
  <c r="W770" i="21"/>
  <c r="X770" i="21"/>
  <c r="Y770" i="21"/>
  <c r="B771" i="21"/>
  <c r="C771" i="21"/>
  <c r="D771" i="21"/>
  <c r="E771" i="21"/>
  <c r="F771" i="21"/>
  <c r="G771" i="21"/>
  <c r="H771" i="21"/>
  <c r="I771" i="21"/>
  <c r="J771" i="21"/>
  <c r="K771" i="21"/>
  <c r="L771" i="21"/>
  <c r="M771" i="21"/>
  <c r="N771" i="21"/>
  <c r="O771" i="21"/>
  <c r="P771" i="21"/>
  <c r="Q771" i="21"/>
  <c r="R771" i="21"/>
  <c r="S771" i="21"/>
  <c r="T771" i="21"/>
  <c r="U771" i="21"/>
  <c r="V771" i="21"/>
  <c r="W771" i="21"/>
  <c r="X771" i="21"/>
  <c r="Y771" i="21"/>
  <c r="B772" i="21"/>
  <c r="C772" i="21"/>
  <c r="D772" i="21"/>
  <c r="E772" i="21"/>
  <c r="F772" i="21"/>
  <c r="G772" i="21"/>
  <c r="H772" i="21"/>
  <c r="I772" i="21"/>
  <c r="J772" i="21"/>
  <c r="K772" i="21"/>
  <c r="L772" i="21"/>
  <c r="M772" i="21"/>
  <c r="N772" i="21"/>
  <c r="O772" i="21"/>
  <c r="P772" i="21"/>
  <c r="Q772" i="21"/>
  <c r="R772" i="21"/>
  <c r="S772" i="21"/>
  <c r="T772" i="21"/>
  <c r="U772" i="21"/>
  <c r="V772" i="21"/>
  <c r="W772" i="21"/>
  <c r="X772" i="21"/>
  <c r="Y772" i="21"/>
  <c r="B773" i="21"/>
  <c r="C773" i="21"/>
  <c r="D773" i="21"/>
  <c r="E773" i="21"/>
  <c r="F773" i="21"/>
  <c r="G773" i="21"/>
  <c r="H773" i="21"/>
  <c r="I773" i="21"/>
  <c r="J773" i="21"/>
  <c r="K773" i="21"/>
  <c r="L773" i="21"/>
  <c r="M773" i="21"/>
  <c r="N773" i="21"/>
  <c r="O773" i="21"/>
  <c r="P773" i="21"/>
  <c r="Q773" i="21"/>
  <c r="R773" i="21"/>
  <c r="S773" i="21"/>
  <c r="T773" i="21"/>
  <c r="U773" i="21"/>
  <c r="V773" i="21"/>
  <c r="W773" i="21"/>
  <c r="X773" i="21"/>
  <c r="Y773" i="21"/>
  <c r="B774" i="21"/>
  <c r="C774" i="21"/>
  <c r="D774" i="21"/>
  <c r="E774" i="21"/>
  <c r="F774" i="21"/>
  <c r="G774" i="21"/>
  <c r="H774" i="21"/>
  <c r="I774" i="21"/>
  <c r="J774" i="21"/>
  <c r="K774" i="21"/>
  <c r="L774" i="21"/>
  <c r="M774" i="21"/>
  <c r="N774" i="21"/>
  <c r="O774" i="21"/>
  <c r="P774" i="21"/>
  <c r="Q774" i="21"/>
  <c r="R774" i="21"/>
  <c r="S774" i="21"/>
  <c r="T774" i="21"/>
  <c r="U774" i="21"/>
  <c r="V774" i="21"/>
  <c r="W774" i="21"/>
  <c r="X774" i="21"/>
  <c r="Y774" i="21"/>
  <c r="B775" i="21"/>
  <c r="C775" i="21"/>
  <c r="D775" i="21"/>
  <c r="E775" i="21"/>
  <c r="F775" i="21"/>
  <c r="G775" i="21"/>
  <c r="H775" i="21"/>
  <c r="I775" i="21"/>
  <c r="J775" i="21"/>
  <c r="K775" i="21"/>
  <c r="L775" i="21"/>
  <c r="M775" i="21"/>
  <c r="N775" i="21"/>
  <c r="O775" i="21"/>
  <c r="P775" i="21"/>
  <c r="Q775" i="21"/>
  <c r="R775" i="21"/>
  <c r="S775" i="21"/>
  <c r="T775" i="21"/>
  <c r="U775" i="21"/>
  <c r="V775" i="21"/>
  <c r="W775" i="21"/>
  <c r="X775" i="21"/>
  <c r="Y775" i="21"/>
  <c r="B776" i="21"/>
  <c r="C776" i="21"/>
  <c r="D776" i="21"/>
  <c r="E776" i="21"/>
  <c r="F776" i="21"/>
  <c r="G776" i="21"/>
  <c r="H776" i="21"/>
  <c r="I776" i="21"/>
  <c r="J776" i="21"/>
  <c r="K776" i="21"/>
  <c r="L776" i="21"/>
  <c r="M776" i="21"/>
  <c r="N776" i="21"/>
  <c r="O776" i="21"/>
  <c r="P776" i="21"/>
  <c r="Q776" i="21"/>
  <c r="R776" i="21"/>
  <c r="S776" i="21"/>
  <c r="T776" i="21"/>
  <c r="U776" i="21"/>
  <c r="V776" i="21"/>
  <c r="W776" i="21"/>
  <c r="X776" i="21"/>
  <c r="Y776" i="21"/>
  <c r="B777" i="21"/>
  <c r="C777" i="21"/>
  <c r="D777" i="21"/>
  <c r="E777" i="21"/>
  <c r="F777" i="21"/>
  <c r="G777" i="21"/>
  <c r="H777" i="21"/>
  <c r="I777" i="21"/>
  <c r="J777" i="21"/>
  <c r="K777" i="21"/>
  <c r="L777" i="21"/>
  <c r="M777" i="21"/>
  <c r="N777" i="21"/>
  <c r="O777" i="21"/>
  <c r="P777" i="21"/>
  <c r="Q777" i="21"/>
  <c r="R777" i="21"/>
  <c r="S777" i="21"/>
  <c r="T777" i="21"/>
  <c r="U777" i="21"/>
  <c r="V777" i="21"/>
  <c r="W777" i="21"/>
  <c r="X777" i="21"/>
  <c r="Y777" i="21"/>
  <c r="B778" i="21"/>
  <c r="C778" i="21"/>
  <c r="D778" i="21"/>
  <c r="E778" i="21"/>
  <c r="F778" i="21"/>
  <c r="G778" i="21"/>
  <c r="H778" i="21"/>
  <c r="I778" i="21"/>
  <c r="J778" i="21"/>
  <c r="K778" i="21"/>
  <c r="L778" i="21"/>
  <c r="M778" i="21"/>
  <c r="N778" i="21"/>
  <c r="O778" i="21"/>
  <c r="P778" i="21"/>
  <c r="Q778" i="21"/>
  <c r="R778" i="21"/>
  <c r="S778" i="21"/>
  <c r="T778" i="21"/>
  <c r="U778" i="21"/>
  <c r="V778" i="21"/>
  <c r="W778" i="21"/>
  <c r="X778" i="21"/>
  <c r="Y778" i="21"/>
  <c r="B779" i="21"/>
  <c r="C779" i="21"/>
  <c r="D779" i="21"/>
  <c r="E779" i="21"/>
  <c r="F779" i="21"/>
  <c r="G779" i="21"/>
  <c r="H779" i="21"/>
  <c r="I779" i="21"/>
  <c r="J779" i="21"/>
  <c r="K779" i="21"/>
  <c r="L779" i="21"/>
  <c r="M779" i="21"/>
  <c r="N779" i="21"/>
  <c r="O779" i="21"/>
  <c r="P779" i="21"/>
  <c r="Q779" i="21"/>
  <c r="R779" i="21"/>
  <c r="S779" i="21"/>
  <c r="T779" i="21"/>
  <c r="U779" i="21"/>
  <c r="V779" i="21"/>
  <c r="W779" i="21"/>
  <c r="X779" i="21"/>
  <c r="Y779" i="21"/>
  <c r="B780" i="21"/>
  <c r="C780" i="21"/>
  <c r="D780" i="21"/>
  <c r="E780" i="21"/>
  <c r="F780" i="21"/>
  <c r="G780" i="21"/>
  <c r="H780" i="21"/>
  <c r="I780" i="21"/>
  <c r="J780" i="21"/>
  <c r="K780" i="21"/>
  <c r="L780" i="21"/>
  <c r="M780" i="21"/>
  <c r="N780" i="21"/>
  <c r="O780" i="21"/>
  <c r="P780" i="21"/>
  <c r="Q780" i="21"/>
  <c r="R780" i="21"/>
  <c r="S780" i="21"/>
  <c r="T780" i="21"/>
  <c r="U780" i="21"/>
  <c r="V780" i="21"/>
  <c r="W780" i="21"/>
  <c r="X780" i="21"/>
  <c r="Y780" i="21"/>
  <c r="B781" i="21"/>
  <c r="C781" i="21"/>
  <c r="D781" i="21"/>
  <c r="E781" i="21"/>
  <c r="F781" i="21"/>
  <c r="G781" i="21"/>
  <c r="H781" i="21"/>
  <c r="I781" i="21"/>
  <c r="J781" i="21"/>
  <c r="K781" i="21"/>
  <c r="L781" i="21"/>
  <c r="M781" i="21"/>
  <c r="N781" i="21"/>
  <c r="O781" i="21"/>
  <c r="P781" i="21"/>
  <c r="Q781" i="21"/>
  <c r="R781" i="21"/>
  <c r="S781" i="21"/>
  <c r="T781" i="21"/>
  <c r="U781" i="21"/>
  <c r="V781" i="21"/>
  <c r="W781" i="21"/>
  <c r="X781" i="21"/>
  <c r="Y781" i="21"/>
  <c r="B782" i="21"/>
  <c r="C782" i="21"/>
  <c r="D782" i="21"/>
  <c r="E782" i="21"/>
  <c r="F782" i="21"/>
  <c r="G782" i="21"/>
  <c r="H782" i="21"/>
  <c r="I782" i="21"/>
  <c r="J782" i="21"/>
  <c r="K782" i="21"/>
  <c r="L782" i="21"/>
  <c r="M782" i="21"/>
  <c r="N782" i="21"/>
  <c r="O782" i="21"/>
  <c r="P782" i="21"/>
  <c r="Q782" i="21"/>
  <c r="R782" i="21"/>
  <c r="S782" i="21"/>
  <c r="T782" i="21"/>
  <c r="U782" i="21"/>
  <c r="V782" i="21"/>
  <c r="W782" i="21"/>
  <c r="X782" i="21"/>
  <c r="Y782" i="21"/>
  <c r="B783" i="21"/>
  <c r="C783" i="21"/>
  <c r="D783" i="21"/>
  <c r="E783" i="21"/>
  <c r="F783" i="21"/>
  <c r="G783" i="21"/>
  <c r="H783" i="21"/>
  <c r="I783" i="21"/>
  <c r="J783" i="21"/>
  <c r="K783" i="21"/>
  <c r="L783" i="21"/>
  <c r="M783" i="21"/>
  <c r="N783" i="21"/>
  <c r="O783" i="21"/>
  <c r="P783" i="21"/>
  <c r="Q783" i="21"/>
  <c r="R783" i="21"/>
  <c r="S783" i="21"/>
  <c r="T783" i="21"/>
  <c r="U783" i="21"/>
  <c r="V783" i="21"/>
  <c r="W783" i="21"/>
  <c r="X783" i="21"/>
  <c r="Y783" i="21"/>
  <c r="B784" i="21"/>
  <c r="C784" i="21"/>
  <c r="D784" i="21"/>
  <c r="E784" i="21"/>
  <c r="F784" i="21"/>
  <c r="G784" i="21"/>
  <c r="H784" i="21"/>
  <c r="I784" i="21"/>
  <c r="J784" i="21"/>
  <c r="K784" i="21"/>
  <c r="L784" i="21"/>
  <c r="M784" i="21"/>
  <c r="N784" i="21"/>
  <c r="O784" i="21"/>
  <c r="P784" i="21"/>
  <c r="Q784" i="21"/>
  <c r="R784" i="21"/>
  <c r="S784" i="21"/>
  <c r="T784" i="21"/>
  <c r="U784" i="21"/>
  <c r="V784" i="21"/>
  <c r="W784" i="21"/>
  <c r="X784" i="21"/>
  <c r="Y784" i="21"/>
  <c r="B785" i="21"/>
  <c r="C785" i="21"/>
  <c r="D785" i="21"/>
  <c r="E785" i="21"/>
  <c r="F785" i="21"/>
  <c r="G785" i="21"/>
  <c r="H785" i="21"/>
  <c r="I785" i="21"/>
  <c r="J785" i="21"/>
  <c r="K785" i="21"/>
  <c r="L785" i="21"/>
  <c r="M785" i="21"/>
  <c r="N785" i="21"/>
  <c r="O785" i="21"/>
  <c r="P785" i="21"/>
  <c r="Q785" i="21"/>
  <c r="R785" i="21"/>
  <c r="S785" i="21"/>
  <c r="T785" i="21"/>
  <c r="U785" i="21"/>
  <c r="V785" i="21"/>
  <c r="W785" i="21"/>
  <c r="X785" i="21"/>
  <c r="Y785" i="21"/>
  <c r="B786" i="21"/>
  <c r="C786" i="21"/>
  <c r="D786" i="21"/>
  <c r="E786" i="21"/>
  <c r="F786" i="21"/>
  <c r="G786" i="21"/>
  <c r="H786" i="21"/>
  <c r="I786" i="21"/>
  <c r="J786" i="21"/>
  <c r="K786" i="21"/>
  <c r="L786" i="21"/>
  <c r="M786" i="21"/>
  <c r="N786" i="21"/>
  <c r="O786" i="21"/>
  <c r="P786" i="21"/>
  <c r="Q786" i="21"/>
  <c r="R786" i="21"/>
  <c r="S786" i="21"/>
  <c r="T786" i="21"/>
  <c r="U786" i="21"/>
  <c r="V786" i="21"/>
  <c r="W786" i="21"/>
  <c r="X786" i="21"/>
  <c r="Y786" i="21"/>
  <c r="B787" i="21"/>
  <c r="C787" i="21"/>
  <c r="D787" i="21"/>
  <c r="E787" i="21"/>
  <c r="F787" i="21"/>
  <c r="G787" i="21"/>
  <c r="H787" i="21"/>
  <c r="I787" i="21"/>
  <c r="J787" i="21"/>
  <c r="K787" i="21"/>
  <c r="L787" i="21"/>
  <c r="M787" i="21"/>
  <c r="N787" i="21"/>
  <c r="O787" i="21"/>
  <c r="P787" i="21"/>
  <c r="Q787" i="21"/>
  <c r="R787" i="21"/>
  <c r="S787" i="21"/>
  <c r="T787" i="21"/>
  <c r="U787" i="21"/>
  <c r="V787" i="21"/>
  <c r="W787" i="21"/>
  <c r="X787" i="21"/>
  <c r="Y787" i="21"/>
  <c r="B788" i="21"/>
  <c r="C788" i="21"/>
  <c r="D788" i="21"/>
  <c r="E788" i="21"/>
  <c r="F788" i="21"/>
  <c r="G788" i="21"/>
  <c r="H788" i="21"/>
  <c r="I788" i="21"/>
  <c r="J788" i="21"/>
  <c r="K788" i="21"/>
  <c r="L788" i="21"/>
  <c r="M788" i="21"/>
  <c r="N788" i="21"/>
  <c r="O788" i="21"/>
  <c r="P788" i="21"/>
  <c r="Q788" i="21"/>
  <c r="R788" i="21"/>
  <c r="S788" i="21"/>
  <c r="T788" i="21"/>
  <c r="U788" i="21"/>
  <c r="V788" i="21"/>
  <c r="W788" i="21"/>
  <c r="X788" i="21"/>
  <c r="Y788" i="21"/>
  <c r="B789" i="21"/>
  <c r="C789" i="21"/>
  <c r="D789" i="21"/>
  <c r="E789" i="21"/>
  <c r="F789" i="21"/>
  <c r="G789" i="21"/>
  <c r="H789" i="21"/>
  <c r="I789" i="21"/>
  <c r="J789" i="21"/>
  <c r="K789" i="21"/>
  <c r="L789" i="21"/>
  <c r="M789" i="21"/>
  <c r="N789" i="21"/>
  <c r="O789" i="21"/>
  <c r="P789" i="21"/>
  <c r="Q789" i="21"/>
  <c r="R789" i="21"/>
  <c r="S789" i="21"/>
  <c r="T789" i="21"/>
  <c r="U789" i="21"/>
  <c r="V789" i="21"/>
  <c r="W789" i="21"/>
  <c r="X789" i="21"/>
  <c r="Y789" i="21"/>
  <c r="B790" i="21"/>
  <c r="C790" i="21"/>
  <c r="D790" i="21"/>
  <c r="E790" i="21"/>
  <c r="F790" i="21"/>
  <c r="G790" i="21"/>
  <c r="H790" i="21"/>
  <c r="I790" i="21"/>
  <c r="J790" i="21"/>
  <c r="K790" i="21"/>
  <c r="L790" i="21"/>
  <c r="M790" i="21"/>
  <c r="N790" i="21"/>
  <c r="O790" i="21"/>
  <c r="P790" i="21"/>
  <c r="Q790" i="21"/>
  <c r="R790" i="21"/>
  <c r="S790" i="21"/>
  <c r="T790" i="21"/>
  <c r="U790" i="21"/>
  <c r="V790" i="21"/>
  <c r="W790" i="21"/>
  <c r="X790" i="21"/>
  <c r="Y790" i="21"/>
  <c r="B791" i="21"/>
  <c r="C791" i="21"/>
  <c r="D791" i="21"/>
  <c r="E791" i="21"/>
  <c r="F791" i="21"/>
  <c r="G791" i="21"/>
  <c r="H791" i="21"/>
  <c r="I791" i="21"/>
  <c r="J791" i="21"/>
  <c r="K791" i="21"/>
  <c r="L791" i="21"/>
  <c r="M791" i="21"/>
  <c r="N791" i="21"/>
  <c r="O791" i="21"/>
  <c r="P791" i="21"/>
  <c r="Q791" i="21"/>
  <c r="R791" i="21"/>
  <c r="S791" i="21"/>
  <c r="T791" i="21"/>
  <c r="U791" i="21"/>
  <c r="V791" i="21"/>
  <c r="W791" i="21"/>
  <c r="X791" i="21"/>
  <c r="Y791" i="21"/>
  <c r="B792" i="21"/>
  <c r="C792" i="21"/>
  <c r="D792" i="21"/>
  <c r="E792" i="21"/>
  <c r="F792" i="21"/>
  <c r="G792" i="21"/>
  <c r="H792" i="21"/>
  <c r="I792" i="21"/>
  <c r="J792" i="21"/>
  <c r="K792" i="21"/>
  <c r="L792" i="21"/>
  <c r="M792" i="21"/>
  <c r="N792" i="21"/>
  <c r="O792" i="21"/>
  <c r="P792" i="21"/>
  <c r="Q792" i="21"/>
  <c r="R792" i="21"/>
  <c r="S792" i="21"/>
  <c r="T792" i="21"/>
  <c r="U792" i="21"/>
  <c r="V792" i="21"/>
  <c r="W792" i="21"/>
  <c r="X792" i="21"/>
  <c r="Y792" i="21"/>
  <c r="B793" i="21"/>
  <c r="C793" i="21"/>
  <c r="D793" i="21"/>
  <c r="E793" i="21"/>
  <c r="F793" i="21"/>
  <c r="G793" i="21"/>
  <c r="H793" i="21"/>
  <c r="I793" i="21"/>
  <c r="J793" i="21"/>
  <c r="K793" i="21"/>
  <c r="L793" i="21"/>
  <c r="M793" i="21"/>
  <c r="N793" i="21"/>
  <c r="O793" i="21"/>
  <c r="P793" i="21"/>
  <c r="Q793" i="21"/>
  <c r="R793" i="21"/>
  <c r="S793" i="21"/>
  <c r="T793" i="21"/>
  <c r="U793" i="21"/>
  <c r="V793" i="21"/>
  <c r="W793" i="21"/>
  <c r="X793" i="21"/>
  <c r="Y793" i="21"/>
  <c r="C766" i="21"/>
  <c r="D766" i="21"/>
  <c r="E766" i="21"/>
  <c r="F766" i="21"/>
  <c r="G766" i="21"/>
  <c r="H766" i="21"/>
  <c r="I766" i="21"/>
  <c r="J766" i="21"/>
  <c r="K766" i="21"/>
  <c r="L766" i="21"/>
  <c r="M766" i="21"/>
  <c r="N766" i="21"/>
  <c r="O766" i="21"/>
  <c r="P766" i="21"/>
  <c r="Q766" i="21"/>
  <c r="R766" i="21"/>
  <c r="S766" i="21"/>
  <c r="T766" i="21"/>
  <c r="U766" i="21"/>
  <c r="V766" i="21"/>
  <c r="W766" i="21"/>
  <c r="X766" i="21"/>
  <c r="Y766" i="21"/>
  <c r="B766" i="21"/>
  <c r="B733" i="21"/>
  <c r="C733" i="21"/>
  <c r="D733" i="21"/>
  <c r="E733" i="21"/>
  <c r="F733" i="21"/>
  <c r="G733" i="21"/>
  <c r="H733" i="21"/>
  <c r="I733" i="21"/>
  <c r="J733" i="21"/>
  <c r="K733" i="21"/>
  <c r="L733" i="21"/>
  <c r="M733" i="21"/>
  <c r="N733" i="21"/>
  <c r="O733" i="21"/>
  <c r="P733" i="21"/>
  <c r="Q733" i="21"/>
  <c r="R733" i="21"/>
  <c r="S733" i="21"/>
  <c r="T733" i="21"/>
  <c r="U733" i="21"/>
  <c r="V733" i="21"/>
  <c r="W733" i="21"/>
  <c r="X733" i="21"/>
  <c r="Y733" i="21"/>
  <c r="B734" i="21"/>
  <c r="C734" i="21"/>
  <c r="D734" i="21"/>
  <c r="E734" i="21"/>
  <c r="F734" i="21"/>
  <c r="G734" i="21"/>
  <c r="H734" i="21"/>
  <c r="I734" i="21"/>
  <c r="J734" i="21"/>
  <c r="K734" i="21"/>
  <c r="L734" i="21"/>
  <c r="M734" i="21"/>
  <c r="N734" i="21"/>
  <c r="O734" i="21"/>
  <c r="P734" i="21"/>
  <c r="Q734" i="21"/>
  <c r="R734" i="21"/>
  <c r="S734" i="21"/>
  <c r="T734" i="21"/>
  <c r="U734" i="21"/>
  <c r="V734" i="21"/>
  <c r="W734" i="21"/>
  <c r="X734" i="21"/>
  <c r="Y734" i="21"/>
  <c r="B735" i="21"/>
  <c r="C735" i="21"/>
  <c r="D735" i="21"/>
  <c r="E735" i="21"/>
  <c r="F735" i="21"/>
  <c r="G735" i="21"/>
  <c r="H735" i="21"/>
  <c r="I735" i="21"/>
  <c r="J735" i="21"/>
  <c r="K735" i="21"/>
  <c r="L735" i="21"/>
  <c r="M735" i="21"/>
  <c r="N735" i="21"/>
  <c r="O735" i="21"/>
  <c r="P735" i="21"/>
  <c r="Q735" i="21"/>
  <c r="R735" i="21"/>
  <c r="S735" i="21"/>
  <c r="T735" i="21"/>
  <c r="U735" i="21"/>
  <c r="V735" i="21"/>
  <c r="W735" i="21"/>
  <c r="X735" i="21"/>
  <c r="Y735" i="21"/>
  <c r="B736" i="21"/>
  <c r="C736" i="21"/>
  <c r="D736" i="21"/>
  <c r="E736" i="21"/>
  <c r="F736" i="21"/>
  <c r="G736" i="21"/>
  <c r="H736" i="21"/>
  <c r="I736" i="21"/>
  <c r="J736" i="21"/>
  <c r="K736" i="21"/>
  <c r="L736" i="21"/>
  <c r="M736" i="21"/>
  <c r="N736" i="21"/>
  <c r="O736" i="21"/>
  <c r="P736" i="21"/>
  <c r="Q736" i="21"/>
  <c r="R736" i="21"/>
  <c r="S736" i="21"/>
  <c r="T736" i="21"/>
  <c r="U736" i="21"/>
  <c r="V736" i="21"/>
  <c r="W736" i="21"/>
  <c r="X736" i="21"/>
  <c r="Y736" i="21"/>
  <c r="B737" i="21"/>
  <c r="C737" i="21"/>
  <c r="D737" i="21"/>
  <c r="E737" i="21"/>
  <c r="F737" i="21"/>
  <c r="G737" i="21"/>
  <c r="H737" i="21"/>
  <c r="I737" i="21"/>
  <c r="J737" i="21"/>
  <c r="K737" i="21"/>
  <c r="L737" i="21"/>
  <c r="M737" i="21"/>
  <c r="N737" i="21"/>
  <c r="O737" i="21"/>
  <c r="P737" i="21"/>
  <c r="Q737" i="21"/>
  <c r="R737" i="21"/>
  <c r="S737" i="21"/>
  <c r="T737" i="21"/>
  <c r="U737" i="21"/>
  <c r="V737" i="21"/>
  <c r="W737" i="21"/>
  <c r="X737" i="21"/>
  <c r="Y737" i="21"/>
  <c r="B738" i="21"/>
  <c r="C738" i="21"/>
  <c r="D738" i="21"/>
  <c r="E738" i="21"/>
  <c r="F738" i="21"/>
  <c r="G738" i="21"/>
  <c r="H738" i="21"/>
  <c r="I738" i="21"/>
  <c r="J738" i="21"/>
  <c r="K738" i="21"/>
  <c r="L738" i="21"/>
  <c r="M738" i="21"/>
  <c r="N738" i="21"/>
  <c r="O738" i="21"/>
  <c r="P738" i="21"/>
  <c r="Q738" i="21"/>
  <c r="R738" i="21"/>
  <c r="S738" i="21"/>
  <c r="T738" i="21"/>
  <c r="U738" i="21"/>
  <c r="V738" i="21"/>
  <c r="W738" i="21"/>
  <c r="X738" i="21"/>
  <c r="Y738" i="21"/>
  <c r="B739" i="21"/>
  <c r="C739" i="21"/>
  <c r="D739" i="21"/>
  <c r="E739" i="21"/>
  <c r="F739" i="21"/>
  <c r="G739" i="21"/>
  <c r="H739" i="21"/>
  <c r="I739" i="21"/>
  <c r="J739" i="21"/>
  <c r="K739" i="21"/>
  <c r="L739" i="21"/>
  <c r="M739" i="21"/>
  <c r="N739" i="21"/>
  <c r="O739" i="21"/>
  <c r="P739" i="21"/>
  <c r="Q739" i="21"/>
  <c r="R739" i="21"/>
  <c r="S739" i="21"/>
  <c r="T739" i="21"/>
  <c r="U739" i="21"/>
  <c r="V739" i="21"/>
  <c r="W739" i="21"/>
  <c r="X739" i="21"/>
  <c r="Y739" i="21"/>
  <c r="B740" i="21"/>
  <c r="C740" i="21"/>
  <c r="D740" i="21"/>
  <c r="E740" i="21"/>
  <c r="F740" i="21"/>
  <c r="G740" i="21"/>
  <c r="H740" i="21"/>
  <c r="I740" i="21"/>
  <c r="J740" i="21"/>
  <c r="K740" i="21"/>
  <c r="L740" i="21"/>
  <c r="M740" i="21"/>
  <c r="N740" i="21"/>
  <c r="O740" i="21"/>
  <c r="P740" i="21"/>
  <c r="Q740" i="21"/>
  <c r="R740" i="21"/>
  <c r="S740" i="21"/>
  <c r="T740" i="21"/>
  <c r="U740" i="21"/>
  <c r="V740" i="21"/>
  <c r="W740" i="21"/>
  <c r="X740" i="21"/>
  <c r="Y740" i="21"/>
  <c r="B741" i="21"/>
  <c r="C741" i="21"/>
  <c r="D741" i="21"/>
  <c r="E741" i="21"/>
  <c r="F741" i="21"/>
  <c r="G741" i="21"/>
  <c r="H741" i="21"/>
  <c r="I741" i="21"/>
  <c r="J741" i="21"/>
  <c r="K741" i="21"/>
  <c r="L741" i="21"/>
  <c r="M741" i="21"/>
  <c r="N741" i="21"/>
  <c r="O741" i="21"/>
  <c r="P741" i="21"/>
  <c r="Q741" i="21"/>
  <c r="R741" i="21"/>
  <c r="S741" i="21"/>
  <c r="T741" i="21"/>
  <c r="U741" i="21"/>
  <c r="V741" i="21"/>
  <c r="W741" i="21"/>
  <c r="X741" i="21"/>
  <c r="Y741" i="21"/>
  <c r="B742" i="21"/>
  <c r="C742" i="21"/>
  <c r="D742" i="21"/>
  <c r="E742" i="21"/>
  <c r="F742" i="21"/>
  <c r="G742" i="21"/>
  <c r="H742" i="21"/>
  <c r="I742" i="21"/>
  <c r="J742" i="21"/>
  <c r="K742" i="21"/>
  <c r="L742" i="21"/>
  <c r="M742" i="21"/>
  <c r="N742" i="21"/>
  <c r="O742" i="21"/>
  <c r="P742" i="21"/>
  <c r="Q742" i="21"/>
  <c r="R742" i="21"/>
  <c r="S742" i="21"/>
  <c r="T742" i="21"/>
  <c r="U742" i="21"/>
  <c r="V742" i="21"/>
  <c r="W742" i="21"/>
  <c r="X742" i="21"/>
  <c r="Y742" i="21"/>
  <c r="B743" i="21"/>
  <c r="C743" i="21"/>
  <c r="D743" i="21"/>
  <c r="E743" i="21"/>
  <c r="F743" i="21"/>
  <c r="G743" i="21"/>
  <c r="H743" i="21"/>
  <c r="I743" i="21"/>
  <c r="J743" i="21"/>
  <c r="K743" i="21"/>
  <c r="L743" i="21"/>
  <c r="M743" i="21"/>
  <c r="N743" i="21"/>
  <c r="O743" i="21"/>
  <c r="P743" i="21"/>
  <c r="Q743" i="21"/>
  <c r="R743" i="21"/>
  <c r="S743" i="21"/>
  <c r="T743" i="21"/>
  <c r="U743" i="21"/>
  <c r="V743" i="21"/>
  <c r="W743" i="21"/>
  <c r="X743" i="21"/>
  <c r="Y743" i="21"/>
  <c r="B744" i="21"/>
  <c r="C744" i="21"/>
  <c r="D744" i="21"/>
  <c r="E744" i="21"/>
  <c r="F744" i="21"/>
  <c r="G744" i="21"/>
  <c r="H744" i="21"/>
  <c r="I744" i="21"/>
  <c r="J744" i="21"/>
  <c r="K744" i="21"/>
  <c r="L744" i="21"/>
  <c r="M744" i="21"/>
  <c r="N744" i="21"/>
  <c r="O744" i="21"/>
  <c r="P744" i="21"/>
  <c r="Q744" i="21"/>
  <c r="R744" i="21"/>
  <c r="S744" i="21"/>
  <c r="T744" i="21"/>
  <c r="U744" i="21"/>
  <c r="V744" i="21"/>
  <c r="W744" i="21"/>
  <c r="X744" i="21"/>
  <c r="Y744" i="21"/>
  <c r="B745" i="21"/>
  <c r="C745" i="21"/>
  <c r="D745" i="21"/>
  <c r="E745" i="21"/>
  <c r="F745" i="21"/>
  <c r="G745" i="21"/>
  <c r="H745" i="21"/>
  <c r="I745" i="21"/>
  <c r="J745" i="21"/>
  <c r="K745" i="21"/>
  <c r="L745" i="21"/>
  <c r="M745" i="21"/>
  <c r="N745" i="21"/>
  <c r="O745" i="21"/>
  <c r="P745" i="21"/>
  <c r="Q745" i="21"/>
  <c r="R745" i="21"/>
  <c r="S745" i="21"/>
  <c r="T745" i="21"/>
  <c r="U745" i="21"/>
  <c r="V745" i="21"/>
  <c r="W745" i="21"/>
  <c r="X745" i="21"/>
  <c r="Y745" i="21"/>
  <c r="B746" i="21"/>
  <c r="C746" i="21"/>
  <c r="D746" i="21"/>
  <c r="E746" i="21"/>
  <c r="F746" i="21"/>
  <c r="G746" i="21"/>
  <c r="H746" i="21"/>
  <c r="I746" i="21"/>
  <c r="J746" i="21"/>
  <c r="K746" i="21"/>
  <c r="L746" i="21"/>
  <c r="M746" i="21"/>
  <c r="N746" i="21"/>
  <c r="O746" i="21"/>
  <c r="P746" i="21"/>
  <c r="Q746" i="21"/>
  <c r="R746" i="21"/>
  <c r="S746" i="21"/>
  <c r="T746" i="21"/>
  <c r="U746" i="21"/>
  <c r="V746" i="21"/>
  <c r="W746" i="21"/>
  <c r="X746" i="21"/>
  <c r="Y746" i="21"/>
  <c r="B747" i="21"/>
  <c r="C747" i="21"/>
  <c r="D747" i="21"/>
  <c r="E747" i="21"/>
  <c r="F747" i="21"/>
  <c r="G747" i="21"/>
  <c r="H747" i="21"/>
  <c r="I747" i="21"/>
  <c r="J747" i="21"/>
  <c r="K747" i="21"/>
  <c r="L747" i="21"/>
  <c r="M747" i="21"/>
  <c r="N747" i="21"/>
  <c r="O747" i="21"/>
  <c r="P747" i="21"/>
  <c r="Q747" i="21"/>
  <c r="R747" i="21"/>
  <c r="S747" i="21"/>
  <c r="T747" i="21"/>
  <c r="U747" i="21"/>
  <c r="V747" i="21"/>
  <c r="W747" i="21"/>
  <c r="X747" i="21"/>
  <c r="Y747" i="21"/>
  <c r="B748" i="21"/>
  <c r="C748" i="21"/>
  <c r="D748" i="21"/>
  <c r="E748" i="21"/>
  <c r="F748" i="21"/>
  <c r="G748" i="21"/>
  <c r="H748" i="21"/>
  <c r="I748" i="21"/>
  <c r="J748" i="21"/>
  <c r="K748" i="21"/>
  <c r="L748" i="21"/>
  <c r="M748" i="21"/>
  <c r="N748" i="21"/>
  <c r="O748" i="21"/>
  <c r="P748" i="21"/>
  <c r="Q748" i="21"/>
  <c r="R748" i="21"/>
  <c r="S748" i="21"/>
  <c r="T748" i="21"/>
  <c r="U748" i="21"/>
  <c r="V748" i="21"/>
  <c r="W748" i="21"/>
  <c r="X748" i="21"/>
  <c r="Y748" i="21"/>
  <c r="B749" i="21"/>
  <c r="C749" i="21"/>
  <c r="D749" i="21"/>
  <c r="E749" i="21"/>
  <c r="F749" i="21"/>
  <c r="G749" i="21"/>
  <c r="H749" i="21"/>
  <c r="I749" i="21"/>
  <c r="J749" i="21"/>
  <c r="K749" i="21"/>
  <c r="L749" i="21"/>
  <c r="M749" i="21"/>
  <c r="N749" i="21"/>
  <c r="O749" i="21"/>
  <c r="P749" i="21"/>
  <c r="Q749" i="21"/>
  <c r="R749" i="21"/>
  <c r="S749" i="21"/>
  <c r="T749" i="21"/>
  <c r="U749" i="21"/>
  <c r="V749" i="21"/>
  <c r="W749" i="21"/>
  <c r="X749" i="21"/>
  <c r="Y749" i="21"/>
  <c r="B750" i="21"/>
  <c r="C750" i="21"/>
  <c r="D750" i="21"/>
  <c r="E750" i="21"/>
  <c r="F750" i="21"/>
  <c r="G750" i="21"/>
  <c r="H750" i="21"/>
  <c r="I750" i="21"/>
  <c r="J750" i="21"/>
  <c r="K750" i="21"/>
  <c r="L750" i="21"/>
  <c r="M750" i="21"/>
  <c r="N750" i="21"/>
  <c r="O750" i="21"/>
  <c r="P750" i="21"/>
  <c r="Q750" i="21"/>
  <c r="R750" i="21"/>
  <c r="S750" i="21"/>
  <c r="T750" i="21"/>
  <c r="U750" i="21"/>
  <c r="V750" i="21"/>
  <c r="W750" i="21"/>
  <c r="X750" i="21"/>
  <c r="Y750" i="21"/>
  <c r="B751" i="21"/>
  <c r="C751" i="21"/>
  <c r="D751" i="21"/>
  <c r="E751" i="21"/>
  <c r="F751" i="21"/>
  <c r="G751" i="21"/>
  <c r="H751" i="21"/>
  <c r="I751" i="21"/>
  <c r="J751" i="21"/>
  <c r="K751" i="21"/>
  <c r="L751" i="21"/>
  <c r="M751" i="21"/>
  <c r="N751" i="21"/>
  <c r="O751" i="21"/>
  <c r="P751" i="21"/>
  <c r="Q751" i="21"/>
  <c r="R751" i="21"/>
  <c r="S751" i="21"/>
  <c r="T751" i="21"/>
  <c r="U751" i="21"/>
  <c r="V751" i="21"/>
  <c r="W751" i="21"/>
  <c r="X751" i="21"/>
  <c r="Y751" i="21"/>
  <c r="B752" i="21"/>
  <c r="C752" i="21"/>
  <c r="D752" i="21"/>
  <c r="E752" i="21"/>
  <c r="F752" i="21"/>
  <c r="G752" i="21"/>
  <c r="H752" i="21"/>
  <c r="I752" i="21"/>
  <c r="J752" i="21"/>
  <c r="K752" i="21"/>
  <c r="L752" i="21"/>
  <c r="M752" i="21"/>
  <c r="N752" i="21"/>
  <c r="O752" i="21"/>
  <c r="P752" i="21"/>
  <c r="Q752" i="21"/>
  <c r="R752" i="21"/>
  <c r="S752" i="21"/>
  <c r="T752" i="21"/>
  <c r="U752" i="21"/>
  <c r="V752" i="21"/>
  <c r="W752" i="21"/>
  <c r="X752" i="21"/>
  <c r="Y752" i="21"/>
  <c r="B753" i="21"/>
  <c r="C753" i="21"/>
  <c r="D753" i="21"/>
  <c r="E753" i="21"/>
  <c r="F753" i="21"/>
  <c r="G753" i="21"/>
  <c r="H753" i="21"/>
  <c r="I753" i="21"/>
  <c r="J753" i="21"/>
  <c r="K753" i="21"/>
  <c r="L753" i="21"/>
  <c r="M753" i="21"/>
  <c r="N753" i="21"/>
  <c r="O753" i="21"/>
  <c r="P753" i="21"/>
  <c r="Q753" i="21"/>
  <c r="R753" i="21"/>
  <c r="S753" i="21"/>
  <c r="T753" i="21"/>
  <c r="U753" i="21"/>
  <c r="V753" i="21"/>
  <c r="W753" i="21"/>
  <c r="X753" i="21"/>
  <c r="Y753" i="21"/>
  <c r="B754" i="21"/>
  <c r="C754" i="21"/>
  <c r="D754" i="21"/>
  <c r="E754" i="21"/>
  <c r="F754" i="21"/>
  <c r="G754" i="21"/>
  <c r="H754" i="21"/>
  <c r="I754" i="21"/>
  <c r="J754" i="21"/>
  <c r="K754" i="21"/>
  <c r="L754" i="21"/>
  <c r="M754" i="21"/>
  <c r="N754" i="21"/>
  <c r="O754" i="21"/>
  <c r="P754" i="21"/>
  <c r="Q754" i="21"/>
  <c r="R754" i="21"/>
  <c r="S754" i="21"/>
  <c r="T754" i="21"/>
  <c r="U754" i="21"/>
  <c r="V754" i="21"/>
  <c r="W754" i="21"/>
  <c r="X754" i="21"/>
  <c r="Y754" i="21"/>
  <c r="B755" i="21"/>
  <c r="C755" i="21"/>
  <c r="D755" i="21"/>
  <c r="E755" i="21"/>
  <c r="F755" i="21"/>
  <c r="G755" i="21"/>
  <c r="H755" i="21"/>
  <c r="I755" i="21"/>
  <c r="J755" i="21"/>
  <c r="K755" i="21"/>
  <c r="L755" i="21"/>
  <c r="M755" i="21"/>
  <c r="N755" i="21"/>
  <c r="O755" i="21"/>
  <c r="P755" i="21"/>
  <c r="Q755" i="21"/>
  <c r="R755" i="21"/>
  <c r="S755" i="21"/>
  <c r="T755" i="21"/>
  <c r="U755" i="21"/>
  <c r="V755" i="21"/>
  <c r="W755" i="21"/>
  <c r="X755" i="21"/>
  <c r="Y755" i="21"/>
  <c r="B756" i="21"/>
  <c r="C756" i="21"/>
  <c r="D756" i="21"/>
  <c r="E756" i="21"/>
  <c r="F756" i="21"/>
  <c r="G756" i="21"/>
  <c r="H756" i="21"/>
  <c r="I756" i="21"/>
  <c r="J756" i="21"/>
  <c r="K756" i="21"/>
  <c r="L756" i="21"/>
  <c r="M756" i="21"/>
  <c r="N756" i="21"/>
  <c r="O756" i="21"/>
  <c r="P756" i="21"/>
  <c r="Q756" i="21"/>
  <c r="R756" i="21"/>
  <c r="S756" i="21"/>
  <c r="T756" i="21"/>
  <c r="U756" i="21"/>
  <c r="V756" i="21"/>
  <c r="W756" i="21"/>
  <c r="X756" i="21"/>
  <c r="Y756" i="21"/>
  <c r="B757" i="21"/>
  <c r="C757" i="21"/>
  <c r="D757" i="21"/>
  <c r="E757" i="21"/>
  <c r="F757" i="21"/>
  <c r="G757" i="21"/>
  <c r="H757" i="21"/>
  <c r="I757" i="21"/>
  <c r="J757" i="21"/>
  <c r="K757" i="21"/>
  <c r="L757" i="21"/>
  <c r="M757" i="21"/>
  <c r="N757" i="21"/>
  <c r="O757" i="21"/>
  <c r="P757" i="21"/>
  <c r="Q757" i="21"/>
  <c r="R757" i="21"/>
  <c r="S757" i="21"/>
  <c r="T757" i="21"/>
  <c r="U757" i="21"/>
  <c r="V757" i="21"/>
  <c r="W757" i="21"/>
  <c r="X757" i="21"/>
  <c r="Y757" i="21"/>
  <c r="B758" i="21"/>
  <c r="C758" i="21"/>
  <c r="D758" i="21"/>
  <c r="E758" i="21"/>
  <c r="F758" i="21"/>
  <c r="G758" i="21"/>
  <c r="H758" i="21"/>
  <c r="I758" i="21"/>
  <c r="J758" i="21"/>
  <c r="K758" i="21"/>
  <c r="L758" i="21"/>
  <c r="M758" i="21"/>
  <c r="N758" i="21"/>
  <c r="O758" i="21"/>
  <c r="P758" i="21"/>
  <c r="Q758" i="21"/>
  <c r="R758" i="21"/>
  <c r="S758" i="21"/>
  <c r="T758" i="21"/>
  <c r="U758" i="21"/>
  <c r="V758" i="21"/>
  <c r="W758" i="21"/>
  <c r="X758" i="21"/>
  <c r="Y758" i="21"/>
  <c r="B759" i="21"/>
  <c r="C759" i="21"/>
  <c r="D759" i="21"/>
  <c r="E759" i="21"/>
  <c r="F759" i="21"/>
  <c r="G759" i="21"/>
  <c r="H759" i="21"/>
  <c r="I759" i="21"/>
  <c r="J759" i="21"/>
  <c r="K759" i="21"/>
  <c r="L759" i="21"/>
  <c r="M759" i="21"/>
  <c r="N759" i="21"/>
  <c r="O759" i="21"/>
  <c r="P759" i="21"/>
  <c r="Q759" i="21"/>
  <c r="R759" i="21"/>
  <c r="S759" i="21"/>
  <c r="T759" i="21"/>
  <c r="U759" i="21"/>
  <c r="V759" i="21"/>
  <c r="W759" i="21"/>
  <c r="X759" i="21"/>
  <c r="Y759" i="21"/>
  <c r="C732" i="21"/>
  <c r="D732" i="21"/>
  <c r="E732" i="21"/>
  <c r="F732" i="21"/>
  <c r="G732" i="21"/>
  <c r="H732" i="21"/>
  <c r="I732" i="21"/>
  <c r="J732" i="21"/>
  <c r="K732" i="21"/>
  <c r="L732" i="21"/>
  <c r="M732" i="21"/>
  <c r="N732" i="21"/>
  <c r="O732" i="21"/>
  <c r="P732" i="21"/>
  <c r="Q732" i="21"/>
  <c r="R732" i="21"/>
  <c r="S732" i="21"/>
  <c r="T732" i="21"/>
  <c r="U732" i="21"/>
  <c r="V732" i="21"/>
  <c r="W732" i="21"/>
  <c r="X732" i="21"/>
  <c r="Y732" i="21"/>
  <c r="B732" i="21"/>
  <c r="B699" i="21"/>
  <c r="C699" i="21"/>
  <c r="D699" i="21"/>
  <c r="E699" i="21"/>
  <c r="F699" i="21"/>
  <c r="G699" i="21"/>
  <c r="H699" i="21"/>
  <c r="I699" i="21"/>
  <c r="J699" i="21"/>
  <c r="K699" i="21"/>
  <c r="L699" i="21"/>
  <c r="M699" i="21"/>
  <c r="N699" i="21"/>
  <c r="O699" i="21"/>
  <c r="P699" i="21"/>
  <c r="Q699" i="21"/>
  <c r="R699" i="21"/>
  <c r="S699" i="21"/>
  <c r="T699" i="21"/>
  <c r="U699" i="21"/>
  <c r="V699" i="21"/>
  <c r="W699" i="21"/>
  <c r="X699" i="21"/>
  <c r="Y699" i="21"/>
  <c r="B700" i="21"/>
  <c r="C700" i="21"/>
  <c r="D700" i="21"/>
  <c r="E700" i="21"/>
  <c r="F700" i="21"/>
  <c r="G700" i="21"/>
  <c r="H700" i="21"/>
  <c r="I700" i="21"/>
  <c r="J700" i="21"/>
  <c r="K700" i="21"/>
  <c r="L700" i="21"/>
  <c r="M700" i="21"/>
  <c r="N700" i="21"/>
  <c r="O700" i="21"/>
  <c r="P700" i="21"/>
  <c r="Q700" i="21"/>
  <c r="R700" i="21"/>
  <c r="S700" i="21"/>
  <c r="T700" i="21"/>
  <c r="U700" i="21"/>
  <c r="V700" i="21"/>
  <c r="W700" i="21"/>
  <c r="X700" i="21"/>
  <c r="Y700" i="21"/>
  <c r="B701" i="21"/>
  <c r="C701" i="21"/>
  <c r="D701" i="21"/>
  <c r="E701" i="21"/>
  <c r="F701" i="21"/>
  <c r="G701" i="21"/>
  <c r="H701" i="21"/>
  <c r="I701" i="21"/>
  <c r="J701" i="21"/>
  <c r="K701" i="21"/>
  <c r="L701" i="21"/>
  <c r="M701" i="21"/>
  <c r="N701" i="21"/>
  <c r="O701" i="21"/>
  <c r="P701" i="21"/>
  <c r="Q701" i="21"/>
  <c r="R701" i="21"/>
  <c r="S701" i="21"/>
  <c r="T701" i="21"/>
  <c r="U701" i="21"/>
  <c r="V701" i="21"/>
  <c r="W701" i="21"/>
  <c r="X701" i="21"/>
  <c r="Y701" i="21"/>
  <c r="B702" i="21"/>
  <c r="C702" i="21"/>
  <c r="D702" i="21"/>
  <c r="E702" i="21"/>
  <c r="F702" i="21"/>
  <c r="G702" i="21"/>
  <c r="H702" i="21"/>
  <c r="I702" i="21"/>
  <c r="J702" i="21"/>
  <c r="K702" i="21"/>
  <c r="L702" i="21"/>
  <c r="M702" i="21"/>
  <c r="N702" i="21"/>
  <c r="O702" i="21"/>
  <c r="P702" i="21"/>
  <c r="Q702" i="21"/>
  <c r="R702" i="21"/>
  <c r="S702" i="21"/>
  <c r="T702" i="21"/>
  <c r="U702" i="21"/>
  <c r="V702" i="21"/>
  <c r="W702" i="21"/>
  <c r="X702" i="21"/>
  <c r="Y702" i="21"/>
  <c r="B703" i="21"/>
  <c r="C703" i="21"/>
  <c r="D703" i="21"/>
  <c r="E703" i="21"/>
  <c r="F703" i="21"/>
  <c r="G703" i="21"/>
  <c r="H703" i="21"/>
  <c r="I703" i="21"/>
  <c r="J703" i="21"/>
  <c r="K703" i="21"/>
  <c r="L703" i="21"/>
  <c r="M703" i="21"/>
  <c r="N703" i="21"/>
  <c r="O703" i="21"/>
  <c r="P703" i="21"/>
  <c r="Q703" i="21"/>
  <c r="R703" i="21"/>
  <c r="S703" i="21"/>
  <c r="T703" i="21"/>
  <c r="U703" i="21"/>
  <c r="V703" i="21"/>
  <c r="W703" i="21"/>
  <c r="X703" i="21"/>
  <c r="Y703" i="21"/>
  <c r="B704" i="21"/>
  <c r="C704" i="21"/>
  <c r="D704" i="21"/>
  <c r="E704" i="21"/>
  <c r="F704" i="21"/>
  <c r="G704" i="21"/>
  <c r="H704" i="21"/>
  <c r="I704" i="21"/>
  <c r="J704" i="21"/>
  <c r="K704" i="21"/>
  <c r="L704" i="21"/>
  <c r="M704" i="21"/>
  <c r="N704" i="21"/>
  <c r="O704" i="21"/>
  <c r="P704" i="21"/>
  <c r="Q704" i="21"/>
  <c r="R704" i="21"/>
  <c r="S704" i="21"/>
  <c r="T704" i="21"/>
  <c r="U704" i="21"/>
  <c r="V704" i="21"/>
  <c r="W704" i="21"/>
  <c r="X704" i="21"/>
  <c r="Y704" i="21"/>
  <c r="B705" i="21"/>
  <c r="C705" i="21"/>
  <c r="D705" i="21"/>
  <c r="E705" i="21"/>
  <c r="F705" i="21"/>
  <c r="G705" i="21"/>
  <c r="H705" i="21"/>
  <c r="I705" i="21"/>
  <c r="J705" i="21"/>
  <c r="K705" i="21"/>
  <c r="L705" i="21"/>
  <c r="M705" i="21"/>
  <c r="N705" i="21"/>
  <c r="O705" i="21"/>
  <c r="P705" i="21"/>
  <c r="Q705" i="21"/>
  <c r="R705" i="21"/>
  <c r="S705" i="21"/>
  <c r="T705" i="21"/>
  <c r="U705" i="21"/>
  <c r="V705" i="21"/>
  <c r="W705" i="21"/>
  <c r="X705" i="21"/>
  <c r="Y705" i="21"/>
  <c r="B706" i="21"/>
  <c r="C706" i="21"/>
  <c r="D706" i="21"/>
  <c r="E706" i="21"/>
  <c r="F706" i="21"/>
  <c r="G706" i="21"/>
  <c r="H706" i="21"/>
  <c r="I706" i="21"/>
  <c r="J706" i="21"/>
  <c r="K706" i="21"/>
  <c r="L706" i="21"/>
  <c r="M706" i="21"/>
  <c r="N706" i="21"/>
  <c r="O706" i="21"/>
  <c r="P706" i="21"/>
  <c r="Q706" i="21"/>
  <c r="R706" i="21"/>
  <c r="S706" i="21"/>
  <c r="T706" i="21"/>
  <c r="U706" i="21"/>
  <c r="V706" i="21"/>
  <c r="W706" i="21"/>
  <c r="X706" i="21"/>
  <c r="Y706" i="21"/>
  <c r="B707" i="21"/>
  <c r="C707" i="21"/>
  <c r="D707" i="21"/>
  <c r="E707" i="21"/>
  <c r="F707" i="21"/>
  <c r="G707" i="21"/>
  <c r="H707" i="21"/>
  <c r="I707" i="21"/>
  <c r="J707" i="21"/>
  <c r="K707" i="21"/>
  <c r="L707" i="21"/>
  <c r="M707" i="21"/>
  <c r="N707" i="21"/>
  <c r="O707" i="21"/>
  <c r="P707" i="21"/>
  <c r="Q707" i="21"/>
  <c r="R707" i="21"/>
  <c r="S707" i="21"/>
  <c r="T707" i="21"/>
  <c r="U707" i="21"/>
  <c r="V707" i="21"/>
  <c r="W707" i="21"/>
  <c r="X707" i="21"/>
  <c r="Y707" i="21"/>
  <c r="B708" i="21"/>
  <c r="C708" i="21"/>
  <c r="D708" i="21"/>
  <c r="E708" i="21"/>
  <c r="F708" i="21"/>
  <c r="G708" i="21"/>
  <c r="H708" i="21"/>
  <c r="I708" i="21"/>
  <c r="J708" i="21"/>
  <c r="K708" i="21"/>
  <c r="L708" i="21"/>
  <c r="M708" i="21"/>
  <c r="N708" i="21"/>
  <c r="O708" i="21"/>
  <c r="P708" i="21"/>
  <c r="Q708" i="21"/>
  <c r="R708" i="21"/>
  <c r="S708" i="21"/>
  <c r="T708" i="21"/>
  <c r="U708" i="21"/>
  <c r="V708" i="21"/>
  <c r="W708" i="21"/>
  <c r="X708" i="21"/>
  <c r="Y708" i="21"/>
  <c r="B709" i="21"/>
  <c r="C709" i="21"/>
  <c r="D709" i="21"/>
  <c r="E709" i="21"/>
  <c r="F709" i="21"/>
  <c r="G709" i="21"/>
  <c r="H709" i="21"/>
  <c r="I709" i="21"/>
  <c r="J709" i="21"/>
  <c r="K709" i="21"/>
  <c r="L709" i="21"/>
  <c r="M709" i="21"/>
  <c r="N709" i="21"/>
  <c r="O709" i="21"/>
  <c r="P709" i="21"/>
  <c r="Q709" i="21"/>
  <c r="R709" i="21"/>
  <c r="S709" i="21"/>
  <c r="T709" i="21"/>
  <c r="U709" i="21"/>
  <c r="V709" i="21"/>
  <c r="W709" i="21"/>
  <c r="X709" i="21"/>
  <c r="Y709" i="21"/>
  <c r="B710" i="21"/>
  <c r="C710" i="21"/>
  <c r="D710" i="21"/>
  <c r="E710" i="21"/>
  <c r="F710" i="21"/>
  <c r="G710" i="21"/>
  <c r="H710" i="21"/>
  <c r="I710" i="21"/>
  <c r="J710" i="21"/>
  <c r="K710" i="21"/>
  <c r="L710" i="21"/>
  <c r="M710" i="21"/>
  <c r="N710" i="21"/>
  <c r="O710" i="21"/>
  <c r="P710" i="21"/>
  <c r="Q710" i="21"/>
  <c r="R710" i="21"/>
  <c r="S710" i="21"/>
  <c r="T710" i="21"/>
  <c r="U710" i="21"/>
  <c r="V710" i="21"/>
  <c r="W710" i="21"/>
  <c r="X710" i="21"/>
  <c r="Y710" i="21"/>
  <c r="B711" i="21"/>
  <c r="C711" i="21"/>
  <c r="D711" i="21"/>
  <c r="E711" i="21"/>
  <c r="F711" i="21"/>
  <c r="G711" i="21"/>
  <c r="H711" i="21"/>
  <c r="I711" i="21"/>
  <c r="J711" i="21"/>
  <c r="K711" i="21"/>
  <c r="L711" i="21"/>
  <c r="M711" i="21"/>
  <c r="N711" i="21"/>
  <c r="O711" i="21"/>
  <c r="P711" i="21"/>
  <c r="Q711" i="21"/>
  <c r="R711" i="21"/>
  <c r="S711" i="21"/>
  <c r="T711" i="21"/>
  <c r="U711" i="21"/>
  <c r="V711" i="21"/>
  <c r="W711" i="21"/>
  <c r="X711" i="21"/>
  <c r="Y711" i="21"/>
  <c r="B712" i="21"/>
  <c r="C712" i="21"/>
  <c r="D712" i="21"/>
  <c r="E712" i="21"/>
  <c r="F712" i="21"/>
  <c r="G712" i="21"/>
  <c r="H712" i="21"/>
  <c r="I712" i="21"/>
  <c r="J712" i="21"/>
  <c r="K712" i="21"/>
  <c r="L712" i="21"/>
  <c r="M712" i="21"/>
  <c r="N712" i="21"/>
  <c r="O712" i="21"/>
  <c r="P712" i="21"/>
  <c r="Q712" i="21"/>
  <c r="R712" i="21"/>
  <c r="S712" i="21"/>
  <c r="T712" i="21"/>
  <c r="U712" i="21"/>
  <c r="V712" i="21"/>
  <c r="W712" i="21"/>
  <c r="X712" i="21"/>
  <c r="Y712" i="21"/>
  <c r="B713" i="21"/>
  <c r="C713" i="21"/>
  <c r="D713" i="21"/>
  <c r="E713" i="21"/>
  <c r="F713" i="21"/>
  <c r="G713" i="21"/>
  <c r="H713" i="21"/>
  <c r="I713" i="21"/>
  <c r="J713" i="21"/>
  <c r="K713" i="21"/>
  <c r="L713" i="21"/>
  <c r="M713" i="21"/>
  <c r="N713" i="21"/>
  <c r="O713" i="21"/>
  <c r="P713" i="21"/>
  <c r="Q713" i="21"/>
  <c r="R713" i="21"/>
  <c r="S713" i="21"/>
  <c r="T713" i="21"/>
  <c r="U713" i="21"/>
  <c r="V713" i="21"/>
  <c r="W713" i="21"/>
  <c r="X713" i="21"/>
  <c r="Y713" i="21"/>
  <c r="B714" i="21"/>
  <c r="C714" i="21"/>
  <c r="D714" i="21"/>
  <c r="E714" i="21"/>
  <c r="F714" i="21"/>
  <c r="G714" i="21"/>
  <c r="H714" i="21"/>
  <c r="I714" i="21"/>
  <c r="J714" i="21"/>
  <c r="K714" i="21"/>
  <c r="L714" i="21"/>
  <c r="M714" i="21"/>
  <c r="N714" i="21"/>
  <c r="O714" i="21"/>
  <c r="P714" i="21"/>
  <c r="Q714" i="21"/>
  <c r="R714" i="21"/>
  <c r="S714" i="21"/>
  <c r="T714" i="21"/>
  <c r="U714" i="21"/>
  <c r="V714" i="21"/>
  <c r="W714" i="21"/>
  <c r="X714" i="21"/>
  <c r="Y714" i="21"/>
  <c r="B715" i="21"/>
  <c r="C715" i="21"/>
  <c r="D715" i="21"/>
  <c r="E715" i="21"/>
  <c r="F715" i="21"/>
  <c r="G715" i="21"/>
  <c r="H715" i="21"/>
  <c r="I715" i="21"/>
  <c r="J715" i="21"/>
  <c r="K715" i="21"/>
  <c r="L715" i="21"/>
  <c r="M715" i="21"/>
  <c r="N715" i="21"/>
  <c r="O715" i="21"/>
  <c r="P715" i="21"/>
  <c r="Q715" i="21"/>
  <c r="R715" i="21"/>
  <c r="S715" i="21"/>
  <c r="T715" i="21"/>
  <c r="U715" i="21"/>
  <c r="V715" i="21"/>
  <c r="W715" i="21"/>
  <c r="X715" i="21"/>
  <c r="Y715" i="21"/>
  <c r="B716" i="21"/>
  <c r="C716" i="21"/>
  <c r="D716" i="21"/>
  <c r="E716" i="21"/>
  <c r="F716" i="21"/>
  <c r="G716" i="21"/>
  <c r="H716" i="21"/>
  <c r="I716" i="21"/>
  <c r="J716" i="21"/>
  <c r="K716" i="21"/>
  <c r="L716" i="21"/>
  <c r="M716" i="21"/>
  <c r="N716" i="21"/>
  <c r="O716" i="21"/>
  <c r="P716" i="21"/>
  <c r="Q716" i="21"/>
  <c r="R716" i="21"/>
  <c r="S716" i="21"/>
  <c r="T716" i="21"/>
  <c r="U716" i="21"/>
  <c r="V716" i="21"/>
  <c r="W716" i="21"/>
  <c r="X716" i="21"/>
  <c r="Y716" i="21"/>
  <c r="B717" i="21"/>
  <c r="C717" i="21"/>
  <c r="D717" i="21"/>
  <c r="E717" i="21"/>
  <c r="F717" i="21"/>
  <c r="G717" i="21"/>
  <c r="H717" i="21"/>
  <c r="I717" i="21"/>
  <c r="J717" i="21"/>
  <c r="K717" i="21"/>
  <c r="L717" i="21"/>
  <c r="M717" i="21"/>
  <c r="N717" i="21"/>
  <c r="O717" i="21"/>
  <c r="P717" i="21"/>
  <c r="Q717" i="21"/>
  <c r="R717" i="21"/>
  <c r="S717" i="21"/>
  <c r="T717" i="21"/>
  <c r="U717" i="21"/>
  <c r="V717" i="21"/>
  <c r="W717" i="21"/>
  <c r="X717" i="21"/>
  <c r="Y717" i="21"/>
  <c r="B718" i="21"/>
  <c r="C718" i="21"/>
  <c r="D718" i="21"/>
  <c r="E718" i="21"/>
  <c r="F718" i="21"/>
  <c r="G718" i="21"/>
  <c r="H718" i="21"/>
  <c r="I718" i="21"/>
  <c r="J718" i="21"/>
  <c r="K718" i="21"/>
  <c r="L718" i="21"/>
  <c r="M718" i="21"/>
  <c r="N718" i="21"/>
  <c r="O718" i="21"/>
  <c r="P718" i="21"/>
  <c r="Q718" i="21"/>
  <c r="R718" i="21"/>
  <c r="S718" i="21"/>
  <c r="T718" i="21"/>
  <c r="U718" i="21"/>
  <c r="V718" i="21"/>
  <c r="W718" i="21"/>
  <c r="X718" i="21"/>
  <c r="Y718" i="21"/>
  <c r="B719" i="21"/>
  <c r="C719" i="21"/>
  <c r="D719" i="21"/>
  <c r="E719" i="21"/>
  <c r="F719" i="21"/>
  <c r="G719" i="21"/>
  <c r="H719" i="21"/>
  <c r="I719" i="21"/>
  <c r="J719" i="21"/>
  <c r="K719" i="21"/>
  <c r="L719" i="21"/>
  <c r="M719" i="21"/>
  <c r="N719" i="21"/>
  <c r="O719" i="21"/>
  <c r="P719" i="21"/>
  <c r="Q719" i="21"/>
  <c r="R719" i="21"/>
  <c r="S719" i="21"/>
  <c r="T719" i="21"/>
  <c r="U719" i="21"/>
  <c r="V719" i="21"/>
  <c r="W719" i="21"/>
  <c r="X719" i="21"/>
  <c r="Y719" i="21"/>
  <c r="B720" i="21"/>
  <c r="C720" i="21"/>
  <c r="D720" i="21"/>
  <c r="E720" i="21"/>
  <c r="F720" i="21"/>
  <c r="G720" i="21"/>
  <c r="H720" i="21"/>
  <c r="I720" i="21"/>
  <c r="J720" i="21"/>
  <c r="K720" i="21"/>
  <c r="L720" i="21"/>
  <c r="M720" i="21"/>
  <c r="N720" i="21"/>
  <c r="O720" i="21"/>
  <c r="P720" i="21"/>
  <c r="Q720" i="21"/>
  <c r="R720" i="21"/>
  <c r="S720" i="21"/>
  <c r="T720" i="21"/>
  <c r="U720" i="21"/>
  <c r="V720" i="21"/>
  <c r="W720" i="21"/>
  <c r="X720" i="21"/>
  <c r="Y720" i="21"/>
  <c r="B721" i="21"/>
  <c r="C721" i="21"/>
  <c r="D721" i="21"/>
  <c r="E721" i="21"/>
  <c r="F721" i="21"/>
  <c r="G721" i="21"/>
  <c r="H721" i="21"/>
  <c r="I721" i="21"/>
  <c r="J721" i="21"/>
  <c r="K721" i="21"/>
  <c r="L721" i="21"/>
  <c r="M721" i="21"/>
  <c r="N721" i="21"/>
  <c r="O721" i="21"/>
  <c r="P721" i="21"/>
  <c r="Q721" i="21"/>
  <c r="R721" i="21"/>
  <c r="S721" i="21"/>
  <c r="T721" i="21"/>
  <c r="U721" i="21"/>
  <c r="V721" i="21"/>
  <c r="W721" i="21"/>
  <c r="X721" i="21"/>
  <c r="Y721" i="21"/>
  <c r="B722" i="21"/>
  <c r="C722" i="21"/>
  <c r="D722" i="21"/>
  <c r="E722" i="21"/>
  <c r="F722" i="21"/>
  <c r="G722" i="21"/>
  <c r="H722" i="21"/>
  <c r="I722" i="21"/>
  <c r="J722" i="21"/>
  <c r="K722" i="21"/>
  <c r="L722" i="21"/>
  <c r="M722" i="21"/>
  <c r="N722" i="21"/>
  <c r="O722" i="21"/>
  <c r="P722" i="21"/>
  <c r="Q722" i="21"/>
  <c r="R722" i="21"/>
  <c r="S722" i="21"/>
  <c r="T722" i="21"/>
  <c r="U722" i="21"/>
  <c r="V722" i="21"/>
  <c r="W722" i="21"/>
  <c r="X722" i="21"/>
  <c r="Y722" i="21"/>
  <c r="B723" i="21"/>
  <c r="C723" i="21"/>
  <c r="D723" i="21"/>
  <c r="E723" i="21"/>
  <c r="F723" i="21"/>
  <c r="G723" i="21"/>
  <c r="H723" i="21"/>
  <c r="I723" i="21"/>
  <c r="J723" i="21"/>
  <c r="K723" i="21"/>
  <c r="L723" i="21"/>
  <c r="M723" i="21"/>
  <c r="N723" i="21"/>
  <c r="O723" i="21"/>
  <c r="P723" i="21"/>
  <c r="Q723" i="21"/>
  <c r="R723" i="21"/>
  <c r="S723" i="21"/>
  <c r="T723" i="21"/>
  <c r="U723" i="21"/>
  <c r="V723" i="21"/>
  <c r="W723" i="21"/>
  <c r="X723" i="21"/>
  <c r="Y723" i="21"/>
  <c r="B724" i="21"/>
  <c r="C724" i="21"/>
  <c r="D724" i="21"/>
  <c r="E724" i="21"/>
  <c r="F724" i="21"/>
  <c r="G724" i="21"/>
  <c r="H724" i="21"/>
  <c r="I724" i="21"/>
  <c r="J724" i="21"/>
  <c r="K724" i="21"/>
  <c r="L724" i="21"/>
  <c r="M724" i="21"/>
  <c r="N724" i="21"/>
  <c r="O724" i="21"/>
  <c r="P724" i="21"/>
  <c r="Q724" i="21"/>
  <c r="R724" i="21"/>
  <c r="S724" i="21"/>
  <c r="T724" i="21"/>
  <c r="U724" i="21"/>
  <c r="V724" i="21"/>
  <c r="W724" i="21"/>
  <c r="X724" i="21"/>
  <c r="Y724" i="21"/>
  <c r="B725" i="21"/>
  <c r="C725" i="21"/>
  <c r="D725" i="21"/>
  <c r="E725" i="21"/>
  <c r="F725" i="21"/>
  <c r="G725" i="21"/>
  <c r="H725" i="21"/>
  <c r="I725" i="21"/>
  <c r="J725" i="21"/>
  <c r="K725" i="21"/>
  <c r="L725" i="21"/>
  <c r="M725" i="21"/>
  <c r="N725" i="21"/>
  <c r="O725" i="21"/>
  <c r="P725" i="21"/>
  <c r="Q725" i="21"/>
  <c r="R725" i="21"/>
  <c r="S725" i="21"/>
  <c r="T725" i="21"/>
  <c r="U725" i="21"/>
  <c r="V725" i="21"/>
  <c r="W725" i="21"/>
  <c r="X725" i="21"/>
  <c r="Y725" i="21"/>
  <c r="E698" i="21"/>
  <c r="F698" i="21"/>
  <c r="G698" i="21"/>
  <c r="H698" i="21"/>
  <c r="I698" i="21"/>
  <c r="J698" i="21"/>
  <c r="K698" i="21"/>
  <c r="L698" i="21"/>
  <c r="M698" i="21"/>
  <c r="N698" i="21"/>
  <c r="O698" i="21"/>
  <c r="P698" i="21"/>
  <c r="Q698" i="21"/>
  <c r="R698" i="21"/>
  <c r="S698" i="21"/>
  <c r="T698" i="21"/>
  <c r="U698" i="21"/>
  <c r="V698" i="21"/>
  <c r="W698" i="21"/>
  <c r="X698" i="21"/>
  <c r="Y698" i="21"/>
  <c r="D698" i="21"/>
  <c r="C698" i="21" l="1"/>
  <c r="B698" i="21"/>
  <c r="B691" i="21"/>
  <c r="B665" i="21" l="1"/>
  <c r="C665" i="21"/>
  <c r="D665" i="21"/>
  <c r="E665" i="21"/>
  <c r="F665" i="21"/>
  <c r="G665" i="21"/>
  <c r="H665" i="21"/>
  <c r="I665" i="21"/>
  <c r="J665" i="21"/>
  <c r="K665" i="21"/>
  <c r="L665" i="21"/>
  <c r="M665" i="21"/>
  <c r="N665" i="21"/>
  <c r="O665" i="21"/>
  <c r="P665" i="21"/>
  <c r="Q665" i="21"/>
  <c r="R665" i="21"/>
  <c r="S665" i="21"/>
  <c r="T665" i="21"/>
  <c r="U665" i="21"/>
  <c r="V665" i="21"/>
  <c r="W665" i="21"/>
  <c r="X665" i="21"/>
  <c r="Y665" i="21"/>
  <c r="B666" i="21"/>
  <c r="C666" i="21"/>
  <c r="D666" i="21"/>
  <c r="E666" i="21"/>
  <c r="F666" i="21"/>
  <c r="G666" i="21"/>
  <c r="H666" i="21"/>
  <c r="I666" i="21"/>
  <c r="J666" i="21"/>
  <c r="K666" i="21"/>
  <c r="L666" i="21"/>
  <c r="M666" i="21"/>
  <c r="N666" i="21"/>
  <c r="O666" i="21"/>
  <c r="P666" i="21"/>
  <c r="Q666" i="21"/>
  <c r="R666" i="21"/>
  <c r="S666" i="21"/>
  <c r="T666" i="21"/>
  <c r="U666" i="21"/>
  <c r="V666" i="21"/>
  <c r="W666" i="21"/>
  <c r="X666" i="21"/>
  <c r="Y666" i="21"/>
  <c r="B667" i="21"/>
  <c r="C667" i="21"/>
  <c r="D667" i="21"/>
  <c r="E667" i="21"/>
  <c r="F667" i="21"/>
  <c r="G667" i="21"/>
  <c r="H667" i="21"/>
  <c r="I667" i="21"/>
  <c r="J667" i="21"/>
  <c r="K667" i="21"/>
  <c r="L667" i="21"/>
  <c r="M667" i="21"/>
  <c r="N667" i="21"/>
  <c r="O667" i="21"/>
  <c r="P667" i="21"/>
  <c r="Q667" i="21"/>
  <c r="R667" i="21"/>
  <c r="S667" i="21"/>
  <c r="T667" i="21"/>
  <c r="U667" i="21"/>
  <c r="V667" i="21"/>
  <c r="W667" i="21"/>
  <c r="X667" i="21"/>
  <c r="Y667" i="21"/>
  <c r="B668" i="21"/>
  <c r="C668" i="21"/>
  <c r="D668" i="21"/>
  <c r="E668" i="21"/>
  <c r="F668" i="21"/>
  <c r="G668" i="21"/>
  <c r="H668" i="21"/>
  <c r="I668" i="21"/>
  <c r="J668" i="21"/>
  <c r="K668" i="21"/>
  <c r="L668" i="21"/>
  <c r="M668" i="21"/>
  <c r="N668" i="21"/>
  <c r="O668" i="21"/>
  <c r="P668" i="21"/>
  <c r="Q668" i="21"/>
  <c r="R668" i="21"/>
  <c r="S668" i="21"/>
  <c r="T668" i="21"/>
  <c r="U668" i="21"/>
  <c r="V668" i="21"/>
  <c r="W668" i="21"/>
  <c r="X668" i="21"/>
  <c r="Y668" i="21"/>
  <c r="B669" i="21"/>
  <c r="C669" i="21"/>
  <c r="D669" i="21"/>
  <c r="E669" i="21"/>
  <c r="F669" i="21"/>
  <c r="G669" i="21"/>
  <c r="H669" i="21"/>
  <c r="I669" i="21"/>
  <c r="J669" i="21"/>
  <c r="K669" i="21"/>
  <c r="L669" i="21"/>
  <c r="M669" i="21"/>
  <c r="N669" i="21"/>
  <c r="O669" i="21"/>
  <c r="P669" i="21"/>
  <c r="Q669" i="21"/>
  <c r="R669" i="21"/>
  <c r="S669" i="21"/>
  <c r="T669" i="21"/>
  <c r="U669" i="21"/>
  <c r="V669" i="21"/>
  <c r="W669" i="21"/>
  <c r="X669" i="21"/>
  <c r="Y669" i="21"/>
  <c r="B670" i="21"/>
  <c r="C670" i="21"/>
  <c r="D670" i="21"/>
  <c r="E670" i="21"/>
  <c r="F670" i="21"/>
  <c r="G670" i="21"/>
  <c r="H670" i="21"/>
  <c r="I670" i="21"/>
  <c r="J670" i="21"/>
  <c r="K670" i="21"/>
  <c r="L670" i="21"/>
  <c r="M670" i="21"/>
  <c r="N670" i="21"/>
  <c r="O670" i="21"/>
  <c r="P670" i="21"/>
  <c r="Q670" i="21"/>
  <c r="R670" i="21"/>
  <c r="S670" i="21"/>
  <c r="T670" i="21"/>
  <c r="U670" i="21"/>
  <c r="V670" i="21"/>
  <c r="W670" i="21"/>
  <c r="X670" i="21"/>
  <c r="Y670" i="21"/>
  <c r="B671" i="21"/>
  <c r="C671" i="21"/>
  <c r="D671" i="21"/>
  <c r="E671" i="21"/>
  <c r="F671" i="21"/>
  <c r="G671" i="21"/>
  <c r="H671" i="21"/>
  <c r="I671" i="21"/>
  <c r="J671" i="21"/>
  <c r="K671" i="21"/>
  <c r="L671" i="21"/>
  <c r="M671" i="21"/>
  <c r="N671" i="21"/>
  <c r="O671" i="21"/>
  <c r="P671" i="21"/>
  <c r="Q671" i="21"/>
  <c r="R671" i="21"/>
  <c r="S671" i="21"/>
  <c r="T671" i="21"/>
  <c r="U671" i="21"/>
  <c r="V671" i="21"/>
  <c r="W671" i="21"/>
  <c r="X671" i="21"/>
  <c r="Y671" i="21"/>
  <c r="B672" i="21"/>
  <c r="C672" i="21"/>
  <c r="D672" i="21"/>
  <c r="E672" i="21"/>
  <c r="F672" i="21"/>
  <c r="G672" i="21"/>
  <c r="H672" i="21"/>
  <c r="I672" i="21"/>
  <c r="J672" i="21"/>
  <c r="K672" i="21"/>
  <c r="L672" i="21"/>
  <c r="M672" i="21"/>
  <c r="N672" i="21"/>
  <c r="O672" i="21"/>
  <c r="P672" i="21"/>
  <c r="Q672" i="21"/>
  <c r="R672" i="21"/>
  <c r="S672" i="21"/>
  <c r="T672" i="21"/>
  <c r="U672" i="21"/>
  <c r="V672" i="21"/>
  <c r="W672" i="21"/>
  <c r="X672" i="21"/>
  <c r="Y672" i="21"/>
  <c r="B673" i="21"/>
  <c r="C673" i="21"/>
  <c r="D673" i="21"/>
  <c r="E673" i="21"/>
  <c r="F673" i="21"/>
  <c r="G673" i="21"/>
  <c r="H673" i="21"/>
  <c r="I673" i="21"/>
  <c r="J673" i="21"/>
  <c r="K673" i="21"/>
  <c r="L673" i="21"/>
  <c r="M673" i="21"/>
  <c r="N673" i="21"/>
  <c r="O673" i="21"/>
  <c r="P673" i="21"/>
  <c r="Q673" i="21"/>
  <c r="R673" i="21"/>
  <c r="S673" i="21"/>
  <c r="T673" i="21"/>
  <c r="U673" i="21"/>
  <c r="V673" i="21"/>
  <c r="W673" i="21"/>
  <c r="X673" i="21"/>
  <c r="Y673" i="21"/>
  <c r="B674" i="21"/>
  <c r="C674" i="21"/>
  <c r="D674" i="21"/>
  <c r="E674" i="21"/>
  <c r="F674" i="21"/>
  <c r="G674" i="21"/>
  <c r="H674" i="21"/>
  <c r="I674" i="21"/>
  <c r="J674" i="21"/>
  <c r="K674" i="21"/>
  <c r="L674" i="21"/>
  <c r="M674" i="21"/>
  <c r="N674" i="21"/>
  <c r="O674" i="21"/>
  <c r="P674" i="21"/>
  <c r="Q674" i="21"/>
  <c r="R674" i="21"/>
  <c r="S674" i="21"/>
  <c r="T674" i="21"/>
  <c r="U674" i="21"/>
  <c r="V674" i="21"/>
  <c r="W674" i="21"/>
  <c r="X674" i="21"/>
  <c r="Y674" i="21"/>
  <c r="B675" i="21"/>
  <c r="C675" i="21"/>
  <c r="D675" i="21"/>
  <c r="E675" i="21"/>
  <c r="F675" i="21"/>
  <c r="G675" i="21"/>
  <c r="H675" i="21"/>
  <c r="I675" i="21"/>
  <c r="J675" i="21"/>
  <c r="K675" i="21"/>
  <c r="L675" i="21"/>
  <c r="M675" i="21"/>
  <c r="N675" i="21"/>
  <c r="O675" i="21"/>
  <c r="P675" i="21"/>
  <c r="Q675" i="21"/>
  <c r="R675" i="21"/>
  <c r="S675" i="21"/>
  <c r="T675" i="21"/>
  <c r="U675" i="21"/>
  <c r="V675" i="21"/>
  <c r="W675" i="21"/>
  <c r="X675" i="21"/>
  <c r="Y675" i="21"/>
  <c r="B676" i="21"/>
  <c r="C676" i="21"/>
  <c r="D676" i="21"/>
  <c r="E676" i="21"/>
  <c r="F676" i="21"/>
  <c r="G676" i="21"/>
  <c r="H676" i="21"/>
  <c r="I676" i="21"/>
  <c r="J676" i="21"/>
  <c r="K676" i="21"/>
  <c r="L676" i="21"/>
  <c r="M676" i="21"/>
  <c r="N676" i="21"/>
  <c r="O676" i="21"/>
  <c r="P676" i="21"/>
  <c r="Q676" i="21"/>
  <c r="R676" i="21"/>
  <c r="S676" i="21"/>
  <c r="T676" i="21"/>
  <c r="U676" i="21"/>
  <c r="V676" i="21"/>
  <c r="W676" i="21"/>
  <c r="X676" i="21"/>
  <c r="Y676" i="21"/>
  <c r="B677" i="21"/>
  <c r="C677" i="21"/>
  <c r="D677" i="21"/>
  <c r="E677" i="21"/>
  <c r="F677" i="21"/>
  <c r="G677" i="21"/>
  <c r="H677" i="21"/>
  <c r="I677" i="21"/>
  <c r="J677" i="21"/>
  <c r="K677" i="21"/>
  <c r="L677" i="21"/>
  <c r="M677" i="21"/>
  <c r="N677" i="21"/>
  <c r="O677" i="21"/>
  <c r="P677" i="21"/>
  <c r="Q677" i="21"/>
  <c r="R677" i="21"/>
  <c r="S677" i="21"/>
  <c r="T677" i="21"/>
  <c r="U677" i="21"/>
  <c r="V677" i="21"/>
  <c r="W677" i="21"/>
  <c r="X677" i="21"/>
  <c r="Y677" i="21"/>
  <c r="B678" i="21"/>
  <c r="C678" i="21"/>
  <c r="D678" i="21"/>
  <c r="E678" i="21"/>
  <c r="F678" i="21"/>
  <c r="G678" i="21"/>
  <c r="H678" i="21"/>
  <c r="I678" i="21"/>
  <c r="J678" i="21"/>
  <c r="K678" i="21"/>
  <c r="L678" i="21"/>
  <c r="M678" i="21"/>
  <c r="N678" i="21"/>
  <c r="O678" i="21"/>
  <c r="P678" i="21"/>
  <c r="Q678" i="21"/>
  <c r="R678" i="21"/>
  <c r="S678" i="21"/>
  <c r="T678" i="21"/>
  <c r="U678" i="21"/>
  <c r="V678" i="21"/>
  <c r="W678" i="21"/>
  <c r="X678" i="21"/>
  <c r="Y678" i="21"/>
  <c r="B679" i="21"/>
  <c r="C679" i="21"/>
  <c r="D679" i="21"/>
  <c r="E679" i="21"/>
  <c r="F679" i="21"/>
  <c r="G679" i="21"/>
  <c r="H679" i="21"/>
  <c r="I679" i="21"/>
  <c r="J679" i="21"/>
  <c r="K679" i="21"/>
  <c r="L679" i="21"/>
  <c r="M679" i="21"/>
  <c r="N679" i="21"/>
  <c r="O679" i="21"/>
  <c r="P679" i="21"/>
  <c r="Q679" i="21"/>
  <c r="R679" i="21"/>
  <c r="S679" i="21"/>
  <c r="T679" i="21"/>
  <c r="U679" i="21"/>
  <c r="V679" i="21"/>
  <c r="W679" i="21"/>
  <c r="X679" i="21"/>
  <c r="Y679" i="21"/>
  <c r="B680" i="21"/>
  <c r="C680" i="21"/>
  <c r="D680" i="21"/>
  <c r="E680" i="21"/>
  <c r="F680" i="21"/>
  <c r="G680" i="21"/>
  <c r="H680" i="21"/>
  <c r="I680" i="21"/>
  <c r="J680" i="21"/>
  <c r="K680" i="21"/>
  <c r="L680" i="21"/>
  <c r="M680" i="21"/>
  <c r="N680" i="21"/>
  <c r="O680" i="21"/>
  <c r="P680" i="21"/>
  <c r="Q680" i="21"/>
  <c r="R680" i="21"/>
  <c r="S680" i="21"/>
  <c r="T680" i="21"/>
  <c r="U680" i="21"/>
  <c r="V680" i="21"/>
  <c r="W680" i="21"/>
  <c r="X680" i="21"/>
  <c r="Y680" i="21"/>
  <c r="B681" i="21"/>
  <c r="C681" i="21"/>
  <c r="D681" i="21"/>
  <c r="E681" i="21"/>
  <c r="F681" i="21"/>
  <c r="G681" i="21"/>
  <c r="H681" i="21"/>
  <c r="I681" i="21"/>
  <c r="J681" i="21"/>
  <c r="K681" i="21"/>
  <c r="L681" i="21"/>
  <c r="M681" i="21"/>
  <c r="N681" i="21"/>
  <c r="O681" i="21"/>
  <c r="P681" i="21"/>
  <c r="Q681" i="21"/>
  <c r="R681" i="21"/>
  <c r="S681" i="21"/>
  <c r="T681" i="21"/>
  <c r="U681" i="21"/>
  <c r="V681" i="21"/>
  <c r="W681" i="21"/>
  <c r="X681" i="21"/>
  <c r="Y681" i="21"/>
  <c r="B682" i="21"/>
  <c r="C682" i="21"/>
  <c r="D682" i="21"/>
  <c r="E682" i="21"/>
  <c r="F682" i="21"/>
  <c r="G682" i="21"/>
  <c r="H682" i="21"/>
  <c r="I682" i="21"/>
  <c r="J682" i="21"/>
  <c r="K682" i="21"/>
  <c r="L682" i="21"/>
  <c r="M682" i="21"/>
  <c r="N682" i="21"/>
  <c r="O682" i="21"/>
  <c r="P682" i="21"/>
  <c r="Q682" i="21"/>
  <c r="R682" i="21"/>
  <c r="S682" i="21"/>
  <c r="T682" i="21"/>
  <c r="U682" i="21"/>
  <c r="V682" i="21"/>
  <c r="W682" i="21"/>
  <c r="X682" i="21"/>
  <c r="Y682" i="21"/>
  <c r="B683" i="21"/>
  <c r="C683" i="21"/>
  <c r="D683" i="21"/>
  <c r="E683" i="21"/>
  <c r="F683" i="21"/>
  <c r="G683" i="21"/>
  <c r="H683" i="21"/>
  <c r="I683" i="21"/>
  <c r="J683" i="21"/>
  <c r="K683" i="21"/>
  <c r="L683" i="21"/>
  <c r="M683" i="21"/>
  <c r="N683" i="21"/>
  <c r="O683" i="21"/>
  <c r="P683" i="21"/>
  <c r="Q683" i="21"/>
  <c r="R683" i="21"/>
  <c r="S683" i="21"/>
  <c r="T683" i="21"/>
  <c r="U683" i="21"/>
  <c r="V683" i="21"/>
  <c r="W683" i="21"/>
  <c r="X683" i="21"/>
  <c r="Y683" i="21"/>
  <c r="B684" i="21"/>
  <c r="C684" i="21"/>
  <c r="D684" i="21"/>
  <c r="E684" i="21"/>
  <c r="F684" i="21"/>
  <c r="G684" i="21"/>
  <c r="H684" i="21"/>
  <c r="I684" i="21"/>
  <c r="J684" i="21"/>
  <c r="K684" i="21"/>
  <c r="L684" i="21"/>
  <c r="M684" i="21"/>
  <c r="N684" i="21"/>
  <c r="O684" i="21"/>
  <c r="P684" i="21"/>
  <c r="Q684" i="21"/>
  <c r="R684" i="21"/>
  <c r="S684" i="21"/>
  <c r="T684" i="21"/>
  <c r="U684" i="21"/>
  <c r="V684" i="21"/>
  <c r="W684" i="21"/>
  <c r="X684" i="21"/>
  <c r="Y684" i="21"/>
  <c r="B685" i="21"/>
  <c r="C685" i="21"/>
  <c r="D685" i="21"/>
  <c r="E685" i="21"/>
  <c r="F685" i="21"/>
  <c r="G685" i="21"/>
  <c r="H685" i="21"/>
  <c r="I685" i="21"/>
  <c r="J685" i="21"/>
  <c r="K685" i="21"/>
  <c r="L685" i="21"/>
  <c r="M685" i="21"/>
  <c r="N685" i="21"/>
  <c r="O685" i="21"/>
  <c r="P685" i="21"/>
  <c r="Q685" i="21"/>
  <c r="R685" i="21"/>
  <c r="S685" i="21"/>
  <c r="T685" i="21"/>
  <c r="U685" i="21"/>
  <c r="V685" i="21"/>
  <c r="W685" i="21"/>
  <c r="X685" i="21"/>
  <c r="Y685" i="21"/>
  <c r="B686" i="21"/>
  <c r="C686" i="21"/>
  <c r="D686" i="21"/>
  <c r="E686" i="21"/>
  <c r="F686" i="21"/>
  <c r="G686" i="21"/>
  <c r="H686" i="21"/>
  <c r="I686" i="21"/>
  <c r="J686" i="21"/>
  <c r="K686" i="21"/>
  <c r="L686" i="21"/>
  <c r="M686" i="21"/>
  <c r="N686" i="21"/>
  <c r="O686" i="21"/>
  <c r="P686" i="21"/>
  <c r="Q686" i="21"/>
  <c r="R686" i="21"/>
  <c r="S686" i="21"/>
  <c r="T686" i="21"/>
  <c r="U686" i="21"/>
  <c r="V686" i="21"/>
  <c r="W686" i="21"/>
  <c r="X686" i="21"/>
  <c r="Y686" i="21"/>
  <c r="B687" i="21"/>
  <c r="C687" i="21"/>
  <c r="D687" i="21"/>
  <c r="E687" i="21"/>
  <c r="F687" i="21"/>
  <c r="G687" i="21"/>
  <c r="H687" i="21"/>
  <c r="I687" i="21"/>
  <c r="J687" i="21"/>
  <c r="K687" i="21"/>
  <c r="L687" i="21"/>
  <c r="M687" i="21"/>
  <c r="N687" i="21"/>
  <c r="O687" i="21"/>
  <c r="P687" i="21"/>
  <c r="Q687" i="21"/>
  <c r="R687" i="21"/>
  <c r="S687" i="21"/>
  <c r="T687" i="21"/>
  <c r="U687" i="21"/>
  <c r="V687" i="21"/>
  <c r="W687" i="21"/>
  <c r="X687" i="21"/>
  <c r="Y687" i="21"/>
  <c r="B688" i="21"/>
  <c r="C688" i="21"/>
  <c r="D688" i="21"/>
  <c r="E688" i="21"/>
  <c r="F688" i="21"/>
  <c r="G688" i="21"/>
  <c r="H688" i="21"/>
  <c r="I688" i="21"/>
  <c r="J688" i="21"/>
  <c r="K688" i="21"/>
  <c r="L688" i="21"/>
  <c r="M688" i="21"/>
  <c r="N688" i="21"/>
  <c r="O688" i="21"/>
  <c r="P688" i="21"/>
  <c r="Q688" i="21"/>
  <c r="R688" i="21"/>
  <c r="S688" i="21"/>
  <c r="T688" i="21"/>
  <c r="U688" i="21"/>
  <c r="V688" i="21"/>
  <c r="W688" i="21"/>
  <c r="X688" i="21"/>
  <c r="Y688" i="21"/>
  <c r="B689" i="21"/>
  <c r="C689" i="21"/>
  <c r="D689" i="21"/>
  <c r="E689" i="21"/>
  <c r="F689" i="21"/>
  <c r="G689" i="21"/>
  <c r="H689" i="21"/>
  <c r="I689" i="21"/>
  <c r="J689" i="21"/>
  <c r="K689" i="21"/>
  <c r="L689" i="21"/>
  <c r="M689" i="21"/>
  <c r="N689" i="21"/>
  <c r="O689" i="21"/>
  <c r="P689" i="21"/>
  <c r="Q689" i="21"/>
  <c r="R689" i="21"/>
  <c r="S689" i="21"/>
  <c r="T689" i="21"/>
  <c r="U689" i="21"/>
  <c r="V689" i="21"/>
  <c r="W689" i="21"/>
  <c r="X689" i="21"/>
  <c r="Y689" i="21"/>
  <c r="B690" i="21"/>
  <c r="C690" i="21"/>
  <c r="D690" i="21"/>
  <c r="E690" i="21"/>
  <c r="F690" i="21"/>
  <c r="G690" i="21"/>
  <c r="H690" i="21"/>
  <c r="I690" i="21"/>
  <c r="J690" i="21"/>
  <c r="K690" i="21"/>
  <c r="L690" i="21"/>
  <c r="M690" i="21"/>
  <c r="N690" i="21"/>
  <c r="O690" i="21"/>
  <c r="P690" i="21"/>
  <c r="Q690" i="21"/>
  <c r="R690" i="21"/>
  <c r="S690" i="21"/>
  <c r="T690" i="21"/>
  <c r="U690" i="21"/>
  <c r="V690" i="21"/>
  <c r="W690" i="21"/>
  <c r="X690" i="21"/>
  <c r="Y690" i="21"/>
  <c r="C691" i="21"/>
  <c r="D691" i="21"/>
  <c r="E691" i="21"/>
  <c r="F691" i="21"/>
  <c r="G691" i="21"/>
  <c r="H691" i="21"/>
  <c r="I691" i="21"/>
  <c r="J691" i="21"/>
  <c r="K691" i="21"/>
  <c r="L691" i="21"/>
  <c r="M691" i="21"/>
  <c r="N691" i="21"/>
  <c r="O691" i="21"/>
  <c r="P691" i="21"/>
  <c r="Q691" i="21"/>
  <c r="R691" i="21"/>
  <c r="S691" i="21"/>
  <c r="T691" i="21"/>
  <c r="U691" i="21"/>
  <c r="V691" i="21"/>
  <c r="W691" i="21"/>
  <c r="X691" i="21"/>
  <c r="Y691" i="21"/>
  <c r="C664" i="21"/>
  <c r="D664" i="21"/>
  <c r="E664" i="21"/>
  <c r="F664" i="21"/>
  <c r="G664" i="21"/>
  <c r="H664" i="21"/>
  <c r="I664" i="21"/>
  <c r="J664" i="21"/>
  <c r="K664" i="21"/>
  <c r="L664" i="21"/>
  <c r="M664" i="21"/>
  <c r="N664" i="21"/>
  <c r="O664" i="21"/>
  <c r="P664" i="21"/>
  <c r="Q664" i="21"/>
  <c r="R664" i="21"/>
  <c r="S664" i="21"/>
  <c r="T664" i="21"/>
  <c r="U664" i="21"/>
  <c r="V664" i="21"/>
  <c r="W664" i="21"/>
  <c r="X664" i="21"/>
  <c r="Y664" i="21"/>
  <c r="B664" i="21"/>
  <c r="B631" i="21"/>
  <c r="C631" i="21"/>
  <c r="D631" i="21"/>
  <c r="E631" i="21"/>
  <c r="F631" i="21"/>
  <c r="G631" i="21"/>
  <c r="H631" i="21"/>
  <c r="I631" i="21"/>
  <c r="J631" i="21"/>
  <c r="K631" i="21"/>
  <c r="L631" i="21"/>
  <c r="M631" i="21"/>
  <c r="N631" i="21"/>
  <c r="O631" i="21"/>
  <c r="P631" i="21"/>
  <c r="Q631" i="21"/>
  <c r="R631" i="21"/>
  <c r="S631" i="21"/>
  <c r="T631" i="21"/>
  <c r="U631" i="21"/>
  <c r="V631" i="21"/>
  <c r="W631" i="21"/>
  <c r="X631" i="21"/>
  <c r="Y631" i="21"/>
  <c r="B632" i="21"/>
  <c r="C632" i="21"/>
  <c r="D632" i="21"/>
  <c r="E632" i="21"/>
  <c r="F632" i="21"/>
  <c r="G632" i="21"/>
  <c r="H632" i="21"/>
  <c r="I632" i="21"/>
  <c r="J632" i="21"/>
  <c r="K632" i="21"/>
  <c r="L632" i="21"/>
  <c r="M632" i="21"/>
  <c r="N632" i="21"/>
  <c r="O632" i="21"/>
  <c r="P632" i="21"/>
  <c r="Q632" i="21"/>
  <c r="R632" i="21"/>
  <c r="S632" i="21"/>
  <c r="T632" i="21"/>
  <c r="U632" i="21"/>
  <c r="V632" i="21"/>
  <c r="W632" i="21"/>
  <c r="X632" i="21"/>
  <c r="Y632" i="21"/>
  <c r="B633" i="21"/>
  <c r="C633" i="21"/>
  <c r="D633" i="21"/>
  <c r="E633" i="21"/>
  <c r="F633" i="21"/>
  <c r="G633" i="21"/>
  <c r="H633" i="21"/>
  <c r="I633" i="21"/>
  <c r="J633" i="21"/>
  <c r="K633" i="21"/>
  <c r="L633" i="21"/>
  <c r="M633" i="21"/>
  <c r="N633" i="21"/>
  <c r="O633" i="21"/>
  <c r="P633" i="21"/>
  <c r="Q633" i="21"/>
  <c r="R633" i="21"/>
  <c r="S633" i="21"/>
  <c r="T633" i="21"/>
  <c r="U633" i="21"/>
  <c r="V633" i="21"/>
  <c r="W633" i="21"/>
  <c r="X633" i="21"/>
  <c r="Y633" i="21"/>
  <c r="B634" i="21"/>
  <c r="C634" i="21"/>
  <c r="D634" i="21"/>
  <c r="E634" i="21"/>
  <c r="F634" i="21"/>
  <c r="G634" i="21"/>
  <c r="H634" i="21"/>
  <c r="I634" i="21"/>
  <c r="J634" i="21"/>
  <c r="K634" i="21"/>
  <c r="L634" i="21"/>
  <c r="M634" i="21"/>
  <c r="N634" i="21"/>
  <c r="O634" i="21"/>
  <c r="P634" i="21"/>
  <c r="Q634" i="21"/>
  <c r="R634" i="21"/>
  <c r="S634" i="21"/>
  <c r="T634" i="21"/>
  <c r="U634" i="21"/>
  <c r="V634" i="21"/>
  <c r="W634" i="21"/>
  <c r="X634" i="21"/>
  <c r="Y634" i="21"/>
  <c r="B635" i="21"/>
  <c r="C635" i="21"/>
  <c r="D635" i="21"/>
  <c r="E635" i="21"/>
  <c r="F635" i="21"/>
  <c r="G635" i="21"/>
  <c r="H635" i="21"/>
  <c r="I635" i="21"/>
  <c r="J635" i="21"/>
  <c r="K635" i="21"/>
  <c r="L635" i="21"/>
  <c r="M635" i="21"/>
  <c r="N635" i="21"/>
  <c r="O635" i="21"/>
  <c r="P635" i="21"/>
  <c r="Q635" i="21"/>
  <c r="R635" i="21"/>
  <c r="S635" i="21"/>
  <c r="T635" i="21"/>
  <c r="U635" i="21"/>
  <c r="V635" i="21"/>
  <c r="W635" i="21"/>
  <c r="X635" i="21"/>
  <c r="Y635" i="21"/>
  <c r="B636" i="21"/>
  <c r="C636" i="21"/>
  <c r="D636" i="21"/>
  <c r="E636" i="21"/>
  <c r="F636" i="21"/>
  <c r="G636" i="21"/>
  <c r="H636" i="21"/>
  <c r="I636" i="21"/>
  <c r="J636" i="21"/>
  <c r="K636" i="21"/>
  <c r="L636" i="21"/>
  <c r="M636" i="21"/>
  <c r="N636" i="21"/>
  <c r="O636" i="21"/>
  <c r="P636" i="21"/>
  <c r="Q636" i="21"/>
  <c r="R636" i="21"/>
  <c r="S636" i="21"/>
  <c r="T636" i="21"/>
  <c r="U636" i="21"/>
  <c r="V636" i="21"/>
  <c r="W636" i="21"/>
  <c r="X636" i="21"/>
  <c r="Y636" i="21"/>
  <c r="B637" i="21"/>
  <c r="C637" i="21"/>
  <c r="D637" i="21"/>
  <c r="E637" i="21"/>
  <c r="F637" i="21"/>
  <c r="G637" i="21"/>
  <c r="H637" i="21"/>
  <c r="I637" i="21"/>
  <c r="J637" i="21"/>
  <c r="K637" i="21"/>
  <c r="L637" i="21"/>
  <c r="M637" i="21"/>
  <c r="N637" i="21"/>
  <c r="O637" i="21"/>
  <c r="P637" i="21"/>
  <c r="Q637" i="21"/>
  <c r="R637" i="21"/>
  <c r="S637" i="21"/>
  <c r="T637" i="21"/>
  <c r="U637" i="21"/>
  <c r="V637" i="21"/>
  <c r="W637" i="21"/>
  <c r="X637" i="21"/>
  <c r="Y637" i="21"/>
  <c r="B638" i="21"/>
  <c r="C638" i="21"/>
  <c r="D638" i="21"/>
  <c r="E638" i="21"/>
  <c r="F638" i="21"/>
  <c r="G638" i="21"/>
  <c r="H638" i="21"/>
  <c r="I638" i="21"/>
  <c r="J638" i="21"/>
  <c r="K638" i="21"/>
  <c r="L638" i="21"/>
  <c r="M638" i="21"/>
  <c r="N638" i="21"/>
  <c r="O638" i="21"/>
  <c r="P638" i="21"/>
  <c r="Q638" i="21"/>
  <c r="R638" i="21"/>
  <c r="S638" i="21"/>
  <c r="T638" i="21"/>
  <c r="U638" i="21"/>
  <c r="V638" i="21"/>
  <c r="W638" i="21"/>
  <c r="X638" i="21"/>
  <c r="Y638" i="21"/>
  <c r="B639" i="21"/>
  <c r="C639" i="21"/>
  <c r="D639" i="21"/>
  <c r="E639" i="21"/>
  <c r="F639" i="21"/>
  <c r="G639" i="21"/>
  <c r="H639" i="21"/>
  <c r="I639" i="21"/>
  <c r="J639" i="21"/>
  <c r="K639" i="21"/>
  <c r="L639" i="21"/>
  <c r="M639" i="21"/>
  <c r="N639" i="21"/>
  <c r="O639" i="21"/>
  <c r="P639" i="21"/>
  <c r="Q639" i="21"/>
  <c r="R639" i="21"/>
  <c r="S639" i="21"/>
  <c r="T639" i="21"/>
  <c r="U639" i="21"/>
  <c r="V639" i="21"/>
  <c r="W639" i="21"/>
  <c r="X639" i="21"/>
  <c r="Y639" i="21"/>
  <c r="B640" i="21"/>
  <c r="C640" i="21"/>
  <c r="D640" i="21"/>
  <c r="E640" i="21"/>
  <c r="F640" i="21"/>
  <c r="G640" i="21"/>
  <c r="H640" i="21"/>
  <c r="I640" i="21"/>
  <c r="J640" i="21"/>
  <c r="K640" i="21"/>
  <c r="L640" i="21"/>
  <c r="M640" i="21"/>
  <c r="N640" i="21"/>
  <c r="O640" i="21"/>
  <c r="P640" i="21"/>
  <c r="Q640" i="21"/>
  <c r="R640" i="21"/>
  <c r="S640" i="21"/>
  <c r="T640" i="21"/>
  <c r="U640" i="21"/>
  <c r="V640" i="21"/>
  <c r="W640" i="21"/>
  <c r="X640" i="21"/>
  <c r="Y640" i="21"/>
  <c r="B641" i="21"/>
  <c r="C641" i="21"/>
  <c r="D641" i="21"/>
  <c r="E641" i="21"/>
  <c r="F641" i="21"/>
  <c r="G641" i="21"/>
  <c r="H641" i="21"/>
  <c r="I641" i="21"/>
  <c r="J641" i="21"/>
  <c r="K641" i="21"/>
  <c r="L641" i="21"/>
  <c r="M641" i="21"/>
  <c r="N641" i="21"/>
  <c r="O641" i="21"/>
  <c r="P641" i="21"/>
  <c r="Q641" i="21"/>
  <c r="R641" i="21"/>
  <c r="S641" i="21"/>
  <c r="T641" i="21"/>
  <c r="U641" i="21"/>
  <c r="V641" i="21"/>
  <c r="W641" i="21"/>
  <c r="X641" i="21"/>
  <c r="Y641" i="21"/>
  <c r="B642" i="21"/>
  <c r="C642" i="21"/>
  <c r="D642" i="21"/>
  <c r="E642" i="21"/>
  <c r="F642" i="21"/>
  <c r="G642" i="21"/>
  <c r="H642" i="21"/>
  <c r="I642" i="21"/>
  <c r="J642" i="21"/>
  <c r="K642" i="21"/>
  <c r="L642" i="21"/>
  <c r="M642" i="21"/>
  <c r="N642" i="21"/>
  <c r="O642" i="21"/>
  <c r="P642" i="21"/>
  <c r="Q642" i="21"/>
  <c r="R642" i="21"/>
  <c r="S642" i="21"/>
  <c r="T642" i="21"/>
  <c r="U642" i="21"/>
  <c r="V642" i="21"/>
  <c r="W642" i="21"/>
  <c r="X642" i="21"/>
  <c r="Y642" i="21"/>
  <c r="B643" i="21"/>
  <c r="C643" i="21"/>
  <c r="D643" i="21"/>
  <c r="E643" i="21"/>
  <c r="F643" i="21"/>
  <c r="G643" i="21"/>
  <c r="H643" i="21"/>
  <c r="I643" i="21"/>
  <c r="J643" i="21"/>
  <c r="K643" i="21"/>
  <c r="L643" i="21"/>
  <c r="M643" i="21"/>
  <c r="N643" i="21"/>
  <c r="O643" i="21"/>
  <c r="P643" i="21"/>
  <c r="Q643" i="21"/>
  <c r="R643" i="21"/>
  <c r="S643" i="21"/>
  <c r="T643" i="21"/>
  <c r="U643" i="21"/>
  <c r="V643" i="21"/>
  <c r="W643" i="21"/>
  <c r="X643" i="21"/>
  <c r="Y643" i="21"/>
  <c r="B644" i="21"/>
  <c r="C644" i="21"/>
  <c r="D644" i="21"/>
  <c r="E644" i="21"/>
  <c r="F644" i="21"/>
  <c r="G644" i="21"/>
  <c r="H644" i="21"/>
  <c r="I644" i="21"/>
  <c r="J644" i="21"/>
  <c r="K644" i="21"/>
  <c r="L644" i="21"/>
  <c r="M644" i="21"/>
  <c r="N644" i="21"/>
  <c r="O644" i="21"/>
  <c r="P644" i="21"/>
  <c r="Q644" i="21"/>
  <c r="R644" i="21"/>
  <c r="S644" i="21"/>
  <c r="T644" i="21"/>
  <c r="U644" i="21"/>
  <c r="V644" i="21"/>
  <c r="W644" i="21"/>
  <c r="X644" i="21"/>
  <c r="Y644" i="21"/>
  <c r="B645" i="21"/>
  <c r="C645" i="21"/>
  <c r="D645" i="21"/>
  <c r="E645" i="21"/>
  <c r="F645" i="21"/>
  <c r="G645" i="21"/>
  <c r="H645" i="21"/>
  <c r="I645" i="21"/>
  <c r="J645" i="21"/>
  <c r="K645" i="21"/>
  <c r="L645" i="21"/>
  <c r="M645" i="21"/>
  <c r="N645" i="21"/>
  <c r="O645" i="21"/>
  <c r="P645" i="21"/>
  <c r="Q645" i="21"/>
  <c r="R645" i="21"/>
  <c r="S645" i="21"/>
  <c r="T645" i="21"/>
  <c r="U645" i="21"/>
  <c r="V645" i="21"/>
  <c r="W645" i="21"/>
  <c r="X645" i="21"/>
  <c r="Y645" i="21"/>
  <c r="B646" i="21"/>
  <c r="C646" i="21"/>
  <c r="D646" i="21"/>
  <c r="E646" i="21"/>
  <c r="F646" i="21"/>
  <c r="G646" i="21"/>
  <c r="H646" i="21"/>
  <c r="I646" i="21"/>
  <c r="J646" i="21"/>
  <c r="K646" i="21"/>
  <c r="L646" i="21"/>
  <c r="M646" i="21"/>
  <c r="N646" i="21"/>
  <c r="O646" i="21"/>
  <c r="P646" i="21"/>
  <c r="Q646" i="21"/>
  <c r="R646" i="21"/>
  <c r="S646" i="21"/>
  <c r="T646" i="21"/>
  <c r="U646" i="21"/>
  <c r="V646" i="21"/>
  <c r="W646" i="21"/>
  <c r="X646" i="21"/>
  <c r="Y646" i="21"/>
  <c r="B647" i="21"/>
  <c r="C647" i="21"/>
  <c r="D647" i="21"/>
  <c r="E647" i="21"/>
  <c r="F647" i="21"/>
  <c r="G647" i="21"/>
  <c r="H647" i="21"/>
  <c r="I647" i="21"/>
  <c r="J647" i="21"/>
  <c r="K647" i="21"/>
  <c r="L647" i="21"/>
  <c r="M647" i="21"/>
  <c r="N647" i="21"/>
  <c r="O647" i="21"/>
  <c r="P647" i="21"/>
  <c r="Q647" i="21"/>
  <c r="R647" i="21"/>
  <c r="S647" i="21"/>
  <c r="T647" i="21"/>
  <c r="U647" i="21"/>
  <c r="V647" i="21"/>
  <c r="W647" i="21"/>
  <c r="X647" i="21"/>
  <c r="Y647" i="21"/>
  <c r="B648" i="21"/>
  <c r="C648" i="21"/>
  <c r="D648" i="21"/>
  <c r="E648" i="21"/>
  <c r="F648" i="21"/>
  <c r="G648" i="21"/>
  <c r="H648" i="21"/>
  <c r="I648" i="21"/>
  <c r="J648" i="21"/>
  <c r="K648" i="21"/>
  <c r="L648" i="21"/>
  <c r="M648" i="21"/>
  <c r="N648" i="21"/>
  <c r="O648" i="21"/>
  <c r="P648" i="21"/>
  <c r="Q648" i="21"/>
  <c r="R648" i="21"/>
  <c r="S648" i="21"/>
  <c r="T648" i="21"/>
  <c r="U648" i="21"/>
  <c r="V648" i="21"/>
  <c r="W648" i="21"/>
  <c r="X648" i="21"/>
  <c r="Y648" i="21"/>
  <c r="B649" i="21"/>
  <c r="C649" i="21"/>
  <c r="D649" i="21"/>
  <c r="E649" i="21"/>
  <c r="F649" i="21"/>
  <c r="G649" i="21"/>
  <c r="H649" i="21"/>
  <c r="I649" i="21"/>
  <c r="J649" i="21"/>
  <c r="K649" i="21"/>
  <c r="L649" i="21"/>
  <c r="M649" i="21"/>
  <c r="N649" i="21"/>
  <c r="O649" i="21"/>
  <c r="P649" i="21"/>
  <c r="Q649" i="21"/>
  <c r="R649" i="21"/>
  <c r="S649" i="21"/>
  <c r="T649" i="21"/>
  <c r="U649" i="21"/>
  <c r="V649" i="21"/>
  <c r="W649" i="21"/>
  <c r="X649" i="21"/>
  <c r="Y649" i="21"/>
  <c r="B650" i="21"/>
  <c r="C650" i="21"/>
  <c r="D650" i="21"/>
  <c r="E650" i="21"/>
  <c r="F650" i="21"/>
  <c r="G650" i="21"/>
  <c r="H650" i="21"/>
  <c r="I650" i="21"/>
  <c r="J650" i="21"/>
  <c r="K650" i="21"/>
  <c r="L650" i="21"/>
  <c r="M650" i="21"/>
  <c r="N650" i="21"/>
  <c r="O650" i="21"/>
  <c r="P650" i="21"/>
  <c r="Q650" i="21"/>
  <c r="R650" i="21"/>
  <c r="S650" i="21"/>
  <c r="T650" i="21"/>
  <c r="U650" i="21"/>
  <c r="V650" i="21"/>
  <c r="W650" i="21"/>
  <c r="X650" i="21"/>
  <c r="Y650" i="21"/>
  <c r="B651" i="21"/>
  <c r="C651" i="21"/>
  <c r="D651" i="21"/>
  <c r="E651" i="21"/>
  <c r="F651" i="21"/>
  <c r="G651" i="21"/>
  <c r="H651" i="21"/>
  <c r="I651" i="21"/>
  <c r="J651" i="21"/>
  <c r="K651" i="21"/>
  <c r="L651" i="21"/>
  <c r="M651" i="21"/>
  <c r="N651" i="21"/>
  <c r="O651" i="21"/>
  <c r="P651" i="21"/>
  <c r="Q651" i="21"/>
  <c r="R651" i="21"/>
  <c r="S651" i="21"/>
  <c r="T651" i="21"/>
  <c r="U651" i="21"/>
  <c r="V651" i="21"/>
  <c r="W651" i="21"/>
  <c r="X651" i="21"/>
  <c r="Y651" i="21"/>
  <c r="B652" i="21"/>
  <c r="C652" i="21"/>
  <c r="D652" i="21"/>
  <c r="E652" i="21"/>
  <c r="F652" i="21"/>
  <c r="G652" i="21"/>
  <c r="H652" i="21"/>
  <c r="I652" i="21"/>
  <c r="J652" i="21"/>
  <c r="K652" i="21"/>
  <c r="L652" i="21"/>
  <c r="M652" i="21"/>
  <c r="N652" i="21"/>
  <c r="O652" i="21"/>
  <c r="P652" i="21"/>
  <c r="Q652" i="21"/>
  <c r="R652" i="21"/>
  <c r="S652" i="21"/>
  <c r="T652" i="21"/>
  <c r="U652" i="21"/>
  <c r="V652" i="21"/>
  <c r="W652" i="21"/>
  <c r="X652" i="21"/>
  <c r="Y652" i="21"/>
  <c r="B653" i="21"/>
  <c r="C653" i="21"/>
  <c r="D653" i="21"/>
  <c r="E653" i="21"/>
  <c r="F653" i="21"/>
  <c r="G653" i="21"/>
  <c r="H653" i="21"/>
  <c r="I653" i="21"/>
  <c r="J653" i="21"/>
  <c r="K653" i="21"/>
  <c r="L653" i="21"/>
  <c r="M653" i="21"/>
  <c r="N653" i="21"/>
  <c r="O653" i="21"/>
  <c r="P653" i="21"/>
  <c r="Q653" i="21"/>
  <c r="R653" i="21"/>
  <c r="S653" i="21"/>
  <c r="T653" i="21"/>
  <c r="U653" i="21"/>
  <c r="V653" i="21"/>
  <c r="W653" i="21"/>
  <c r="X653" i="21"/>
  <c r="Y653" i="21"/>
  <c r="B654" i="21"/>
  <c r="C654" i="21"/>
  <c r="D654" i="21"/>
  <c r="E654" i="21"/>
  <c r="F654" i="21"/>
  <c r="G654" i="21"/>
  <c r="H654" i="21"/>
  <c r="I654" i="21"/>
  <c r="J654" i="21"/>
  <c r="K654" i="21"/>
  <c r="L654" i="21"/>
  <c r="M654" i="21"/>
  <c r="N654" i="21"/>
  <c r="O654" i="21"/>
  <c r="P654" i="21"/>
  <c r="Q654" i="21"/>
  <c r="R654" i="21"/>
  <c r="S654" i="21"/>
  <c r="T654" i="21"/>
  <c r="U654" i="21"/>
  <c r="V654" i="21"/>
  <c r="W654" i="21"/>
  <c r="X654" i="21"/>
  <c r="Y654" i="21"/>
  <c r="B655" i="21"/>
  <c r="C655" i="21"/>
  <c r="D655" i="21"/>
  <c r="E655" i="21"/>
  <c r="F655" i="21"/>
  <c r="G655" i="21"/>
  <c r="H655" i="21"/>
  <c r="I655" i="21"/>
  <c r="J655" i="21"/>
  <c r="K655" i="21"/>
  <c r="L655" i="21"/>
  <c r="M655" i="21"/>
  <c r="N655" i="21"/>
  <c r="O655" i="21"/>
  <c r="P655" i="21"/>
  <c r="Q655" i="21"/>
  <c r="R655" i="21"/>
  <c r="S655" i="21"/>
  <c r="T655" i="21"/>
  <c r="U655" i="21"/>
  <c r="V655" i="21"/>
  <c r="W655" i="21"/>
  <c r="X655" i="21"/>
  <c r="Y655" i="21"/>
  <c r="B656" i="21"/>
  <c r="C656" i="21"/>
  <c r="D656" i="21"/>
  <c r="E656" i="21"/>
  <c r="F656" i="21"/>
  <c r="G656" i="21"/>
  <c r="H656" i="21"/>
  <c r="I656" i="21"/>
  <c r="J656" i="21"/>
  <c r="K656" i="21"/>
  <c r="L656" i="21"/>
  <c r="M656" i="21"/>
  <c r="N656" i="21"/>
  <c r="O656" i="21"/>
  <c r="P656" i="21"/>
  <c r="Q656" i="21"/>
  <c r="R656" i="21"/>
  <c r="S656" i="21"/>
  <c r="T656" i="21"/>
  <c r="U656" i="21"/>
  <c r="V656" i="21"/>
  <c r="W656" i="21"/>
  <c r="X656" i="21"/>
  <c r="Y656" i="21"/>
  <c r="B657" i="21"/>
  <c r="C657" i="21"/>
  <c r="D657" i="21"/>
  <c r="E657" i="21"/>
  <c r="F657" i="21"/>
  <c r="G657" i="21"/>
  <c r="H657" i="21"/>
  <c r="I657" i="21"/>
  <c r="J657" i="21"/>
  <c r="K657" i="21"/>
  <c r="L657" i="21"/>
  <c r="M657" i="21"/>
  <c r="N657" i="21"/>
  <c r="O657" i="21"/>
  <c r="P657" i="21"/>
  <c r="Q657" i="21"/>
  <c r="R657" i="21"/>
  <c r="S657" i="21"/>
  <c r="T657" i="21"/>
  <c r="U657" i="21"/>
  <c r="V657" i="21"/>
  <c r="W657" i="21"/>
  <c r="X657" i="21"/>
  <c r="Y657" i="21"/>
  <c r="C630" i="21"/>
  <c r="D630" i="21"/>
  <c r="E630" i="21"/>
  <c r="F630" i="21"/>
  <c r="G630" i="21"/>
  <c r="H630" i="21"/>
  <c r="I630" i="21"/>
  <c r="J630" i="21"/>
  <c r="K630" i="21"/>
  <c r="L630" i="21"/>
  <c r="M630" i="21"/>
  <c r="N630" i="21"/>
  <c r="O630" i="21"/>
  <c r="P630" i="21"/>
  <c r="Q630" i="21"/>
  <c r="R630" i="21"/>
  <c r="S630" i="21"/>
  <c r="T630" i="21"/>
  <c r="U630" i="21"/>
  <c r="V630" i="21"/>
  <c r="W630" i="21"/>
  <c r="X630" i="21"/>
  <c r="Y630" i="21"/>
  <c r="B630" i="21"/>
  <c r="B597" i="21"/>
  <c r="C597" i="21"/>
  <c r="D597" i="21"/>
  <c r="E597" i="21"/>
  <c r="F597" i="21"/>
  <c r="G597" i="21"/>
  <c r="H597" i="21"/>
  <c r="I597" i="21"/>
  <c r="J597" i="21"/>
  <c r="K597" i="21"/>
  <c r="L597" i="21"/>
  <c r="M597" i="21"/>
  <c r="N597" i="21"/>
  <c r="O597" i="21"/>
  <c r="P597" i="21"/>
  <c r="Q597" i="21"/>
  <c r="R597" i="21"/>
  <c r="S597" i="21"/>
  <c r="T597" i="21"/>
  <c r="U597" i="21"/>
  <c r="V597" i="21"/>
  <c r="W597" i="21"/>
  <c r="X597" i="21"/>
  <c r="Y597" i="21"/>
  <c r="B598" i="21"/>
  <c r="C598" i="21"/>
  <c r="D598" i="21"/>
  <c r="E598" i="21"/>
  <c r="F598" i="21"/>
  <c r="G598" i="21"/>
  <c r="H598" i="21"/>
  <c r="I598" i="21"/>
  <c r="J598" i="21"/>
  <c r="K598" i="21"/>
  <c r="L598" i="21"/>
  <c r="M598" i="21"/>
  <c r="N598" i="21"/>
  <c r="O598" i="21"/>
  <c r="P598" i="21"/>
  <c r="Q598" i="21"/>
  <c r="R598" i="21"/>
  <c r="S598" i="21"/>
  <c r="T598" i="21"/>
  <c r="U598" i="21"/>
  <c r="V598" i="21"/>
  <c r="W598" i="21"/>
  <c r="X598" i="21"/>
  <c r="Y598" i="21"/>
  <c r="B599" i="21"/>
  <c r="C599" i="21"/>
  <c r="D599" i="21"/>
  <c r="E599" i="21"/>
  <c r="F599" i="21"/>
  <c r="G599" i="21"/>
  <c r="H599" i="21"/>
  <c r="I599" i="21"/>
  <c r="J599" i="21"/>
  <c r="K599" i="21"/>
  <c r="L599" i="21"/>
  <c r="M599" i="21"/>
  <c r="N599" i="21"/>
  <c r="O599" i="21"/>
  <c r="P599" i="21"/>
  <c r="Q599" i="21"/>
  <c r="R599" i="21"/>
  <c r="S599" i="21"/>
  <c r="T599" i="21"/>
  <c r="U599" i="21"/>
  <c r="V599" i="21"/>
  <c r="W599" i="21"/>
  <c r="X599" i="21"/>
  <c r="Y599" i="21"/>
  <c r="B600" i="21"/>
  <c r="C600" i="21"/>
  <c r="D600" i="21"/>
  <c r="E600" i="21"/>
  <c r="F600" i="21"/>
  <c r="G600" i="21"/>
  <c r="H600" i="21"/>
  <c r="I600" i="21"/>
  <c r="J600" i="21"/>
  <c r="K600" i="21"/>
  <c r="L600" i="21"/>
  <c r="M600" i="21"/>
  <c r="N600" i="21"/>
  <c r="O600" i="21"/>
  <c r="P600" i="21"/>
  <c r="Q600" i="21"/>
  <c r="R600" i="21"/>
  <c r="S600" i="21"/>
  <c r="T600" i="21"/>
  <c r="U600" i="21"/>
  <c r="V600" i="21"/>
  <c r="W600" i="21"/>
  <c r="X600" i="21"/>
  <c r="Y600" i="21"/>
  <c r="B601" i="21"/>
  <c r="C601" i="21"/>
  <c r="D601" i="21"/>
  <c r="E601" i="21"/>
  <c r="F601" i="21"/>
  <c r="G601" i="21"/>
  <c r="H601" i="21"/>
  <c r="I601" i="21"/>
  <c r="J601" i="21"/>
  <c r="K601" i="21"/>
  <c r="L601" i="21"/>
  <c r="M601" i="21"/>
  <c r="N601" i="21"/>
  <c r="O601" i="21"/>
  <c r="P601" i="21"/>
  <c r="Q601" i="21"/>
  <c r="R601" i="21"/>
  <c r="S601" i="21"/>
  <c r="T601" i="21"/>
  <c r="U601" i="21"/>
  <c r="V601" i="21"/>
  <c r="W601" i="21"/>
  <c r="X601" i="21"/>
  <c r="Y601" i="21"/>
  <c r="B602" i="21"/>
  <c r="C602" i="21"/>
  <c r="D602" i="21"/>
  <c r="E602" i="21"/>
  <c r="F602" i="21"/>
  <c r="G602" i="21"/>
  <c r="H602" i="21"/>
  <c r="I602" i="21"/>
  <c r="J602" i="21"/>
  <c r="K602" i="21"/>
  <c r="L602" i="21"/>
  <c r="M602" i="21"/>
  <c r="N602" i="21"/>
  <c r="O602" i="21"/>
  <c r="P602" i="21"/>
  <c r="Q602" i="21"/>
  <c r="R602" i="21"/>
  <c r="S602" i="21"/>
  <c r="T602" i="21"/>
  <c r="U602" i="21"/>
  <c r="V602" i="21"/>
  <c r="W602" i="21"/>
  <c r="X602" i="21"/>
  <c r="Y602" i="21"/>
  <c r="B603" i="21"/>
  <c r="C603" i="21"/>
  <c r="D603" i="21"/>
  <c r="E603" i="21"/>
  <c r="F603" i="21"/>
  <c r="G603" i="21"/>
  <c r="H603" i="21"/>
  <c r="I603" i="21"/>
  <c r="J603" i="21"/>
  <c r="K603" i="21"/>
  <c r="L603" i="21"/>
  <c r="M603" i="21"/>
  <c r="N603" i="21"/>
  <c r="O603" i="21"/>
  <c r="P603" i="21"/>
  <c r="Q603" i="21"/>
  <c r="R603" i="21"/>
  <c r="S603" i="21"/>
  <c r="T603" i="21"/>
  <c r="U603" i="21"/>
  <c r="V603" i="21"/>
  <c r="W603" i="21"/>
  <c r="X603" i="21"/>
  <c r="Y603" i="21"/>
  <c r="B604" i="21"/>
  <c r="C604" i="21"/>
  <c r="D604" i="21"/>
  <c r="E604" i="21"/>
  <c r="F604" i="21"/>
  <c r="G604" i="21"/>
  <c r="H604" i="21"/>
  <c r="I604" i="21"/>
  <c r="J604" i="21"/>
  <c r="K604" i="21"/>
  <c r="L604" i="21"/>
  <c r="M604" i="21"/>
  <c r="N604" i="21"/>
  <c r="O604" i="21"/>
  <c r="P604" i="21"/>
  <c r="Q604" i="21"/>
  <c r="R604" i="21"/>
  <c r="S604" i="21"/>
  <c r="T604" i="21"/>
  <c r="U604" i="21"/>
  <c r="V604" i="21"/>
  <c r="W604" i="21"/>
  <c r="X604" i="21"/>
  <c r="Y604" i="21"/>
  <c r="B605" i="21"/>
  <c r="C605" i="21"/>
  <c r="D605" i="21"/>
  <c r="E605" i="21"/>
  <c r="F605" i="21"/>
  <c r="G605" i="21"/>
  <c r="H605" i="21"/>
  <c r="I605" i="21"/>
  <c r="J605" i="21"/>
  <c r="K605" i="21"/>
  <c r="L605" i="21"/>
  <c r="M605" i="21"/>
  <c r="N605" i="21"/>
  <c r="O605" i="21"/>
  <c r="P605" i="21"/>
  <c r="Q605" i="21"/>
  <c r="R605" i="21"/>
  <c r="S605" i="21"/>
  <c r="T605" i="21"/>
  <c r="U605" i="21"/>
  <c r="V605" i="21"/>
  <c r="W605" i="21"/>
  <c r="X605" i="21"/>
  <c r="Y605" i="21"/>
  <c r="B606" i="21"/>
  <c r="C606" i="21"/>
  <c r="D606" i="21"/>
  <c r="E606" i="21"/>
  <c r="F606" i="21"/>
  <c r="G606" i="21"/>
  <c r="H606" i="21"/>
  <c r="I606" i="21"/>
  <c r="J606" i="21"/>
  <c r="K606" i="21"/>
  <c r="L606" i="21"/>
  <c r="M606" i="21"/>
  <c r="N606" i="21"/>
  <c r="O606" i="21"/>
  <c r="P606" i="21"/>
  <c r="Q606" i="21"/>
  <c r="R606" i="21"/>
  <c r="S606" i="21"/>
  <c r="T606" i="21"/>
  <c r="U606" i="21"/>
  <c r="V606" i="21"/>
  <c r="W606" i="21"/>
  <c r="X606" i="21"/>
  <c r="Y606" i="21"/>
  <c r="B607" i="21"/>
  <c r="C607" i="21"/>
  <c r="D607" i="21"/>
  <c r="E607" i="21"/>
  <c r="F607" i="21"/>
  <c r="G607" i="21"/>
  <c r="H607" i="21"/>
  <c r="I607" i="21"/>
  <c r="J607" i="21"/>
  <c r="K607" i="21"/>
  <c r="L607" i="21"/>
  <c r="M607" i="21"/>
  <c r="N607" i="21"/>
  <c r="O607" i="21"/>
  <c r="P607" i="21"/>
  <c r="Q607" i="21"/>
  <c r="R607" i="21"/>
  <c r="S607" i="21"/>
  <c r="T607" i="21"/>
  <c r="U607" i="21"/>
  <c r="V607" i="21"/>
  <c r="W607" i="21"/>
  <c r="X607" i="21"/>
  <c r="Y607" i="21"/>
  <c r="B608" i="21"/>
  <c r="C608" i="21"/>
  <c r="D608" i="21"/>
  <c r="E608" i="21"/>
  <c r="F608" i="21"/>
  <c r="G608" i="21"/>
  <c r="H608" i="21"/>
  <c r="I608" i="21"/>
  <c r="J608" i="21"/>
  <c r="K608" i="21"/>
  <c r="L608" i="21"/>
  <c r="M608" i="21"/>
  <c r="N608" i="21"/>
  <c r="O608" i="21"/>
  <c r="P608" i="21"/>
  <c r="Q608" i="21"/>
  <c r="R608" i="21"/>
  <c r="S608" i="21"/>
  <c r="T608" i="21"/>
  <c r="U608" i="21"/>
  <c r="V608" i="21"/>
  <c r="W608" i="21"/>
  <c r="X608" i="21"/>
  <c r="Y608" i="21"/>
  <c r="B609" i="21"/>
  <c r="C609" i="21"/>
  <c r="D609" i="21"/>
  <c r="E609" i="21"/>
  <c r="F609" i="21"/>
  <c r="G609" i="21"/>
  <c r="H609" i="21"/>
  <c r="I609" i="21"/>
  <c r="J609" i="21"/>
  <c r="K609" i="21"/>
  <c r="L609" i="21"/>
  <c r="M609" i="21"/>
  <c r="N609" i="21"/>
  <c r="O609" i="21"/>
  <c r="P609" i="21"/>
  <c r="Q609" i="21"/>
  <c r="R609" i="21"/>
  <c r="S609" i="21"/>
  <c r="T609" i="21"/>
  <c r="U609" i="21"/>
  <c r="V609" i="21"/>
  <c r="W609" i="21"/>
  <c r="X609" i="21"/>
  <c r="Y609" i="21"/>
  <c r="B610" i="21"/>
  <c r="C610" i="21"/>
  <c r="D610" i="21"/>
  <c r="E610" i="21"/>
  <c r="F610" i="21"/>
  <c r="G610" i="21"/>
  <c r="H610" i="21"/>
  <c r="I610" i="21"/>
  <c r="J610" i="21"/>
  <c r="K610" i="21"/>
  <c r="L610" i="21"/>
  <c r="M610" i="21"/>
  <c r="N610" i="21"/>
  <c r="O610" i="21"/>
  <c r="P610" i="21"/>
  <c r="Q610" i="21"/>
  <c r="R610" i="21"/>
  <c r="S610" i="21"/>
  <c r="T610" i="21"/>
  <c r="U610" i="21"/>
  <c r="V610" i="21"/>
  <c r="W610" i="21"/>
  <c r="X610" i="21"/>
  <c r="Y610" i="21"/>
  <c r="B611" i="21"/>
  <c r="C611" i="21"/>
  <c r="D611" i="21"/>
  <c r="E611" i="21"/>
  <c r="F611" i="21"/>
  <c r="G611" i="21"/>
  <c r="H611" i="21"/>
  <c r="I611" i="21"/>
  <c r="J611" i="21"/>
  <c r="K611" i="21"/>
  <c r="L611" i="21"/>
  <c r="M611" i="21"/>
  <c r="N611" i="21"/>
  <c r="O611" i="21"/>
  <c r="P611" i="21"/>
  <c r="Q611" i="21"/>
  <c r="R611" i="21"/>
  <c r="S611" i="21"/>
  <c r="T611" i="21"/>
  <c r="U611" i="21"/>
  <c r="V611" i="21"/>
  <c r="W611" i="21"/>
  <c r="X611" i="21"/>
  <c r="Y611" i="21"/>
  <c r="B612" i="21"/>
  <c r="C612" i="21"/>
  <c r="D612" i="21"/>
  <c r="E612" i="21"/>
  <c r="F612" i="21"/>
  <c r="G612" i="21"/>
  <c r="H612" i="21"/>
  <c r="I612" i="21"/>
  <c r="J612" i="21"/>
  <c r="K612" i="21"/>
  <c r="L612" i="21"/>
  <c r="M612" i="21"/>
  <c r="N612" i="21"/>
  <c r="O612" i="21"/>
  <c r="P612" i="21"/>
  <c r="Q612" i="21"/>
  <c r="R612" i="21"/>
  <c r="S612" i="21"/>
  <c r="T612" i="21"/>
  <c r="U612" i="21"/>
  <c r="V612" i="21"/>
  <c r="W612" i="21"/>
  <c r="X612" i="21"/>
  <c r="Y612" i="21"/>
  <c r="B613" i="21"/>
  <c r="C613" i="21"/>
  <c r="D613" i="21"/>
  <c r="E613" i="21"/>
  <c r="F613" i="21"/>
  <c r="G613" i="21"/>
  <c r="H613" i="21"/>
  <c r="I613" i="21"/>
  <c r="J613" i="21"/>
  <c r="K613" i="21"/>
  <c r="L613" i="21"/>
  <c r="M613" i="21"/>
  <c r="N613" i="21"/>
  <c r="O613" i="21"/>
  <c r="P613" i="21"/>
  <c r="Q613" i="21"/>
  <c r="R613" i="21"/>
  <c r="S613" i="21"/>
  <c r="T613" i="21"/>
  <c r="U613" i="21"/>
  <c r="V613" i="21"/>
  <c r="W613" i="21"/>
  <c r="X613" i="21"/>
  <c r="Y613" i="21"/>
  <c r="B614" i="21"/>
  <c r="C614" i="21"/>
  <c r="D614" i="21"/>
  <c r="E614" i="21"/>
  <c r="F614" i="21"/>
  <c r="G614" i="21"/>
  <c r="H614" i="21"/>
  <c r="I614" i="21"/>
  <c r="J614" i="21"/>
  <c r="K614" i="21"/>
  <c r="L614" i="21"/>
  <c r="M614" i="21"/>
  <c r="N614" i="21"/>
  <c r="O614" i="21"/>
  <c r="P614" i="21"/>
  <c r="Q614" i="21"/>
  <c r="R614" i="21"/>
  <c r="S614" i="21"/>
  <c r="T614" i="21"/>
  <c r="U614" i="21"/>
  <c r="V614" i="21"/>
  <c r="W614" i="21"/>
  <c r="X614" i="21"/>
  <c r="Y614" i="21"/>
  <c r="B615" i="21"/>
  <c r="C615" i="21"/>
  <c r="D615" i="21"/>
  <c r="E615" i="21"/>
  <c r="F615" i="21"/>
  <c r="G615" i="21"/>
  <c r="H615" i="21"/>
  <c r="I615" i="21"/>
  <c r="J615" i="21"/>
  <c r="K615" i="21"/>
  <c r="L615" i="21"/>
  <c r="M615" i="21"/>
  <c r="N615" i="21"/>
  <c r="O615" i="21"/>
  <c r="P615" i="21"/>
  <c r="Q615" i="21"/>
  <c r="R615" i="21"/>
  <c r="S615" i="21"/>
  <c r="T615" i="21"/>
  <c r="U615" i="21"/>
  <c r="V615" i="21"/>
  <c r="W615" i="21"/>
  <c r="X615" i="21"/>
  <c r="Y615" i="21"/>
  <c r="B616" i="21"/>
  <c r="C616" i="21"/>
  <c r="D616" i="21"/>
  <c r="E616" i="21"/>
  <c r="F616" i="21"/>
  <c r="G616" i="21"/>
  <c r="H616" i="21"/>
  <c r="I616" i="21"/>
  <c r="J616" i="21"/>
  <c r="K616" i="21"/>
  <c r="L616" i="21"/>
  <c r="M616" i="21"/>
  <c r="N616" i="21"/>
  <c r="O616" i="21"/>
  <c r="P616" i="21"/>
  <c r="Q616" i="21"/>
  <c r="R616" i="21"/>
  <c r="S616" i="21"/>
  <c r="T616" i="21"/>
  <c r="U616" i="21"/>
  <c r="V616" i="21"/>
  <c r="W616" i="21"/>
  <c r="X616" i="21"/>
  <c r="Y616" i="21"/>
  <c r="B617" i="21"/>
  <c r="C617" i="21"/>
  <c r="D617" i="21"/>
  <c r="E617" i="21"/>
  <c r="F617" i="21"/>
  <c r="G617" i="21"/>
  <c r="H617" i="21"/>
  <c r="I617" i="21"/>
  <c r="J617" i="21"/>
  <c r="K617" i="21"/>
  <c r="L617" i="21"/>
  <c r="M617" i="21"/>
  <c r="N617" i="21"/>
  <c r="O617" i="21"/>
  <c r="P617" i="21"/>
  <c r="Q617" i="21"/>
  <c r="R617" i="21"/>
  <c r="S617" i="21"/>
  <c r="T617" i="21"/>
  <c r="U617" i="21"/>
  <c r="V617" i="21"/>
  <c r="W617" i="21"/>
  <c r="X617" i="21"/>
  <c r="Y617" i="21"/>
  <c r="B618" i="21"/>
  <c r="C618" i="21"/>
  <c r="D618" i="21"/>
  <c r="E618" i="21"/>
  <c r="F618" i="21"/>
  <c r="G618" i="21"/>
  <c r="H618" i="21"/>
  <c r="I618" i="21"/>
  <c r="J618" i="21"/>
  <c r="K618" i="21"/>
  <c r="L618" i="21"/>
  <c r="M618" i="21"/>
  <c r="N618" i="21"/>
  <c r="O618" i="21"/>
  <c r="P618" i="21"/>
  <c r="Q618" i="21"/>
  <c r="R618" i="21"/>
  <c r="S618" i="21"/>
  <c r="T618" i="21"/>
  <c r="U618" i="21"/>
  <c r="V618" i="21"/>
  <c r="W618" i="21"/>
  <c r="X618" i="21"/>
  <c r="Y618" i="21"/>
  <c r="B619" i="21"/>
  <c r="C619" i="21"/>
  <c r="D619" i="21"/>
  <c r="E619" i="21"/>
  <c r="F619" i="21"/>
  <c r="G619" i="21"/>
  <c r="H619" i="21"/>
  <c r="I619" i="21"/>
  <c r="J619" i="21"/>
  <c r="K619" i="21"/>
  <c r="L619" i="21"/>
  <c r="M619" i="21"/>
  <c r="N619" i="21"/>
  <c r="O619" i="21"/>
  <c r="P619" i="21"/>
  <c r="Q619" i="21"/>
  <c r="R619" i="21"/>
  <c r="S619" i="21"/>
  <c r="T619" i="21"/>
  <c r="U619" i="21"/>
  <c r="V619" i="21"/>
  <c r="W619" i="21"/>
  <c r="X619" i="21"/>
  <c r="Y619" i="21"/>
  <c r="B620" i="21"/>
  <c r="C620" i="21"/>
  <c r="D620" i="21"/>
  <c r="E620" i="21"/>
  <c r="F620" i="21"/>
  <c r="G620" i="21"/>
  <c r="H620" i="21"/>
  <c r="I620" i="21"/>
  <c r="J620" i="21"/>
  <c r="K620" i="21"/>
  <c r="L620" i="21"/>
  <c r="M620" i="21"/>
  <c r="N620" i="21"/>
  <c r="O620" i="21"/>
  <c r="P620" i="21"/>
  <c r="Q620" i="21"/>
  <c r="R620" i="21"/>
  <c r="S620" i="21"/>
  <c r="T620" i="21"/>
  <c r="U620" i="21"/>
  <c r="V620" i="21"/>
  <c r="W620" i="21"/>
  <c r="X620" i="21"/>
  <c r="Y620" i="21"/>
  <c r="B621" i="21"/>
  <c r="C621" i="21"/>
  <c r="D621" i="21"/>
  <c r="E621" i="21"/>
  <c r="F621" i="21"/>
  <c r="G621" i="21"/>
  <c r="H621" i="21"/>
  <c r="I621" i="21"/>
  <c r="J621" i="21"/>
  <c r="K621" i="21"/>
  <c r="L621" i="21"/>
  <c r="M621" i="21"/>
  <c r="N621" i="21"/>
  <c r="O621" i="21"/>
  <c r="P621" i="21"/>
  <c r="Q621" i="21"/>
  <c r="R621" i="21"/>
  <c r="S621" i="21"/>
  <c r="T621" i="21"/>
  <c r="U621" i="21"/>
  <c r="V621" i="21"/>
  <c r="W621" i="21"/>
  <c r="X621" i="21"/>
  <c r="Y621" i="21"/>
  <c r="B622" i="21"/>
  <c r="C622" i="21"/>
  <c r="D622" i="21"/>
  <c r="E622" i="21"/>
  <c r="F622" i="21"/>
  <c r="G622" i="21"/>
  <c r="H622" i="21"/>
  <c r="I622" i="21"/>
  <c r="J622" i="21"/>
  <c r="K622" i="21"/>
  <c r="L622" i="21"/>
  <c r="M622" i="21"/>
  <c r="N622" i="21"/>
  <c r="O622" i="21"/>
  <c r="P622" i="21"/>
  <c r="Q622" i="21"/>
  <c r="R622" i="21"/>
  <c r="S622" i="21"/>
  <c r="T622" i="21"/>
  <c r="U622" i="21"/>
  <c r="V622" i="21"/>
  <c r="W622" i="21"/>
  <c r="X622" i="21"/>
  <c r="Y622" i="21"/>
  <c r="B623" i="21"/>
  <c r="C623" i="21"/>
  <c r="D623" i="21"/>
  <c r="E623" i="21"/>
  <c r="F623" i="21"/>
  <c r="G623" i="21"/>
  <c r="H623" i="21"/>
  <c r="I623" i="21"/>
  <c r="J623" i="21"/>
  <c r="K623" i="21"/>
  <c r="L623" i="21"/>
  <c r="M623" i="21"/>
  <c r="N623" i="21"/>
  <c r="O623" i="21"/>
  <c r="P623" i="21"/>
  <c r="Q623" i="21"/>
  <c r="R623" i="21"/>
  <c r="S623" i="21"/>
  <c r="T623" i="21"/>
  <c r="U623" i="21"/>
  <c r="V623" i="21"/>
  <c r="W623" i="21"/>
  <c r="X623" i="21"/>
  <c r="Y623" i="21"/>
  <c r="C596" i="21"/>
  <c r="D596" i="21"/>
  <c r="E596" i="21"/>
  <c r="F596" i="21"/>
  <c r="G596" i="21"/>
  <c r="H596" i="21"/>
  <c r="I596" i="21"/>
  <c r="J596" i="21"/>
  <c r="K596" i="21"/>
  <c r="L596" i="21"/>
  <c r="M596" i="21"/>
  <c r="N596" i="21"/>
  <c r="O596" i="21"/>
  <c r="P596" i="21"/>
  <c r="Q596" i="21"/>
  <c r="R596" i="21"/>
  <c r="S596" i="21"/>
  <c r="T596" i="21"/>
  <c r="U596" i="21"/>
  <c r="V596" i="21"/>
  <c r="W596" i="21"/>
  <c r="X596" i="21"/>
  <c r="Y596" i="21"/>
  <c r="B596" i="21"/>
  <c r="B563" i="21"/>
  <c r="C563" i="21"/>
  <c r="D563" i="21"/>
  <c r="E563" i="21"/>
  <c r="F563" i="21"/>
  <c r="G563" i="21"/>
  <c r="H563" i="21"/>
  <c r="I563" i="21"/>
  <c r="J563" i="21"/>
  <c r="K563" i="21"/>
  <c r="L563" i="21"/>
  <c r="M563" i="21"/>
  <c r="N563" i="21"/>
  <c r="O563" i="21"/>
  <c r="P563" i="21"/>
  <c r="Q563" i="21"/>
  <c r="R563" i="21"/>
  <c r="S563" i="21"/>
  <c r="T563" i="21"/>
  <c r="U563" i="21"/>
  <c r="V563" i="21"/>
  <c r="W563" i="21"/>
  <c r="X563" i="21"/>
  <c r="Y563" i="21"/>
  <c r="B564" i="21"/>
  <c r="C564" i="21"/>
  <c r="D564" i="21"/>
  <c r="E564" i="21"/>
  <c r="F564" i="21"/>
  <c r="G564" i="21"/>
  <c r="H564" i="21"/>
  <c r="I564" i="21"/>
  <c r="J564" i="21"/>
  <c r="K564" i="21"/>
  <c r="L564" i="21"/>
  <c r="M564" i="21"/>
  <c r="N564" i="21"/>
  <c r="O564" i="21"/>
  <c r="P564" i="21"/>
  <c r="Q564" i="21"/>
  <c r="R564" i="21"/>
  <c r="S564" i="21"/>
  <c r="T564" i="21"/>
  <c r="U564" i="21"/>
  <c r="V564" i="21"/>
  <c r="W564" i="21"/>
  <c r="X564" i="21"/>
  <c r="Y564" i="21"/>
  <c r="B565" i="21"/>
  <c r="C565" i="21"/>
  <c r="D565" i="21"/>
  <c r="E565" i="21"/>
  <c r="F565" i="21"/>
  <c r="G565" i="21"/>
  <c r="H565" i="21"/>
  <c r="I565" i="21"/>
  <c r="J565" i="21"/>
  <c r="K565" i="21"/>
  <c r="L565" i="21"/>
  <c r="M565" i="21"/>
  <c r="N565" i="21"/>
  <c r="O565" i="21"/>
  <c r="P565" i="21"/>
  <c r="Q565" i="21"/>
  <c r="R565" i="21"/>
  <c r="S565" i="21"/>
  <c r="T565" i="21"/>
  <c r="U565" i="21"/>
  <c r="V565" i="21"/>
  <c r="W565" i="21"/>
  <c r="X565" i="21"/>
  <c r="Y565" i="21"/>
  <c r="B566" i="21"/>
  <c r="C566" i="21"/>
  <c r="D566" i="21"/>
  <c r="E566" i="21"/>
  <c r="F566" i="21"/>
  <c r="G566" i="21"/>
  <c r="H566" i="21"/>
  <c r="I566" i="21"/>
  <c r="J566" i="21"/>
  <c r="K566" i="21"/>
  <c r="L566" i="21"/>
  <c r="M566" i="21"/>
  <c r="N566" i="21"/>
  <c r="O566" i="21"/>
  <c r="P566" i="21"/>
  <c r="Q566" i="21"/>
  <c r="R566" i="21"/>
  <c r="S566" i="21"/>
  <c r="T566" i="21"/>
  <c r="U566" i="21"/>
  <c r="V566" i="21"/>
  <c r="W566" i="21"/>
  <c r="X566" i="21"/>
  <c r="Y566" i="21"/>
  <c r="B567" i="21"/>
  <c r="C567" i="21"/>
  <c r="D567" i="21"/>
  <c r="E567" i="21"/>
  <c r="F567" i="21"/>
  <c r="G567" i="21"/>
  <c r="H567" i="21"/>
  <c r="I567" i="21"/>
  <c r="J567" i="21"/>
  <c r="K567" i="21"/>
  <c r="L567" i="21"/>
  <c r="M567" i="21"/>
  <c r="N567" i="21"/>
  <c r="O567" i="21"/>
  <c r="P567" i="21"/>
  <c r="Q567" i="21"/>
  <c r="R567" i="21"/>
  <c r="S567" i="21"/>
  <c r="T567" i="21"/>
  <c r="U567" i="21"/>
  <c r="V567" i="21"/>
  <c r="W567" i="21"/>
  <c r="X567" i="21"/>
  <c r="Y567" i="21"/>
  <c r="B568" i="21"/>
  <c r="C568" i="21"/>
  <c r="D568" i="21"/>
  <c r="E568" i="21"/>
  <c r="F568" i="21"/>
  <c r="G568" i="21"/>
  <c r="H568" i="21"/>
  <c r="I568" i="21"/>
  <c r="J568" i="21"/>
  <c r="K568" i="21"/>
  <c r="L568" i="21"/>
  <c r="M568" i="21"/>
  <c r="N568" i="21"/>
  <c r="O568" i="21"/>
  <c r="P568" i="21"/>
  <c r="Q568" i="21"/>
  <c r="R568" i="21"/>
  <c r="S568" i="21"/>
  <c r="T568" i="21"/>
  <c r="U568" i="21"/>
  <c r="V568" i="21"/>
  <c r="W568" i="21"/>
  <c r="X568" i="21"/>
  <c r="Y568" i="21"/>
  <c r="B569" i="21"/>
  <c r="C569" i="21"/>
  <c r="D569" i="21"/>
  <c r="E569" i="21"/>
  <c r="F569" i="21"/>
  <c r="G569" i="21"/>
  <c r="H569" i="21"/>
  <c r="I569" i="21"/>
  <c r="J569" i="21"/>
  <c r="K569" i="21"/>
  <c r="L569" i="21"/>
  <c r="M569" i="21"/>
  <c r="N569" i="21"/>
  <c r="O569" i="21"/>
  <c r="P569" i="21"/>
  <c r="Q569" i="21"/>
  <c r="R569" i="21"/>
  <c r="S569" i="21"/>
  <c r="T569" i="21"/>
  <c r="U569" i="21"/>
  <c r="V569" i="21"/>
  <c r="W569" i="21"/>
  <c r="X569" i="21"/>
  <c r="Y569" i="21"/>
  <c r="B570" i="21"/>
  <c r="C570" i="21"/>
  <c r="D570" i="21"/>
  <c r="E570" i="21"/>
  <c r="F570" i="21"/>
  <c r="G570" i="21"/>
  <c r="H570" i="21"/>
  <c r="I570" i="21"/>
  <c r="J570" i="21"/>
  <c r="K570" i="21"/>
  <c r="L570" i="21"/>
  <c r="M570" i="21"/>
  <c r="N570" i="21"/>
  <c r="O570" i="21"/>
  <c r="P570" i="21"/>
  <c r="Q570" i="21"/>
  <c r="R570" i="21"/>
  <c r="S570" i="21"/>
  <c r="T570" i="21"/>
  <c r="U570" i="21"/>
  <c r="V570" i="21"/>
  <c r="W570" i="21"/>
  <c r="X570" i="21"/>
  <c r="Y570" i="21"/>
  <c r="B571" i="21"/>
  <c r="C571" i="21"/>
  <c r="D571" i="21"/>
  <c r="E571" i="21"/>
  <c r="F571" i="21"/>
  <c r="G571" i="21"/>
  <c r="H571" i="21"/>
  <c r="I571" i="21"/>
  <c r="J571" i="21"/>
  <c r="K571" i="21"/>
  <c r="L571" i="21"/>
  <c r="M571" i="21"/>
  <c r="N571" i="21"/>
  <c r="O571" i="21"/>
  <c r="P571" i="21"/>
  <c r="Q571" i="21"/>
  <c r="R571" i="21"/>
  <c r="S571" i="21"/>
  <c r="T571" i="21"/>
  <c r="U571" i="21"/>
  <c r="V571" i="21"/>
  <c r="W571" i="21"/>
  <c r="X571" i="21"/>
  <c r="Y571" i="21"/>
  <c r="B572" i="21"/>
  <c r="C572" i="21"/>
  <c r="D572" i="21"/>
  <c r="E572" i="21"/>
  <c r="F572" i="21"/>
  <c r="G572" i="21"/>
  <c r="H572" i="21"/>
  <c r="I572" i="21"/>
  <c r="J572" i="21"/>
  <c r="K572" i="21"/>
  <c r="L572" i="21"/>
  <c r="M572" i="21"/>
  <c r="N572" i="21"/>
  <c r="O572" i="21"/>
  <c r="P572" i="21"/>
  <c r="Q572" i="21"/>
  <c r="R572" i="21"/>
  <c r="S572" i="21"/>
  <c r="T572" i="21"/>
  <c r="U572" i="21"/>
  <c r="V572" i="21"/>
  <c r="W572" i="21"/>
  <c r="X572" i="21"/>
  <c r="Y572" i="21"/>
  <c r="B573" i="21"/>
  <c r="C573" i="21"/>
  <c r="D573" i="21"/>
  <c r="E573" i="21"/>
  <c r="F573" i="21"/>
  <c r="G573" i="21"/>
  <c r="H573" i="21"/>
  <c r="I573" i="21"/>
  <c r="J573" i="21"/>
  <c r="K573" i="21"/>
  <c r="L573" i="21"/>
  <c r="M573" i="21"/>
  <c r="N573" i="21"/>
  <c r="O573" i="21"/>
  <c r="P573" i="21"/>
  <c r="Q573" i="21"/>
  <c r="R573" i="21"/>
  <c r="S573" i="21"/>
  <c r="T573" i="21"/>
  <c r="U573" i="21"/>
  <c r="V573" i="21"/>
  <c r="W573" i="21"/>
  <c r="X573" i="21"/>
  <c r="Y573" i="21"/>
  <c r="B574" i="21"/>
  <c r="C574" i="21"/>
  <c r="D574" i="21"/>
  <c r="E574" i="21"/>
  <c r="F574" i="21"/>
  <c r="G574" i="21"/>
  <c r="H574" i="21"/>
  <c r="I574" i="21"/>
  <c r="J574" i="21"/>
  <c r="K574" i="21"/>
  <c r="L574" i="21"/>
  <c r="M574" i="21"/>
  <c r="N574" i="21"/>
  <c r="O574" i="21"/>
  <c r="P574" i="21"/>
  <c r="Q574" i="21"/>
  <c r="R574" i="21"/>
  <c r="S574" i="21"/>
  <c r="T574" i="21"/>
  <c r="U574" i="21"/>
  <c r="V574" i="21"/>
  <c r="W574" i="21"/>
  <c r="X574" i="21"/>
  <c r="Y574" i="21"/>
  <c r="B575" i="21"/>
  <c r="C575" i="21"/>
  <c r="D575" i="21"/>
  <c r="E575" i="21"/>
  <c r="F575" i="21"/>
  <c r="G575" i="21"/>
  <c r="H575" i="21"/>
  <c r="I575" i="21"/>
  <c r="J575" i="21"/>
  <c r="K575" i="21"/>
  <c r="L575" i="21"/>
  <c r="M575" i="21"/>
  <c r="N575" i="21"/>
  <c r="O575" i="21"/>
  <c r="P575" i="21"/>
  <c r="Q575" i="21"/>
  <c r="R575" i="21"/>
  <c r="S575" i="21"/>
  <c r="T575" i="21"/>
  <c r="U575" i="21"/>
  <c r="V575" i="21"/>
  <c r="W575" i="21"/>
  <c r="X575" i="21"/>
  <c r="Y575" i="21"/>
  <c r="B576" i="21"/>
  <c r="C576" i="21"/>
  <c r="D576" i="21"/>
  <c r="E576" i="21"/>
  <c r="F576" i="21"/>
  <c r="G576" i="21"/>
  <c r="H576" i="21"/>
  <c r="I576" i="21"/>
  <c r="J576" i="21"/>
  <c r="K576" i="21"/>
  <c r="L576" i="21"/>
  <c r="M576" i="21"/>
  <c r="N576" i="21"/>
  <c r="O576" i="21"/>
  <c r="P576" i="21"/>
  <c r="Q576" i="21"/>
  <c r="R576" i="21"/>
  <c r="S576" i="21"/>
  <c r="T576" i="21"/>
  <c r="U576" i="21"/>
  <c r="V576" i="21"/>
  <c r="W576" i="21"/>
  <c r="X576" i="21"/>
  <c r="Y576" i="21"/>
  <c r="B577" i="21"/>
  <c r="C577" i="21"/>
  <c r="D577" i="21"/>
  <c r="E577" i="21"/>
  <c r="F577" i="21"/>
  <c r="G577" i="21"/>
  <c r="H577" i="21"/>
  <c r="I577" i="21"/>
  <c r="J577" i="21"/>
  <c r="K577" i="21"/>
  <c r="L577" i="21"/>
  <c r="M577" i="21"/>
  <c r="N577" i="21"/>
  <c r="O577" i="21"/>
  <c r="P577" i="21"/>
  <c r="Q577" i="21"/>
  <c r="R577" i="21"/>
  <c r="S577" i="21"/>
  <c r="T577" i="21"/>
  <c r="U577" i="21"/>
  <c r="V577" i="21"/>
  <c r="W577" i="21"/>
  <c r="X577" i="21"/>
  <c r="Y577" i="21"/>
  <c r="B578" i="21"/>
  <c r="C578" i="21"/>
  <c r="D578" i="21"/>
  <c r="E578" i="21"/>
  <c r="F578" i="21"/>
  <c r="G578" i="21"/>
  <c r="H578" i="21"/>
  <c r="I578" i="21"/>
  <c r="J578" i="21"/>
  <c r="K578" i="21"/>
  <c r="L578" i="21"/>
  <c r="M578" i="21"/>
  <c r="N578" i="21"/>
  <c r="O578" i="21"/>
  <c r="P578" i="21"/>
  <c r="Q578" i="21"/>
  <c r="R578" i="21"/>
  <c r="S578" i="21"/>
  <c r="T578" i="21"/>
  <c r="U578" i="21"/>
  <c r="V578" i="21"/>
  <c r="W578" i="21"/>
  <c r="X578" i="21"/>
  <c r="Y578" i="21"/>
  <c r="B579" i="21"/>
  <c r="C579" i="21"/>
  <c r="D579" i="21"/>
  <c r="E579" i="21"/>
  <c r="F579" i="21"/>
  <c r="G579" i="21"/>
  <c r="H579" i="21"/>
  <c r="I579" i="21"/>
  <c r="J579" i="21"/>
  <c r="K579" i="21"/>
  <c r="L579" i="21"/>
  <c r="M579" i="21"/>
  <c r="N579" i="21"/>
  <c r="O579" i="21"/>
  <c r="P579" i="21"/>
  <c r="Q579" i="21"/>
  <c r="R579" i="21"/>
  <c r="S579" i="21"/>
  <c r="T579" i="21"/>
  <c r="U579" i="21"/>
  <c r="V579" i="21"/>
  <c r="W579" i="21"/>
  <c r="X579" i="21"/>
  <c r="Y579" i="21"/>
  <c r="B580" i="21"/>
  <c r="C580" i="21"/>
  <c r="D580" i="21"/>
  <c r="E580" i="21"/>
  <c r="F580" i="21"/>
  <c r="G580" i="21"/>
  <c r="H580" i="21"/>
  <c r="I580" i="21"/>
  <c r="J580" i="21"/>
  <c r="K580" i="21"/>
  <c r="L580" i="21"/>
  <c r="M580" i="21"/>
  <c r="N580" i="21"/>
  <c r="O580" i="21"/>
  <c r="P580" i="21"/>
  <c r="Q580" i="21"/>
  <c r="R580" i="21"/>
  <c r="S580" i="21"/>
  <c r="T580" i="21"/>
  <c r="U580" i="21"/>
  <c r="V580" i="21"/>
  <c r="W580" i="21"/>
  <c r="X580" i="21"/>
  <c r="Y580" i="21"/>
  <c r="B581" i="21"/>
  <c r="C581" i="21"/>
  <c r="D581" i="21"/>
  <c r="E581" i="21"/>
  <c r="F581" i="21"/>
  <c r="G581" i="21"/>
  <c r="H581" i="21"/>
  <c r="I581" i="21"/>
  <c r="J581" i="21"/>
  <c r="K581" i="21"/>
  <c r="L581" i="21"/>
  <c r="M581" i="21"/>
  <c r="N581" i="21"/>
  <c r="O581" i="21"/>
  <c r="P581" i="21"/>
  <c r="Q581" i="21"/>
  <c r="R581" i="21"/>
  <c r="S581" i="21"/>
  <c r="T581" i="21"/>
  <c r="U581" i="21"/>
  <c r="V581" i="21"/>
  <c r="W581" i="21"/>
  <c r="X581" i="21"/>
  <c r="Y581" i="21"/>
  <c r="B582" i="21"/>
  <c r="C582" i="21"/>
  <c r="D582" i="21"/>
  <c r="E582" i="21"/>
  <c r="F582" i="21"/>
  <c r="G582" i="21"/>
  <c r="H582" i="21"/>
  <c r="I582" i="21"/>
  <c r="J582" i="21"/>
  <c r="K582" i="21"/>
  <c r="L582" i="21"/>
  <c r="M582" i="21"/>
  <c r="N582" i="21"/>
  <c r="O582" i="21"/>
  <c r="P582" i="21"/>
  <c r="Q582" i="21"/>
  <c r="R582" i="21"/>
  <c r="S582" i="21"/>
  <c r="T582" i="21"/>
  <c r="U582" i="21"/>
  <c r="V582" i="21"/>
  <c r="W582" i="21"/>
  <c r="X582" i="21"/>
  <c r="Y582" i="21"/>
  <c r="B583" i="21"/>
  <c r="C583" i="21"/>
  <c r="D583" i="21"/>
  <c r="E583" i="21"/>
  <c r="F583" i="21"/>
  <c r="G583" i="21"/>
  <c r="H583" i="21"/>
  <c r="I583" i="21"/>
  <c r="J583" i="21"/>
  <c r="K583" i="21"/>
  <c r="L583" i="21"/>
  <c r="M583" i="21"/>
  <c r="N583" i="21"/>
  <c r="O583" i="21"/>
  <c r="P583" i="21"/>
  <c r="Q583" i="21"/>
  <c r="R583" i="21"/>
  <c r="S583" i="21"/>
  <c r="T583" i="21"/>
  <c r="U583" i="21"/>
  <c r="V583" i="21"/>
  <c r="W583" i="21"/>
  <c r="X583" i="21"/>
  <c r="Y583" i="21"/>
  <c r="B584" i="21"/>
  <c r="C584" i="21"/>
  <c r="D584" i="21"/>
  <c r="E584" i="21"/>
  <c r="F584" i="21"/>
  <c r="G584" i="21"/>
  <c r="H584" i="21"/>
  <c r="I584" i="21"/>
  <c r="J584" i="21"/>
  <c r="K584" i="21"/>
  <c r="L584" i="21"/>
  <c r="M584" i="21"/>
  <c r="N584" i="21"/>
  <c r="O584" i="21"/>
  <c r="P584" i="21"/>
  <c r="Q584" i="21"/>
  <c r="R584" i="21"/>
  <c r="S584" i="21"/>
  <c r="T584" i="21"/>
  <c r="U584" i="21"/>
  <c r="V584" i="21"/>
  <c r="W584" i="21"/>
  <c r="X584" i="21"/>
  <c r="Y584" i="21"/>
  <c r="B585" i="21"/>
  <c r="C585" i="21"/>
  <c r="D585" i="21"/>
  <c r="E585" i="21"/>
  <c r="F585" i="21"/>
  <c r="G585" i="21"/>
  <c r="H585" i="21"/>
  <c r="I585" i="21"/>
  <c r="J585" i="21"/>
  <c r="K585" i="21"/>
  <c r="L585" i="21"/>
  <c r="M585" i="21"/>
  <c r="N585" i="21"/>
  <c r="O585" i="21"/>
  <c r="P585" i="21"/>
  <c r="Q585" i="21"/>
  <c r="R585" i="21"/>
  <c r="S585" i="21"/>
  <c r="T585" i="21"/>
  <c r="U585" i="21"/>
  <c r="V585" i="21"/>
  <c r="W585" i="21"/>
  <c r="X585" i="21"/>
  <c r="Y585" i="21"/>
  <c r="B586" i="21"/>
  <c r="C586" i="21"/>
  <c r="D586" i="21"/>
  <c r="E586" i="21"/>
  <c r="F586" i="21"/>
  <c r="G586" i="21"/>
  <c r="H586" i="21"/>
  <c r="I586" i="21"/>
  <c r="J586" i="21"/>
  <c r="K586" i="21"/>
  <c r="L586" i="21"/>
  <c r="M586" i="21"/>
  <c r="N586" i="21"/>
  <c r="O586" i="21"/>
  <c r="P586" i="21"/>
  <c r="Q586" i="21"/>
  <c r="R586" i="21"/>
  <c r="S586" i="21"/>
  <c r="T586" i="21"/>
  <c r="U586" i="21"/>
  <c r="V586" i="21"/>
  <c r="W586" i="21"/>
  <c r="X586" i="21"/>
  <c r="Y586" i="21"/>
  <c r="B587" i="21"/>
  <c r="C587" i="21"/>
  <c r="D587" i="21"/>
  <c r="E587" i="21"/>
  <c r="F587" i="21"/>
  <c r="G587" i="21"/>
  <c r="H587" i="21"/>
  <c r="I587" i="21"/>
  <c r="J587" i="21"/>
  <c r="K587" i="21"/>
  <c r="L587" i="21"/>
  <c r="M587" i="21"/>
  <c r="N587" i="21"/>
  <c r="O587" i="21"/>
  <c r="P587" i="21"/>
  <c r="Q587" i="21"/>
  <c r="R587" i="21"/>
  <c r="S587" i="21"/>
  <c r="T587" i="21"/>
  <c r="U587" i="21"/>
  <c r="V587" i="21"/>
  <c r="W587" i="21"/>
  <c r="X587" i="21"/>
  <c r="Y587" i="21"/>
  <c r="B588" i="21"/>
  <c r="C588" i="21"/>
  <c r="D588" i="21"/>
  <c r="E588" i="21"/>
  <c r="F588" i="21"/>
  <c r="G588" i="21"/>
  <c r="H588" i="21"/>
  <c r="I588" i="21"/>
  <c r="J588" i="21"/>
  <c r="K588" i="21"/>
  <c r="L588" i="21"/>
  <c r="M588" i="21"/>
  <c r="N588" i="21"/>
  <c r="O588" i="21"/>
  <c r="P588" i="21"/>
  <c r="Q588" i="21"/>
  <c r="R588" i="21"/>
  <c r="S588" i="21"/>
  <c r="T588" i="21"/>
  <c r="U588" i="21"/>
  <c r="V588" i="21"/>
  <c r="W588" i="21"/>
  <c r="X588" i="21"/>
  <c r="Y588" i="21"/>
  <c r="B589" i="21"/>
  <c r="C589" i="21"/>
  <c r="D589" i="21"/>
  <c r="E589" i="21"/>
  <c r="F589" i="21"/>
  <c r="G589" i="21"/>
  <c r="H589" i="21"/>
  <c r="I589" i="21"/>
  <c r="J589" i="21"/>
  <c r="K589" i="21"/>
  <c r="L589" i="21"/>
  <c r="M589" i="21"/>
  <c r="N589" i="21"/>
  <c r="O589" i="21"/>
  <c r="P589" i="21"/>
  <c r="Q589" i="21"/>
  <c r="R589" i="21"/>
  <c r="S589" i="21"/>
  <c r="T589" i="21"/>
  <c r="U589" i="21"/>
  <c r="V589" i="21"/>
  <c r="W589" i="21"/>
  <c r="X589" i="21"/>
  <c r="Y589" i="21"/>
  <c r="C562" i="21"/>
  <c r="B562" i="21"/>
  <c r="J562" i="21"/>
  <c r="K562" i="21"/>
  <c r="L562" i="21"/>
  <c r="M562" i="21"/>
  <c r="N562" i="21"/>
  <c r="O562" i="21"/>
  <c r="P562" i="21"/>
  <c r="Q562" i="21"/>
  <c r="R562" i="21"/>
  <c r="S562" i="21"/>
  <c r="T562" i="21"/>
  <c r="U562" i="21"/>
  <c r="V562" i="21"/>
  <c r="W562" i="21"/>
  <c r="X562" i="21"/>
  <c r="Y562" i="21"/>
  <c r="E562" i="21"/>
  <c r="F562" i="21"/>
  <c r="G562" i="21"/>
  <c r="H562" i="21"/>
  <c r="I562" i="21"/>
  <c r="D562" i="21"/>
  <c r="D555" i="21"/>
  <c r="B529" i="21"/>
  <c r="C529" i="21"/>
  <c r="D529" i="21"/>
  <c r="E529" i="21"/>
  <c r="F529" i="21"/>
  <c r="G529" i="21"/>
  <c r="H529" i="21"/>
  <c r="I529" i="21"/>
  <c r="J529" i="21"/>
  <c r="K529" i="21"/>
  <c r="L529" i="21"/>
  <c r="M529" i="21"/>
  <c r="N529" i="21"/>
  <c r="O529" i="21"/>
  <c r="P529" i="21"/>
  <c r="Q529" i="21"/>
  <c r="R529" i="21"/>
  <c r="S529" i="21"/>
  <c r="T529" i="21"/>
  <c r="U529" i="21"/>
  <c r="V529" i="21"/>
  <c r="W529" i="21"/>
  <c r="X529" i="21"/>
  <c r="Y529" i="21"/>
  <c r="B530" i="21"/>
  <c r="C530" i="21"/>
  <c r="D530" i="21"/>
  <c r="E530" i="21"/>
  <c r="F530" i="21"/>
  <c r="G530" i="21"/>
  <c r="H530" i="21"/>
  <c r="I530" i="21"/>
  <c r="J530" i="21"/>
  <c r="K530" i="21"/>
  <c r="L530" i="21"/>
  <c r="M530" i="21"/>
  <c r="N530" i="21"/>
  <c r="O530" i="21"/>
  <c r="P530" i="21"/>
  <c r="Q530" i="21"/>
  <c r="R530" i="21"/>
  <c r="S530" i="21"/>
  <c r="T530" i="21"/>
  <c r="U530" i="21"/>
  <c r="V530" i="21"/>
  <c r="W530" i="21"/>
  <c r="X530" i="21"/>
  <c r="Y530" i="21"/>
  <c r="B531" i="21"/>
  <c r="C531" i="21"/>
  <c r="D531" i="21"/>
  <c r="E531" i="21"/>
  <c r="F531" i="21"/>
  <c r="G531" i="21"/>
  <c r="H531" i="21"/>
  <c r="I531" i="21"/>
  <c r="J531" i="21"/>
  <c r="K531" i="21"/>
  <c r="L531" i="21"/>
  <c r="M531" i="21"/>
  <c r="N531" i="21"/>
  <c r="O531" i="21"/>
  <c r="P531" i="21"/>
  <c r="Q531" i="21"/>
  <c r="R531" i="21"/>
  <c r="S531" i="21"/>
  <c r="T531" i="21"/>
  <c r="U531" i="21"/>
  <c r="V531" i="21"/>
  <c r="W531" i="21"/>
  <c r="X531" i="21"/>
  <c r="Y531" i="21"/>
  <c r="B532" i="21"/>
  <c r="C532" i="21"/>
  <c r="D532" i="21"/>
  <c r="E532" i="21"/>
  <c r="F532" i="21"/>
  <c r="G532" i="21"/>
  <c r="H532" i="21"/>
  <c r="I532" i="21"/>
  <c r="J532" i="21"/>
  <c r="K532" i="21"/>
  <c r="L532" i="21"/>
  <c r="M532" i="21"/>
  <c r="N532" i="21"/>
  <c r="O532" i="21"/>
  <c r="P532" i="21"/>
  <c r="Q532" i="21"/>
  <c r="R532" i="21"/>
  <c r="S532" i="21"/>
  <c r="T532" i="21"/>
  <c r="U532" i="21"/>
  <c r="V532" i="21"/>
  <c r="W532" i="21"/>
  <c r="X532" i="21"/>
  <c r="Y532" i="21"/>
  <c r="B533" i="21"/>
  <c r="C533" i="21"/>
  <c r="D533" i="21"/>
  <c r="E533" i="21"/>
  <c r="F533" i="21"/>
  <c r="G533" i="21"/>
  <c r="H533" i="21"/>
  <c r="I533" i="21"/>
  <c r="J533" i="21"/>
  <c r="K533" i="21"/>
  <c r="L533" i="21"/>
  <c r="M533" i="21"/>
  <c r="N533" i="21"/>
  <c r="O533" i="21"/>
  <c r="P533" i="21"/>
  <c r="Q533" i="21"/>
  <c r="R533" i="21"/>
  <c r="S533" i="21"/>
  <c r="T533" i="21"/>
  <c r="U533" i="21"/>
  <c r="V533" i="21"/>
  <c r="W533" i="21"/>
  <c r="X533" i="21"/>
  <c r="Y533" i="21"/>
  <c r="B534" i="21"/>
  <c r="C534" i="21"/>
  <c r="D534" i="21"/>
  <c r="E534" i="21"/>
  <c r="F534" i="21"/>
  <c r="G534" i="21"/>
  <c r="H534" i="21"/>
  <c r="I534" i="21"/>
  <c r="J534" i="21"/>
  <c r="K534" i="21"/>
  <c r="L534" i="21"/>
  <c r="M534" i="21"/>
  <c r="N534" i="21"/>
  <c r="O534" i="21"/>
  <c r="P534" i="21"/>
  <c r="Q534" i="21"/>
  <c r="R534" i="21"/>
  <c r="S534" i="21"/>
  <c r="T534" i="21"/>
  <c r="U534" i="21"/>
  <c r="V534" i="21"/>
  <c r="W534" i="21"/>
  <c r="X534" i="21"/>
  <c r="Y534" i="21"/>
  <c r="B535" i="21"/>
  <c r="C535" i="21"/>
  <c r="D535" i="21"/>
  <c r="E535" i="21"/>
  <c r="F535" i="21"/>
  <c r="G535" i="21"/>
  <c r="H535" i="21"/>
  <c r="I535" i="21"/>
  <c r="J535" i="21"/>
  <c r="K535" i="21"/>
  <c r="L535" i="21"/>
  <c r="M535" i="21"/>
  <c r="N535" i="21"/>
  <c r="O535" i="21"/>
  <c r="P535" i="21"/>
  <c r="Q535" i="21"/>
  <c r="R535" i="21"/>
  <c r="S535" i="21"/>
  <c r="T535" i="21"/>
  <c r="U535" i="21"/>
  <c r="V535" i="21"/>
  <c r="W535" i="21"/>
  <c r="X535" i="21"/>
  <c r="Y535" i="21"/>
  <c r="B536" i="21"/>
  <c r="C536" i="21"/>
  <c r="D536" i="21"/>
  <c r="E536" i="21"/>
  <c r="F536" i="21"/>
  <c r="G536" i="21"/>
  <c r="H536" i="21"/>
  <c r="I536" i="21"/>
  <c r="J536" i="21"/>
  <c r="K536" i="21"/>
  <c r="L536" i="21"/>
  <c r="M536" i="21"/>
  <c r="N536" i="21"/>
  <c r="O536" i="21"/>
  <c r="P536" i="21"/>
  <c r="Q536" i="21"/>
  <c r="R536" i="21"/>
  <c r="S536" i="21"/>
  <c r="T536" i="21"/>
  <c r="U536" i="21"/>
  <c r="V536" i="21"/>
  <c r="W536" i="21"/>
  <c r="X536" i="21"/>
  <c r="Y536" i="21"/>
  <c r="B537" i="21"/>
  <c r="C537" i="21"/>
  <c r="D537" i="21"/>
  <c r="E537" i="21"/>
  <c r="F537" i="21"/>
  <c r="G537" i="21"/>
  <c r="H537" i="21"/>
  <c r="I537" i="21"/>
  <c r="J537" i="21"/>
  <c r="K537" i="21"/>
  <c r="L537" i="21"/>
  <c r="M537" i="21"/>
  <c r="N537" i="21"/>
  <c r="O537" i="21"/>
  <c r="P537" i="21"/>
  <c r="Q537" i="21"/>
  <c r="R537" i="21"/>
  <c r="S537" i="21"/>
  <c r="T537" i="21"/>
  <c r="U537" i="21"/>
  <c r="V537" i="21"/>
  <c r="W537" i="21"/>
  <c r="X537" i="21"/>
  <c r="Y537" i="21"/>
  <c r="B538" i="21"/>
  <c r="C538" i="21"/>
  <c r="D538" i="21"/>
  <c r="E538" i="21"/>
  <c r="F538" i="21"/>
  <c r="G538" i="21"/>
  <c r="H538" i="21"/>
  <c r="I538" i="21"/>
  <c r="J538" i="21"/>
  <c r="K538" i="21"/>
  <c r="L538" i="21"/>
  <c r="M538" i="21"/>
  <c r="N538" i="21"/>
  <c r="O538" i="21"/>
  <c r="P538" i="21"/>
  <c r="Q538" i="21"/>
  <c r="R538" i="21"/>
  <c r="S538" i="21"/>
  <c r="T538" i="21"/>
  <c r="U538" i="21"/>
  <c r="V538" i="21"/>
  <c r="W538" i="21"/>
  <c r="X538" i="21"/>
  <c r="Y538" i="21"/>
  <c r="B539" i="21"/>
  <c r="C539" i="21"/>
  <c r="D539" i="21"/>
  <c r="E539" i="21"/>
  <c r="F539" i="21"/>
  <c r="G539" i="21"/>
  <c r="H539" i="21"/>
  <c r="I539" i="21"/>
  <c r="J539" i="21"/>
  <c r="K539" i="21"/>
  <c r="L539" i="21"/>
  <c r="M539" i="21"/>
  <c r="N539" i="21"/>
  <c r="O539" i="21"/>
  <c r="P539" i="21"/>
  <c r="Q539" i="21"/>
  <c r="R539" i="21"/>
  <c r="S539" i="21"/>
  <c r="T539" i="21"/>
  <c r="U539" i="21"/>
  <c r="V539" i="21"/>
  <c r="W539" i="21"/>
  <c r="X539" i="21"/>
  <c r="Y539" i="21"/>
  <c r="B540" i="21"/>
  <c r="C540" i="21"/>
  <c r="D540" i="21"/>
  <c r="E540" i="21"/>
  <c r="F540" i="21"/>
  <c r="G540" i="21"/>
  <c r="H540" i="21"/>
  <c r="I540" i="21"/>
  <c r="J540" i="21"/>
  <c r="K540" i="21"/>
  <c r="L540" i="21"/>
  <c r="M540" i="21"/>
  <c r="N540" i="21"/>
  <c r="O540" i="21"/>
  <c r="P540" i="21"/>
  <c r="Q540" i="21"/>
  <c r="R540" i="21"/>
  <c r="S540" i="21"/>
  <c r="T540" i="21"/>
  <c r="U540" i="21"/>
  <c r="V540" i="21"/>
  <c r="W540" i="21"/>
  <c r="X540" i="21"/>
  <c r="Y540" i="21"/>
  <c r="B541" i="21"/>
  <c r="C541" i="21"/>
  <c r="D541" i="21"/>
  <c r="E541" i="21"/>
  <c r="F541" i="21"/>
  <c r="G541" i="21"/>
  <c r="H541" i="21"/>
  <c r="I541" i="21"/>
  <c r="J541" i="21"/>
  <c r="K541" i="21"/>
  <c r="L541" i="21"/>
  <c r="M541" i="21"/>
  <c r="N541" i="21"/>
  <c r="O541" i="21"/>
  <c r="P541" i="21"/>
  <c r="Q541" i="21"/>
  <c r="R541" i="21"/>
  <c r="S541" i="21"/>
  <c r="T541" i="21"/>
  <c r="U541" i="21"/>
  <c r="V541" i="21"/>
  <c r="W541" i="21"/>
  <c r="X541" i="21"/>
  <c r="Y541" i="21"/>
  <c r="B542" i="21"/>
  <c r="C542" i="21"/>
  <c r="D542" i="21"/>
  <c r="E542" i="21"/>
  <c r="F542" i="21"/>
  <c r="G542" i="21"/>
  <c r="H542" i="21"/>
  <c r="I542" i="21"/>
  <c r="J542" i="21"/>
  <c r="K542" i="21"/>
  <c r="L542" i="21"/>
  <c r="M542" i="21"/>
  <c r="N542" i="21"/>
  <c r="O542" i="21"/>
  <c r="P542" i="21"/>
  <c r="Q542" i="21"/>
  <c r="R542" i="21"/>
  <c r="S542" i="21"/>
  <c r="T542" i="21"/>
  <c r="U542" i="21"/>
  <c r="V542" i="21"/>
  <c r="W542" i="21"/>
  <c r="X542" i="21"/>
  <c r="Y542" i="21"/>
  <c r="B543" i="21"/>
  <c r="C543" i="21"/>
  <c r="D543" i="21"/>
  <c r="E543" i="21"/>
  <c r="F543" i="21"/>
  <c r="G543" i="21"/>
  <c r="H543" i="21"/>
  <c r="I543" i="21"/>
  <c r="J543" i="21"/>
  <c r="K543" i="21"/>
  <c r="L543" i="21"/>
  <c r="M543" i="21"/>
  <c r="N543" i="21"/>
  <c r="O543" i="21"/>
  <c r="P543" i="21"/>
  <c r="Q543" i="21"/>
  <c r="R543" i="21"/>
  <c r="S543" i="21"/>
  <c r="T543" i="21"/>
  <c r="U543" i="21"/>
  <c r="V543" i="21"/>
  <c r="W543" i="21"/>
  <c r="X543" i="21"/>
  <c r="Y543" i="21"/>
  <c r="B544" i="21"/>
  <c r="C544" i="21"/>
  <c r="D544" i="21"/>
  <c r="E544" i="21"/>
  <c r="F544" i="21"/>
  <c r="G544" i="21"/>
  <c r="H544" i="21"/>
  <c r="I544" i="21"/>
  <c r="J544" i="21"/>
  <c r="K544" i="21"/>
  <c r="L544" i="21"/>
  <c r="M544" i="21"/>
  <c r="N544" i="21"/>
  <c r="O544" i="21"/>
  <c r="P544" i="21"/>
  <c r="Q544" i="21"/>
  <c r="R544" i="21"/>
  <c r="S544" i="21"/>
  <c r="T544" i="21"/>
  <c r="U544" i="21"/>
  <c r="V544" i="21"/>
  <c r="W544" i="21"/>
  <c r="X544" i="21"/>
  <c r="Y544" i="21"/>
  <c r="B545" i="21"/>
  <c r="C545" i="21"/>
  <c r="D545" i="21"/>
  <c r="E545" i="21"/>
  <c r="F545" i="21"/>
  <c r="G545" i="21"/>
  <c r="H545" i="21"/>
  <c r="I545" i="21"/>
  <c r="J545" i="21"/>
  <c r="K545" i="21"/>
  <c r="L545" i="21"/>
  <c r="M545" i="21"/>
  <c r="N545" i="21"/>
  <c r="O545" i="21"/>
  <c r="P545" i="21"/>
  <c r="Q545" i="21"/>
  <c r="R545" i="21"/>
  <c r="S545" i="21"/>
  <c r="T545" i="21"/>
  <c r="U545" i="21"/>
  <c r="V545" i="21"/>
  <c r="W545" i="21"/>
  <c r="X545" i="21"/>
  <c r="Y545" i="21"/>
  <c r="B546" i="21"/>
  <c r="C546" i="21"/>
  <c r="D546" i="21"/>
  <c r="E546" i="21"/>
  <c r="F546" i="21"/>
  <c r="G546" i="21"/>
  <c r="H546" i="21"/>
  <c r="I546" i="21"/>
  <c r="J546" i="21"/>
  <c r="K546" i="21"/>
  <c r="L546" i="21"/>
  <c r="M546" i="21"/>
  <c r="N546" i="21"/>
  <c r="O546" i="21"/>
  <c r="P546" i="21"/>
  <c r="Q546" i="21"/>
  <c r="R546" i="21"/>
  <c r="S546" i="21"/>
  <c r="T546" i="21"/>
  <c r="U546" i="21"/>
  <c r="V546" i="21"/>
  <c r="W546" i="21"/>
  <c r="X546" i="21"/>
  <c r="Y546" i="21"/>
  <c r="B547" i="21"/>
  <c r="C547" i="21"/>
  <c r="D547" i="21"/>
  <c r="E547" i="21"/>
  <c r="F547" i="21"/>
  <c r="G547" i="21"/>
  <c r="H547" i="21"/>
  <c r="I547" i="21"/>
  <c r="J547" i="21"/>
  <c r="K547" i="21"/>
  <c r="L547" i="21"/>
  <c r="M547" i="21"/>
  <c r="N547" i="21"/>
  <c r="O547" i="21"/>
  <c r="P547" i="21"/>
  <c r="Q547" i="21"/>
  <c r="R547" i="21"/>
  <c r="S547" i="21"/>
  <c r="T547" i="21"/>
  <c r="U547" i="21"/>
  <c r="V547" i="21"/>
  <c r="W547" i="21"/>
  <c r="X547" i="21"/>
  <c r="Y547" i="21"/>
  <c r="B548" i="21"/>
  <c r="C548" i="21"/>
  <c r="D548" i="21"/>
  <c r="E548" i="21"/>
  <c r="F548" i="21"/>
  <c r="G548" i="21"/>
  <c r="H548" i="21"/>
  <c r="I548" i="21"/>
  <c r="J548" i="21"/>
  <c r="K548" i="21"/>
  <c r="L548" i="21"/>
  <c r="M548" i="21"/>
  <c r="N548" i="21"/>
  <c r="O548" i="21"/>
  <c r="P548" i="21"/>
  <c r="Q548" i="21"/>
  <c r="R548" i="21"/>
  <c r="S548" i="21"/>
  <c r="T548" i="21"/>
  <c r="U548" i="21"/>
  <c r="V548" i="21"/>
  <c r="W548" i="21"/>
  <c r="X548" i="21"/>
  <c r="Y548" i="21"/>
  <c r="B549" i="21"/>
  <c r="C549" i="21"/>
  <c r="D549" i="21"/>
  <c r="E549" i="21"/>
  <c r="F549" i="21"/>
  <c r="G549" i="21"/>
  <c r="H549" i="21"/>
  <c r="I549" i="21"/>
  <c r="J549" i="21"/>
  <c r="K549" i="21"/>
  <c r="L549" i="21"/>
  <c r="M549" i="21"/>
  <c r="N549" i="21"/>
  <c r="O549" i="21"/>
  <c r="P549" i="21"/>
  <c r="Q549" i="21"/>
  <c r="R549" i="21"/>
  <c r="S549" i="21"/>
  <c r="T549" i="21"/>
  <c r="U549" i="21"/>
  <c r="V549" i="21"/>
  <c r="W549" i="21"/>
  <c r="X549" i="21"/>
  <c r="Y549" i="21"/>
  <c r="B550" i="21"/>
  <c r="C550" i="21"/>
  <c r="D550" i="21"/>
  <c r="E550" i="21"/>
  <c r="F550" i="21"/>
  <c r="G550" i="21"/>
  <c r="H550" i="21"/>
  <c r="I550" i="21"/>
  <c r="J550" i="21"/>
  <c r="K550" i="21"/>
  <c r="L550" i="21"/>
  <c r="M550" i="21"/>
  <c r="N550" i="21"/>
  <c r="O550" i="21"/>
  <c r="P550" i="21"/>
  <c r="Q550" i="21"/>
  <c r="R550" i="21"/>
  <c r="S550" i="21"/>
  <c r="T550" i="21"/>
  <c r="U550" i="21"/>
  <c r="V550" i="21"/>
  <c r="W550" i="21"/>
  <c r="X550" i="21"/>
  <c r="Y550" i="21"/>
  <c r="B551" i="21"/>
  <c r="C551" i="21"/>
  <c r="D551" i="21"/>
  <c r="E551" i="21"/>
  <c r="F551" i="21"/>
  <c r="G551" i="21"/>
  <c r="H551" i="21"/>
  <c r="I551" i="21"/>
  <c r="J551" i="21"/>
  <c r="K551" i="21"/>
  <c r="L551" i="21"/>
  <c r="M551" i="21"/>
  <c r="N551" i="21"/>
  <c r="O551" i="21"/>
  <c r="P551" i="21"/>
  <c r="Q551" i="21"/>
  <c r="R551" i="21"/>
  <c r="S551" i="21"/>
  <c r="T551" i="21"/>
  <c r="U551" i="21"/>
  <c r="V551" i="21"/>
  <c r="W551" i="21"/>
  <c r="X551" i="21"/>
  <c r="Y551" i="21"/>
  <c r="B552" i="21"/>
  <c r="C552" i="21"/>
  <c r="D552" i="21"/>
  <c r="E552" i="21"/>
  <c r="F552" i="21"/>
  <c r="G552" i="21"/>
  <c r="H552" i="21"/>
  <c r="I552" i="21"/>
  <c r="J552" i="21"/>
  <c r="K552" i="21"/>
  <c r="L552" i="21"/>
  <c r="M552" i="21"/>
  <c r="N552" i="21"/>
  <c r="O552" i="21"/>
  <c r="P552" i="21"/>
  <c r="Q552" i="21"/>
  <c r="R552" i="21"/>
  <c r="S552" i="21"/>
  <c r="T552" i="21"/>
  <c r="U552" i="21"/>
  <c r="V552" i="21"/>
  <c r="W552" i="21"/>
  <c r="X552" i="21"/>
  <c r="Y552" i="21"/>
  <c r="B553" i="21"/>
  <c r="C553" i="21"/>
  <c r="D553" i="21"/>
  <c r="E553" i="21"/>
  <c r="F553" i="21"/>
  <c r="G553" i="21"/>
  <c r="H553" i="21"/>
  <c r="I553" i="21"/>
  <c r="J553" i="21"/>
  <c r="K553" i="21"/>
  <c r="L553" i="21"/>
  <c r="M553" i="21"/>
  <c r="N553" i="21"/>
  <c r="O553" i="21"/>
  <c r="P553" i="21"/>
  <c r="Q553" i="21"/>
  <c r="R553" i="21"/>
  <c r="S553" i="21"/>
  <c r="T553" i="21"/>
  <c r="U553" i="21"/>
  <c r="V553" i="21"/>
  <c r="W553" i="21"/>
  <c r="X553" i="21"/>
  <c r="Y553" i="21"/>
  <c r="B554" i="21"/>
  <c r="C554" i="21"/>
  <c r="D554" i="21"/>
  <c r="E554" i="21"/>
  <c r="F554" i="21"/>
  <c r="G554" i="21"/>
  <c r="H554" i="21"/>
  <c r="I554" i="21"/>
  <c r="J554" i="21"/>
  <c r="K554" i="21"/>
  <c r="L554" i="21"/>
  <c r="M554" i="21"/>
  <c r="N554" i="21"/>
  <c r="O554" i="21"/>
  <c r="P554" i="21"/>
  <c r="Q554" i="21"/>
  <c r="R554" i="21"/>
  <c r="S554" i="21"/>
  <c r="T554" i="21"/>
  <c r="U554" i="21"/>
  <c r="V554" i="21"/>
  <c r="W554" i="21"/>
  <c r="X554" i="21"/>
  <c r="Y554" i="21"/>
  <c r="B555" i="21"/>
  <c r="C555" i="21"/>
  <c r="E555" i="21"/>
  <c r="F555" i="21"/>
  <c r="G555" i="21"/>
  <c r="H555" i="21"/>
  <c r="I555" i="21"/>
  <c r="J555" i="21"/>
  <c r="K555" i="21"/>
  <c r="L555" i="21"/>
  <c r="M555" i="21"/>
  <c r="N555" i="21"/>
  <c r="O555" i="21"/>
  <c r="P555" i="21"/>
  <c r="Q555" i="21"/>
  <c r="R555" i="21"/>
  <c r="S555" i="21"/>
  <c r="T555" i="21"/>
  <c r="U555" i="21"/>
  <c r="V555" i="21"/>
  <c r="W555" i="21"/>
  <c r="X555" i="21"/>
  <c r="Y555" i="21"/>
  <c r="C528" i="21"/>
  <c r="D528" i="21"/>
  <c r="E528" i="21"/>
  <c r="F528" i="21"/>
  <c r="G528" i="21"/>
  <c r="H528" i="21"/>
  <c r="I528" i="21"/>
  <c r="J528" i="21"/>
  <c r="K528" i="21"/>
  <c r="L528" i="21"/>
  <c r="M528" i="21"/>
  <c r="N528" i="21"/>
  <c r="O528" i="21"/>
  <c r="P528" i="21"/>
  <c r="Q528" i="21"/>
  <c r="R528" i="21"/>
  <c r="S528" i="21"/>
  <c r="T528" i="21"/>
  <c r="U528" i="21"/>
  <c r="V528" i="21"/>
  <c r="W528" i="21"/>
  <c r="X528" i="21"/>
  <c r="Y528" i="21"/>
  <c r="B528" i="21"/>
  <c r="B495" i="21"/>
  <c r="C495" i="21"/>
  <c r="D495" i="21"/>
  <c r="E495" i="21"/>
  <c r="F495" i="21"/>
  <c r="G495" i="21"/>
  <c r="H495" i="21"/>
  <c r="I495" i="21"/>
  <c r="J495" i="21"/>
  <c r="K495" i="21"/>
  <c r="L495" i="21"/>
  <c r="M495" i="21"/>
  <c r="N495" i="21"/>
  <c r="O495" i="21"/>
  <c r="P495" i="21"/>
  <c r="Q495" i="21"/>
  <c r="R495" i="21"/>
  <c r="S495" i="21"/>
  <c r="T495" i="21"/>
  <c r="U495" i="21"/>
  <c r="V495" i="21"/>
  <c r="W495" i="21"/>
  <c r="X495" i="21"/>
  <c r="Y495" i="21"/>
  <c r="B496" i="21"/>
  <c r="C496" i="21"/>
  <c r="D496" i="21"/>
  <c r="E496" i="21"/>
  <c r="F496" i="21"/>
  <c r="G496" i="21"/>
  <c r="H496" i="21"/>
  <c r="I496" i="21"/>
  <c r="J496" i="21"/>
  <c r="K496" i="21"/>
  <c r="L496" i="21"/>
  <c r="M496" i="21"/>
  <c r="N496" i="21"/>
  <c r="O496" i="21"/>
  <c r="P496" i="21"/>
  <c r="Q496" i="21"/>
  <c r="R496" i="21"/>
  <c r="S496" i="21"/>
  <c r="T496" i="21"/>
  <c r="U496" i="21"/>
  <c r="V496" i="21"/>
  <c r="W496" i="21"/>
  <c r="X496" i="21"/>
  <c r="Y496" i="21"/>
  <c r="B497" i="21"/>
  <c r="C497" i="21"/>
  <c r="D497" i="21"/>
  <c r="E497" i="21"/>
  <c r="F497" i="21"/>
  <c r="G497" i="21"/>
  <c r="H497" i="21"/>
  <c r="I497" i="21"/>
  <c r="J497" i="21"/>
  <c r="K497" i="21"/>
  <c r="L497" i="21"/>
  <c r="M497" i="21"/>
  <c r="N497" i="21"/>
  <c r="O497" i="21"/>
  <c r="P497" i="21"/>
  <c r="Q497" i="21"/>
  <c r="R497" i="21"/>
  <c r="S497" i="21"/>
  <c r="T497" i="21"/>
  <c r="U497" i="21"/>
  <c r="V497" i="21"/>
  <c r="W497" i="21"/>
  <c r="X497" i="21"/>
  <c r="Y497" i="21"/>
  <c r="B498" i="21"/>
  <c r="C498" i="21"/>
  <c r="D498" i="21"/>
  <c r="E498" i="21"/>
  <c r="F498" i="21"/>
  <c r="G498" i="21"/>
  <c r="H498" i="21"/>
  <c r="I498" i="21"/>
  <c r="J498" i="21"/>
  <c r="K498" i="21"/>
  <c r="L498" i="21"/>
  <c r="M498" i="21"/>
  <c r="N498" i="21"/>
  <c r="O498" i="21"/>
  <c r="P498" i="21"/>
  <c r="Q498" i="21"/>
  <c r="R498" i="21"/>
  <c r="S498" i="21"/>
  <c r="T498" i="21"/>
  <c r="U498" i="21"/>
  <c r="V498" i="21"/>
  <c r="W498" i="21"/>
  <c r="X498" i="21"/>
  <c r="Y498" i="21"/>
  <c r="B499" i="21"/>
  <c r="C499" i="21"/>
  <c r="D499" i="21"/>
  <c r="E499" i="21"/>
  <c r="F499" i="21"/>
  <c r="G499" i="21"/>
  <c r="H499" i="21"/>
  <c r="I499" i="21"/>
  <c r="J499" i="21"/>
  <c r="K499" i="21"/>
  <c r="L499" i="21"/>
  <c r="M499" i="21"/>
  <c r="N499" i="21"/>
  <c r="O499" i="21"/>
  <c r="P499" i="21"/>
  <c r="Q499" i="21"/>
  <c r="R499" i="21"/>
  <c r="S499" i="21"/>
  <c r="T499" i="21"/>
  <c r="U499" i="21"/>
  <c r="V499" i="21"/>
  <c r="W499" i="21"/>
  <c r="X499" i="21"/>
  <c r="Y499" i="21"/>
  <c r="B500" i="21"/>
  <c r="C500" i="21"/>
  <c r="D500" i="21"/>
  <c r="E500" i="21"/>
  <c r="F500" i="21"/>
  <c r="G500" i="21"/>
  <c r="H500" i="21"/>
  <c r="I500" i="21"/>
  <c r="J500" i="21"/>
  <c r="K500" i="21"/>
  <c r="L500" i="21"/>
  <c r="M500" i="21"/>
  <c r="N500" i="21"/>
  <c r="O500" i="21"/>
  <c r="P500" i="21"/>
  <c r="Q500" i="21"/>
  <c r="R500" i="21"/>
  <c r="S500" i="21"/>
  <c r="T500" i="21"/>
  <c r="U500" i="21"/>
  <c r="V500" i="21"/>
  <c r="W500" i="21"/>
  <c r="X500" i="21"/>
  <c r="Y500" i="21"/>
  <c r="B501" i="21"/>
  <c r="C501" i="21"/>
  <c r="D501" i="21"/>
  <c r="E501" i="21"/>
  <c r="F501" i="21"/>
  <c r="G501" i="21"/>
  <c r="H501" i="21"/>
  <c r="I501" i="21"/>
  <c r="J501" i="21"/>
  <c r="K501" i="21"/>
  <c r="L501" i="21"/>
  <c r="M501" i="21"/>
  <c r="N501" i="21"/>
  <c r="O501" i="21"/>
  <c r="P501" i="21"/>
  <c r="Q501" i="21"/>
  <c r="R501" i="21"/>
  <c r="S501" i="21"/>
  <c r="T501" i="21"/>
  <c r="U501" i="21"/>
  <c r="V501" i="21"/>
  <c r="W501" i="21"/>
  <c r="X501" i="21"/>
  <c r="Y501" i="21"/>
  <c r="B502" i="21"/>
  <c r="C502" i="21"/>
  <c r="D502" i="21"/>
  <c r="E502" i="21"/>
  <c r="F502" i="21"/>
  <c r="G502" i="21"/>
  <c r="H502" i="21"/>
  <c r="I502" i="21"/>
  <c r="J502" i="21"/>
  <c r="K502" i="21"/>
  <c r="L502" i="21"/>
  <c r="M502" i="21"/>
  <c r="N502" i="21"/>
  <c r="O502" i="21"/>
  <c r="P502" i="21"/>
  <c r="Q502" i="21"/>
  <c r="R502" i="21"/>
  <c r="S502" i="21"/>
  <c r="T502" i="21"/>
  <c r="U502" i="21"/>
  <c r="V502" i="21"/>
  <c r="W502" i="21"/>
  <c r="X502" i="21"/>
  <c r="Y502" i="21"/>
  <c r="B503" i="21"/>
  <c r="C503" i="21"/>
  <c r="D503" i="21"/>
  <c r="E503" i="21"/>
  <c r="F503" i="21"/>
  <c r="G503" i="21"/>
  <c r="H503" i="21"/>
  <c r="I503" i="21"/>
  <c r="J503" i="21"/>
  <c r="K503" i="21"/>
  <c r="L503" i="21"/>
  <c r="M503" i="21"/>
  <c r="N503" i="21"/>
  <c r="O503" i="21"/>
  <c r="P503" i="21"/>
  <c r="Q503" i="21"/>
  <c r="R503" i="21"/>
  <c r="S503" i="21"/>
  <c r="T503" i="21"/>
  <c r="U503" i="21"/>
  <c r="V503" i="21"/>
  <c r="W503" i="21"/>
  <c r="X503" i="21"/>
  <c r="Y503" i="21"/>
  <c r="B504" i="21"/>
  <c r="C504" i="21"/>
  <c r="D504" i="21"/>
  <c r="E504" i="21"/>
  <c r="F504" i="21"/>
  <c r="G504" i="21"/>
  <c r="H504" i="21"/>
  <c r="I504" i="21"/>
  <c r="J504" i="21"/>
  <c r="K504" i="21"/>
  <c r="L504" i="21"/>
  <c r="M504" i="21"/>
  <c r="N504" i="21"/>
  <c r="O504" i="21"/>
  <c r="P504" i="21"/>
  <c r="Q504" i="21"/>
  <c r="R504" i="21"/>
  <c r="S504" i="21"/>
  <c r="T504" i="21"/>
  <c r="U504" i="21"/>
  <c r="V504" i="21"/>
  <c r="W504" i="21"/>
  <c r="X504" i="21"/>
  <c r="Y504" i="21"/>
  <c r="B505" i="21"/>
  <c r="C505" i="21"/>
  <c r="D505" i="21"/>
  <c r="E505" i="21"/>
  <c r="F505" i="21"/>
  <c r="G505" i="21"/>
  <c r="H505" i="21"/>
  <c r="I505" i="21"/>
  <c r="J505" i="21"/>
  <c r="K505" i="21"/>
  <c r="L505" i="21"/>
  <c r="M505" i="21"/>
  <c r="N505" i="21"/>
  <c r="O505" i="21"/>
  <c r="P505" i="21"/>
  <c r="Q505" i="21"/>
  <c r="R505" i="21"/>
  <c r="S505" i="21"/>
  <c r="T505" i="21"/>
  <c r="U505" i="21"/>
  <c r="V505" i="21"/>
  <c r="W505" i="21"/>
  <c r="X505" i="21"/>
  <c r="Y505" i="21"/>
  <c r="B506" i="21"/>
  <c r="C506" i="21"/>
  <c r="D506" i="21"/>
  <c r="E506" i="21"/>
  <c r="F506" i="21"/>
  <c r="G506" i="21"/>
  <c r="H506" i="21"/>
  <c r="I506" i="21"/>
  <c r="J506" i="21"/>
  <c r="K506" i="21"/>
  <c r="L506" i="21"/>
  <c r="M506" i="21"/>
  <c r="N506" i="21"/>
  <c r="O506" i="21"/>
  <c r="P506" i="21"/>
  <c r="Q506" i="21"/>
  <c r="R506" i="21"/>
  <c r="S506" i="21"/>
  <c r="T506" i="21"/>
  <c r="U506" i="21"/>
  <c r="V506" i="21"/>
  <c r="W506" i="21"/>
  <c r="X506" i="21"/>
  <c r="Y506" i="21"/>
  <c r="B507" i="21"/>
  <c r="C507" i="21"/>
  <c r="D507" i="21"/>
  <c r="E507" i="21"/>
  <c r="F507" i="21"/>
  <c r="G507" i="21"/>
  <c r="H507" i="21"/>
  <c r="I507" i="21"/>
  <c r="J507" i="21"/>
  <c r="K507" i="21"/>
  <c r="L507" i="21"/>
  <c r="M507" i="21"/>
  <c r="N507" i="21"/>
  <c r="O507" i="21"/>
  <c r="P507" i="21"/>
  <c r="Q507" i="21"/>
  <c r="R507" i="21"/>
  <c r="S507" i="21"/>
  <c r="T507" i="21"/>
  <c r="U507" i="21"/>
  <c r="V507" i="21"/>
  <c r="W507" i="21"/>
  <c r="X507" i="21"/>
  <c r="Y507" i="21"/>
  <c r="B508" i="21"/>
  <c r="C508" i="21"/>
  <c r="D508" i="21"/>
  <c r="E508" i="21"/>
  <c r="F508" i="21"/>
  <c r="G508" i="21"/>
  <c r="H508" i="21"/>
  <c r="I508" i="21"/>
  <c r="J508" i="21"/>
  <c r="K508" i="21"/>
  <c r="L508" i="21"/>
  <c r="M508" i="21"/>
  <c r="N508" i="21"/>
  <c r="O508" i="21"/>
  <c r="P508" i="21"/>
  <c r="Q508" i="21"/>
  <c r="R508" i="21"/>
  <c r="S508" i="21"/>
  <c r="T508" i="21"/>
  <c r="U508" i="21"/>
  <c r="V508" i="21"/>
  <c r="W508" i="21"/>
  <c r="X508" i="21"/>
  <c r="Y508" i="21"/>
  <c r="B509" i="21"/>
  <c r="C509" i="21"/>
  <c r="D509" i="21"/>
  <c r="E509" i="21"/>
  <c r="F509" i="21"/>
  <c r="G509" i="21"/>
  <c r="H509" i="21"/>
  <c r="I509" i="21"/>
  <c r="J509" i="21"/>
  <c r="K509" i="21"/>
  <c r="L509" i="21"/>
  <c r="M509" i="21"/>
  <c r="N509" i="21"/>
  <c r="O509" i="21"/>
  <c r="P509" i="21"/>
  <c r="Q509" i="21"/>
  <c r="R509" i="21"/>
  <c r="S509" i="21"/>
  <c r="T509" i="21"/>
  <c r="U509" i="21"/>
  <c r="V509" i="21"/>
  <c r="W509" i="21"/>
  <c r="X509" i="21"/>
  <c r="Y509" i="21"/>
  <c r="B510" i="21"/>
  <c r="C510" i="21"/>
  <c r="D510" i="21"/>
  <c r="E510" i="21"/>
  <c r="F510" i="21"/>
  <c r="G510" i="21"/>
  <c r="H510" i="21"/>
  <c r="I510" i="21"/>
  <c r="J510" i="21"/>
  <c r="K510" i="21"/>
  <c r="L510" i="21"/>
  <c r="M510" i="21"/>
  <c r="N510" i="21"/>
  <c r="O510" i="21"/>
  <c r="P510" i="21"/>
  <c r="Q510" i="21"/>
  <c r="R510" i="21"/>
  <c r="S510" i="21"/>
  <c r="T510" i="21"/>
  <c r="U510" i="21"/>
  <c r="V510" i="21"/>
  <c r="W510" i="21"/>
  <c r="X510" i="21"/>
  <c r="Y510" i="21"/>
  <c r="B511" i="21"/>
  <c r="C511" i="21"/>
  <c r="D511" i="21"/>
  <c r="E511" i="21"/>
  <c r="F511" i="21"/>
  <c r="G511" i="21"/>
  <c r="H511" i="21"/>
  <c r="I511" i="21"/>
  <c r="J511" i="21"/>
  <c r="K511" i="21"/>
  <c r="L511" i="21"/>
  <c r="M511" i="21"/>
  <c r="N511" i="21"/>
  <c r="O511" i="21"/>
  <c r="P511" i="21"/>
  <c r="Q511" i="21"/>
  <c r="R511" i="21"/>
  <c r="S511" i="21"/>
  <c r="T511" i="21"/>
  <c r="U511" i="21"/>
  <c r="V511" i="21"/>
  <c r="W511" i="21"/>
  <c r="X511" i="21"/>
  <c r="Y511" i="21"/>
  <c r="B512" i="21"/>
  <c r="C512" i="21"/>
  <c r="D512" i="21"/>
  <c r="E512" i="21"/>
  <c r="F512" i="21"/>
  <c r="G512" i="21"/>
  <c r="H512" i="21"/>
  <c r="I512" i="21"/>
  <c r="J512" i="21"/>
  <c r="K512" i="21"/>
  <c r="L512" i="21"/>
  <c r="M512" i="21"/>
  <c r="N512" i="21"/>
  <c r="O512" i="21"/>
  <c r="P512" i="21"/>
  <c r="Q512" i="21"/>
  <c r="R512" i="21"/>
  <c r="S512" i="21"/>
  <c r="T512" i="21"/>
  <c r="U512" i="21"/>
  <c r="V512" i="21"/>
  <c r="W512" i="21"/>
  <c r="X512" i="21"/>
  <c r="Y512" i="21"/>
  <c r="B513" i="21"/>
  <c r="C513" i="21"/>
  <c r="D513" i="21"/>
  <c r="E513" i="21"/>
  <c r="F513" i="21"/>
  <c r="G513" i="21"/>
  <c r="H513" i="21"/>
  <c r="I513" i="21"/>
  <c r="J513" i="21"/>
  <c r="K513" i="21"/>
  <c r="L513" i="21"/>
  <c r="M513" i="21"/>
  <c r="N513" i="21"/>
  <c r="O513" i="21"/>
  <c r="P513" i="21"/>
  <c r="Q513" i="21"/>
  <c r="R513" i="21"/>
  <c r="S513" i="21"/>
  <c r="T513" i="21"/>
  <c r="U513" i="21"/>
  <c r="V513" i="21"/>
  <c r="W513" i="21"/>
  <c r="X513" i="21"/>
  <c r="Y513" i="21"/>
  <c r="B514" i="21"/>
  <c r="C514" i="21"/>
  <c r="D514" i="21"/>
  <c r="E514" i="21"/>
  <c r="F514" i="21"/>
  <c r="G514" i="21"/>
  <c r="H514" i="21"/>
  <c r="I514" i="21"/>
  <c r="J514" i="21"/>
  <c r="K514" i="21"/>
  <c r="L514" i="21"/>
  <c r="M514" i="21"/>
  <c r="N514" i="21"/>
  <c r="O514" i="21"/>
  <c r="P514" i="21"/>
  <c r="Q514" i="21"/>
  <c r="R514" i="21"/>
  <c r="S514" i="21"/>
  <c r="T514" i="21"/>
  <c r="U514" i="21"/>
  <c r="V514" i="21"/>
  <c r="W514" i="21"/>
  <c r="X514" i="21"/>
  <c r="Y514" i="21"/>
  <c r="B515" i="21"/>
  <c r="C515" i="21"/>
  <c r="D515" i="21"/>
  <c r="E515" i="21"/>
  <c r="F515" i="21"/>
  <c r="G515" i="21"/>
  <c r="H515" i="21"/>
  <c r="I515" i="21"/>
  <c r="J515" i="21"/>
  <c r="K515" i="21"/>
  <c r="L515" i="21"/>
  <c r="M515" i="21"/>
  <c r="N515" i="21"/>
  <c r="O515" i="21"/>
  <c r="P515" i="21"/>
  <c r="Q515" i="21"/>
  <c r="R515" i="21"/>
  <c r="S515" i="21"/>
  <c r="T515" i="21"/>
  <c r="U515" i="21"/>
  <c r="V515" i="21"/>
  <c r="W515" i="21"/>
  <c r="X515" i="21"/>
  <c r="Y515" i="21"/>
  <c r="B516" i="21"/>
  <c r="C516" i="21"/>
  <c r="D516" i="21"/>
  <c r="E516" i="21"/>
  <c r="F516" i="21"/>
  <c r="G516" i="21"/>
  <c r="H516" i="21"/>
  <c r="I516" i="21"/>
  <c r="J516" i="21"/>
  <c r="K516" i="21"/>
  <c r="L516" i="21"/>
  <c r="M516" i="21"/>
  <c r="N516" i="21"/>
  <c r="O516" i="21"/>
  <c r="P516" i="21"/>
  <c r="Q516" i="21"/>
  <c r="R516" i="21"/>
  <c r="S516" i="21"/>
  <c r="T516" i="21"/>
  <c r="U516" i="21"/>
  <c r="V516" i="21"/>
  <c r="W516" i="21"/>
  <c r="X516" i="21"/>
  <c r="Y516" i="21"/>
  <c r="B517" i="21"/>
  <c r="C517" i="21"/>
  <c r="D517" i="21"/>
  <c r="E517" i="21"/>
  <c r="F517" i="21"/>
  <c r="G517" i="21"/>
  <c r="H517" i="21"/>
  <c r="I517" i="21"/>
  <c r="J517" i="21"/>
  <c r="K517" i="21"/>
  <c r="L517" i="21"/>
  <c r="M517" i="21"/>
  <c r="N517" i="21"/>
  <c r="O517" i="21"/>
  <c r="P517" i="21"/>
  <c r="Q517" i="21"/>
  <c r="R517" i="21"/>
  <c r="S517" i="21"/>
  <c r="T517" i="21"/>
  <c r="U517" i="21"/>
  <c r="V517" i="21"/>
  <c r="W517" i="21"/>
  <c r="X517" i="21"/>
  <c r="Y517" i="21"/>
  <c r="B518" i="21"/>
  <c r="C518" i="21"/>
  <c r="D518" i="21"/>
  <c r="E518" i="21"/>
  <c r="F518" i="21"/>
  <c r="G518" i="21"/>
  <c r="H518" i="21"/>
  <c r="I518" i="21"/>
  <c r="J518" i="21"/>
  <c r="K518" i="21"/>
  <c r="L518" i="21"/>
  <c r="M518" i="21"/>
  <c r="N518" i="21"/>
  <c r="O518" i="21"/>
  <c r="P518" i="21"/>
  <c r="Q518" i="21"/>
  <c r="R518" i="21"/>
  <c r="S518" i="21"/>
  <c r="T518" i="21"/>
  <c r="U518" i="21"/>
  <c r="V518" i="21"/>
  <c r="W518" i="21"/>
  <c r="X518" i="21"/>
  <c r="Y518" i="21"/>
  <c r="B519" i="21"/>
  <c r="C519" i="21"/>
  <c r="D519" i="21"/>
  <c r="E519" i="21"/>
  <c r="F519" i="21"/>
  <c r="G519" i="21"/>
  <c r="H519" i="21"/>
  <c r="I519" i="21"/>
  <c r="J519" i="21"/>
  <c r="K519" i="21"/>
  <c r="L519" i="21"/>
  <c r="M519" i="21"/>
  <c r="N519" i="21"/>
  <c r="O519" i="21"/>
  <c r="P519" i="21"/>
  <c r="Q519" i="21"/>
  <c r="R519" i="21"/>
  <c r="S519" i="21"/>
  <c r="T519" i="21"/>
  <c r="U519" i="21"/>
  <c r="V519" i="21"/>
  <c r="W519" i="21"/>
  <c r="X519" i="21"/>
  <c r="Y519" i="21"/>
  <c r="B520" i="21"/>
  <c r="C520" i="21"/>
  <c r="D520" i="21"/>
  <c r="E520" i="21"/>
  <c r="F520" i="21"/>
  <c r="G520" i="21"/>
  <c r="H520" i="21"/>
  <c r="I520" i="21"/>
  <c r="J520" i="21"/>
  <c r="K520" i="21"/>
  <c r="L520" i="21"/>
  <c r="M520" i="21"/>
  <c r="N520" i="21"/>
  <c r="O520" i="21"/>
  <c r="P520" i="21"/>
  <c r="Q520" i="21"/>
  <c r="R520" i="21"/>
  <c r="S520" i="21"/>
  <c r="T520" i="21"/>
  <c r="U520" i="21"/>
  <c r="V520" i="21"/>
  <c r="W520" i="21"/>
  <c r="X520" i="21"/>
  <c r="Y520" i="21"/>
  <c r="B521" i="21"/>
  <c r="C521" i="21"/>
  <c r="D521" i="21"/>
  <c r="E521" i="21"/>
  <c r="F521" i="21"/>
  <c r="G521" i="21"/>
  <c r="H521" i="21"/>
  <c r="I521" i="21"/>
  <c r="J521" i="21"/>
  <c r="K521" i="21"/>
  <c r="L521" i="21"/>
  <c r="M521" i="21"/>
  <c r="N521" i="21"/>
  <c r="O521" i="21"/>
  <c r="P521" i="21"/>
  <c r="Q521" i="21"/>
  <c r="R521" i="21"/>
  <c r="S521" i="21"/>
  <c r="T521" i="21"/>
  <c r="U521" i="21"/>
  <c r="V521" i="21"/>
  <c r="W521" i="21"/>
  <c r="X521" i="21"/>
  <c r="Y521" i="21"/>
  <c r="C494" i="21"/>
  <c r="D494" i="21"/>
  <c r="E494" i="21"/>
  <c r="F494" i="21"/>
  <c r="G494" i="21"/>
  <c r="H494" i="21"/>
  <c r="I494" i="21"/>
  <c r="J494" i="21"/>
  <c r="K494" i="21"/>
  <c r="L494" i="21"/>
  <c r="M494" i="21"/>
  <c r="N494" i="21"/>
  <c r="O494" i="21"/>
  <c r="P494" i="21"/>
  <c r="Q494" i="21"/>
  <c r="R494" i="21"/>
  <c r="S494" i="21"/>
  <c r="T494" i="21"/>
  <c r="U494" i="21"/>
  <c r="V494" i="21"/>
  <c r="W494" i="21"/>
  <c r="X494" i="21"/>
  <c r="Y494" i="21"/>
  <c r="B494" i="21"/>
  <c r="B461" i="21"/>
  <c r="C461" i="21"/>
  <c r="D461" i="21"/>
  <c r="E461" i="21"/>
  <c r="F461" i="21"/>
  <c r="G461" i="21"/>
  <c r="H461" i="21"/>
  <c r="I461" i="21"/>
  <c r="J461" i="21"/>
  <c r="K461" i="21"/>
  <c r="L461" i="21"/>
  <c r="M461" i="21"/>
  <c r="N461" i="21"/>
  <c r="O461" i="21"/>
  <c r="P461" i="21"/>
  <c r="Q461" i="21"/>
  <c r="R461" i="21"/>
  <c r="S461" i="21"/>
  <c r="T461" i="21"/>
  <c r="U461" i="21"/>
  <c r="V461" i="21"/>
  <c r="W461" i="21"/>
  <c r="X461" i="21"/>
  <c r="Y461" i="21"/>
  <c r="B462" i="21"/>
  <c r="C462" i="21"/>
  <c r="D462" i="21"/>
  <c r="E462" i="21"/>
  <c r="F462" i="21"/>
  <c r="G462" i="21"/>
  <c r="H462" i="21"/>
  <c r="I462" i="21"/>
  <c r="J462" i="21"/>
  <c r="K462" i="21"/>
  <c r="L462" i="21"/>
  <c r="M462" i="21"/>
  <c r="N462" i="21"/>
  <c r="O462" i="21"/>
  <c r="P462" i="21"/>
  <c r="Q462" i="21"/>
  <c r="R462" i="21"/>
  <c r="S462" i="21"/>
  <c r="T462" i="21"/>
  <c r="U462" i="21"/>
  <c r="V462" i="21"/>
  <c r="W462" i="21"/>
  <c r="X462" i="21"/>
  <c r="Y462" i="21"/>
  <c r="B463" i="21"/>
  <c r="C463" i="21"/>
  <c r="D463" i="21"/>
  <c r="E463" i="21"/>
  <c r="F463" i="21"/>
  <c r="G463" i="21"/>
  <c r="H463" i="21"/>
  <c r="I463" i="21"/>
  <c r="J463" i="21"/>
  <c r="K463" i="21"/>
  <c r="L463" i="21"/>
  <c r="M463" i="21"/>
  <c r="N463" i="21"/>
  <c r="O463" i="21"/>
  <c r="P463" i="21"/>
  <c r="Q463" i="21"/>
  <c r="R463" i="21"/>
  <c r="S463" i="21"/>
  <c r="T463" i="21"/>
  <c r="U463" i="21"/>
  <c r="V463" i="21"/>
  <c r="W463" i="21"/>
  <c r="X463" i="21"/>
  <c r="Y463" i="21"/>
  <c r="B464" i="21"/>
  <c r="C464" i="21"/>
  <c r="D464" i="21"/>
  <c r="E464" i="21"/>
  <c r="F464" i="21"/>
  <c r="G464" i="21"/>
  <c r="H464" i="21"/>
  <c r="I464" i="21"/>
  <c r="J464" i="21"/>
  <c r="K464" i="21"/>
  <c r="L464" i="21"/>
  <c r="M464" i="21"/>
  <c r="N464" i="21"/>
  <c r="O464" i="21"/>
  <c r="P464" i="21"/>
  <c r="Q464" i="21"/>
  <c r="R464" i="21"/>
  <c r="S464" i="21"/>
  <c r="T464" i="21"/>
  <c r="U464" i="21"/>
  <c r="V464" i="21"/>
  <c r="W464" i="21"/>
  <c r="X464" i="21"/>
  <c r="Y464" i="21"/>
  <c r="B465" i="21"/>
  <c r="C465" i="21"/>
  <c r="D465" i="21"/>
  <c r="E465" i="21"/>
  <c r="F465" i="21"/>
  <c r="G465" i="21"/>
  <c r="H465" i="21"/>
  <c r="I465" i="21"/>
  <c r="J465" i="21"/>
  <c r="K465" i="21"/>
  <c r="L465" i="21"/>
  <c r="M465" i="21"/>
  <c r="N465" i="21"/>
  <c r="O465" i="21"/>
  <c r="P465" i="21"/>
  <c r="Q465" i="21"/>
  <c r="R465" i="21"/>
  <c r="S465" i="21"/>
  <c r="T465" i="21"/>
  <c r="U465" i="21"/>
  <c r="V465" i="21"/>
  <c r="W465" i="21"/>
  <c r="X465" i="21"/>
  <c r="Y465" i="21"/>
  <c r="B466" i="21"/>
  <c r="C466" i="21"/>
  <c r="D466" i="21"/>
  <c r="E466" i="21"/>
  <c r="F466" i="21"/>
  <c r="G466" i="21"/>
  <c r="H466" i="21"/>
  <c r="I466" i="21"/>
  <c r="J466" i="21"/>
  <c r="K466" i="21"/>
  <c r="L466" i="21"/>
  <c r="M466" i="21"/>
  <c r="N466" i="21"/>
  <c r="O466" i="21"/>
  <c r="P466" i="21"/>
  <c r="Q466" i="21"/>
  <c r="R466" i="21"/>
  <c r="S466" i="21"/>
  <c r="T466" i="21"/>
  <c r="U466" i="21"/>
  <c r="V466" i="21"/>
  <c r="W466" i="21"/>
  <c r="X466" i="21"/>
  <c r="Y466" i="21"/>
  <c r="B467" i="21"/>
  <c r="C467" i="21"/>
  <c r="D467" i="21"/>
  <c r="E467" i="21"/>
  <c r="F467" i="21"/>
  <c r="G467" i="21"/>
  <c r="H467" i="21"/>
  <c r="I467" i="21"/>
  <c r="J467" i="21"/>
  <c r="K467" i="21"/>
  <c r="L467" i="21"/>
  <c r="M467" i="21"/>
  <c r="N467" i="21"/>
  <c r="O467" i="21"/>
  <c r="P467" i="21"/>
  <c r="Q467" i="21"/>
  <c r="R467" i="21"/>
  <c r="S467" i="21"/>
  <c r="T467" i="21"/>
  <c r="U467" i="21"/>
  <c r="V467" i="21"/>
  <c r="W467" i="21"/>
  <c r="X467" i="21"/>
  <c r="Y467" i="21"/>
  <c r="B468" i="21"/>
  <c r="C468" i="21"/>
  <c r="D468" i="21"/>
  <c r="E468" i="21"/>
  <c r="F468" i="21"/>
  <c r="G468" i="21"/>
  <c r="H468" i="21"/>
  <c r="I468" i="21"/>
  <c r="J468" i="21"/>
  <c r="K468" i="21"/>
  <c r="L468" i="21"/>
  <c r="M468" i="21"/>
  <c r="N468" i="21"/>
  <c r="O468" i="21"/>
  <c r="P468" i="21"/>
  <c r="Q468" i="21"/>
  <c r="R468" i="21"/>
  <c r="S468" i="21"/>
  <c r="T468" i="21"/>
  <c r="U468" i="21"/>
  <c r="V468" i="21"/>
  <c r="W468" i="21"/>
  <c r="X468" i="21"/>
  <c r="Y468" i="21"/>
  <c r="B469" i="21"/>
  <c r="C469" i="21"/>
  <c r="D469" i="21"/>
  <c r="E469" i="21"/>
  <c r="F469" i="21"/>
  <c r="G469" i="21"/>
  <c r="H469" i="21"/>
  <c r="I469" i="21"/>
  <c r="J469" i="21"/>
  <c r="K469" i="21"/>
  <c r="L469" i="21"/>
  <c r="M469" i="21"/>
  <c r="N469" i="21"/>
  <c r="O469" i="21"/>
  <c r="P469" i="21"/>
  <c r="Q469" i="21"/>
  <c r="R469" i="21"/>
  <c r="S469" i="21"/>
  <c r="T469" i="21"/>
  <c r="U469" i="21"/>
  <c r="V469" i="21"/>
  <c r="W469" i="21"/>
  <c r="X469" i="21"/>
  <c r="Y469" i="21"/>
  <c r="B470" i="21"/>
  <c r="C470" i="21"/>
  <c r="D470" i="21"/>
  <c r="E470" i="21"/>
  <c r="F470" i="21"/>
  <c r="G470" i="21"/>
  <c r="H470" i="21"/>
  <c r="I470" i="21"/>
  <c r="J470" i="21"/>
  <c r="K470" i="21"/>
  <c r="L470" i="21"/>
  <c r="M470" i="21"/>
  <c r="N470" i="21"/>
  <c r="O470" i="21"/>
  <c r="P470" i="21"/>
  <c r="Q470" i="21"/>
  <c r="R470" i="21"/>
  <c r="S470" i="21"/>
  <c r="T470" i="21"/>
  <c r="U470" i="21"/>
  <c r="V470" i="21"/>
  <c r="W470" i="21"/>
  <c r="X470" i="21"/>
  <c r="Y470" i="21"/>
  <c r="B471" i="21"/>
  <c r="C471" i="21"/>
  <c r="D471" i="21"/>
  <c r="E471" i="21"/>
  <c r="F471" i="21"/>
  <c r="G471" i="21"/>
  <c r="H471" i="21"/>
  <c r="I471" i="21"/>
  <c r="J471" i="21"/>
  <c r="K471" i="21"/>
  <c r="L471" i="21"/>
  <c r="M471" i="21"/>
  <c r="N471" i="21"/>
  <c r="O471" i="21"/>
  <c r="P471" i="21"/>
  <c r="Q471" i="21"/>
  <c r="R471" i="21"/>
  <c r="S471" i="21"/>
  <c r="T471" i="21"/>
  <c r="U471" i="21"/>
  <c r="V471" i="21"/>
  <c r="W471" i="21"/>
  <c r="X471" i="21"/>
  <c r="Y471" i="21"/>
  <c r="B472" i="21"/>
  <c r="C472" i="21"/>
  <c r="D472" i="21"/>
  <c r="E472" i="21"/>
  <c r="F472" i="21"/>
  <c r="G472" i="21"/>
  <c r="H472" i="21"/>
  <c r="I472" i="21"/>
  <c r="J472" i="21"/>
  <c r="K472" i="21"/>
  <c r="L472" i="21"/>
  <c r="M472" i="21"/>
  <c r="N472" i="21"/>
  <c r="O472" i="21"/>
  <c r="P472" i="21"/>
  <c r="Q472" i="21"/>
  <c r="R472" i="21"/>
  <c r="S472" i="21"/>
  <c r="T472" i="21"/>
  <c r="U472" i="21"/>
  <c r="V472" i="21"/>
  <c r="W472" i="21"/>
  <c r="X472" i="21"/>
  <c r="Y472" i="21"/>
  <c r="B473" i="21"/>
  <c r="C473" i="21"/>
  <c r="D473" i="21"/>
  <c r="E473" i="21"/>
  <c r="F473" i="21"/>
  <c r="G473" i="21"/>
  <c r="H473" i="21"/>
  <c r="I473" i="21"/>
  <c r="J473" i="21"/>
  <c r="K473" i="21"/>
  <c r="L473" i="21"/>
  <c r="M473" i="21"/>
  <c r="N473" i="21"/>
  <c r="O473" i="21"/>
  <c r="P473" i="21"/>
  <c r="Q473" i="21"/>
  <c r="R473" i="21"/>
  <c r="S473" i="21"/>
  <c r="T473" i="21"/>
  <c r="U473" i="21"/>
  <c r="V473" i="21"/>
  <c r="W473" i="21"/>
  <c r="X473" i="21"/>
  <c r="Y473" i="21"/>
  <c r="B474" i="21"/>
  <c r="C474" i="21"/>
  <c r="D474" i="21"/>
  <c r="E474" i="21"/>
  <c r="F474" i="21"/>
  <c r="G474" i="21"/>
  <c r="H474" i="21"/>
  <c r="I474" i="21"/>
  <c r="J474" i="21"/>
  <c r="K474" i="21"/>
  <c r="L474" i="21"/>
  <c r="M474" i="21"/>
  <c r="N474" i="21"/>
  <c r="O474" i="21"/>
  <c r="P474" i="21"/>
  <c r="Q474" i="21"/>
  <c r="R474" i="21"/>
  <c r="S474" i="21"/>
  <c r="T474" i="21"/>
  <c r="U474" i="21"/>
  <c r="V474" i="21"/>
  <c r="W474" i="21"/>
  <c r="X474" i="21"/>
  <c r="Y474" i="21"/>
  <c r="B475" i="21"/>
  <c r="C475" i="21"/>
  <c r="D475" i="21"/>
  <c r="E475" i="21"/>
  <c r="F475" i="21"/>
  <c r="G475" i="21"/>
  <c r="H475" i="21"/>
  <c r="I475" i="21"/>
  <c r="J475" i="21"/>
  <c r="K475" i="21"/>
  <c r="L475" i="21"/>
  <c r="M475" i="21"/>
  <c r="N475" i="21"/>
  <c r="O475" i="21"/>
  <c r="P475" i="21"/>
  <c r="Q475" i="21"/>
  <c r="R475" i="21"/>
  <c r="S475" i="21"/>
  <c r="T475" i="21"/>
  <c r="U475" i="21"/>
  <c r="V475" i="21"/>
  <c r="W475" i="21"/>
  <c r="X475" i="21"/>
  <c r="Y475" i="21"/>
  <c r="B476" i="21"/>
  <c r="C476" i="21"/>
  <c r="D476" i="21"/>
  <c r="E476" i="21"/>
  <c r="F476" i="21"/>
  <c r="G476" i="21"/>
  <c r="H476" i="21"/>
  <c r="I476" i="21"/>
  <c r="J476" i="21"/>
  <c r="K476" i="21"/>
  <c r="L476" i="21"/>
  <c r="M476" i="21"/>
  <c r="N476" i="21"/>
  <c r="O476" i="21"/>
  <c r="P476" i="21"/>
  <c r="Q476" i="21"/>
  <c r="R476" i="21"/>
  <c r="S476" i="21"/>
  <c r="T476" i="21"/>
  <c r="U476" i="21"/>
  <c r="V476" i="21"/>
  <c r="W476" i="21"/>
  <c r="X476" i="21"/>
  <c r="Y476" i="21"/>
  <c r="B477" i="21"/>
  <c r="C477" i="21"/>
  <c r="D477" i="21"/>
  <c r="E477" i="21"/>
  <c r="F477" i="21"/>
  <c r="G477" i="21"/>
  <c r="H477" i="21"/>
  <c r="I477" i="21"/>
  <c r="J477" i="21"/>
  <c r="K477" i="21"/>
  <c r="L477" i="21"/>
  <c r="M477" i="21"/>
  <c r="N477" i="21"/>
  <c r="O477" i="21"/>
  <c r="P477" i="21"/>
  <c r="Q477" i="21"/>
  <c r="R477" i="21"/>
  <c r="S477" i="21"/>
  <c r="T477" i="21"/>
  <c r="U477" i="21"/>
  <c r="V477" i="21"/>
  <c r="W477" i="21"/>
  <c r="X477" i="21"/>
  <c r="Y477" i="21"/>
  <c r="B478" i="21"/>
  <c r="C478" i="21"/>
  <c r="D478" i="21"/>
  <c r="E478" i="21"/>
  <c r="F478" i="21"/>
  <c r="G478" i="21"/>
  <c r="H478" i="21"/>
  <c r="I478" i="21"/>
  <c r="J478" i="21"/>
  <c r="K478" i="21"/>
  <c r="L478" i="21"/>
  <c r="M478" i="21"/>
  <c r="N478" i="21"/>
  <c r="O478" i="21"/>
  <c r="P478" i="21"/>
  <c r="Q478" i="21"/>
  <c r="R478" i="21"/>
  <c r="S478" i="21"/>
  <c r="T478" i="21"/>
  <c r="U478" i="21"/>
  <c r="V478" i="21"/>
  <c r="W478" i="21"/>
  <c r="X478" i="21"/>
  <c r="Y478" i="21"/>
  <c r="B479" i="21"/>
  <c r="C479" i="21"/>
  <c r="D479" i="21"/>
  <c r="E479" i="21"/>
  <c r="F479" i="21"/>
  <c r="G479" i="21"/>
  <c r="H479" i="21"/>
  <c r="I479" i="21"/>
  <c r="J479" i="21"/>
  <c r="K479" i="21"/>
  <c r="L479" i="21"/>
  <c r="M479" i="21"/>
  <c r="N479" i="21"/>
  <c r="O479" i="21"/>
  <c r="P479" i="21"/>
  <c r="Q479" i="21"/>
  <c r="R479" i="21"/>
  <c r="S479" i="21"/>
  <c r="T479" i="21"/>
  <c r="U479" i="21"/>
  <c r="V479" i="21"/>
  <c r="W479" i="21"/>
  <c r="X479" i="21"/>
  <c r="Y479" i="21"/>
  <c r="B480" i="21"/>
  <c r="C480" i="21"/>
  <c r="D480" i="21"/>
  <c r="E480" i="21"/>
  <c r="F480" i="21"/>
  <c r="G480" i="21"/>
  <c r="H480" i="21"/>
  <c r="I480" i="21"/>
  <c r="J480" i="21"/>
  <c r="K480" i="21"/>
  <c r="L480" i="21"/>
  <c r="M480" i="21"/>
  <c r="N480" i="21"/>
  <c r="O480" i="21"/>
  <c r="P480" i="21"/>
  <c r="Q480" i="21"/>
  <c r="R480" i="21"/>
  <c r="S480" i="21"/>
  <c r="T480" i="21"/>
  <c r="U480" i="21"/>
  <c r="V480" i="21"/>
  <c r="W480" i="21"/>
  <c r="X480" i="21"/>
  <c r="Y480" i="21"/>
  <c r="B481" i="21"/>
  <c r="C481" i="21"/>
  <c r="D481" i="21"/>
  <c r="E481" i="21"/>
  <c r="F481" i="21"/>
  <c r="G481" i="21"/>
  <c r="H481" i="21"/>
  <c r="I481" i="21"/>
  <c r="J481" i="21"/>
  <c r="K481" i="21"/>
  <c r="L481" i="21"/>
  <c r="M481" i="21"/>
  <c r="N481" i="21"/>
  <c r="O481" i="21"/>
  <c r="P481" i="21"/>
  <c r="Q481" i="21"/>
  <c r="R481" i="21"/>
  <c r="S481" i="21"/>
  <c r="T481" i="21"/>
  <c r="U481" i="21"/>
  <c r="V481" i="21"/>
  <c r="W481" i="21"/>
  <c r="X481" i="21"/>
  <c r="Y481" i="21"/>
  <c r="B482" i="21"/>
  <c r="C482" i="21"/>
  <c r="D482" i="21"/>
  <c r="E482" i="21"/>
  <c r="F482" i="21"/>
  <c r="G482" i="21"/>
  <c r="H482" i="21"/>
  <c r="I482" i="21"/>
  <c r="J482" i="21"/>
  <c r="K482" i="21"/>
  <c r="L482" i="21"/>
  <c r="M482" i="21"/>
  <c r="N482" i="21"/>
  <c r="O482" i="21"/>
  <c r="P482" i="21"/>
  <c r="Q482" i="21"/>
  <c r="R482" i="21"/>
  <c r="S482" i="21"/>
  <c r="T482" i="21"/>
  <c r="U482" i="21"/>
  <c r="V482" i="21"/>
  <c r="W482" i="21"/>
  <c r="X482" i="21"/>
  <c r="Y482" i="21"/>
  <c r="B483" i="21"/>
  <c r="C483" i="21"/>
  <c r="D483" i="21"/>
  <c r="E483" i="21"/>
  <c r="F483" i="21"/>
  <c r="G483" i="21"/>
  <c r="H483" i="21"/>
  <c r="I483" i="21"/>
  <c r="J483" i="21"/>
  <c r="K483" i="21"/>
  <c r="L483" i="21"/>
  <c r="M483" i="21"/>
  <c r="N483" i="21"/>
  <c r="O483" i="21"/>
  <c r="P483" i="21"/>
  <c r="Q483" i="21"/>
  <c r="R483" i="21"/>
  <c r="S483" i="21"/>
  <c r="T483" i="21"/>
  <c r="U483" i="21"/>
  <c r="V483" i="21"/>
  <c r="W483" i="21"/>
  <c r="X483" i="21"/>
  <c r="Y483" i="21"/>
  <c r="B484" i="21"/>
  <c r="C484" i="21"/>
  <c r="D484" i="21"/>
  <c r="E484" i="21"/>
  <c r="F484" i="21"/>
  <c r="G484" i="21"/>
  <c r="H484" i="21"/>
  <c r="I484" i="21"/>
  <c r="J484" i="21"/>
  <c r="K484" i="21"/>
  <c r="L484" i="21"/>
  <c r="M484" i="21"/>
  <c r="N484" i="21"/>
  <c r="O484" i="21"/>
  <c r="P484" i="21"/>
  <c r="Q484" i="21"/>
  <c r="R484" i="21"/>
  <c r="S484" i="21"/>
  <c r="T484" i="21"/>
  <c r="U484" i="21"/>
  <c r="V484" i="21"/>
  <c r="W484" i="21"/>
  <c r="X484" i="21"/>
  <c r="Y484" i="21"/>
  <c r="B485" i="21"/>
  <c r="C485" i="21"/>
  <c r="D485" i="21"/>
  <c r="E485" i="21"/>
  <c r="F485" i="21"/>
  <c r="G485" i="21"/>
  <c r="H485" i="21"/>
  <c r="I485" i="21"/>
  <c r="J485" i="21"/>
  <c r="K485" i="21"/>
  <c r="L485" i="21"/>
  <c r="M485" i="21"/>
  <c r="N485" i="21"/>
  <c r="O485" i="21"/>
  <c r="P485" i="21"/>
  <c r="Q485" i="21"/>
  <c r="R485" i="21"/>
  <c r="S485" i="21"/>
  <c r="T485" i="21"/>
  <c r="U485" i="21"/>
  <c r="V485" i="21"/>
  <c r="W485" i="21"/>
  <c r="X485" i="21"/>
  <c r="Y485" i="21"/>
  <c r="B486" i="21"/>
  <c r="C486" i="21"/>
  <c r="D486" i="21"/>
  <c r="E486" i="21"/>
  <c r="F486" i="21"/>
  <c r="G486" i="21"/>
  <c r="H486" i="21"/>
  <c r="I486" i="21"/>
  <c r="J486" i="21"/>
  <c r="K486" i="21"/>
  <c r="L486" i="21"/>
  <c r="M486" i="21"/>
  <c r="N486" i="21"/>
  <c r="O486" i="21"/>
  <c r="P486" i="21"/>
  <c r="Q486" i="21"/>
  <c r="R486" i="21"/>
  <c r="S486" i="21"/>
  <c r="T486" i="21"/>
  <c r="U486" i="21"/>
  <c r="V486" i="21"/>
  <c r="W486" i="21"/>
  <c r="X486" i="21"/>
  <c r="Y486" i="21"/>
  <c r="B487" i="21"/>
  <c r="C487" i="21"/>
  <c r="D487" i="21"/>
  <c r="E487" i="21"/>
  <c r="F487" i="21"/>
  <c r="G487" i="21"/>
  <c r="H487" i="21"/>
  <c r="I487" i="21"/>
  <c r="J487" i="21"/>
  <c r="K487" i="21"/>
  <c r="L487" i="21"/>
  <c r="M487" i="21"/>
  <c r="N487" i="21"/>
  <c r="O487" i="21"/>
  <c r="P487" i="21"/>
  <c r="Q487" i="21"/>
  <c r="R487" i="21"/>
  <c r="S487" i="21"/>
  <c r="T487" i="21"/>
  <c r="U487" i="21"/>
  <c r="V487" i="21"/>
  <c r="W487" i="21"/>
  <c r="X487" i="21"/>
  <c r="Y487" i="21"/>
  <c r="C460" i="21"/>
  <c r="D460" i="21"/>
  <c r="E460" i="21"/>
  <c r="F460" i="21"/>
  <c r="G460" i="21"/>
  <c r="H460" i="21"/>
  <c r="I460" i="21"/>
  <c r="J460" i="21"/>
  <c r="K460" i="21"/>
  <c r="L460" i="21"/>
  <c r="M460" i="21"/>
  <c r="N460" i="21"/>
  <c r="O460" i="21"/>
  <c r="P460" i="21"/>
  <c r="Q460" i="21"/>
  <c r="R460" i="21"/>
  <c r="S460" i="21"/>
  <c r="T460" i="21"/>
  <c r="U460" i="21"/>
  <c r="V460" i="21"/>
  <c r="W460" i="21"/>
  <c r="X460" i="21"/>
  <c r="Y460" i="21"/>
  <c r="B460" i="21"/>
  <c r="B427" i="21"/>
  <c r="C427" i="21"/>
  <c r="D427" i="21"/>
  <c r="E427" i="21"/>
  <c r="F427" i="21"/>
  <c r="G427" i="21"/>
  <c r="H427" i="21"/>
  <c r="I427" i="21"/>
  <c r="J427" i="21"/>
  <c r="K427" i="21"/>
  <c r="L427" i="21"/>
  <c r="M427" i="21"/>
  <c r="N427" i="21"/>
  <c r="O427" i="21"/>
  <c r="P427" i="21"/>
  <c r="Q427" i="21"/>
  <c r="R427" i="21"/>
  <c r="S427" i="21"/>
  <c r="T427" i="21"/>
  <c r="U427" i="21"/>
  <c r="V427" i="21"/>
  <c r="W427" i="21"/>
  <c r="X427" i="21"/>
  <c r="Y427" i="21"/>
  <c r="B428" i="21"/>
  <c r="C428" i="21"/>
  <c r="D428" i="21"/>
  <c r="E428" i="21"/>
  <c r="F428" i="21"/>
  <c r="G428" i="21"/>
  <c r="H428" i="21"/>
  <c r="I428" i="21"/>
  <c r="J428" i="21"/>
  <c r="K428" i="21"/>
  <c r="L428" i="21"/>
  <c r="M428" i="21"/>
  <c r="N428" i="21"/>
  <c r="O428" i="21"/>
  <c r="P428" i="21"/>
  <c r="Q428" i="21"/>
  <c r="R428" i="21"/>
  <c r="S428" i="21"/>
  <c r="T428" i="21"/>
  <c r="U428" i="21"/>
  <c r="V428" i="21"/>
  <c r="W428" i="21"/>
  <c r="X428" i="21"/>
  <c r="Y428" i="21"/>
  <c r="B429" i="21"/>
  <c r="C429" i="21"/>
  <c r="D429" i="21"/>
  <c r="E429" i="21"/>
  <c r="F429" i="21"/>
  <c r="G429" i="21"/>
  <c r="H429" i="21"/>
  <c r="I429" i="21"/>
  <c r="J429" i="21"/>
  <c r="K429" i="21"/>
  <c r="L429" i="21"/>
  <c r="M429" i="21"/>
  <c r="N429" i="21"/>
  <c r="O429" i="21"/>
  <c r="P429" i="21"/>
  <c r="Q429" i="21"/>
  <c r="R429" i="21"/>
  <c r="S429" i="21"/>
  <c r="T429" i="21"/>
  <c r="U429" i="21"/>
  <c r="V429" i="21"/>
  <c r="W429" i="21"/>
  <c r="X429" i="21"/>
  <c r="Y429" i="21"/>
  <c r="B430" i="21"/>
  <c r="C430" i="21"/>
  <c r="D430" i="21"/>
  <c r="E430" i="21"/>
  <c r="F430" i="21"/>
  <c r="G430" i="21"/>
  <c r="H430" i="21"/>
  <c r="I430" i="21"/>
  <c r="J430" i="21"/>
  <c r="K430" i="21"/>
  <c r="L430" i="21"/>
  <c r="M430" i="21"/>
  <c r="N430" i="21"/>
  <c r="O430" i="21"/>
  <c r="P430" i="21"/>
  <c r="Q430" i="21"/>
  <c r="R430" i="21"/>
  <c r="S430" i="21"/>
  <c r="T430" i="21"/>
  <c r="U430" i="21"/>
  <c r="V430" i="21"/>
  <c r="W430" i="21"/>
  <c r="X430" i="21"/>
  <c r="Y430" i="21"/>
  <c r="B431" i="21"/>
  <c r="C431" i="21"/>
  <c r="D431" i="21"/>
  <c r="E431" i="21"/>
  <c r="F431" i="21"/>
  <c r="G431" i="21"/>
  <c r="H431" i="21"/>
  <c r="I431" i="21"/>
  <c r="J431" i="21"/>
  <c r="K431" i="21"/>
  <c r="L431" i="21"/>
  <c r="M431" i="21"/>
  <c r="N431" i="21"/>
  <c r="O431" i="21"/>
  <c r="P431" i="21"/>
  <c r="Q431" i="21"/>
  <c r="R431" i="21"/>
  <c r="S431" i="21"/>
  <c r="T431" i="21"/>
  <c r="U431" i="21"/>
  <c r="V431" i="21"/>
  <c r="W431" i="21"/>
  <c r="X431" i="21"/>
  <c r="Y431" i="21"/>
  <c r="B432" i="21"/>
  <c r="C432" i="21"/>
  <c r="D432" i="21"/>
  <c r="E432" i="21"/>
  <c r="F432" i="21"/>
  <c r="G432" i="21"/>
  <c r="H432" i="21"/>
  <c r="I432" i="21"/>
  <c r="J432" i="21"/>
  <c r="K432" i="21"/>
  <c r="L432" i="21"/>
  <c r="M432" i="21"/>
  <c r="N432" i="21"/>
  <c r="O432" i="21"/>
  <c r="P432" i="21"/>
  <c r="Q432" i="21"/>
  <c r="R432" i="21"/>
  <c r="S432" i="21"/>
  <c r="T432" i="21"/>
  <c r="U432" i="21"/>
  <c r="V432" i="21"/>
  <c r="W432" i="21"/>
  <c r="X432" i="21"/>
  <c r="Y432" i="21"/>
  <c r="B433" i="21"/>
  <c r="C433" i="21"/>
  <c r="D433" i="21"/>
  <c r="E433" i="21"/>
  <c r="F433" i="21"/>
  <c r="G433" i="21"/>
  <c r="H433" i="21"/>
  <c r="I433" i="21"/>
  <c r="J433" i="21"/>
  <c r="K433" i="21"/>
  <c r="L433" i="21"/>
  <c r="M433" i="21"/>
  <c r="N433" i="21"/>
  <c r="O433" i="21"/>
  <c r="P433" i="21"/>
  <c r="Q433" i="21"/>
  <c r="R433" i="21"/>
  <c r="S433" i="21"/>
  <c r="T433" i="21"/>
  <c r="U433" i="21"/>
  <c r="V433" i="21"/>
  <c r="W433" i="21"/>
  <c r="X433" i="21"/>
  <c r="Y433" i="21"/>
  <c r="B434" i="21"/>
  <c r="C434" i="21"/>
  <c r="D434" i="21"/>
  <c r="E434" i="21"/>
  <c r="F434" i="21"/>
  <c r="G434" i="21"/>
  <c r="H434" i="21"/>
  <c r="I434" i="21"/>
  <c r="J434" i="21"/>
  <c r="K434" i="21"/>
  <c r="L434" i="21"/>
  <c r="M434" i="21"/>
  <c r="N434" i="21"/>
  <c r="O434" i="21"/>
  <c r="P434" i="21"/>
  <c r="Q434" i="21"/>
  <c r="R434" i="21"/>
  <c r="S434" i="21"/>
  <c r="T434" i="21"/>
  <c r="U434" i="21"/>
  <c r="V434" i="21"/>
  <c r="W434" i="21"/>
  <c r="X434" i="21"/>
  <c r="Y434" i="21"/>
  <c r="B435" i="21"/>
  <c r="C435" i="21"/>
  <c r="D435" i="21"/>
  <c r="E435" i="21"/>
  <c r="F435" i="21"/>
  <c r="G435" i="21"/>
  <c r="H435" i="21"/>
  <c r="I435" i="21"/>
  <c r="J435" i="21"/>
  <c r="K435" i="21"/>
  <c r="L435" i="21"/>
  <c r="M435" i="21"/>
  <c r="N435" i="21"/>
  <c r="O435" i="21"/>
  <c r="P435" i="21"/>
  <c r="Q435" i="21"/>
  <c r="R435" i="21"/>
  <c r="S435" i="21"/>
  <c r="T435" i="21"/>
  <c r="U435" i="21"/>
  <c r="V435" i="21"/>
  <c r="W435" i="21"/>
  <c r="X435" i="21"/>
  <c r="Y435" i="21"/>
  <c r="B436" i="21"/>
  <c r="C436" i="21"/>
  <c r="D436" i="21"/>
  <c r="E436" i="21"/>
  <c r="F436" i="21"/>
  <c r="G436" i="21"/>
  <c r="H436" i="21"/>
  <c r="I436" i="21"/>
  <c r="J436" i="21"/>
  <c r="K436" i="21"/>
  <c r="L436" i="21"/>
  <c r="M436" i="21"/>
  <c r="N436" i="21"/>
  <c r="O436" i="21"/>
  <c r="P436" i="21"/>
  <c r="Q436" i="21"/>
  <c r="R436" i="21"/>
  <c r="S436" i="21"/>
  <c r="T436" i="21"/>
  <c r="U436" i="21"/>
  <c r="V436" i="21"/>
  <c r="W436" i="21"/>
  <c r="X436" i="21"/>
  <c r="Y436" i="21"/>
  <c r="B437" i="21"/>
  <c r="C437" i="21"/>
  <c r="D437" i="21"/>
  <c r="E437" i="21"/>
  <c r="F437" i="21"/>
  <c r="G437" i="21"/>
  <c r="H437" i="21"/>
  <c r="I437" i="21"/>
  <c r="J437" i="21"/>
  <c r="K437" i="21"/>
  <c r="L437" i="21"/>
  <c r="M437" i="21"/>
  <c r="N437" i="21"/>
  <c r="O437" i="21"/>
  <c r="P437" i="21"/>
  <c r="Q437" i="21"/>
  <c r="R437" i="21"/>
  <c r="S437" i="21"/>
  <c r="T437" i="21"/>
  <c r="U437" i="21"/>
  <c r="V437" i="21"/>
  <c r="W437" i="21"/>
  <c r="X437" i="21"/>
  <c r="Y437" i="21"/>
  <c r="B438" i="21"/>
  <c r="C438" i="21"/>
  <c r="D438" i="21"/>
  <c r="E438" i="21"/>
  <c r="F438" i="21"/>
  <c r="G438" i="21"/>
  <c r="H438" i="21"/>
  <c r="I438" i="21"/>
  <c r="J438" i="21"/>
  <c r="K438" i="21"/>
  <c r="L438" i="21"/>
  <c r="M438" i="21"/>
  <c r="N438" i="21"/>
  <c r="O438" i="21"/>
  <c r="P438" i="21"/>
  <c r="Q438" i="21"/>
  <c r="R438" i="21"/>
  <c r="S438" i="21"/>
  <c r="T438" i="21"/>
  <c r="U438" i="21"/>
  <c r="V438" i="21"/>
  <c r="W438" i="21"/>
  <c r="X438" i="21"/>
  <c r="Y438" i="21"/>
  <c r="B439" i="21"/>
  <c r="C439" i="21"/>
  <c r="D439" i="21"/>
  <c r="E439" i="21"/>
  <c r="F439" i="21"/>
  <c r="G439" i="21"/>
  <c r="H439" i="21"/>
  <c r="I439" i="21"/>
  <c r="J439" i="21"/>
  <c r="K439" i="21"/>
  <c r="L439" i="21"/>
  <c r="M439" i="21"/>
  <c r="N439" i="21"/>
  <c r="O439" i="21"/>
  <c r="P439" i="21"/>
  <c r="Q439" i="21"/>
  <c r="R439" i="21"/>
  <c r="S439" i="21"/>
  <c r="T439" i="21"/>
  <c r="U439" i="21"/>
  <c r="V439" i="21"/>
  <c r="W439" i="21"/>
  <c r="X439" i="21"/>
  <c r="Y439" i="21"/>
  <c r="B440" i="21"/>
  <c r="C440" i="21"/>
  <c r="D440" i="21"/>
  <c r="E440" i="21"/>
  <c r="F440" i="21"/>
  <c r="G440" i="21"/>
  <c r="H440" i="21"/>
  <c r="I440" i="21"/>
  <c r="J440" i="21"/>
  <c r="K440" i="21"/>
  <c r="L440" i="21"/>
  <c r="M440" i="21"/>
  <c r="N440" i="21"/>
  <c r="O440" i="21"/>
  <c r="P440" i="21"/>
  <c r="Q440" i="21"/>
  <c r="R440" i="21"/>
  <c r="S440" i="21"/>
  <c r="T440" i="21"/>
  <c r="U440" i="21"/>
  <c r="V440" i="21"/>
  <c r="W440" i="21"/>
  <c r="X440" i="21"/>
  <c r="Y440" i="21"/>
  <c r="B441" i="21"/>
  <c r="C441" i="21"/>
  <c r="D441" i="21"/>
  <c r="E441" i="21"/>
  <c r="F441" i="21"/>
  <c r="G441" i="21"/>
  <c r="H441" i="21"/>
  <c r="I441" i="21"/>
  <c r="J441" i="21"/>
  <c r="K441" i="21"/>
  <c r="L441" i="21"/>
  <c r="M441" i="21"/>
  <c r="N441" i="21"/>
  <c r="O441" i="21"/>
  <c r="P441" i="21"/>
  <c r="Q441" i="21"/>
  <c r="R441" i="21"/>
  <c r="S441" i="21"/>
  <c r="T441" i="21"/>
  <c r="U441" i="21"/>
  <c r="V441" i="21"/>
  <c r="W441" i="21"/>
  <c r="X441" i="21"/>
  <c r="Y441" i="21"/>
  <c r="B442" i="21"/>
  <c r="C442" i="21"/>
  <c r="D442" i="21"/>
  <c r="E442" i="21"/>
  <c r="F442" i="21"/>
  <c r="G442" i="21"/>
  <c r="H442" i="21"/>
  <c r="I442" i="21"/>
  <c r="J442" i="21"/>
  <c r="K442" i="21"/>
  <c r="L442" i="21"/>
  <c r="M442" i="21"/>
  <c r="N442" i="21"/>
  <c r="O442" i="21"/>
  <c r="P442" i="21"/>
  <c r="Q442" i="21"/>
  <c r="R442" i="21"/>
  <c r="S442" i="21"/>
  <c r="T442" i="21"/>
  <c r="U442" i="21"/>
  <c r="V442" i="21"/>
  <c r="W442" i="21"/>
  <c r="X442" i="21"/>
  <c r="Y442" i="21"/>
  <c r="B443" i="21"/>
  <c r="C443" i="21"/>
  <c r="D443" i="21"/>
  <c r="E443" i="21"/>
  <c r="F443" i="21"/>
  <c r="G443" i="21"/>
  <c r="H443" i="21"/>
  <c r="I443" i="21"/>
  <c r="J443" i="21"/>
  <c r="K443" i="21"/>
  <c r="L443" i="21"/>
  <c r="M443" i="21"/>
  <c r="N443" i="21"/>
  <c r="O443" i="21"/>
  <c r="P443" i="21"/>
  <c r="Q443" i="21"/>
  <c r="R443" i="21"/>
  <c r="S443" i="21"/>
  <c r="T443" i="21"/>
  <c r="U443" i="21"/>
  <c r="V443" i="21"/>
  <c r="W443" i="21"/>
  <c r="X443" i="21"/>
  <c r="Y443" i="21"/>
  <c r="B444" i="21"/>
  <c r="C444" i="21"/>
  <c r="D444" i="21"/>
  <c r="E444" i="21"/>
  <c r="F444" i="21"/>
  <c r="G444" i="21"/>
  <c r="H444" i="21"/>
  <c r="I444" i="21"/>
  <c r="J444" i="21"/>
  <c r="K444" i="21"/>
  <c r="L444" i="21"/>
  <c r="M444" i="21"/>
  <c r="N444" i="21"/>
  <c r="O444" i="21"/>
  <c r="P444" i="21"/>
  <c r="Q444" i="21"/>
  <c r="R444" i="21"/>
  <c r="S444" i="21"/>
  <c r="T444" i="21"/>
  <c r="U444" i="21"/>
  <c r="V444" i="21"/>
  <c r="W444" i="21"/>
  <c r="X444" i="21"/>
  <c r="Y444" i="21"/>
  <c r="B445" i="21"/>
  <c r="C445" i="21"/>
  <c r="D445" i="21"/>
  <c r="E445" i="21"/>
  <c r="F445" i="21"/>
  <c r="G445" i="21"/>
  <c r="H445" i="21"/>
  <c r="I445" i="21"/>
  <c r="J445" i="21"/>
  <c r="K445" i="21"/>
  <c r="L445" i="21"/>
  <c r="M445" i="21"/>
  <c r="N445" i="21"/>
  <c r="O445" i="21"/>
  <c r="P445" i="21"/>
  <c r="Q445" i="21"/>
  <c r="R445" i="21"/>
  <c r="S445" i="21"/>
  <c r="T445" i="21"/>
  <c r="U445" i="21"/>
  <c r="V445" i="21"/>
  <c r="W445" i="21"/>
  <c r="X445" i="21"/>
  <c r="Y445" i="21"/>
  <c r="B446" i="21"/>
  <c r="C446" i="21"/>
  <c r="D446" i="21"/>
  <c r="E446" i="21"/>
  <c r="F446" i="21"/>
  <c r="G446" i="21"/>
  <c r="H446" i="21"/>
  <c r="I446" i="21"/>
  <c r="J446" i="21"/>
  <c r="K446" i="21"/>
  <c r="L446" i="21"/>
  <c r="M446" i="21"/>
  <c r="N446" i="21"/>
  <c r="O446" i="21"/>
  <c r="P446" i="21"/>
  <c r="Q446" i="21"/>
  <c r="R446" i="21"/>
  <c r="S446" i="21"/>
  <c r="T446" i="21"/>
  <c r="U446" i="21"/>
  <c r="V446" i="21"/>
  <c r="W446" i="21"/>
  <c r="X446" i="21"/>
  <c r="Y446" i="21"/>
  <c r="B447" i="21"/>
  <c r="C447" i="21"/>
  <c r="D447" i="21"/>
  <c r="E447" i="21"/>
  <c r="F447" i="21"/>
  <c r="G447" i="21"/>
  <c r="H447" i="21"/>
  <c r="I447" i="21"/>
  <c r="J447" i="21"/>
  <c r="K447" i="21"/>
  <c r="L447" i="21"/>
  <c r="M447" i="21"/>
  <c r="N447" i="21"/>
  <c r="O447" i="21"/>
  <c r="P447" i="21"/>
  <c r="Q447" i="21"/>
  <c r="R447" i="21"/>
  <c r="S447" i="21"/>
  <c r="T447" i="21"/>
  <c r="U447" i="21"/>
  <c r="V447" i="21"/>
  <c r="W447" i="21"/>
  <c r="X447" i="21"/>
  <c r="Y447" i="21"/>
  <c r="B448" i="21"/>
  <c r="C448" i="21"/>
  <c r="D448" i="21"/>
  <c r="E448" i="21"/>
  <c r="F448" i="21"/>
  <c r="G448" i="21"/>
  <c r="H448" i="21"/>
  <c r="I448" i="21"/>
  <c r="J448" i="21"/>
  <c r="K448" i="21"/>
  <c r="L448" i="21"/>
  <c r="M448" i="21"/>
  <c r="N448" i="21"/>
  <c r="O448" i="21"/>
  <c r="P448" i="21"/>
  <c r="Q448" i="21"/>
  <c r="R448" i="21"/>
  <c r="S448" i="21"/>
  <c r="T448" i="21"/>
  <c r="U448" i="21"/>
  <c r="V448" i="21"/>
  <c r="W448" i="21"/>
  <c r="X448" i="21"/>
  <c r="Y448" i="21"/>
  <c r="B449" i="21"/>
  <c r="C449" i="21"/>
  <c r="D449" i="21"/>
  <c r="E449" i="21"/>
  <c r="F449" i="21"/>
  <c r="G449" i="21"/>
  <c r="H449" i="21"/>
  <c r="I449" i="21"/>
  <c r="J449" i="21"/>
  <c r="K449" i="21"/>
  <c r="L449" i="21"/>
  <c r="M449" i="21"/>
  <c r="N449" i="21"/>
  <c r="O449" i="21"/>
  <c r="P449" i="21"/>
  <c r="Q449" i="21"/>
  <c r="R449" i="21"/>
  <c r="S449" i="21"/>
  <c r="T449" i="21"/>
  <c r="U449" i="21"/>
  <c r="V449" i="21"/>
  <c r="W449" i="21"/>
  <c r="X449" i="21"/>
  <c r="Y449" i="21"/>
  <c r="B450" i="21"/>
  <c r="C450" i="21"/>
  <c r="D450" i="21"/>
  <c r="E450" i="21"/>
  <c r="F450" i="21"/>
  <c r="G450" i="21"/>
  <c r="H450" i="21"/>
  <c r="I450" i="21"/>
  <c r="J450" i="21"/>
  <c r="K450" i="21"/>
  <c r="L450" i="21"/>
  <c r="M450" i="21"/>
  <c r="N450" i="21"/>
  <c r="O450" i="21"/>
  <c r="P450" i="21"/>
  <c r="Q450" i="21"/>
  <c r="R450" i="21"/>
  <c r="S450" i="21"/>
  <c r="T450" i="21"/>
  <c r="U450" i="21"/>
  <c r="V450" i="21"/>
  <c r="W450" i="21"/>
  <c r="X450" i="21"/>
  <c r="Y450" i="21"/>
  <c r="B451" i="21"/>
  <c r="C451" i="21"/>
  <c r="D451" i="21"/>
  <c r="E451" i="21"/>
  <c r="F451" i="21"/>
  <c r="G451" i="21"/>
  <c r="H451" i="21"/>
  <c r="I451" i="21"/>
  <c r="J451" i="21"/>
  <c r="K451" i="21"/>
  <c r="L451" i="21"/>
  <c r="M451" i="21"/>
  <c r="N451" i="21"/>
  <c r="O451" i="21"/>
  <c r="P451" i="21"/>
  <c r="Q451" i="21"/>
  <c r="R451" i="21"/>
  <c r="S451" i="21"/>
  <c r="T451" i="21"/>
  <c r="U451" i="21"/>
  <c r="V451" i="21"/>
  <c r="W451" i="21"/>
  <c r="X451" i="21"/>
  <c r="Y451" i="21"/>
  <c r="B452" i="21"/>
  <c r="C452" i="21"/>
  <c r="D452" i="21"/>
  <c r="E452" i="21"/>
  <c r="F452" i="21"/>
  <c r="G452" i="21"/>
  <c r="H452" i="21"/>
  <c r="I452" i="21"/>
  <c r="J452" i="21"/>
  <c r="K452" i="21"/>
  <c r="L452" i="21"/>
  <c r="M452" i="21"/>
  <c r="N452" i="21"/>
  <c r="O452" i="21"/>
  <c r="P452" i="21"/>
  <c r="Q452" i="21"/>
  <c r="R452" i="21"/>
  <c r="S452" i="21"/>
  <c r="T452" i="21"/>
  <c r="U452" i="21"/>
  <c r="V452" i="21"/>
  <c r="W452" i="21"/>
  <c r="X452" i="21"/>
  <c r="Y452" i="21"/>
  <c r="B453" i="21"/>
  <c r="C453" i="21"/>
  <c r="D453" i="21"/>
  <c r="E453" i="21"/>
  <c r="F453" i="21"/>
  <c r="G453" i="21"/>
  <c r="H453" i="21"/>
  <c r="I453" i="21"/>
  <c r="J453" i="21"/>
  <c r="K453" i="21"/>
  <c r="L453" i="21"/>
  <c r="M453" i="21"/>
  <c r="N453" i="21"/>
  <c r="O453" i="21"/>
  <c r="P453" i="21"/>
  <c r="Q453" i="21"/>
  <c r="R453" i="21"/>
  <c r="S453" i="21"/>
  <c r="T453" i="21"/>
  <c r="U453" i="21"/>
  <c r="V453" i="21"/>
  <c r="W453" i="21"/>
  <c r="X453" i="21"/>
  <c r="Y453" i="21"/>
  <c r="C426" i="21"/>
  <c r="D426" i="21"/>
  <c r="E426" i="21"/>
  <c r="F426" i="21"/>
  <c r="G426" i="21"/>
  <c r="H426" i="21"/>
  <c r="I426" i="21"/>
  <c r="J426" i="21"/>
  <c r="K426" i="21"/>
  <c r="L426" i="21"/>
  <c r="M426" i="21"/>
  <c r="N426" i="21"/>
  <c r="O426" i="21"/>
  <c r="P426" i="21"/>
  <c r="Q426" i="21"/>
  <c r="R426" i="21"/>
  <c r="S426" i="21"/>
  <c r="T426" i="21"/>
  <c r="U426" i="21"/>
  <c r="V426" i="21"/>
  <c r="W426" i="21"/>
  <c r="X426" i="21"/>
  <c r="Y426" i="21"/>
  <c r="B426" i="21"/>
  <c r="B418" i="21"/>
  <c r="B392" i="21"/>
  <c r="C392" i="21"/>
  <c r="D392" i="21"/>
  <c r="E392" i="21"/>
  <c r="F392" i="21"/>
  <c r="G392" i="21"/>
  <c r="H392" i="21"/>
  <c r="I392" i="21"/>
  <c r="J392" i="21"/>
  <c r="K392" i="21"/>
  <c r="L392" i="21"/>
  <c r="M392" i="21"/>
  <c r="N392" i="21"/>
  <c r="O392" i="21"/>
  <c r="P392" i="21"/>
  <c r="Q392" i="21"/>
  <c r="R392" i="21"/>
  <c r="S392" i="21"/>
  <c r="T392" i="21"/>
  <c r="U392" i="21"/>
  <c r="V392" i="21"/>
  <c r="W392" i="21"/>
  <c r="X392" i="21"/>
  <c r="Y392" i="21"/>
  <c r="B393" i="21"/>
  <c r="C393" i="21"/>
  <c r="D393" i="21"/>
  <c r="E393" i="21"/>
  <c r="F393" i="21"/>
  <c r="G393" i="21"/>
  <c r="H393" i="21"/>
  <c r="I393" i="21"/>
  <c r="J393" i="21"/>
  <c r="K393" i="21"/>
  <c r="L393" i="21"/>
  <c r="M393" i="21"/>
  <c r="N393" i="21"/>
  <c r="O393" i="21"/>
  <c r="P393" i="21"/>
  <c r="Q393" i="21"/>
  <c r="R393" i="21"/>
  <c r="S393" i="21"/>
  <c r="T393" i="21"/>
  <c r="U393" i="21"/>
  <c r="V393" i="21"/>
  <c r="W393" i="21"/>
  <c r="X393" i="21"/>
  <c r="Y393" i="21"/>
  <c r="B394" i="21"/>
  <c r="C394" i="21"/>
  <c r="D394" i="21"/>
  <c r="E394" i="21"/>
  <c r="F394" i="21"/>
  <c r="G394" i="21"/>
  <c r="H394" i="21"/>
  <c r="I394" i="21"/>
  <c r="J394" i="21"/>
  <c r="K394" i="21"/>
  <c r="L394" i="21"/>
  <c r="M394" i="21"/>
  <c r="N394" i="21"/>
  <c r="O394" i="21"/>
  <c r="P394" i="21"/>
  <c r="Q394" i="21"/>
  <c r="R394" i="21"/>
  <c r="S394" i="21"/>
  <c r="T394" i="21"/>
  <c r="U394" i="21"/>
  <c r="V394" i="21"/>
  <c r="W394" i="21"/>
  <c r="X394" i="21"/>
  <c r="Y394" i="21"/>
  <c r="B395" i="21"/>
  <c r="C395" i="21"/>
  <c r="D395" i="21"/>
  <c r="E395" i="21"/>
  <c r="F395" i="21"/>
  <c r="G395" i="21"/>
  <c r="H395" i="21"/>
  <c r="I395" i="21"/>
  <c r="J395" i="21"/>
  <c r="K395" i="21"/>
  <c r="L395" i="21"/>
  <c r="M395" i="21"/>
  <c r="N395" i="21"/>
  <c r="O395" i="21"/>
  <c r="P395" i="21"/>
  <c r="Q395" i="21"/>
  <c r="R395" i="21"/>
  <c r="S395" i="21"/>
  <c r="T395" i="21"/>
  <c r="U395" i="21"/>
  <c r="V395" i="21"/>
  <c r="W395" i="21"/>
  <c r="X395" i="21"/>
  <c r="Y395" i="21"/>
  <c r="B396" i="21"/>
  <c r="C396" i="21"/>
  <c r="D396" i="21"/>
  <c r="E396" i="21"/>
  <c r="F396" i="21"/>
  <c r="G396" i="21"/>
  <c r="H396" i="21"/>
  <c r="I396" i="21"/>
  <c r="J396" i="21"/>
  <c r="K396" i="21"/>
  <c r="L396" i="21"/>
  <c r="M396" i="21"/>
  <c r="N396" i="21"/>
  <c r="O396" i="21"/>
  <c r="P396" i="21"/>
  <c r="Q396" i="21"/>
  <c r="R396" i="21"/>
  <c r="S396" i="21"/>
  <c r="T396" i="21"/>
  <c r="U396" i="21"/>
  <c r="V396" i="21"/>
  <c r="W396" i="21"/>
  <c r="X396" i="21"/>
  <c r="Y396" i="21"/>
  <c r="B397" i="21"/>
  <c r="C397" i="21"/>
  <c r="D397" i="21"/>
  <c r="E397" i="21"/>
  <c r="F397" i="21"/>
  <c r="G397" i="21"/>
  <c r="H397" i="21"/>
  <c r="I397" i="21"/>
  <c r="J397" i="21"/>
  <c r="K397" i="21"/>
  <c r="L397" i="21"/>
  <c r="M397" i="21"/>
  <c r="N397" i="21"/>
  <c r="O397" i="21"/>
  <c r="P397" i="21"/>
  <c r="Q397" i="21"/>
  <c r="R397" i="21"/>
  <c r="S397" i="21"/>
  <c r="T397" i="21"/>
  <c r="U397" i="21"/>
  <c r="V397" i="21"/>
  <c r="W397" i="21"/>
  <c r="X397" i="21"/>
  <c r="Y397" i="21"/>
  <c r="B398" i="21"/>
  <c r="C398" i="21"/>
  <c r="D398" i="21"/>
  <c r="E398" i="21"/>
  <c r="F398" i="21"/>
  <c r="G398" i="21"/>
  <c r="H398" i="21"/>
  <c r="I398" i="21"/>
  <c r="J398" i="21"/>
  <c r="K398" i="21"/>
  <c r="L398" i="21"/>
  <c r="M398" i="21"/>
  <c r="N398" i="21"/>
  <c r="O398" i="21"/>
  <c r="P398" i="21"/>
  <c r="Q398" i="21"/>
  <c r="R398" i="21"/>
  <c r="S398" i="21"/>
  <c r="T398" i="21"/>
  <c r="U398" i="21"/>
  <c r="V398" i="21"/>
  <c r="W398" i="21"/>
  <c r="X398" i="21"/>
  <c r="Y398" i="21"/>
  <c r="B399" i="21"/>
  <c r="C399" i="21"/>
  <c r="D399" i="21"/>
  <c r="E399" i="21"/>
  <c r="F399" i="21"/>
  <c r="G399" i="21"/>
  <c r="H399" i="21"/>
  <c r="I399" i="21"/>
  <c r="J399" i="21"/>
  <c r="K399" i="21"/>
  <c r="L399" i="21"/>
  <c r="M399" i="21"/>
  <c r="N399" i="21"/>
  <c r="O399" i="21"/>
  <c r="P399" i="21"/>
  <c r="Q399" i="21"/>
  <c r="R399" i="21"/>
  <c r="S399" i="21"/>
  <c r="T399" i="21"/>
  <c r="U399" i="21"/>
  <c r="V399" i="21"/>
  <c r="W399" i="21"/>
  <c r="X399" i="21"/>
  <c r="Y399" i="21"/>
  <c r="B400" i="21"/>
  <c r="C400" i="21"/>
  <c r="D400" i="21"/>
  <c r="E400" i="21"/>
  <c r="F400" i="21"/>
  <c r="G400" i="21"/>
  <c r="H400" i="21"/>
  <c r="I400" i="21"/>
  <c r="J400" i="21"/>
  <c r="K400" i="21"/>
  <c r="L400" i="21"/>
  <c r="M400" i="21"/>
  <c r="N400" i="21"/>
  <c r="O400" i="21"/>
  <c r="P400" i="21"/>
  <c r="Q400" i="21"/>
  <c r="R400" i="21"/>
  <c r="S400" i="21"/>
  <c r="T400" i="21"/>
  <c r="U400" i="21"/>
  <c r="V400" i="21"/>
  <c r="W400" i="21"/>
  <c r="X400" i="21"/>
  <c r="Y400" i="21"/>
  <c r="B401" i="21"/>
  <c r="C401" i="21"/>
  <c r="D401" i="21"/>
  <c r="E401" i="21"/>
  <c r="F401" i="21"/>
  <c r="G401" i="21"/>
  <c r="H401" i="21"/>
  <c r="I401" i="21"/>
  <c r="J401" i="21"/>
  <c r="K401" i="21"/>
  <c r="L401" i="21"/>
  <c r="M401" i="21"/>
  <c r="N401" i="21"/>
  <c r="O401" i="21"/>
  <c r="P401" i="21"/>
  <c r="Q401" i="21"/>
  <c r="R401" i="21"/>
  <c r="S401" i="21"/>
  <c r="T401" i="21"/>
  <c r="U401" i="21"/>
  <c r="V401" i="21"/>
  <c r="W401" i="21"/>
  <c r="X401" i="21"/>
  <c r="Y401" i="21"/>
  <c r="B402" i="21"/>
  <c r="C402" i="21"/>
  <c r="D402" i="21"/>
  <c r="E402" i="21"/>
  <c r="F402" i="21"/>
  <c r="G402" i="21"/>
  <c r="H402" i="21"/>
  <c r="I402" i="21"/>
  <c r="J402" i="21"/>
  <c r="K402" i="21"/>
  <c r="L402" i="21"/>
  <c r="M402" i="21"/>
  <c r="N402" i="21"/>
  <c r="O402" i="21"/>
  <c r="P402" i="21"/>
  <c r="Q402" i="21"/>
  <c r="R402" i="21"/>
  <c r="S402" i="21"/>
  <c r="T402" i="21"/>
  <c r="U402" i="21"/>
  <c r="V402" i="21"/>
  <c r="W402" i="21"/>
  <c r="X402" i="21"/>
  <c r="Y402" i="21"/>
  <c r="B403" i="21"/>
  <c r="C403" i="21"/>
  <c r="D403" i="21"/>
  <c r="E403" i="21"/>
  <c r="F403" i="21"/>
  <c r="G403" i="21"/>
  <c r="H403" i="21"/>
  <c r="I403" i="21"/>
  <c r="J403" i="21"/>
  <c r="K403" i="21"/>
  <c r="L403" i="21"/>
  <c r="M403" i="21"/>
  <c r="N403" i="21"/>
  <c r="O403" i="21"/>
  <c r="P403" i="21"/>
  <c r="Q403" i="21"/>
  <c r="R403" i="21"/>
  <c r="S403" i="21"/>
  <c r="T403" i="21"/>
  <c r="U403" i="21"/>
  <c r="V403" i="21"/>
  <c r="W403" i="21"/>
  <c r="X403" i="21"/>
  <c r="Y403" i="21"/>
  <c r="B404" i="21"/>
  <c r="C404" i="21"/>
  <c r="D404" i="21"/>
  <c r="E404" i="21"/>
  <c r="F404" i="21"/>
  <c r="G404" i="21"/>
  <c r="H404" i="21"/>
  <c r="I404" i="21"/>
  <c r="J404" i="21"/>
  <c r="K404" i="21"/>
  <c r="L404" i="21"/>
  <c r="M404" i="21"/>
  <c r="N404" i="21"/>
  <c r="O404" i="21"/>
  <c r="P404" i="21"/>
  <c r="Q404" i="21"/>
  <c r="R404" i="21"/>
  <c r="S404" i="21"/>
  <c r="T404" i="21"/>
  <c r="U404" i="21"/>
  <c r="V404" i="21"/>
  <c r="W404" i="21"/>
  <c r="X404" i="21"/>
  <c r="Y404" i="21"/>
  <c r="B405" i="21"/>
  <c r="C405" i="21"/>
  <c r="D405" i="21"/>
  <c r="E405" i="21"/>
  <c r="F405" i="21"/>
  <c r="G405" i="21"/>
  <c r="H405" i="21"/>
  <c r="I405" i="21"/>
  <c r="J405" i="21"/>
  <c r="K405" i="21"/>
  <c r="L405" i="21"/>
  <c r="M405" i="21"/>
  <c r="N405" i="21"/>
  <c r="O405" i="21"/>
  <c r="P405" i="21"/>
  <c r="Q405" i="21"/>
  <c r="R405" i="21"/>
  <c r="S405" i="21"/>
  <c r="T405" i="21"/>
  <c r="U405" i="21"/>
  <c r="V405" i="21"/>
  <c r="W405" i="21"/>
  <c r="X405" i="21"/>
  <c r="Y405" i="21"/>
  <c r="B406" i="21"/>
  <c r="C406" i="21"/>
  <c r="D406" i="21"/>
  <c r="E406" i="21"/>
  <c r="F406" i="21"/>
  <c r="G406" i="21"/>
  <c r="H406" i="21"/>
  <c r="I406" i="21"/>
  <c r="J406" i="21"/>
  <c r="K406" i="21"/>
  <c r="L406" i="21"/>
  <c r="M406" i="21"/>
  <c r="N406" i="21"/>
  <c r="O406" i="21"/>
  <c r="P406" i="21"/>
  <c r="Q406" i="21"/>
  <c r="R406" i="21"/>
  <c r="S406" i="21"/>
  <c r="T406" i="21"/>
  <c r="U406" i="21"/>
  <c r="V406" i="21"/>
  <c r="W406" i="21"/>
  <c r="X406" i="21"/>
  <c r="Y406" i="21"/>
  <c r="B407" i="21"/>
  <c r="C407" i="21"/>
  <c r="D407" i="21"/>
  <c r="E407" i="21"/>
  <c r="F407" i="21"/>
  <c r="G407" i="21"/>
  <c r="H407" i="21"/>
  <c r="I407" i="21"/>
  <c r="J407" i="21"/>
  <c r="K407" i="21"/>
  <c r="L407" i="21"/>
  <c r="M407" i="21"/>
  <c r="N407" i="21"/>
  <c r="O407" i="21"/>
  <c r="P407" i="21"/>
  <c r="Q407" i="21"/>
  <c r="R407" i="21"/>
  <c r="S407" i="21"/>
  <c r="T407" i="21"/>
  <c r="U407" i="21"/>
  <c r="V407" i="21"/>
  <c r="W407" i="21"/>
  <c r="X407" i="21"/>
  <c r="Y407" i="21"/>
  <c r="B408" i="21"/>
  <c r="C408" i="21"/>
  <c r="D408" i="21"/>
  <c r="E408" i="21"/>
  <c r="F408" i="21"/>
  <c r="G408" i="21"/>
  <c r="H408" i="21"/>
  <c r="I408" i="21"/>
  <c r="J408" i="21"/>
  <c r="K408" i="21"/>
  <c r="L408" i="21"/>
  <c r="M408" i="21"/>
  <c r="N408" i="21"/>
  <c r="O408" i="21"/>
  <c r="P408" i="21"/>
  <c r="Q408" i="21"/>
  <c r="R408" i="21"/>
  <c r="S408" i="21"/>
  <c r="T408" i="21"/>
  <c r="U408" i="21"/>
  <c r="V408" i="21"/>
  <c r="W408" i="21"/>
  <c r="X408" i="21"/>
  <c r="Y408" i="21"/>
  <c r="B409" i="21"/>
  <c r="C409" i="21"/>
  <c r="D409" i="21"/>
  <c r="E409" i="21"/>
  <c r="F409" i="21"/>
  <c r="G409" i="21"/>
  <c r="H409" i="21"/>
  <c r="I409" i="21"/>
  <c r="J409" i="21"/>
  <c r="K409" i="21"/>
  <c r="L409" i="21"/>
  <c r="M409" i="21"/>
  <c r="N409" i="21"/>
  <c r="O409" i="21"/>
  <c r="P409" i="21"/>
  <c r="Q409" i="21"/>
  <c r="R409" i="21"/>
  <c r="S409" i="21"/>
  <c r="T409" i="21"/>
  <c r="U409" i="21"/>
  <c r="V409" i="21"/>
  <c r="W409" i="21"/>
  <c r="X409" i="21"/>
  <c r="Y409" i="21"/>
  <c r="B410" i="21"/>
  <c r="C410" i="21"/>
  <c r="D410" i="21"/>
  <c r="E410" i="21"/>
  <c r="F410" i="21"/>
  <c r="G410" i="21"/>
  <c r="H410" i="21"/>
  <c r="I410" i="21"/>
  <c r="J410" i="21"/>
  <c r="K410" i="21"/>
  <c r="L410" i="21"/>
  <c r="M410" i="21"/>
  <c r="N410" i="21"/>
  <c r="O410" i="21"/>
  <c r="P410" i="21"/>
  <c r="Q410" i="21"/>
  <c r="R410" i="21"/>
  <c r="S410" i="21"/>
  <c r="T410" i="21"/>
  <c r="U410" i="21"/>
  <c r="V410" i="21"/>
  <c r="W410" i="21"/>
  <c r="X410" i="21"/>
  <c r="Y410" i="21"/>
  <c r="B411" i="21"/>
  <c r="C411" i="21"/>
  <c r="D411" i="21"/>
  <c r="E411" i="21"/>
  <c r="F411" i="21"/>
  <c r="G411" i="21"/>
  <c r="H411" i="21"/>
  <c r="I411" i="21"/>
  <c r="J411" i="21"/>
  <c r="K411" i="21"/>
  <c r="L411" i="21"/>
  <c r="M411" i="21"/>
  <c r="N411" i="21"/>
  <c r="O411" i="21"/>
  <c r="P411" i="21"/>
  <c r="Q411" i="21"/>
  <c r="R411" i="21"/>
  <c r="S411" i="21"/>
  <c r="T411" i="21"/>
  <c r="U411" i="21"/>
  <c r="V411" i="21"/>
  <c r="W411" i="21"/>
  <c r="X411" i="21"/>
  <c r="Y411" i="21"/>
  <c r="B412" i="21"/>
  <c r="C412" i="21"/>
  <c r="D412" i="21"/>
  <c r="E412" i="21"/>
  <c r="F412" i="21"/>
  <c r="G412" i="21"/>
  <c r="H412" i="21"/>
  <c r="I412" i="21"/>
  <c r="J412" i="21"/>
  <c r="K412" i="21"/>
  <c r="L412" i="21"/>
  <c r="M412" i="21"/>
  <c r="N412" i="21"/>
  <c r="O412" i="21"/>
  <c r="P412" i="21"/>
  <c r="Q412" i="21"/>
  <c r="R412" i="21"/>
  <c r="S412" i="21"/>
  <c r="T412" i="21"/>
  <c r="U412" i="21"/>
  <c r="V412" i="21"/>
  <c r="W412" i="21"/>
  <c r="X412" i="21"/>
  <c r="Y412" i="21"/>
  <c r="B413" i="21"/>
  <c r="C413" i="21"/>
  <c r="D413" i="21"/>
  <c r="E413" i="21"/>
  <c r="F413" i="21"/>
  <c r="G413" i="21"/>
  <c r="H413" i="21"/>
  <c r="I413" i="21"/>
  <c r="J413" i="21"/>
  <c r="K413" i="21"/>
  <c r="L413" i="21"/>
  <c r="M413" i="21"/>
  <c r="N413" i="21"/>
  <c r="O413" i="21"/>
  <c r="P413" i="21"/>
  <c r="Q413" i="21"/>
  <c r="R413" i="21"/>
  <c r="S413" i="21"/>
  <c r="T413" i="21"/>
  <c r="U413" i="21"/>
  <c r="V413" i="21"/>
  <c r="W413" i="21"/>
  <c r="X413" i="21"/>
  <c r="Y413" i="21"/>
  <c r="B414" i="21"/>
  <c r="C414" i="21"/>
  <c r="D414" i="21"/>
  <c r="E414" i="21"/>
  <c r="F414" i="21"/>
  <c r="G414" i="21"/>
  <c r="H414" i="21"/>
  <c r="I414" i="21"/>
  <c r="J414" i="21"/>
  <c r="K414" i="21"/>
  <c r="L414" i="21"/>
  <c r="M414" i="21"/>
  <c r="N414" i="21"/>
  <c r="O414" i="21"/>
  <c r="P414" i="21"/>
  <c r="Q414" i="21"/>
  <c r="R414" i="21"/>
  <c r="S414" i="21"/>
  <c r="T414" i="21"/>
  <c r="U414" i="21"/>
  <c r="V414" i="21"/>
  <c r="W414" i="21"/>
  <c r="X414" i="21"/>
  <c r="Y414" i="21"/>
  <c r="B415" i="21"/>
  <c r="C415" i="21"/>
  <c r="D415" i="21"/>
  <c r="E415" i="21"/>
  <c r="F415" i="21"/>
  <c r="G415" i="21"/>
  <c r="H415" i="21"/>
  <c r="I415" i="21"/>
  <c r="J415" i="21"/>
  <c r="K415" i="21"/>
  <c r="L415" i="21"/>
  <c r="M415" i="21"/>
  <c r="N415" i="21"/>
  <c r="O415" i="21"/>
  <c r="P415" i="21"/>
  <c r="Q415" i="21"/>
  <c r="R415" i="21"/>
  <c r="S415" i="21"/>
  <c r="T415" i="21"/>
  <c r="U415" i="21"/>
  <c r="V415" i="21"/>
  <c r="W415" i="21"/>
  <c r="X415" i="21"/>
  <c r="Y415" i="21"/>
  <c r="B416" i="21"/>
  <c r="C416" i="21"/>
  <c r="D416" i="21"/>
  <c r="E416" i="21"/>
  <c r="F416" i="21"/>
  <c r="G416" i="21"/>
  <c r="H416" i="21"/>
  <c r="I416" i="21"/>
  <c r="J416" i="21"/>
  <c r="K416" i="21"/>
  <c r="L416" i="21"/>
  <c r="M416" i="21"/>
  <c r="N416" i="21"/>
  <c r="O416" i="21"/>
  <c r="P416" i="21"/>
  <c r="Q416" i="21"/>
  <c r="R416" i="21"/>
  <c r="S416" i="21"/>
  <c r="T416" i="21"/>
  <c r="U416" i="21"/>
  <c r="V416" i="21"/>
  <c r="W416" i="21"/>
  <c r="X416" i="21"/>
  <c r="Y416" i="21"/>
  <c r="B417" i="21"/>
  <c r="C417" i="21"/>
  <c r="D417" i="21"/>
  <c r="E417" i="21"/>
  <c r="F417" i="21"/>
  <c r="G417" i="21"/>
  <c r="H417" i="21"/>
  <c r="I417" i="21"/>
  <c r="J417" i="21"/>
  <c r="K417" i="21"/>
  <c r="L417" i="21"/>
  <c r="M417" i="21"/>
  <c r="N417" i="21"/>
  <c r="O417" i="21"/>
  <c r="P417" i="21"/>
  <c r="Q417" i="21"/>
  <c r="R417" i="21"/>
  <c r="S417" i="21"/>
  <c r="T417" i="21"/>
  <c r="U417" i="21"/>
  <c r="V417" i="21"/>
  <c r="W417" i="21"/>
  <c r="X417" i="21"/>
  <c r="Y417" i="21"/>
  <c r="C418" i="21"/>
  <c r="D418" i="21"/>
  <c r="E418" i="21"/>
  <c r="F418" i="21"/>
  <c r="G418" i="21"/>
  <c r="H418" i="21"/>
  <c r="I418" i="21"/>
  <c r="J418" i="21"/>
  <c r="K418" i="21"/>
  <c r="L418" i="21"/>
  <c r="M418" i="21"/>
  <c r="N418" i="21"/>
  <c r="O418" i="21"/>
  <c r="P418" i="21"/>
  <c r="Q418" i="21"/>
  <c r="R418" i="21"/>
  <c r="S418" i="21"/>
  <c r="T418" i="21"/>
  <c r="U418" i="21"/>
  <c r="V418" i="21"/>
  <c r="W418" i="21"/>
  <c r="X418" i="21"/>
  <c r="Y418" i="21"/>
  <c r="C391" i="21"/>
  <c r="D391" i="21"/>
  <c r="E391" i="21"/>
  <c r="F391" i="21"/>
  <c r="G391" i="21"/>
  <c r="H391" i="21"/>
  <c r="I391" i="21"/>
  <c r="J391" i="21"/>
  <c r="K391" i="21"/>
  <c r="L391" i="21"/>
  <c r="M391" i="21"/>
  <c r="N391" i="21"/>
  <c r="O391" i="21"/>
  <c r="P391" i="21"/>
  <c r="Q391" i="21"/>
  <c r="R391" i="21"/>
  <c r="S391" i="21"/>
  <c r="T391" i="21"/>
  <c r="U391" i="21"/>
  <c r="V391" i="21"/>
  <c r="W391" i="21"/>
  <c r="X391" i="21"/>
  <c r="Y391" i="21"/>
  <c r="B391" i="21"/>
  <c r="B358" i="21"/>
  <c r="C358" i="21"/>
  <c r="D358" i="21"/>
  <c r="E358" i="21"/>
  <c r="F358" i="21"/>
  <c r="G358" i="21"/>
  <c r="H358" i="21"/>
  <c r="I358" i="21"/>
  <c r="J358" i="21"/>
  <c r="K358" i="21"/>
  <c r="L358" i="21"/>
  <c r="M358" i="21"/>
  <c r="N358" i="21"/>
  <c r="O358" i="21"/>
  <c r="P358" i="21"/>
  <c r="Q358" i="21"/>
  <c r="R358" i="21"/>
  <c r="S358" i="21"/>
  <c r="T358" i="21"/>
  <c r="U358" i="21"/>
  <c r="V358" i="21"/>
  <c r="W358" i="21"/>
  <c r="X358" i="21"/>
  <c r="Y358" i="21"/>
  <c r="B359" i="21"/>
  <c r="C359" i="21"/>
  <c r="D359" i="21"/>
  <c r="E359" i="21"/>
  <c r="F359" i="21"/>
  <c r="G359" i="21"/>
  <c r="H359" i="21"/>
  <c r="I359" i="21"/>
  <c r="J359" i="21"/>
  <c r="K359" i="21"/>
  <c r="L359" i="21"/>
  <c r="M359" i="21"/>
  <c r="N359" i="21"/>
  <c r="O359" i="21"/>
  <c r="P359" i="21"/>
  <c r="Q359" i="21"/>
  <c r="R359" i="21"/>
  <c r="S359" i="21"/>
  <c r="T359" i="21"/>
  <c r="U359" i="21"/>
  <c r="V359" i="21"/>
  <c r="W359" i="21"/>
  <c r="X359" i="21"/>
  <c r="Y359" i="21"/>
  <c r="B360" i="21"/>
  <c r="C360" i="21"/>
  <c r="D360" i="21"/>
  <c r="E360" i="21"/>
  <c r="F360" i="21"/>
  <c r="G360" i="21"/>
  <c r="H360" i="21"/>
  <c r="I360" i="21"/>
  <c r="J360" i="21"/>
  <c r="K360" i="21"/>
  <c r="L360" i="21"/>
  <c r="M360" i="21"/>
  <c r="N360" i="21"/>
  <c r="O360" i="21"/>
  <c r="P360" i="21"/>
  <c r="Q360" i="21"/>
  <c r="R360" i="21"/>
  <c r="S360" i="21"/>
  <c r="T360" i="21"/>
  <c r="U360" i="21"/>
  <c r="V360" i="21"/>
  <c r="W360" i="21"/>
  <c r="X360" i="21"/>
  <c r="Y360" i="21"/>
  <c r="B361" i="21"/>
  <c r="C361" i="21"/>
  <c r="D361" i="21"/>
  <c r="E361" i="21"/>
  <c r="F361" i="21"/>
  <c r="G361" i="21"/>
  <c r="H361" i="21"/>
  <c r="I361" i="21"/>
  <c r="J361" i="21"/>
  <c r="K361" i="21"/>
  <c r="L361" i="21"/>
  <c r="M361" i="21"/>
  <c r="N361" i="21"/>
  <c r="O361" i="21"/>
  <c r="P361" i="21"/>
  <c r="Q361" i="21"/>
  <c r="R361" i="21"/>
  <c r="S361" i="21"/>
  <c r="T361" i="21"/>
  <c r="U361" i="21"/>
  <c r="V361" i="21"/>
  <c r="W361" i="21"/>
  <c r="X361" i="21"/>
  <c r="Y361" i="21"/>
  <c r="B362" i="21"/>
  <c r="C362" i="21"/>
  <c r="D362" i="21"/>
  <c r="E362" i="21"/>
  <c r="F362" i="21"/>
  <c r="G362" i="21"/>
  <c r="H362" i="21"/>
  <c r="I362" i="21"/>
  <c r="J362" i="21"/>
  <c r="K362" i="21"/>
  <c r="L362" i="21"/>
  <c r="M362" i="21"/>
  <c r="N362" i="21"/>
  <c r="O362" i="21"/>
  <c r="P362" i="21"/>
  <c r="Q362" i="21"/>
  <c r="R362" i="21"/>
  <c r="S362" i="21"/>
  <c r="T362" i="21"/>
  <c r="U362" i="21"/>
  <c r="V362" i="21"/>
  <c r="W362" i="21"/>
  <c r="X362" i="21"/>
  <c r="Y362" i="21"/>
  <c r="B363" i="21"/>
  <c r="C363" i="21"/>
  <c r="D363" i="21"/>
  <c r="E363" i="21"/>
  <c r="F363" i="21"/>
  <c r="G363" i="21"/>
  <c r="H363" i="21"/>
  <c r="I363" i="21"/>
  <c r="J363" i="21"/>
  <c r="K363" i="21"/>
  <c r="L363" i="21"/>
  <c r="M363" i="21"/>
  <c r="N363" i="21"/>
  <c r="O363" i="21"/>
  <c r="P363" i="21"/>
  <c r="Q363" i="21"/>
  <c r="R363" i="21"/>
  <c r="S363" i="21"/>
  <c r="T363" i="21"/>
  <c r="U363" i="21"/>
  <c r="V363" i="21"/>
  <c r="W363" i="21"/>
  <c r="X363" i="21"/>
  <c r="Y363" i="21"/>
  <c r="B364" i="21"/>
  <c r="C364" i="21"/>
  <c r="D364" i="21"/>
  <c r="E364" i="21"/>
  <c r="F364" i="21"/>
  <c r="G364" i="21"/>
  <c r="H364" i="21"/>
  <c r="I364" i="21"/>
  <c r="J364" i="21"/>
  <c r="K364" i="21"/>
  <c r="L364" i="21"/>
  <c r="M364" i="21"/>
  <c r="N364" i="21"/>
  <c r="O364" i="21"/>
  <c r="P364" i="21"/>
  <c r="Q364" i="21"/>
  <c r="R364" i="21"/>
  <c r="S364" i="21"/>
  <c r="T364" i="21"/>
  <c r="U364" i="21"/>
  <c r="V364" i="21"/>
  <c r="W364" i="21"/>
  <c r="X364" i="21"/>
  <c r="Y364" i="21"/>
  <c r="B365" i="21"/>
  <c r="C365" i="21"/>
  <c r="D365" i="21"/>
  <c r="E365" i="21"/>
  <c r="F365" i="21"/>
  <c r="G365" i="21"/>
  <c r="H365" i="21"/>
  <c r="I365" i="21"/>
  <c r="J365" i="21"/>
  <c r="K365" i="21"/>
  <c r="L365" i="21"/>
  <c r="M365" i="21"/>
  <c r="N365" i="21"/>
  <c r="O365" i="21"/>
  <c r="P365" i="21"/>
  <c r="Q365" i="21"/>
  <c r="R365" i="21"/>
  <c r="S365" i="21"/>
  <c r="T365" i="21"/>
  <c r="U365" i="21"/>
  <c r="V365" i="21"/>
  <c r="W365" i="21"/>
  <c r="X365" i="21"/>
  <c r="Y365" i="21"/>
  <c r="B366" i="21"/>
  <c r="C366" i="21"/>
  <c r="D366" i="21"/>
  <c r="E366" i="21"/>
  <c r="F366" i="21"/>
  <c r="G366" i="21"/>
  <c r="H366" i="21"/>
  <c r="I366" i="21"/>
  <c r="J366" i="21"/>
  <c r="K366" i="21"/>
  <c r="L366" i="21"/>
  <c r="M366" i="21"/>
  <c r="N366" i="21"/>
  <c r="O366" i="21"/>
  <c r="P366" i="21"/>
  <c r="Q366" i="21"/>
  <c r="R366" i="21"/>
  <c r="S366" i="21"/>
  <c r="T366" i="21"/>
  <c r="U366" i="21"/>
  <c r="V366" i="21"/>
  <c r="W366" i="21"/>
  <c r="X366" i="21"/>
  <c r="Y366" i="21"/>
  <c r="B367" i="21"/>
  <c r="C367" i="21"/>
  <c r="D367" i="21"/>
  <c r="E367" i="21"/>
  <c r="F367" i="21"/>
  <c r="G367" i="21"/>
  <c r="H367" i="21"/>
  <c r="I367" i="21"/>
  <c r="J367" i="21"/>
  <c r="K367" i="21"/>
  <c r="L367" i="21"/>
  <c r="M367" i="21"/>
  <c r="N367" i="21"/>
  <c r="O367" i="21"/>
  <c r="P367" i="21"/>
  <c r="Q367" i="21"/>
  <c r="R367" i="21"/>
  <c r="S367" i="21"/>
  <c r="T367" i="21"/>
  <c r="U367" i="21"/>
  <c r="V367" i="21"/>
  <c r="W367" i="21"/>
  <c r="X367" i="21"/>
  <c r="Y367" i="21"/>
  <c r="B368" i="21"/>
  <c r="C368" i="21"/>
  <c r="D368" i="21"/>
  <c r="E368" i="21"/>
  <c r="F368" i="21"/>
  <c r="G368" i="21"/>
  <c r="H368" i="21"/>
  <c r="I368" i="21"/>
  <c r="J368" i="21"/>
  <c r="K368" i="21"/>
  <c r="L368" i="21"/>
  <c r="M368" i="21"/>
  <c r="N368" i="21"/>
  <c r="O368" i="21"/>
  <c r="P368" i="21"/>
  <c r="Q368" i="21"/>
  <c r="R368" i="21"/>
  <c r="S368" i="21"/>
  <c r="T368" i="21"/>
  <c r="U368" i="21"/>
  <c r="V368" i="21"/>
  <c r="W368" i="21"/>
  <c r="X368" i="21"/>
  <c r="Y368" i="21"/>
  <c r="B369" i="21"/>
  <c r="C369" i="21"/>
  <c r="D369" i="21"/>
  <c r="E369" i="21"/>
  <c r="F369" i="21"/>
  <c r="G369" i="21"/>
  <c r="H369" i="21"/>
  <c r="I369" i="21"/>
  <c r="J369" i="21"/>
  <c r="K369" i="21"/>
  <c r="L369" i="21"/>
  <c r="M369" i="21"/>
  <c r="N369" i="21"/>
  <c r="O369" i="21"/>
  <c r="P369" i="21"/>
  <c r="Q369" i="21"/>
  <c r="R369" i="21"/>
  <c r="S369" i="21"/>
  <c r="T369" i="21"/>
  <c r="U369" i="21"/>
  <c r="V369" i="21"/>
  <c r="W369" i="21"/>
  <c r="X369" i="21"/>
  <c r="Y369" i="21"/>
  <c r="B370" i="21"/>
  <c r="C370" i="21"/>
  <c r="D370" i="21"/>
  <c r="E370" i="21"/>
  <c r="F370" i="21"/>
  <c r="G370" i="21"/>
  <c r="H370" i="21"/>
  <c r="I370" i="21"/>
  <c r="J370" i="21"/>
  <c r="K370" i="21"/>
  <c r="L370" i="21"/>
  <c r="M370" i="21"/>
  <c r="N370" i="21"/>
  <c r="O370" i="21"/>
  <c r="P370" i="21"/>
  <c r="Q370" i="21"/>
  <c r="R370" i="21"/>
  <c r="S370" i="21"/>
  <c r="T370" i="21"/>
  <c r="U370" i="21"/>
  <c r="V370" i="21"/>
  <c r="W370" i="21"/>
  <c r="X370" i="21"/>
  <c r="Y370" i="21"/>
  <c r="B371" i="21"/>
  <c r="C371" i="21"/>
  <c r="D371" i="21"/>
  <c r="E371" i="21"/>
  <c r="F371" i="21"/>
  <c r="G371" i="21"/>
  <c r="H371" i="21"/>
  <c r="I371" i="21"/>
  <c r="J371" i="21"/>
  <c r="K371" i="21"/>
  <c r="L371" i="21"/>
  <c r="M371" i="21"/>
  <c r="N371" i="21"/>
  <c r="O371" i="21"/>
  <c r="P371" i="21"/>
  <c r="Q371" i="21"/>
  <c r="R371" i="21"/>
  <c r="S371" i="21"/>
  <c r="T371" i="21"/>
  <c r="U371" i="21"/>
  <c r="V371" i="21"/>
  <c r="W371" i="21"/>
  <c r="X371" i="21"/>
  <c r="Y371" i="21"/>
  <c r="B372" i="21"/>
  <c r="C372" i="21"/>
  <c r="D372" i="21"/>
  <c r="E372" i="21"/>
  <c r="F372" i="21"/>
  <c r="G372" i="21"/>
  <c r="H372" i="21"/>
  <c r="I372" i="21"/>
  <c r="J372" i="21"/>
  <c r="K372" i="21"/>
  <c r="L372" i="21"/>
  <c r="M372" i="21"/>
  <c r="N372" i="21"/>
  <c r="O372" i="21"/>
  <c r="P372" i="21"/>
  <c r="Q372" i="21"/>
  <c r="R372" i="21"/>
  <c r="S372" i="21"/>
  <c r="T372" i="21"/>
  <c r="U372" i="21"/>
  <c r="V372" i="21"/>
  <c r="W372" i="21"/>
  <c r="X372" i="21"/>
  <c r="Y372" i="21"/>
  <c r="B373" i="21"/>
  <c r="C373" i="21"/>
  <c r="D373" i="21"/>
  <c r="E373" i="21"/>
  <c r="F373" i="21"/>
  <c r="G373" i="21"/>
  <c r="H373" i="21"/>
  <c r="I373" i="21"/>
  <c r="J373" i="21"/>
  <c r="K373" i="21"/>
  <c r="L373" i="21"/>
  <c r="M373" i="21"/>
  <c r="N373" i="21"/>
  <c r="O373" i="21"/>
  <c r="P373" i="21"/>
  <c r="Q373" i="21"/>
  <c r="R373" i="21"/>
  <c r="S373" i="21"/>
  <c r="T373" i="21"/>
  <c r="U373" i="21"/>
  <c r="V373" i="21"/>
  <c r="W373" i="21"/>
  <c r="X373" i="21"/>
  <c r="Y373" i="21"/>
  <c r="B374" i="21"/>
  <c r="C374" i="21"/>
  <c r="D374" i="21"/>
  <c r="E374" i="21"/>
  <c r="F374" i="21"/>
  <c r="G374" i="21"/>
  <c r="H374" i="21"/>
  <c r="I374" i="21"/>
  <c r="J374" i="21"/>
  <c r="K374" i="21"/>
  <c r="L374" i="21"/>
  <c r="M374" i="21"/>
  <c r="N374" i="21"/>
  <c r="O374" i="21"/>
  <c r="P374" i="21"/>
  <c r="Q374" i="21"/>
  <c r="R374" i="21"/>
  <c r="S374" i="21"/>
  <c r="T374" i="21"/>
  <c r="U374" i="21"/>
  <c r="V374" i="21"/>
  <c r="W374" i="21"/>
  <c r="X374" i="21"/>
  <c r="Y374" i="21"/>
  <c r="B375" i="21"/>
  <c r="C375" i="21"/>
  <c r="D375" i="21"/>
  <c r="E375" i="21"/>
  <c r="F375" i="21"/>
  <c r="G375" i="21"/>
  <c r="H375" i="21"/>
  <c r="I375" i="21"/>
  <c r="J375" i="21"/>
  <c r="K375" i="21"/>
  <c r="L375" i="21"/>
  <c r="M375" i="21"/>
  <c r="N375" i="21"/>
  <c r="O375" i="21"/>
  <c r="P375" i="21"/>
  <c r="Q375" i="21"/>
  <c r="R375" i="21"/>
  <c r="S375" i="21"/>
  <c r="T375" i="21"/>
  <c r="U375" i="21"/>
  <c r="V375" i="21"/>
  <c r="W375" i="21"/>
  <c r="X375" i="21"/>
  <c r="Y375" i="21"/>
  <c r="B376" i="21"/>
  <c r="C376" i="21"/>
  <c r="D376" i="21"/>
  <c r="E376" i="21"/>
  <c r="F376" i="21"/>
  <c r="G376" i="21"/>
  <c r="H376" i="21"/>
  <c r="I376" i="21"/>
  <c r="J376" i="21"/>
  <c r="K376" i="21"/>
  <c r="L376" i="21"/>
  <c r="M376" i="21"/>
  <c r="N376" i="21"/>
  <c r="O376" i="21"/>
  <c r="P376" i="21"/>
  <c r="Q376" i="21"/>
  <c r="R376" i="21"/>
  <c r="S376" i="21"/>
  <c r="T376" i="21"/>
  <c r="U376" i="21"/>
  <c r="V376" i="21"/>
  <c r="W376" i="21"/>
  <c r="X376" i="21"/>
  <c r="Y376" i="21"/>
  <c r="B377" i="21"/>
  <c r="C377" i="21"/>
  <c r="D377" i="21"/>
  <c r="E377" i="21"/>
  <c r="F377" i="21"/>
  <c r="G377" i="21"/>
  <c r="H377" i="21"/>
  <c r="I377" i="21"/>
  <c r="J377" i="21"/>
  <c r="K377" i="21"/>
  <c r="L377" i="21"/>
  <c r="M377" i="21"/>
  <c r="N377" i="21"/>
  <c r="O377" i="21"/>
  <c r="P377" i="21"/>
  <c r="Q377" i="21"/>
  <c r="R377" i="21"/>
  <c r="S377" i="21"/>
  <c r="T377" i="21"/>
  <c r="U377" i="21"/>
  <c r="V377" i="21"/>
  <c r="W377" i="21"/>
  <c r="X377" i="21"/>
  <c r="Y377" i="21"/>
  <c r="B378" i="21"/>
  <c r="C378" i="21"/>
  <c r="D378" i="21"/>
  <c r="E378" i="21"/>
  <c r="F378" i="21"/>
  <c r="G378" i="21"/>
  <c r="H378" i="21"/>
  <c r="I378" i="21"/>
  <c r="J378" i="21"/>
  <c r="K378" i="21"/>
  <c r="L378" i="21"/>
  <c r="M378" i="21"/>
  <c r="N378" i="21"/>
  <c r="O378" i="21"/>
  <c r="P378" i="21"/>
  <c r="Q378" i="21"/>
  <c r="R378" i="21"/>
  <c r="S378" i="21"/>
  <c r="T378" i="21"/>
  <c r="U378" i="21"/>
  <c r="V378" i="21"/>
  <c r="W378" i="21"/>
  <c r="X378" i="21"/>
  <c r="Y378" i="21"/>
  <c r="B379" i="21"/>
  <c r="C379" i="21"/>
  <c r="D379" i="21"/>
  <c r="E379" i="21"/>
  <c r="F379" i="21"/>
  <c r="G379" i="21"/>
  <c r="H379" i="21"/>
  <c r="I379" i="21"/>
  <c r="J379" i="21"/>
  <c r="K379" i="21"/>
  <c r="L379" i="21"/>
  <c r="M379" i="21"/>
  <c r="N379" i="21"/>
  <c r="O379" i="21"/>
  <c r="P379" i="21"/>
  <c r="Q379" i="21"/>
  <c r="R379" i="21"/>
  <c r="S379" i="21"/>
  <c r="T379" i="21"/>
  <c r="U379" i="21"/>
  <c r="V379" i="21"/>
  <c r="W379" i="21"/>
  <c r="X379" i="21"/>
  <c r="Y379" i="21"/>
  <c r="B380" i="21"/>
  <c r="C380" i="21"/>
  <c r="D380" i="21"/>
  <c r="E380" i="21"/>
  <c r="F380" i="21"/>
  <c r="G380" i="21"/>
  <c r="H380" i="21"/>
  <c r="I380" i="21"/>
  <c r="J380" i="21"/>
  <c r="K380" i="21"/>
  <c r="L380" i="21"/>
  <c r="M380" i="21"/>
  <c r="N380" i="21"/>
  <c r="O380" i="21"/>
  <c r="P380" i="21"/>
  <c r="Q380" i="21"/>
  <c r="R380" i="21"/>
  <c r="S380" i="21"/>
  <c r="T380" i="21"/>
  <c r="U380" i="21"/>
  <c r="V380" i="21"/>
  <c r="W380" i="21"/>
  <c r="X380" i="21"/>
  <c r="Y380" i="21"/>
  <c r="B381" i="21"/>
  <c r="C381" i="21"/>
  <c r="D381" i="21"/>
  <c r="E381" i="21"/>
  <c r="F381" i="21"/>
  <c r="G381" i="21"/>
  <c r="H381" i="21"/>
  <c r="I381" i="21"/>
  <c r="J381" i="21"/>
  <c r="K381" i="21"/>
  <c r="L381" i="21"/>
  <c r="M381" i="21"/>
  <c r="N381" i="21"/>
  <c r="O381" i="21"/>
  <c r="P381" i="21"/>
  <c r="Q381" i="21"/>
  <c r="R381" i="21"/>
  <c r="S381" i="21"/>
  <c r="T381" i="21"/>
  <c r="U381" i="21"/>
  <c r="V381" i="21"/>
  <c r="W381" i="21"/>
  <c r="X381" i="21"/>
  <c r="Y381" i="21"/>
  <c r="B382" i="21"/>
  <c r="C382" i="21"/>
  <c r="D382" i="21"/>
  <c r="E382" i="21"/>
  <c r="F382" i="21"/>
  <c r="G382" i="21"/>
  <c r="H382" i="21"/>
  <c r="I382" i="21"/>
  <c r="J382" i="21"/>
  <c r="K382" i="21"/>
  <c r="L382" i="21"/>
  <c r="M382" i="21"/>
  <c r="N382" i="21"/>
  <c r="O382" i="21"/>
  <c r="P382" i="21"/>
  <c r="Q382" i="21"/>
  <c r="R382" i="21"/>
  <c r="S382" i="21"/>
  <c r="T382" i="21"/>
  <c r="U382" i="21"/>
  <c r="V382" i="21"/>
  <c r="W382" i="21"/>
  <c r="X382" i="21"/>
  <c r="Y382" i="21"/>
  <c r="B383" i="21"/>
  <c r="C383" i="21"/>
  <c r="D383" i="21"/>
  <c r="E383" i="21"/>
  <c r="F383" i="21"/>
  <c r="G383" i="21"/>
  <c r="H383" i="21"/>
  <c r="I383" i="21"/>
  <c r="J383" i="21"/>
  <c r="K383" i="21"/>
  <c r="L383" i="21"/>
  <c r="M383" i="21"/>
  <c r="N383" i="21"/>
  <c r="O383" i="21"/>
  <c r="P383" i="21"/>
  <c r="Q383" i="21"/>
  <c r="R383" i="21"/>
  <c r="S383" i="21"/>
  <c r="T383" i="21"/>
  <c r="U383" i="21"/>
  <c r="V383" i="21"/>
  <c r="W383" i="21"/>
  <c r="X383" i="21"/>
  <c r="Y383" i="21"/>
  <c r="B384" i="21"/>
  <c r="C384" i="21"/>
  <c r="D384" i="21"/>
  <c r="E384" i="21"/>
  <c r="F384" i="21"/>
  <c r="G384" i="21"/>
  <c r="H384" i="21"/>
  <c r="I384" i="21"/>
  <c r="J384" i="21"/>
  <c r="K384" i="21"/>
  <c r="L384" i="21"/>
  <c r="M384" i="21"/>
  <c r="N384" i="21"/>
  <c r="O384" i="21"/>
  <c r="P384" i="21"/>
  <c r="Q384" i="21"/>
  <c r="R384" i="21"/>
  <c r="S384" i="21"/>
  <c r="T384" i="21"/>
  <c r="U384" i="21"/>
  <c r="V384" i="21"/>
  <c r="W384" i="21"/>
  <c r="X384" i="21"/>
  <c r="Y384" i="21"/>
  <c r="C357" i="21"/>
  <c r="D357" i="21"/>
  <c r="E357" i="21"/>
  <c r="F357" i="21"/>
  <c r="G357" i="21"/>
  <c r="H357" i="21"/>
  <c r="I357" i="21"/>
  <c r="J357" i="21"/>
  <c r="K357" i="21"/>
  <c r="L357" i="21"/>
  <c r="M357" i="21"/>
  <c r="N357" i="21"/>
  <c r="O357" i="21"/>
  <c r="P357" i="21"/>
  <c r="Q357" i="21"/>
  <c r="R357" i="21"/>
  <c r="S357" i="21"/>
  <c r="T357" i="21"/>
  <c r="U357" i="21"/>
  <c r="V357" i="21"/>
  <c r="W357" i="21"/>
  <c r="X357" i="21"/>
  <c r="Y357" i="21"/>
  <c r="B357" i="21"/>
  <c r="B324" i="21"/>
  <c r="C324" i="21"/>
  <c r="D324" i="21"/>
  <c r="E324" i="21"/>
  <c r="F324" i="21"/>
  <c r="G324" i="21"/>
  <c r="H324" i="21"/>
  <c r="I324" i="21"/>
  <c r="J324" i="21"/>
  <c r="K324" i="21"/>
  <c r="L324" i="21"/>
  <c r="M324" i="21"/>
  <c r="N324" i="21"/>
  <c r="O324" i="21"/>
  <c r="P324" i="21"/>
  <c r="Q324" i="21"/>
  <c r="R324" i="21"/>
  <c r="S324" i="21"/>
  <c r="T324" i="21"/>
  <c r="U324" i="21"/>
  <c r="V324" i="21"/>
  <c r="W324" i="21"/>
  <c r="X324" i="21"/>
  <c r="Y324" i="21"/>
  <c r="B325" i="21"/>
  <c r="C325" i="21"/>
  <c r="D325" i="21"/>
  <c r="E325" i="21"/>
  <c r="F325" i="21"/>
  <c r="G325" i="21"/>
  <c r="H325" i="21"/>
  <c r="I325" i="21"/>
  <c r="J325" i="21"/>
  <c r="K325" i="21"/>
  <c r="L325" i="21"/>
  <c r="M325" i="21"/>
  <c r="N325" i="21"/>
  <c r="O325" i="21"/>
  <c r="P325" i="21"/>
  <c r="Q325" i="21"/>
  <c r="R325" i="21"/>
  <c r="S325" i="21"/>
  <c r="T325" i="21"/>
  <c r="U325" i="21"/>
  <c r="V325" i="21"/>
  <c r="W325" i="21"/>
  <c r="X325" i="21"/>
  <c r="Y325" i="21"/>
  <c r="B326" i="21"/>
  <c r="C326" i="21"/>
  <c r="D326" i="21"/>
  <c r="E326" i="21"/>
  <c r="F326" i="21"/>
  <c r="G326" i="21"/>
  <c r="H326" i="21"/>
  <c r="I326" i="21"/>
  <c r="J326" i="21"/>
  <c r="K326" i="21"/>
  <c r="L326" i="21"/>
  <c r="M326" i="21"/>
  <c r="N326" i="21"/>
  <c r="O326" i="21"/>
  <c r="P326" i="21"/>
  <c r="Q326" i="21"/>
  <c r="R326" i="21"/>
  <c r="S326" i="21"/>
  <c r="T326" i="21"/>
  <c r="U326" i="21"/>
  <c r="V326" i="21"/>
  <c r="W326" i="21"/>
  <c r="X326" i="21"/>
  <c r="Y326" i="21"/>
  <c r="B327" i="21"/>
  <c r="C327" i="21"/>
  <c r="D327" i="21"/>
  <c r="E327" i="21"/>
  <c r="F327" i="21"/>
  <c r="G327" i="21"/>
  <c r="H327" i="21"/>
  <c r="I327" i="21"/>
  <c r="J327" i="21"/>
  <c r="K327" i="21"/>
  <c r="L327" i="21"/>
  <c r="M327" i="21"/>
  <c r="N327" i="21"/>
  <c r="O327" i="21"/>
  <c r="P327" i="21"/>
  <c r="Q327" i="21"/>
  <c r="R327" i="21"/>
  <c r="S327" i="21"/>
  <c r="T327" i="21"/>
  <c r="U327" i="21"/>
  <c r="V327" i="21"/>
  <c r="W327" i="21"/>
  <c r="X327" i="21"/>
  <c r="Y327" i="21"/>
  <c r="B328" i="21"/>
  <c r="C328" i="21"/>
  <c r="D328" i="21"/>
  <c r="E328" i="21"/>
  <c r="F328" i="21"/>
  <c r="G328" i="21"/>
  <c r="H328" i="21"/>
  <c r="I328" i="21"/>
  <c r="J328" i="21"/>
  <c r="K328" i="21"/>
  <c r="L328" i="21"/>
  <c r="M328" i="21"/>
  <c r="N328" i="21"/>
  <c r="O328" i="21"/>
  <c r="P328" i="21"/>
  <c r="Q328" i="21"/>
  <c r="R328" i="21"/>
  <c r="S328" i="21"/>
  <c r="T328" i="21"/>
  <c r="U328" i="21"/>
  <c r="V328" i="21"/>
  <c r="W328" i="21"/>
  <c r="X328" i="21"/>
  <c r="Y328" i="21"/>
  <c r="B329" i="21"/>
  <c r="C329" i="21"/>
  <c r="D329" i="21"/>
  <c r="E329" i="21"/>
  <c r="F329" i="21"/>
  <c r="G329" i="21"/>
  <c r="H329" i="21"/>
  <c r="I329" i="21"/>
  <c r="J329" i="21"/>
  <c r="K329" i="21"/>
  <c r="L329" i="21"/>
  <c r="M329" i="21"/>
  <c r="N329" i="21"/>
  <c r="O329" i="21"/>
  <c r="P329" i="21"/>
  <c r="Q329" i="21"/>
  <c r="R329" i="21"/>
  <c r="S329" i="21"/>
  <c r="T329" i="21"/>
  <c r="U329" i="21"/>
  <c r="V329" i="21"/>
  <c r="W329" i="21"/>
  <c r="X329" i="21"/>
  <c r="Y329" i="21"/>
  <c r="B330" i="21"/>
  <c r="C330" i="21"/>
  <c r="D330" i="21"/>
  <c r="E330" i="21"/>
  <c r="F330" i="21"/>
  <c r="G330" i="21"/>
  <c r="H330" i="21"/>
  <c r="I330" i="21"/>
  <c r="J330" i="21"/>
  <c r="K330" i="21"/>
  <c r="L330" i="21"/>
  <c r="M330" i="21"/>
  <c r="N330" i="21"/>
  <c r="O330" i="21"/>
  <c r="P330" i="21"/>
  <c r="Q330" i="21"/>
  <c r="R330" i="21"/>
  <c r="S330" i="21"/>
  <c r="T330" i="21"/>
  <c r="U330" i="21"/>
  <c r="V330" i="21"/>
  <c r="W330" i="21"/>
  <c r="X330" i="21"/>
  <c r="Y330" i="21"/>
  <c r="B331" i="21"/>
  <c r="C331" i="21"/>
  <c r="D331" i="21"/>
  <c r="E331" i="21"/>
  <c r="F331" i="21"/>
  <c r="G331" i="21"/>
  <c r="H331" i="21"/>
  <c r="I331" i="21"/>
  <c r="J331" i="21"/>
  <c r="K331" i="21"/>
  <c r="L331" i="21"/>
  <c r="M331" i="21"/>
  <c r="N331" i="21"/>
  <c r="O331" i="21"/>
  <c r="P331" i="21"/>
  <c r="Q331" i="21"/>
  <c r="R331" i="21"/>
  <c r="S331" i="21"/>
  <c r="T331" i="21"/>
  <c r="U331" i="21"/>
  <c r="V331" i="21"/>
  <c r="W331" i="21"/>
  <c r="X331" i="21"/>
  <c r="Y331" i="21"/>
  <c r="B332" i="21"/>
  <c r="C332" i="21"/>
  <c r="D332" i="21"/>
  <c r="E332" i="21"/>
  <c r="F332" i="21"/>
  <c r="G332" i="21"/>
  <c r="H332" i="21"/>
  <c r="I332" i="21"/>
  <c r="J332" i="21"/>
  <c r="K332" i="21"/>
  <c r="L332" i="21"/>
  <c r="M332" i="21"/>
  <c r="N332" i="21"/>
  <c r="O332" i="21"/>
  <c r="P332" i="21"/>
  <c r="Q332" i="21"/>
  <c r="R332" i="21"/>
  <c r="S332" i="21"/>
  <c r="T332" i="21"/>
  <c r="U332" i="21"/>
  <c r="V332" i="21"/>
  <c r="W332" i="21"/>
  <c r="X332" i="21"/>
  <c r="Y332" i="21"/>
  <c r="B333" i="21"/>
  <c r="C333" i="21"/>
  <c r="D333" i="21"/>
  <c r="E333" i="21"/>
  <c r="F333" i="21"/>
  <c r="G333" i="21"/>
  <c r="H333" i="21"/>
  <c r="I333" i="21"/>
  <c r="J333" i="21"/>
  <c r="K333" i="21"/>
  <c r="L333" i="21"/>
  <c r="M333" i="21"/>
  <c r="N333" i="21"/>
  <c r="O333" i="21"/>
  <c r="P333" i="21"/>
  <c r="Q333" i="21"/>
  <c r="R333" i="21"/>
  <c r="S333" i="21"/>
  <c r="T333" i="21"/>
  <c r="U333" i="21"/>
  <c r="V333" i="21"/>
  <c r="W333" i="21"/>
  <c r="X333" i="21"/>
  <c r="Y333" i="21"/>
  <c r="B334" i="21"/>
  <c r="C334" i="21"/>
  <c r="D334" i="21"/>
  <c r="E334" i="21"/>
  <c r="F334" i="21"/>
  <c r="G334" i="21"/>
  <c r="H334" i="21"/>
  <c r="I334" i="21"/>
  <c r="J334" i="21"/>
  <c r="K334" i="21"/>
  <c r="L334" i="21"/>
  <c r="M334" i="21"/>
  <c r="N334" i="21"/>
  <c r="O334" i="21"/>
  <c r="P334" i="21"/>
  <c r="Q334" i="21"/>
  <c r="R334" i="21"/>
  <c r="S334" i="21"/>
  <c r="T334" i="21"/>
  <c r="U334" i="21"/>
  <c r="V334" i="21"/>
  <c r="W334" i="21"/>
  <c r="X334" i="21"/>
  <c r="Y334" i="21"/>
  <c r="B335" i="21"/>
  <c r="C335" i="21"/>
  <c r="D335" i="21"/>
  <c r="E335" i="21"/>
  <c r="F335" i="21"/>
  <c r="G335" i="21"/>
  <c r="H335" i="21"/>
  <c r="I335" i="21"/>
  <c r="J335" i="21"/>
  <c r="K335" i="21"/>
  <c r="L335" i="21"/>
  <c r="M335" i="21"/>
  <c r="N335" i="21"/>
  <c r="O335" i="21"/>
  <c r="P335" i="21"/>
  <c r="Q335" i="21"/>
  <c r="R335" i="21"/>
  <c r="S335" i="21"/>
  <c r="T335" i="21"/>
  <c r="U335" i="21"/>
  <c r="V335" i="21"/>
  <c r="W335" i="21"/>
  <c r="X335" i="21"/>
  <c r="Y335" i="21"/>
  <c r="B336" i="21"/>
  <c r="C336" i="21"/>
  <c r="D336" i="21"/>
  <c r="E336" i="21"/>
  <c r="F336" i="21"/>
  <c r="G336" i="21"/>
  <c r="H336" i="21"/>
  <c r="I336" i="21"/>
  <c r="J336" i="21"/>
  <c r="K336" i="21"/>
  <c r="L336" i="21"/>
  <c r="M336" i="21"/>
  <c r="N336" i="21"/>
  <c r="O336" i="21"/>
  <c r="P336" i="21"/>
  <c r="Q336" i="21"/>
  <c r="R336" i="21"/>
  <c r="S336" i="21"/>
  <c r="T336" i="21"/>
  <c r="U336" i="21"/>
  <c r="V336" i="21"/>
  <c r="W336" i="21"/>
  <c r="X336" i="21"/>
  <c r="Y336" i="21"/>
  <c r="B337" i="21"/>
  <c r="C337" i="21"/>
  <c r="D337" i="21"/>
  <c r="E337" i="21"/>
  <c r="F337" i="21"/>
  <c r="G337" i="21"/>
  <c r="H337" i="21"/>
  <c r="I337" i="21"/>
  <c r="J337" i="21"/>
  <c r="K337" i="21"/>
  <c r="L337" i="21"/>
  <c r="M337" i="21"/>
  <c r="N337" i="21"/>
  <c r="O337" i="21"/>
  <c r="P337" i="21"/>
  <c r="Q337" i="21"/>
  <c r="R337" i="21"/>
  <c r="S337" i="21"/>
  <c r="T337" i="21"/>
  <c r="U337" i="21"/>
  <c r="V337" i="21"/>
  <c r="W337" i="21"/>
  <c r="X337" i="21"/>
  <c r="Y337" i="21"/>
  <c r="B338" i="21"/>
  <c r="C338" i="21"/>
  <c r="D338" i="21"/>
  <c r="E338" i="21"/>
  <c r="F338" i="21"/>
  <c r="G338" i="21"/>
  <c r="H338" i="21"/>
  <c r="I338" i="21"/>
  <c r="J338" i="21"/>
  <c r="K338" i="21"/>
  <c r="L338" i="21"/>
  <c r="M338" i="21"/>
  <c r="N338" i="21"/>
  <c r="O338" i="21"/>
  <c r="P338" i="21"/>
  <c r="Q338" i="21"/>
  <c r="R338" i="21"/>
  <c r="S338" i="21"/>
  <c r="T338" i="21"/>
  <c r="U338" i="21"/>
  <c r="V338" i="21"/>
  <c r="W338" i="21"/>
  <c r="X338" i="21"/>
  <c r="Y338" i="21"/>
  <c r="B339" i="21"/>
  <c r="C339" i="21"/>
  <c r="D339" i="21"/>
  <c r="E339" i="21"/>
  <c r="F339" i="21"/>
  <c r="G339" i="21"/>
  <c r="H339" i="21"/>
  <c r="I339" i="21"/>
  <c r="J339" i="21"/>
  <c r="K339" i="21"/>
  <c r="L339" i="21"/>
  <c r="M339" i="21"/>
  <c r="N339" i="21"/>
  <c r="O339" i="21"/>
  <c r="P339" i="21"/>
  <c r="Q339" i="21"/>
  <c r="R339" i="21"/>
  <c r="S339" i="21"/>
  <c r="T339" i="21"/>
  <c r="U339" i="21"/>
  <c r="V339" i="21"/>
  <c r="W339" i="21"/>
  <c r="X339" i="21"/>
  <c r="Y339" i="21"/>
  <c r="B340" i="21"/>
  <c r="C340" i="21"/>
  <c r="D340" i="21"/>
  <c r="E340" i="21"/>
  <c r="F340" i="21"/>
  <c r="G340" i="21"/>
  <c r="H340" i="21"/>
  <c r="I340" i="21"/>
  <c r="J340" i="21"/>
  <c r="K340" i="21"/>
  <c r="L340" i="21"/>
  <c r="M340" i="21"/>
  <c r="N340" i="21"/>
  <c r="O340" i="21"/>
  <c r="P340" i="21"/>
  <c r="Q340" i="21"/>
  <c r="R340" i="21"/>
  <c r="S340" i="21"/>
  <c r="T340" i="21"/>
  <c r="U340" i="21"/>
  <c r="V340" i="21"/>
  <c r="W340" i="21"/>
  <c r="X340" i="21"/>
  <c r="Y340" i="21"/>
  <c r="B341" i="21"/>
  <c r="C341" i="21"/>
  <c r="D341" i="21"/>
  <c r="E341" i="21"/>
  <c r="F341" i="21"/>
  <c r="G341" i="21"/>
  <c r="H341" i="21"/>
  <c r="I341" i="21"/>
  <c r="J341" i="21"/>
  <c r="K341" i="21"/>
  <c r="L341" i="21"/>
  <c r="M341" i="21"/>
  <c r="N341" i="21"/>
  <c r="O341" i="21"/>
  <c r="P341" i="21"/>
  <c r="Q341" i="21"/>
  <c r="R341" i="21"/>
  <c r="S341" i="21"/>
  <c r="T341" i="21"/>
  <c r="U341" i="21"/>
  <c r="V341" i="21"/>
  <c r="W341" i="21"/>
  <c r="X341" i="21"/>
  <c r="Y341" i="21"/>
  <c r="B342" i="21"/>
  <c r="C342" i="21"/>
  <c r="D342" i="21"/>
  <c r="E342" i="21"/>
  <c r="F342" i="21"/>
  <c r="G342" i="21"/>
  <c r="H342" i="21"/>
  <c r="I342" i="21"/>
  <c r="J342" i="21"/>
  <c r="K342" i="21"/>
  <c r="L342" i="21"/>
  <c r="M342" i="21"/>
  <c r="N342" i="21"/>
  <c r="O342" i="21"/>
  <c r="P342" i="21"/>
  <c r="Q342" i="21"/>
  <c r="R342" i="21"/>
  <c r="S342" i="21"/>
  <c r="T342" i="21"/>
  <c r="U342" i="21"/>
  <c r="V342" i="21"/>
  <c r="W342" i="21"/>
  <c r="X342" i="21"/>
  <c r="Y342" i="21"/>
  <c r="B343" i="21"/>
  <c r="C343" i="21"/>
  <c r="D343" i="21"/>
  <c r="E343" i="21"/>
  <c r="F343" i="21"/>
  <c r="G343" i="21"/>
  <c r="H343" i="21"/>
  <c r="I343" i="21"/>
  <c r="J343" i="21"/>
  <c r="K343" i="21"/>
  <c r="L343" i="21"/>
  <c r="M343" i="21"/>
  <c r="N343" i="21"/>
  <c r="O343" i="21"/>
  <c r="P343" i="21"/>
  <c r="Q343" i="21"/>
  <c r="R343" i="21"/>
  <c r="S343" i="21"/>
  <c r="T343" i="21"/>
  <c r="U343" i="21"/>
  <c r="V343" i="21"/>
  <c r="W343" i="21"/>
  <c r="X343" i="21"/>
  <c r="Y343" i="21"/>
  <c r="B344" i="21"/>
  <c r="C344" i="21"/>
  <c r="D344" i="21"/>
  <c r="E344" i="21"/>
  <c r="F344" i="21"/>
  <c r="G344" i="21"/>
  <c r="H344" i="21"/>
  <c r="I344" i="21"/>
  <c r="J344" i="21"/>
  <c r="K344" i="21"/>
  <c r="L344" i="21"/>
  <c r="M344" i="21"/>
  <c r="N344" i="21"/>
  <c r="O344" i="21"/>
  <c r="P344" i="21"/>
  <c r="Q344" i="21"/>
  <c r="R344" i="21"/>
  <c r="S344" i="21"/>
  <c r="T344" i="21"/>
  <c r="U344" i="21"/>
  <c r="V344" i="21"/>
  <c r="W344" i="21"/>
  <c r="X344" i="21"/>
  <c r="Y344" i="21"/>
  <c r="B345" i="21"/>
  <c r="C345" i="21"/>
  <c r="D345" i="21"/>
  <c r="E345" i="21"/>
  <c r="F345" i="21"/>
  <c r="G345" i="21"/>
  <c r="H345" i="21"/>
  <c r="I345" i="21"/>
  <c r="J345" i="21"/>
  <c r="K345" i="21"/>
  <c r="L345" i="21"/>
  <c r="M345" i="21"/>
  <c r="N345" i="21"/>
  <c r="O345" i="21"/>
  <c r="P345" i="21"/>
  <c r="Q345" i="21"/>
  <c r="R345" i="21"/>
  <c r="S345" i="21"/>
  <c r="T345" i="21"/>
  <c r="U345" i="21"/>
  <c r="V345" i="21"/>
  <c r="W345" i="21"/>
  <c r="X345" i="21"/>
  <c r="Y345" i="21"/>
  <c r="B346" i="21"/>
  <c r="C346" i="21"/>
  <c r="D346" i="21"/>
  <c r="E346" i="21"/>
  <c r="F346" i="21"/>
  <c r="G346" i="21"/>
  <c r="H346" i="21"/>
  <c r="I346" i="21"/>
  <c r="J346" i="21"/>
  <c r="K346" i="21"/>
  <c r="L346" i="21"/>
  <c r="M346" i="21"/>
  <c r="N346" i="21"/>
  <c r="O346" i="21"/>
  <c r="P346" i="21"/>
  <c r="Q346" i="21"/>
  <c r="R346" i="21"/>
  <c r="S346" i="21"/>
  <c r="T346" i="21"/>
  <c r="U346" i="21"/>
  <c r="V346" i="21"/>
  <c r="W346" i="21"/>
  <c r="X346" i="21"/>
  <c r="Y346" i="21"/>
  <c r="B347" i="21"/>
  <c r="C347" i="21"/>
  <c r="D347" i="21"/>
  <c r="E347" i="21"/>
  <c r="F347" i="21"/>
  <c r="G347" i="21"/>
  <c r="H347" i="21"/>
  <c r="I347" i="21"/>
  <c r="J347" i="21"/>
  <c r="K347" i="21"/>
  <c r="L347" i="21"/>
  <c r="M347" i="21"/>
  <c r="N347" i="21"/>
  <c r="O347" i="21"/>
  <c r="P347" i="21"/>
  <c r="Q347" i="21"/>
  <c r="R347" i="21"/>
  <c r="S347" i="21"/>
  <c r="T347" i="21"/>
  <c r="U347" i="21"/>
  <c r="V347" i="21"/>
  <c r="W347" i="21"/>
  <c r="X347" i="21"/>
  <c r="Y347" i="21"/>
  <c r="B348" i="21"/>
  <c r="C348" i="21"/>
  <c r="D348" i="21"/>
  <c r="E348" i="21"/>
  <c r="F348" i="21"/>
  <c r="G348" i="21"/>
  <c r="H348" i="21"/>
  <c r="I348" i="21"/>
  <c r="J348" i="21"/>
  <c r="K348" i="21"/>
  <c r="L348" i="21"/>
  <c r="M348" i="21"/>
  <c r="N348" i="21"/>
  <c r="O348" i="21"/>
  <c r="P348" i="21"/>
  <c r="Q348" i="21"/>
  <c r="R348" i="21"/>
  <c r="S348" i="21"/>
  <c r="T348" i="21"/>
  <c r="U348" i="21"/>
  <c r="V348" i="21"/>
  <c r="W348" i="21"/>
  <c r="X348" i="21"/>
  <c r="Y348" i="21"/>
  <c r="B349" i="21"/>
  <c r="C349" i="21"/>
  <c r="D349" i="21"/>
  <c r="E349" i="21"/>
  <c r="F349" i="21"/>
  <c r="G349" i="21"/>
  <c r="H349" i="21"/>
  <c r="I349" i="21"/>
  <c r="J349" i="21"/>
  <c r="K349" i="21"/>
  <c r="L349" i="21"/>
  <c r="M349" i="21"/>
  <c r="N349" i="21"/>
  <c r="O349" i="21"/>
  <c r="P349" i="21"/>
  <c r="Q349" i="21"/>
  <c r="R349" i="21"/>
  <c r="S349" i="21"/>
  <c r="T349" i="21"/>
  <c r="U349" i="21"/>
  <c r="V349" i="21"/>
  <c r="W349" i="21"/>
  <c r="X349" i="21"/>
  <c r="Y349" i="21"/>
  <c r="B350" i="21"/>
  <c r="C350" i="21"/>
  <c r="D350" i="21"/>
  <c r="E350" i="21"/>
  <c r="F350" i="21"/>
  <c r="G350" i="21"/>
  <c r="H350" i="21"/>
  <c r="I350" i="21"/>
  <c r="J350" i="21"/>
  <c r="K350" i="21"/>
  <c r="L350" i="21"/>
  <c r="M350" i="21"/>
  <c r="N350" i="21"/>
  <c r="O350" i="21"/>
  <c r="P350" i="21"/>
  <c r="Q350" i="21"/>
  <c r="R350" i="21"/>
  <c r="S350" i="21"/>
  <c r="T350" i="21"/>
  <c r="U350" i="21"/>
  <c r="V350" i="21"/>
  <c r="W350" i="21"/>
  <c r="X350" i="21"/>
  <c r="Y350" i="21"/>
  <c r="C323" i="21"/>
  <c r="D323" i="21"/>
  <c r="E323" i="21"/>
  <c r="F323" i="21"/>
  <c r="G323" i="21"/>
  <c r="H323" i="21"/>
  <c r="I323" i="21"/>
  <c r="J323" i="21"/>
  <c r="K323" i="21"/>
  <c r="L323" i="21"/>
  <c r="M323" i="21"/>
  <c r="N323" i="21"/>
  <c r="O323" i="21"/>
  <c r="P323" i="21"/>
  <c r="Q323" i="21"/>
  <c r="R323" i="21"/>
  <c r="S323" i="21"/>
  <c r="T323" i="21"/>
  <c r="U323" i="21"/>
  <c r="V323" i="21"/>
  <c r="W323" i="21"/>
  <c r="X323" i="21"/>
  <c r="Y323" i="21"/>
  <c r="B323" i="21"/>
  <c r="B290" i="21"/>
  <c r="C290" i="21"/>
  <c r="D290" i="21"/>
  <c r="E290" i="21"/>
  <c r="F290" i="21"/>
  <c r="G290" i="21"/>
  <c r="H290" i="21"/>
  <c r="I290" i="21"/>
  <c r="J290" i="21"/>
  <c r="K290" i="21"/>
  <c r="L290" i="21"/>
  <c r="M290" i="21"/>
  <c r="N290" i="21"/>
  <c r="O290" i="21"/>
  <c r="P290" i="21"/>
  <c r="Q290" i="21"/>
  <c r="R290" i="21"/>
  <c r="S290" i="21"/>
  <c r="T290" i="21"/>
  <c r="U290" i="21"/>
  <c r="V290" i="21"/>
  <c r="W290" i="21"/>
  <c r="X290" i="21"/>
  <c r="Y290" i="21"/>
  <c r="B291" i="21"/>
  <c r="C291" i="21"/>
  <c r="D291" i="21"/>
  <c r="E291" i="21"/>
  <c r="F291" i="21"/>
  <c r="G291" i="21"/>
  <c r="H291" i="21"/>
  <c r="I291" i="21"/>
  <c r="J291" i="21"/>
  <c r="K291" i="21"/>
  <c r="L291" i="21"/>
  <c r="M291" i="21"/>
  <c r="N291" i="21"/>
  <c r="O291" i="21"/>
  <c r="P291" i="21"/>
  <c r="Q291" i="21"/>
  <c r="R291" i="21"/>
  <c r="S291" i="21"/>
  <c r="T291" i="21"/>
  <c r="U291" i="21"/>
  <c r="V291" i="21"/>
  <c r="W291" i="21"/>
  <c r="X291" i="21"/>
  <c r="Y291" i="21"/>
  <c r="B292" i="21"/>
  <c r="C292" i="21"/>
  <c r="D292" i="21"/>
  <c r="E292" i="21"/>
  <c r="F292" i="21"/>
  <c r="G292" i="21"/>
  <c r="H292" i="21"/>
  <c r="I292" i="21"/>
  <c r="J292" i="21"/>
  <c r="K292" i="21"/>
  <c r="L292" i="21"/>
  <c r="M292" i="21"/>
  <c r="N292" i="21"/>
  <c r="O292" i="21"/>
  <c r="P292" i="21"/>
  <c r="Q292" i="21"/>
  <c r="R292" i="21"/>
  <c r="S292" i="21"/>
  <c r="T292" i="21"/>
  <c r="U292" i="21"/>
  <c r="V292" i="21"/>
  <c r="W292" i="21"/>
  <c r="X292" i="21"/>
  <c r="Y292" i="21"/>
  <c r="B293" i="21"/>
  <c r="C293" i="21"/>
  <c r="D293" i="21"/>
  <c r="E293" i="21"/>
  <c r="F293" i="21"/>
  <c r="G293" i="21"/>
  <c r="H293" i="21"/>
  <c r="I293" i="21"/>
  <c r="J293" i="21"/>
  <c r="K293" i="21"/>
  <c r="L293" i="21"/>
  <c r="M293" i="21"/>
  <c r="N293" i="21"/>
  <c r="O293" i="21"/>
  <c r="P293" i="21"/>
  <c r="Q293" i="21"/>
  <c r="R293" i="21"/>
  <c r="S293" i="21"/>
  <c r="T293" i="21"/>
  <c r="U293" i="21"/>
  <c r="V293" i="21"/>
  <c r="W293" i="21"/>
  <c r="X293" i="21"/>
  <c r="Y293" i="21"/>
  <c r="B294" i="21"/>
  <c r="C294" i="21"/>
  <c r="D294" i="21"/>
  <c r="E294" i="21"/>
  <c r="F294" i="21"/>
  <c r="G294" i="21"/>
  <c r="H294" i="21"/>
  <c r="I294" i="21"/>
  <c r="J294" i="21"/>
  <c r="K294" i="21"/>
  <c r="L294" i="21"/>
  <c r="M294" i="21"/>
  <c r="N294" i="21"/>
  <c r="O294" i="21"/>
  <c r="P294" i="21"/>
  <c r="Q294" i="21"/>
  <c r="R294" i="21"/>
  <c r="S294" i="21"/>
  <c r="T294" i="21"/>
  <c r="U294" i="21"/>
  <c r="V294" i="21"/>
  <c r="W294" i="21"/>
  <c r="X294" i="21"/>
  <c r="Y294" i="21"/>
  <c r="B295" i="21"/>
  <c r="C295" i="21"/>
  <c r="D295" i="21"/>
  <c r="E295" i="21"/>
  <c r="F295" i="21"/>
  <c r="G295" i="21"/>
  <c r="H295" i="21"/>
  <c r="I295" i="21"/>
  <c r="J295" i="21"/>
  <c r="K295" i="21"/>
  <c r="L295" i="21"/>
  <c r="M295" i="21"/>
  <c r="N295" i="21"/>
  <c r="O295" i="21"/>
  <c r="P295" i="21"/>
  <c r="Q295" i="21"/>
  <c r="R295" i="21"/>
  <c r="S295" i="21"/>
  <c r="T295" i="21"/>
  <c r="U295" i="21"/>
  <c r="V295" i="21"/>
  <c r="W295" i="21"/>
  <c r="X295" i="21"/>
  <c r="Y295" i="21"/>
  <c r="B296" i="21"/>
  <c r="C296" i="21"/>
  <c r="D296" i="21"/>
  <c r="E296" i="21"/>
  <c r="F296" i="21"/>
  <c r="G296" i="21"/>
  <c r="H296" i="21"/>
  <c r="I296" i="21"/>
  <c r="J296" i="21"/>
  <c r="K296" i="21"/>
  <c r="L296" i="21"/>
  <c r="M296" i="21"/>
  <c r="N296" i="21"/>
  <c r="O296" i="21"/>
  <c r="P296" i="21"/>
  <c r="Q296" i="21"/>
  <c r="R296" i="21"/>
  <c r="S296" i="21"/>
  <c r="T296" i="21"/>
  <c r="U296" i="21"/>
  <c r="V296" i="21"/>
  <c r="W296" i="21"/>
  <c r="X296" i="21"/>
  <c r="Y296" i="21"/>
  <c r="B297" i="21"/>
  <c r="C297" i="21"/>
  <c r="D297" i="21"/>
  <c r="E297" i="21"/>
  <c r="F297" i="21"/>
  <c r="G297" i="21"/>
  <c r="H297" i="21"/>
  <c r="I297" i="21"/>
  <c r="J297" i="21"/>
  <c r="K297" i="21"/>
  <c r="L297" i="21"/>
  <c r="M297" i="21"/>
  <c r="N297" i="21"/>
  <c r="O297" i="21"/>
  <c r="P297" i="21"/>
  <c r="Q297" i="21"/>
  <c r="R297" i="21"/>
  <c r="S297" i="21"/>
  <c r="T297" i="21"/>
  <c r="U297" i="21"/>
  <c r="V297" i="21"/>
  <c r="W297" i="21"/>
  <c r="X297" i="21"/>
  <c r="Y297" i="21"/>
  <c r="B298" i="21"/>
  <c r="C298" i="21"/>
  <c r="D298" i="21"/>
  <c r="E298" i="21"/>
  <c r="F298" i="21"/>
  <c r="G298" i="21"/>
  <c r="H298" i="21"/>
  <c r="I298" i="21"/>
  <c r="J298" i="21"/>
  <c r="K298" i="21"/>
  <c r="L298" i="21"/>
  <c r="M298" i="21"/>
  <c r="N298" i="21"/>
  <c r="O298" i="21"/>
  <c r="P298" i="21"/>
  <c r="Q298" i="21"/>
  <c r="R298" i="21"/>
  <c r="S298" i="21"/>
  <c r="T298" i="21"/>
  <c r="U298" i="21"/>
  <c r="V298" i="21"/>
  <c r="W298" i="21"/>
  <c r="X298" i="21"/>
  <c r="Y298" i="21"/>
  <c r="B299" i="21"/>
  <c r="C299" i="21"/>
  <c r="D299" i="21"/>
  <c r="E299" i="21"/>
  <c r="F299" i="21"/>
  <c r="G299" i="21"/>
  <c r="H299" i="21"/>
  <c r="I299" i="21"/>
  <c r="J299" i="21"/>
  <c r="K299" i="21"/>
  <c r="L299" i="21"/>
  <c r="M299" i="21"/>
  <c r="N299" i="21"/>
  <c r="O299" i="21"/>
  <c r="P299" i="21"/>
  <c r="Q299" i="21"/>
  <c r="R299" i="21"/>
  <c r="S299" i="21"/>
  <c r="T299" i="21"/>
  <c r="U299" i="21"/>
  <c r="V299" i="21"/>
  <c r="W299" i="21"/>
  <c r="X299" i="21"/>
  <c r="Y299" i="21"/>
  <c r="B300" i="21"/>
  <c r="C300" i="21"/>
  <c r="D300" i="21"/>
  <c r="E300" i="21"/>
  <c r="F300" i="21"/>
  <c r="G300" i="21"/>
  <c r="H300" i="21"/>
  <c r="I300" i="21"/>
  <c r="J300" i="21"/>
  <c r="K300" i="21"/>
  <c r="L300" i="21"/>
  <c r="M300" i="21"/>
  <c r="N300" i="21"/>
  <c r="O300" i="21"/>
  <c r="P300" i="21"/>
  <c r="Q300" i="21"/>
  <c r="R300" i="21"/>
  <c r="S300" i="21"/>
  <c r="T300" i="21"/>
  <c r="U300" i="21"/>
  <c r="V300" i="21"/>
  <c r="W300" i="21"/>
  <c r="X300" i="21"/>
  <c r="Y300" i="21"/>
  <c r="B301" i="21"/>
  <c r="C301" i="21"/>
  <c r="D301" i="21"/>
  <c r="E301" i="21"/>
  <c r="F301" i="21"/>
  <c r="G301" i="21"/>
  <c r="H301" i="21"/>
  <c r="I301" i="21"/>
  <c r="J301" i="21"/>
  <c r="K301" i="21"/>
  <c r="L301" i="21"/>
  <c r="M301" i="21"/>
  <c r="N301" i="21"/>
  <c r="O301" i="21"/>
  <c r="P301" i="21"/>
  <c r="Q301" i="21"/>
  <c r="R301" i="21"/>
  <c r="S301" i="21"/>
  <c r="T301" i="21"/>
  <c r="U301" i="21"/>
  <c r="V301" i="21"/>
  <c r="W301" i="21"/>
  <c r="X301" i="21"/>
  <c r="Y301" i="21"/>
  <c r="B302" i="21"/>
  <c r="C302" i="21"/>
  <c r="D302" i="21"/>
  <c r="E302" i="21"/>
  <c r="F302" i="21"/>
  <c r="G302" i="21"/>
  <c r="H302" i="21"/>
  <c r="I302" i="21"/>
  <c r="J302" i="21"/>
  <c r="K302" i="21"/>
  <c r="L302" i="21"/>
  <c r="M302" i="21"/>
  <c r="N302" i="21"/>
  <c r="O302" i="21"/>
  <c r="P302" i="21"/>
  <c r="Q302" i="21"/>
  <c r="R302" i="21"/>
  <c r="S302" i="21"/>
  <c r="T302" i="21"/>
  <c r="U302" i="21"/>
  <c r="V302" i="21"/>
  <c r="W302" i="21"/>
  <c r="X302" i="21"/>
  <c r="Y302" i="21"/>
  <c r="B303" i="21"/>
  <c r="C303" i="21"/>
  <c r="D303" i="21"/>
  <c r="E303" i="21"/>
  <c r="F303" i="21"/>
  <c r="G303" i="21"/>
  <c r="H303" i="21"/>
  <c r="I303" i="21"/>
  <c r="J303" i="21"/>
  <c r="K303" i="21"/>
  <c r="L303" i="21"/>
  <c r="M303" i="21"/>
  <c r="N303" i="21"/>
  <c r="O303" i="21"/>
  <c r="P303" i="21"/>
  <c r="Q303" i="21"/>
  <c r="R303" i="21"/>
  <c r="S303" i="21"/>
  <c r="T303" i="21"/>
  <c r="U303" i="21"/>
  <c r="V303" i="21"/>
  <c r="W303" i="21"/>
  <c r="X303" i="21"/>
  <c r="Y303" i="21"/>
  <c r="B304" i="21"/>
  <c r="C304" i="21"/>
  <c r="D304" i="21"/>
  <c r="E304" i="21"/>
  <c r="F304" i="21"/>
  <c r="G304" i="21"/>
  <c r="H304" i="21"/>
  <c r="I304" i="21"/>
  <c r="J304" i="21"/>
  <c r="K304" i="21"/>
  <c r="L304" i="21"/>
  <c r="M304" i="21"/>
  <c r="N304" i="21"/>
  <c r="O304" i="21"/>
  <c r="P304" i="21"/>
  <c r="Q304" i="21"/>
  <c r="R304" i="21"/>
  <c r="S304" i="21"/>
  <c r="T304" i="21"/>
  <c r="U304" i="21"/>
  <c r="V304" i="21"/>
  <c r="W304" i="21"/>
  <c r="X304" i="21"/>
  <c r="Y304" i="21"/>
  <c r="B305" i="21"/>
  <c r="C305" i="21"/>
  <c r="D305" i="21"/>
  <c r="E305" i="21"/>
  <c r="F305" i="21"/>
  <c r="G305" i="21"/>
  <c r="H305" i="21"/>
  <c r="I305" i="21"/>
  <c r="J305" i="21"/>
  <c r="K305" i="21"/>
  <c r="L305" i="21"/>
  <c r="M305" i="21"/>
  <c r="N305" i="21"/>
  <c r="O305" i="21"/>
  <c r="P305" i="21"/>
  <c r="Q305" i="21"/>
  <c r="R305" i="21"/>
  <c r="S305" i="21"/>
  <c r="T305" i="21"/>
  <c r="U305" i="21"/>
  <c r="V305" i="21"/>
  <c r="W305" i="21"/>
  <c r="X305" i="21"/>
  <c r="Y305" i="21"/>
  <c r="B306" i="21"/>
  <c r="C306" i="21"/>
  <c r="D306" i="21"/>
  <c r="E306" i="21"/>
  <c r="F306" i="21"/>
  <c r="G306" i="21"/>
  <c r="H306" i="21"/>
  <c r="I306" i="21"/>
  <c r="J306" i="21"/>
  <c r="K306" i="21"/>
  <c r="L306" i="21"/>
  <c r="M306" i="21"/>
  <c r="N306" i="21"/>
  <c r="O306" i="21"/>
  <c r="P306" i="21"/>
  <c r="Q306" i="21"/>
  <c r="R306" i="21"/>
  <c r="S306" i="21"/>
  <c r="T306" i="21"/>
  <c r="U306" i="21"/>
  <c r="V306" i="21"/>
  <c r="W306" i="21"/>
  <c r="X306" i="21"/>
  <c r="Y306" i="21"/>
  <c r="B307" i="21"/>
  <c r="C307" i="21"/>
  <c r="D307" i="21"/>
  <c r="E307" i="21"/>
  <c r="F307" i="21"/>
  <c r="G307" i="21"/>
  <c r="H307" i="21"/>
  <c r="I307" i="21"/>
  <c r="J307" i="21"/>
  <c r="K307" i="21"/>
  <c r="L307" i="21"/>
  <c r="M307" i="21"/>
  <c r="N307" i="21"/>
  <c r="O307" i="21"/>
  <c r="P307" i="21"/>
  <c r="Q307" i="21"/>
  <c r="R307" i="21"/>
  <c r="S307" i="21"/>
  <c r="T307" i="21"/>
  <c r="U307" i="21"/>
  <c r="V307" i="21"/>
  <c r="W307" i="21"/>
  <c r="X307" i="21"/>
  <c r="Y307" i="21"/>
  <c r="B308" i="21"/>
  <c r="C308" i="21"/>
  <c r="D308" i="21"/>
  <c r="E308" i="21"/>
  <c r="F308" i="21"/>
  <c r="G308" i="21"/>
  <c r="H308" i="21"/>
  <c r="I308" i="21"/>
  <c r="J308" i="21"/>
  <c r="K308" i="21"/>
  <c r="L308" i="21"/>
  <c r="M308" i="21"/>
  <c r="N308" i="21"/>
  <c r="O308" i="21"/>
  <c r="P308" i="21"/>
  <c r="Q308" i="21"/>
  <c r="R308" i="21"/>
  <c r="S308" i="21"/>
  <c r="T308" i="21"/>
  <c r="U308" i="21"/>
  <c r="V308" i="21"/>
  <c r="W308" i="21"/>
  <c r="X308" i="21"/>
  <c r="Y308" i="21"/>
  <c r="B309" i="21"/>
  <c r="C309" i="21"/>
  <c r="D309" i="21"/>
  <c r="E309" i="21"/>
  <c r="F309" i="21"/>
  <c r="G309" i="21"/>
  <c r="H309" i="21"/>
  <c r="I309" i="21"/>
  <c r="J309" i="21"/>
  <c r="K309" i="21"/>
  <c r="L309" i="21"/>
  <c r="M309" i="21"/>
  <c r="N309" i="21"/>
  <c r="O309" i="21"/>
  <c r="P309" i="21"/>
  <c r="Q309" i="21"/>
  <c r="R309" i="21"/>
  <c r="S309" i="21"/>
  <c r="T309" i="21"/>
  <c r="U309" i="21"/>
  <c r="V309" i="21"/>
  <c r="W309" i="21"/>
  <c r="X309" i="21"/>
  <c r="Y309" i="21"/>
  <c r="B310" i="21"/>
  <c r="C310" i="21"/>
  <c r="D310" i="21"/>
  <c r="E310" i="21"/>
  <c r="F310" i="21"/>
  <c r="G310" i="21"/>
  <c r="H310" i="21"/>
  <c r="I310" i="21"/>
  <c r="J310" i="21"/>
  <c r="K310" i="21"/>
  <c r="L310" i="21"/>
  <c r="M310" i="21"/>
  <c r="N310" i="21"/>
  <c r="O310" i="21"/>
  <c r="P310" i="21"/>
  <c r="Q310" i="21"/>
  <c r="R310" i="21"/>
  <c r="S310" i="21"/>
  <c r="T310" i="21"/>
  <c r="U310" i="21"/>
  <c r="V310" i="21"/>
  <c r="W310" i="21"/>
  <c r="X310" i="21"/>
  <c r="Y310" i="21"/>
  <c r="B311" i="21"/>
  <c r="C311" i="21"/>
  <c r="D311" i="21"/>
  <c r="E311" i="21"/>
  <c r="F311" i="21"/>
  <c r="G311" i="21"/>
  <c r="H311" i="21"/>
  <c r="I311" i="21"/>
  <c r="J311" i="21"/>
  <c r="K311" i="21"/>
  <c r="L311" i="21"/>
  <c r="M311" i="21"/>
  <c r="N311" i="21"/>
  <c r="O311" i="21"/>
  <c r="P311" i="21"/>
  <c r="Q311" i="21"/>
  <c r="R311" i="21"/>
  <c r="S311" i="21"/>
  <c r="T311" i="21"/>
  <c r="U311" i="21"/>
  <c r="V311" i="21"/>
  <c r="W311" i="21"/>
  <c r="X311" i="21"/>
  <c r="Y311" i="21"/>
  <c r="B312" i="21"/>
  <c r="C312" i="21"/>
  <c r="D312" i="21"/>
  <c r="E312" i="21"/>
  <c r="F312" i="21"/>
  <c r="G312" i="21"/>
  <c r="H312" i="21"/>
  <c r="I312" i="21"/>
  <c r="J312" i="21"/>
  <c r="K312" i="21"/>
  <c r="L312" i="21"/>
  <c r="M312" i="21"/>
  <c r="N312" i="21"/>
  <c r="O312" i="21"/>
  <c r="P312" i="21"/>
  <c r="Q312" i="21"/>
  <c r="R312" i="21"/>
  <c r="S312" i="21"/>
  <c r="T312" i="21"/>
  <c r="U312" i="21"/>
  <c r="V312" i="21"/>
  <c r="W312" i="21"/>
  <c r="X312" i="21"/>
  <c r="Y312" i="21"/>
  <c r="B313" i="21"/>
  <c r="C313" i="21"/>
  <c r="D313" i="21"/>
  <c r="E313" i="21"/>
  <c r="F313" i="21"/>
  <c r="G313" i="21"/>
  <c r="H313" i="21"/>
  <c r="I313" i="21"/>
  <c r="J313" i="21"/>
  <c r="K313" i="21"/>
  <c r="L313" i="21"/>
  <c r="M313" i="21"/>
  <c r="N313" i="21"/>
  <c r="O313" i="21"/>
  <c r="P313" i="21"/>
  <c r="Q313" i="21"/>
  <c r="R313" i="21"/>
  <c r="S313" i="21"/>
  <c r="T313" i="21"/>
  <c r="U313" i="21"/>
  <c r="V313" i="21"/>
  <c r="W313" i="21"/>
  <c r="X313" i="21"/>
  <c r="Y313" i="21"/>
  <c r="B314" i="21"/>
  <c r="C314" i="21"/>
  <c r="D314" i="21"/>
  <c r="E314" i="21"/>
  <c r="F314" i="21"/>
  <c r="G314" i="21"/>
  <c r="H314" i="21"/>
  <c r="I314" i="21"/>
  <c r="J314" i="21"/>
  <c r="K314" i="21"/>
  <c r="L314" i="21"/>
  <c r="M314" i="21"/>
  <c r="N314" i="21"/>
  <c r="O314" i="21"/>
  <c r="P314" i="21"/>
  <c r="Q314" i="21"/>
  <c r="R314" i="21"/>
  <c r="S314" i="21"/>
  <c r="T314" i="21"/>
  <c r="U314" i="21"/>
  <c r="V314" i="21"/>
  <c r="W314" i="21"/>
  <c r="X314" i="21"/>
  <c r="Y314" i="21"/>
  <c r="B315" i="21"/>
  <c r="C315" i="21"/>
  <c r="D315" i="21"/>
  <c r="E315" i="21"/>
  <c r="F315" i="21"/>
  <c r="G315" i="21"/>
  <c r="H315" i="21"/>
  <c r="I315" i="21"/>
  <c r="J315" i="21"/>
  <c r="K315" i="21"/>
  <c r="L315" i="21"/>
  <c r="M315" i="21"/>
  <c r="N315" i="21"/>
  <c r="O315" i="21"/>
  <c r="P315" i="21"/>
  <c r="Q315" i="21"/>
  <c r="R315" i="21"/>
  <c r="S315" i="21"/>
  <c r="T315" i="21"/>
  <c r="U315" i="21"/>
  <c r="V315" i="21"/>
  <c r="W315" i="21"/>
  <c r="X315" i="21"/>
  <c r="Y315" i="21"/>
  <c r="B316" i="21"/>
  <c r="C316" i="21"/>
  <c r="D316" i="21"/>
  <c r="E316" i="21"/>
  <c r="F316" i="21"/>
  <c r="G316" i="21"/>
  <c r="H316" i="21"/>
  <c r="I316" i="21"/>
  <c r="J316" i="21"/>
  <c r="K316" i="21"/>
  <c r="L316" i="21"/>
  <c r="M316" i="21"/>
  <c r="N316" i="21"/>
  <c r="O316" i="21"/>
  <c r="P316" i="21"/>
  <c r="Q316" i="21"/>
  <c r="R316" i="21"/>
  <c r="S316" i="21"/>
  <c r="T316" i="21"/>
  <c r="U316" i="21"/>
  <c r="V316" i="21"/>
  <c r="W316" i="21"/>
  <c r="X316" i="21"/>
  <c r="Y316" i="21"/>
  <c r="C289" i="21"/>
  <c r="D289" i="21"/>
  <c r="E289" i="21"/>
  <c r="F289" i="21"/>
  <c r="G289" i="21"/>
  <c r="H289" i="21"/>
  <c r="I289" i="21"/>
  <c r="J289" i="21"/>
  <c r="K289" i="21"/>
  <c r="L289" i="21"/>
  <c r="M289" i="21"/>
  <c r="N289" i="21"/>
  <c r="O289" i="21"/>
  <c r="P289" i="21"/>
  <c r="Q289" i="21"/>
  <c r="R289" i="21"/>
  <c r="S289" i="21"/>
  <c r="T289" i="21"/>
  <c r="U289" i="21"/>
  <c r="V289" i="21"/>
  <c r="W289" i="21"/>
  <c r="X289" i="21"/>
  <c r="Y289" i="21"/>
  <c r="B289" i="21"/>
  <c r="B281" i="21"/>
  <c r="B255" i="21"/>
  <c r="C255" i="21"/>
  <c r="D255" i="21"/>
  <c r="E255" i="21"/>
  <c r="F255" i="21"/>
  <c r="G255" i="21"/>
  <c r="H255" i="21"/>
  <c r="I255" i="21"/>
  <c r="J255" i="21"/>
  <c r="K255" i="21"/>
  <c r="L255" i="21"/>
  <c r="M255" i="21"/>
  <c r="N255" i="21"/>
  <c r="O255" i="21"/>
  <c r="P255" i="21"/>
  <c r="Q255" i="21"/>
  <c r="R255" i="21"/>
  <c r="S255" i="21"/>
  <c r="T255" i="21"/>
  <c r="U255" i="21"/>
  <c r="V255" i="21"/>
  <c r="W255" i="21"/>
  <c r="X255" i="21"/>
  <c r="Y255" i="21"/>
  <c r="B256" i="21"/>
  <c r="C256" i="21"/>
  <c r="D256" i="21"/>
  <c r="E256" i="21"/>
  <c r="F256" i="21"/>
  <c r="G256" i="21"/>
  <c r="H256" i="21"/>
  <c r="I256" i="21"/>
  <c r="J256" i="21"/>
  <c r="K256" i="21"/>
  <c r="L256" i="21"/>
  <c r="M256" i="21"/>
  <c r="N256" i="21"/>
  <c r="O256" i="21"/>
  <c r="P256" i="21"/>
  <c r="Q256" i="21"/>
  <c r="R256" i="21"/>
  <c r="S256" i="21"/>
  <c r="T256" i="21"/>
  <c r="U256" i="21"/>
  <c r="V256" i="21"/>
  <c r="W256" i="21"/>
  <c r="X256" i="21"/>
  <c r="Y256" i="21"/>
  <c r="B257" i="21"/>
  <c r="C257" i="21"/>
  <c r="D257" i="21"/>
  <c r="E257" i="21"/>
  <c r="F257" i="21"/>
  <c r="G257" i="21"/>
  <c r="H257" i="21"/>
  <c r="I257" i="21"/>
  <c r="J257" i="21"/>
  <c r="K257" i="21"/>
  <c r="L257" i="21"/>
  <c r="M257" i="21"/>
  <c r="N257" i="21"/>
  <c r="O257" i="21"/>
  <c r="P257" i="21"/>
  <c r="Q257" i="21"/>
  <c r="R257" i="21"/>
  <c r="S257" i="21"/>
  <c r="T257" i="21"/>
  <c r="U257" i="21"/>
  <c r="V257" i="21"/>
  <c r="W257" i="21"/>
  <c r="X257" i="21"/>
  <c r="Y257" i="21"/>
  <c r="B258" i="21"/>
  <c r="C258" i="21"/>
  <c r="D258" i="21"/>
  <c r="E258" i="21"/>
  <c r="F258" i="21"/>
  <c r="G258" i="21"/>
  <c r="H258" i="21"/>
  <c r="I258" i="21"/>
  <c r="J258" i="21"/>
  <c r="K258" i="21"/>
  <c r="L258" i="21"/>
  <c r="M258" i="21"/>
  <c r="N258" i="21"/>
  <c r="O258" i="21"/>
  <c r="P258" i="21"/>
  <c r="Q258" i="21"/>
  <c r="R258" i="21"/>
  <c r="S258" i="21"/>
  <c r="T258" i="21"/>
  <c r="U258" i="21"/>
  <c r="V258" i="21"/>
  <c r="W258" i="21"/>
  <c r="X258" i="21"/>
  <c r="Y258" i="21"/>
  <c r="B259" i="21"/>
  <c r="C259" i="21"/>
  <c r="D259" i="21"/>
  <c r="E259" i="21"/>
  <c r="F259" i="21"/>
  <c r="G259" i="21"/>
  <c r="H259" i="21"/>
  <c r="I259" i="21"/>
  <c r="J259" i="21"/>
  <c r="K259" i="21"/>
  <c r="L259" i="21"/>
  <c r="M259" i="21"/>
  <c r="N259" i="21"/>
  <c r="O259" i="21"/>
  <c r="P259" i="21"/>
  <c r="Q259" i="21"/>
  <c r="R259" i="21"/>
  <c r="S259" i="21"/>
  <c r="T259" i="21"/>
  <c r="U259" i="21"/>
  <c r="V259" i="21"/>
  <c r="W259" i="21"/>
  <c r="X259" i="21"/>
  <c r="Y259" i="21"/>
  <c r="B260" i="21"/>
  <c r="C260" i="21"/>
  <c r="D260" i="21"/>
  <c r="E260" i="21"/>
  <c r="F260" i="21"/>
  <c r="G260" i="21"/>
  <c r="H260" i="21"/>
  <c r="I260" i="21"/>
  <c r="J260" i="21"/>
  <c r="K260" i="21"/>
  <c r="L260" i="21"/>
  <c r="M260" i="21"/>
  <c r="N260" i="21"/>
  <c r="O260" i="21"/>
  <c r="P260" i="21"/>
  <c r="Q260" i="21"/>
  <c r="R260" i="21"/>
  <c r="S260" i="21"/>
  <c r="T260" i="21"/>
  <c r="U260" i="21"/>
  <c r="V260" i="21"/>
  <c r="W260" i="21"/>
  <c r="X260" i="21"/>
  <c r="Y260" i="21"/>
  <c r="B261" i="21"/>
  <c r="C261" i="21"/>
  <c r="D261" i="21"/>
  <c r="E261" i="21"/>
  <c r="F261" i="21"/>
  <c r="G261" i="21"/>
  <c r="H261" i="21"/>
  <c r="I261" i="21"/>
  <c r="J261" i="21"/>
  <c r="K261" i="21"/>
  <c r="L261" i="21"/>
  <c r="M261" i="21"/>
  <c r="N261" i="21"/>
  <c r="O261" i="21"/>
  <c r="P261" i="21"/>
  <c r="Q261" i="21"/>
  <c r="R261" i="21"/>
  <c r="S261" i="21"/>
  <c r="T261" i="21"/>
  <c r="U261" i="21"/>
  <c r="V261" i="21"/>
  <c r="W261" i="21"/>
  <c r="X261" i="21"/>
  <c r="Y261" i="21"/>
  <c r="B262" i="21"/>
  <c r="C262" i="21"/>
  <c r="D262" i="21"/>
  <c r="E262" i="21"/>
  <c r="F262" i="21"/>
  <c r="G262" i="21"/>
  <c r="H262" i="21"/>
  <c r="I262" i="21"/>
  <c r="J262" i="21"/>
  <c r="K262" i="21"/>
  <c r="L262" i="21"/>
  <c r="M262" i="21"/>
  <c r="N262" i="21"/>
  <c r="O262" i="21"/>
  <c r="P262" i="21"/>
  <c r="Q262" i="21"/>
  <c r="R262" i="21"/>
  <c r="S262" i="21"/>
  <c r="T262" i="21"/>
  <c r="U262" i="21"/>
  <c r="V262" i="21"/>
  <c r="W262" i="21"/>
  <c r="X262" i="21"/>
  <c r="Y262" i="21"/>
  <c r="B263" i="21"/>
  <c r="C263" i="21"/>
  <c r="D263" i="21"/>
  <c r="E263" i="21"/>
  <c r="F263" i="21"/>
  <c r="G263" i="21"/>
  <c r="H263" i="21"/>
  <c r="I263" i="21"/>
  <c r="J263" i="21"/>
  <c r="K263" i="21"/>
  <c r="L263" i="21"/>
  <c r="M263" i="21"/>
  <c r="N263" i="21"/>
  <c r="O263" i="21"/>
  <c r="P263" i="21"/>
  <c r="Q263" i="21"/>
  <c r="R263" i="21"/>
  <c r="S263" i="21"/>
  <c r="T263" i="21"/>
  <c r="U263" i="21"/>
  <c r="V263" i="21"/>
  <c r="W263" i="21"/>
  <c r="X263" i="21"/>
  <c r="Y263" i="21"/>
  <c r="B264" i="21"/>
  <c r="C264" i="21"/>
  <c r="D264" i="21"/>
  <c r="E264" i="21"/>
  <c r="F264" i="21"/>
  <c r="G264" i="21"/>
  <c r="H264" i="21"/>
  <c r="I264" i="21"/>
  <c r="J264" i="21"/>
  <c r="K264" i="21"/>
  <c r="L264" i="21"/>
  <c r="M264" i="21"/>
  <c r="N264" i="21"/>
  <c r="O264" i="21"/>
  <c r="P264" i="21"/>
  <c r="Q264" i="21"/>
  <c r="R264" i="21"/>
  <c r="S264" i="21"/>
  <c r="T264" i="21"/>
  <c r="U264" i="21"/>
  <c r="V264" i="21"/>
  <c r="W264" i="21"/>
  <c r="X264" i="21"/>
  <c r="Y264" i="21"/>
  <c r="B265" i="21"/>
  <c r="C265" i="21"/>
  <c r="D265" i="21"/>
  <c r="E265" i="21"/>
  <c r="F265" i="21"/>
  <c r="G265" i="21"/>
  <c r="H265" i="21"/>
  <c r="I265" i="21"/>
  <c r="J265" i="21"/>
  <c r="K265" i="21"/>
  <c r="L265" i="21"/>
  <c r="M265" i="21"/>
  <c r="N265" i="21"/>
  <c r="O265" i="21"/>
  <c r="P265" i="21"/>
  <c r="Q265" i="21"/>
  <c r="R265" i="21"/>
  <c r="S265" i="21"/>
  <c r="T265" i="21"/>
  <c r="U265" i="21"/>
  <c r="V265" i="21"/>
  <c r="W265" i="21"/>
  <c r="X265" i="21"/>
  <c r="Y265" i="21"/>
  <c r="B266" i="21"/>
  <c r="C266" i="21"/>
  <c r="D266" i="21"/>
  <c r="E266" i="21"/>
  <c r="F266" i="21"/>
  <c r="G266" i="21"/>
  <c r="H266" i="21"/>
  <c r="I266" i="21"/>
  <c r="J266" i="21"/>
  <c r="K266" i="21"/>
  <c r="L266" i="21"/>
  <c r="M266" i="21"/>
  <c r="N266" i="21"/>
  <c r="O266" i="21"/>
  <c r="P266" i="21"/>
  <c r="Q266" i="21"/>
  <c r="R266" i="21"/>
  <c r="S266" i="21"/>
  <c r="T266" i="21"/>
  <c r="U266" i="21"/>
  <c r="V266" i="21"/>
  <c r="W266" i="21"/>
  <c r="X266" i="21"/>
  <c r="Y266" i="21"/>
  <c r="B267" i="21"/>
  <c r="C267" i="21"/>
  <c r="D267" i="21"/>
  <c r="E267" i="21"/>
  <c r="F267" i="21"/>
  <c r="G267" i="21"/>
  <c r="H267" i="21"/>
  <c r="I267" i="21"/>
  <c r="J267" i="21"/>
  <c r="K267" i="21"/>
  <c r="L267" i="21"/>
  <c r="M267" i="21"/>
  <c r="N267" i="21"/>
  <c r="O267" i="21"/>
  <c r="P267" i="21"/>
  <c r="Q267" i="21"/>
  <c r="R267" i="21"/>
  <c r="S267" i="21"/>
  <c r="T267" i="21"/>
  <c r="U267" i="21"/>
  <c r="V267" i="21"/>
  <c r="W267" i="21"/>
  <c r="X267" i="21"/>
  <c r="Y267" i="21"/>
  <c r="B268" i="21"/>
  <c r="C268" i="21"/>
  <c r="D268" i="21"/>
  <c r="E268" i="21"/>
  <c r="F268" i="21"/>
  <c r="G268" i="21"/>
  <c r="H268" i="21"/>
  <c r="I268" i="21"/>
  <c r="J268" i="21"/>
  <c r="K268" i="21"/>
  <c r="L268" i="21"/>
  <c r="M268" i="21"/>
  <c r="N268" i="21"/>
  <c r="O268" i="21"/>
  <c r="P268" i="21"/>
  <c r="Q268" i="21"/>
  <c r="R268" i="21"/>
  <c r="S268" i="21"/>
  <c r="T268" i="21"/>
  <c r="U268" i="21"/>
  <c r="V268" i="21"/>
  <c r="W268" i="21"/>
  <c r="X268" i="21"/>
  <c r="Y268" i="21"/>
  <c r="B269" i="21"/>
  <c r="C269" i="21"/>
  <c r="D269" i="21"/>
  <c r="E269" i="21"/>
  <c r="F269" i="21"/>
  <c r="G269" i="21"/>
  <c r="H269" i="21"/>
  <c r="I269" i="21"/>
  <c r="J269" i="21"/>
  <c r="K269" i="21"/>
  <c r="L269" i="21"/>
  <c r="M269" i="21"/>
  <c r="N269" i="21"/>
  <c r="O269" i="21"/>
  <c r="P269" i="21"/>
  <c r="Q269" i="21"/>
  <c r="R269" i="21"/>
  <c r="S269" i="21"/>
  <c r="T269" i="21"/>
  <c r="U269" i="21"/>
  <c r="V269" i="21"/>
  <c r="W269" i="21"/>
  <c r="X269" i="21"/>
  <c r="Y269" i="21"/>
  <c r="B270" i="21"/>
  <c r="C270" i="21"/>
  <c r="D270" i="21"/>
  <c r="E270" i="21"/>
  <c r="F270" i="21"/>
  <c r="G270" i="21"/>
  <c r="H270" i="21"/>
  <c r="I270" i="21"/>
  <c r="J270" i="21"/>
  <c r="K270" i="21"/>
  <c r="L270" i="21"/>
  <c r="M270" i="21"/>
  <c r="N270" i="21"/>
  <c r="O270" i="21"/>
  <c r="P270" i="21"/>
  <c r="Q270" i="21"/>
  <c r="R270" i="21"/>
  <c r="S270" i="21"/>
  <c r="T270" i="21"/>
  <c r="U270" i="21"/>
  <c r="V270" i="21"/>
  <c r="W270" i="21"/>
  <c r="X270" i="21"/>
  <c r="Y270" i="21"/>
  <c r="B271" i="21"/>
  <c r="C271" i="21"/>
  <c r="D271" i="21"/>
  <c r="E271" i="21"/>
  <c r="F271" i="21"/>
  <c r="G271" i="21"/>
  <c r="H271" i="21"/>
  <c r="I271" i="21"/>
  <c r="J271" i="21"/>
  <c r="K271" i="21"/>
  <c r="L271" i="21"/>
  <c r="M271" i="21"/>
  <c r="N271" i="21"/>
  <c r="O271" i="21"/>
  <c r="P271" i="21"/>
  <c r="Q271" i="21"/>
  <c r="R271" i="21"/>
  <c r="S271" i="21"/>
  <c r="T271" i="21"/>
  <c r="U271" i="21"/>
  <c r="V271" i="21"/>
  <c r="W271" i="21"/>
  <c r="X271" i="21"/>
  <c r="Y271" i="21"/>
  <c r="B272" i="21"/>
  <c r="C272" i="21"/>
  <c r="D272" i="21"/>
  <c r="E272" i="21"/>
  <c r="F272" i="21"/>
  <c r="G272" i="21"/>
  <c r="H272" i="21"/>
  <c r="I272" i="21"/>
  <c r="J272" i="21"/>
  <c r="K272" i="21"/>
  <c r="L272" i="21"/>
  <c r="M272" i="21"/>
  <c r="N272" i="21"/>
  <c r="O272" i="21"/>
  <c r="P272" i="21"/>
  <c r="Q272" i="21"/>
  <c r="R272" i="21"/>
  <c r="S272" i="21"/>
  <c r="T272" i="21"/>
  <c r="U272" i="21"/>
  <c r="V272" i="21"/>
  <c r="W272" i="21"/>
  <c r="X272" i="21"/>
  <c r="Y272" i="21"/>
  <c r="B273" i="21"/>
  <c r="C273" i="21"/>
  <c r="D273" i="21"/>
  <c r="E273" i="21"/>
  <c r="F273" i="21"/>
  <c r="G273" i="21"/>
  <c r="H273" i="21"/>
  <c r="I273" i="21"/>
  <c r="J273" i="21"/>
  <c r="K273" i="21"/>
  <c r="L273" i="21"/>
  <c r="M273" i="21"/>
  <c r="N273" i="21"/>
  <c r="O273" i="21"/>
  <c r="P273" i="21"/>
  <c r="Q273" i="21"/>
  <c r="R273" i="21"/>
  <c r="S273" i="21"/>
  <c r="T273" i="21"/>
  <c r="U273" i="21"/>
  <c r="V273" i="21"/>
  <c r="W273" i="21"/>
  <c r="X273" i="21"/>
  <c r="Y273" i="21"/>
  <c r="B274" i="21"/>
  <c r="C274" i="21"/>
  <c r="D274" i="21"/>
  <c r="E274" i="21"/>
  <c r="F274" i="21"/>
  <c r="G274" i="21"/>
  <c r="H274" i="21"/>
  <c r="I274" i="21"/>
  <c r="J274" i="21"/>
  <c r="K274" i="21"/>
  <c r="L274" i="21"/>
  <c r="M274" i="21"/>
  <c r="N274" i="21"/>
  <c r="O274" i="21"/>
  <c r="P274" i="21"/>
  <c r="Q274" i="21"/>
  <c r="R274" i="21"/>
  <c r="S274" i="21"/>
  <c r="T274" i="21"/>
  <c r="U274" i="21"/>
  <c r="V274" i="21"/>
  <c r="W274" i="21"/>
  <c r="X274" i="21"/>
  <c r="Y274" i="21"/>
  <c r="B275" i="21"/>
  <c r="C275" i="21"/>
  <c r="D275" i="21"/>
  <c r="E275" i="21"/>
  <c r="F275" i="21"/>
  <c r="G275" i="21"/>
  <c r="H275" i="21"/>
  <c r="I275" i="21"/>
  <c r="J275" i="21"/>
  <c r="K275" i="21"/>
  <c r="L275" i="21"/>
  <c r="M275" i="21"/>
  <c r="N275" i="21"/>
  <c r="O275" i="21"/>
  <c r="P275" i="21"/>
  <c r="Q275" i="21"/>
  <c r="R275" i="21"/>
  <c r="S275" i="21"/>
  <c r="T275" i="21"/>
  <c r="U275" i="21"/>
  <c r="V275" i="21"/>
  <c r="W275" i="21"/>
  <c r="X275" i="21"/>
  <c r="Y275" i="21"/>
  <c r="B276" i="21"/>
  <c r="C276" i="21"/>
  <c r="D276" i="21"/>
  <c r="E276" i="21"/>
  <c r="F276" i="21"/>
  <c r="G276" i="21"/>
  <c r="H276" i="21"/>
  <c r="I276" i="21"/>
  <c r="J276" i="21"/>
  <c r="K276" i="21"/>
  <c r="L276" i="21"/>
  <c r="M276" i="21"/>
  <c r="N276" i="21"/>
  <c r="O276" i="21"/>
  <c r="P276" i="21"/>
  <c r="Q276" i="21"/>
  <c r="R276" i="21"/>
  <c r="S276" i="21"/>
  <c r="T276" i="21"/>
  <c r="U276" i="21"/>
  <c r="V276" i="21"/>
  <c r="W276" i="21"/>
  <c r="X276" i="21"/>
  <c r="Y276" i="21"/>
  <c r="B277" i="21"/>
  <c r="C277" i="21"/>
  <c r="D277" i="21"/>
  <c r="E277" i="21"/>
  <c r="F277" i="21"/>
  <c r="G277" i="21"/>
  <c r="H277" i="21"/>
  <c r="I277" i="21"/>
  <c r="J277" i="21"/>
  <c r="K277" i="21"/>
  <c r="L277" i="21"/>
  <c r="M277" i="21"/>
  <c r="N277" i="21"/>
  <c r="O277" i="21"/>
  <c r="P277" i="21"/>
  <c r="Q277" i="21"/>
  <c r="R277" i="21"/>
  <c r="S277" i="21"/>
  <c r="T277" i="21"/>
  <c r="U277" i="21"/>
  <c r="V277" i="21"/>
  <c r="W277" i="21"/>
  <c r="X277" i="21"/>
  <c r="Y277" i="21"/>
  <c r="B278" i="21"/>
  <c r="C278" i="21"/>
  <c r="D278" i="21"/>
  <c r="E278" i="21"/>
  <c r="F278" i="21"/>
  <c r="G278" i="21"/>
  <c r="H278" i="21"/>
  <c r="I278" i="21"/>
  <c r="J278" i="21"/>
  <c r="K278" i="21"/>
  <c r="L278" i="21"/>
  <c r="M278" i="21"/>
  <c r="N278" i="21"/>
  <c r="O278" i="21"/>
  <c r="P278" i="21"/>
  <c r="Q278" i="21"/>
  <c r="R278" i="21"/>
  <c r="S278" i="21"/>
  <c r="T278" i="21"/>
  <c r="U278" i="21"/>
  <c r="V278" i="21"/>
  <c r="W278" i="21"/>
  <c r="X278" i="21"/>
  <c r="Y278" i="21"/>
  <c r="B279" i="21"/>
  <c r="C279" i="21"/>
  <c r="D279" i="21"/>
  <c r="E279" i="21"/>
  <c r="F279" i="21"/>
  <c r="G279" i="21"/>
  <c r="H279" i="21"/>
  <c r="I279" i="21"/>
  <c r="J279" i="21"/>
  <c r="K279" i="21"/>
  <c r="L279" i="21"/>
  <c r="M279" i="21"/>
  <c r="N279" i="21"/>
  <c r="O279" i="21"/>
  <c r="P279" i="21"/>
  <c r="Q279" i="21"/>
  <c r="R279" i="21"/>
  <c r="S279" i="21"/>
  <c r="T279" i="21"/>
  <c r="U279" i="21"/>
  <c r="V279" i="21"/>
  <c r="W279" i="21"/>
  <c r="X279" i="21"/>
  <c r="Y279" i="21"/>
  <c r="B280" i="21"/>
  <c r="C280" i="21"/>
  <c r="D280" i="21"/>
  <c r="E280" i="21"/>
  <c r="F280" i="21"/>
  <c r="G280" i="21"/>
  <c r="H280" i="21"/>
  <c r="I280" i="21"/>
  <c r="J280" i="21"/>
  <c r="K280" i="21"/>
  <c r="L280" i="21"/>
  <c r="M280" i="21"/>
  <c r="N280" i="21"/>
  <c r="O280" i="21"/>
  <c r="P280" i="21"/>
  <c r="Q280" i="21"/>
  <c r="R280" i="21"/>
  <c r="S280" i="21"/>
  <c r="T280" i="21"/>
  <c r="U280" i="21"/>
  <c r="V280" i="21"/>
  <c r="W280" i="21"/>
  <c r="X280" i="21"/>
  <c r="Y280" i="21"/>
  <c r="C281" i="21"/>
  <c r="D281" i="21"/>
  <c r="E281" i="21"/>
  <c r="F281" i="21"/>
  <c r="G281" i="21"/>
  <c r="H281" i="21"/>
  <c r="I281" i="21"/>
  <c r="J281" i="21"/>
  <c r="K281" i="21"/>
  <c r="L281" i="21"/>
  <c r="M281" i="21"/>
  <c r="N281" i="21"/>
  <c r="O281" i="21"/>
  <c r="P281" i="21"/>
  <c r="Q281" i="21"/>
  <c r="R281" i="21"/>
  <c r="S281" i="21"/>
  <c r="T281" i="21"/>
  <c r="U281" i="21"/>
  <c r="V281" i="21"/>
  <c r="W281" i="21"/>
  <c r="X281" i="21"/>
  <c r="Y281" i="21"/>
  <c r="C254" i="21"/>
  <c r="D254" i="21"/>
  <c r="E254" i="21"/>
  <c r="F254" i="21"/>
  <c r="G254" i="21"/>
  <c r="H254" i="21"/>
  <c r="I254" i="21"/>
  <c r="J254" i="21"/>
  <c r="K254" i="21"/>
  <c r="L254" i="21"/>
  <c r="M254" i="21"/>
  <c r="N254" i="21"/>
  <c r="O254" i="21"/>
  <c r="P254" i="21"/>
  <c r="Q254" i="21"/>
  <c r="R254" i="21"/>
  <c r="S254" i="21"/>
  <c r="T254" i="21"/>
  <c r="U254" i="21"/>
  <c r="V254" i="21"/>
  <c r="W254" i="21"/>
  <c r="X254" i="21"/>
  <c r="Y254" i="21"/>
  <c r="B254" i="21"/>
  <c r="B221" i="21"/>
  <c r="C221" i="21"/>
  <c r="D221" i="21"/>
  <c r="E221" i="21"/>
  <c r="F221" i="21"/>
  <c r="G221" i="21"/>
  <c r="H221" i="21"/>
  <c r="I221" i="21"/>
  <c r="J221" i="21"/>
  <c r="K221" i="21"/>
  <c r="L221" i="21"/>
  <c r="M221" i="21"/>
  <c r="N221" i="21"/>
  <c r="O221" i="21"/>
  <c r="P221" i="21"/>
  <c r="Q221" i="21"/>
  <c r="R221" i="21"/>
  <c r="S221" i="21"/>
  <c r="T221" i="21"/>
  <c r="U221" i="21"/>
  <c r="V221" i="21"/>
  <c r="W221" i="21"/>
  <c r="X221" i="21"/>
  <c r="Y221" i="21"/>
  <c r="B222" i="21"/>
  <c r="C222" i="21"/>
  <c r="D222" i="21"/>
  <c r="E222" i="21"/>
  <c r="F222" i="21"/>
  <c r="G222" i="21"/>
  <c r="H222" i="21"/>
  <c r="I222" i="21"/>
  <c r="J222" i="21"/>
  <c r="K222" i="21"/>
  <c r="L222" i="21"/>
  <c r="M222" i="21"/>
  <c r="N222" i="21"/>
  <c r="O222" i="21"/>
  <c r="P222" i="21"/>
  <c r="Q222" i="21"/>
  <c r="R222" i="21"/>
  <c r="S222" i="21"/>
  <c r="T222" i="21"/>
  <c r="U222" i="21"/>
  <c r="V222" i="21"/>
  <c r="W222" i="21"/>
  <c r="X222" i="21"/>
  <c r="Y222" i="21"/>
  <c r="B223" i="21"/>
  <c r="C223" i="21"/>
  <c r="D223" i="21"/>
  <c r="E223" i="21"/>
  <c r="F223" i="21"/>
  <c r="G223" i="21"/>
  <c r="H223" i="21"/>
  <c r="I223" i="21"/>
  <c r="J223" i="21"/>
  <c r="K223" i="21"/>
  <c r="L223" i="21"/>
  <c r="M223" i="21"/>
  <c r="N223" i="21"/>
  <c r="O223" i="21"/>
  <c r="P223" i="21"/>
  <c r="Q223" i="21"/>
  <c r="R223" i="21"/>
  <c r="S223" i="21"/>
  <c r="T223" i="21"/>
  <c r="U223" i="21"/>
  <c r="V223" i="21"/>
  <c r="W223" i="21"/>
  <c r="X223" i="21"/>
  <c r="Y223" i="21"/>
  <c r="B224" i="21"/>
  <c r="C224" i="21"/>
  <c r="D224" i="21"/>
  <c r="E224" i="21"/>
  <c r="F224" i="21"/>
  <c r="G224" i="21"/>
  <c r="H224" i="21"/>
  <c r="I224" i="21"/>
  <c r="J224" i="21"/>
  <c r="K224" i="21"/>
  <c r="L224" i="21"/>
  <c r="M224" i="21"/>
  <c r="N224" i="21"/>
  <c r="O224" i="21"/>
  <c r="P224" i="21"/>
  <c r="Q224" i="21"/>
  <c r="R224" i="21"/>
  <c r="S224" i="21"/>
  <c r="T224" i="21"/>
  <c r="U224" i="21"/>
  <c r="V224" i="21"/>
  <c r="W224" i="21"/>
  <c r="X224" i="21"/>
  <c r="Y224" i="21"/>
  <c r="B225" i="21"/>
  <c r="C225" i="21"/>
  <c r="D225" i="21"/>
  <c r="E225" i="21"/>
  <c r="F225" i="21"/>
  <c r="G225" i="21"/>
  <c r="H225" i="21"/>
  <c r="I225" i="21"/>
  <c r="J225" i="21"/>
  <c r="K225" i="21"/>
  <c r="L225" i="21"/>
  <c r="M225" i="21"/>
  <c r="N225" i="21"/>
  <c r="O225" i="21"/>
  <c r="P225" i="21"/>
  <c r="Q225" i="21"/>
  <c r="R225" i="21"/>
  <c r="S225" i="21"/>
  <c r="T225" i="21"/>
  <c r="U225" i="21"/>
  <c r="V225" i="21"/>
  <c r="W225" i="21"/>
  <c r="X225" i="21"/>
  <c r="Y225" i="21"/>
  <c r="B226" i="21"/>
  <c r="C226" i="21"/>
  <c r="D226" i="21"/>
  <c r="E226" i="21"/>
  <c r="F226" i="21"/>
  <c r="G226" i="21"/>
  <c r="H226" i="21"/>
  <c r="I226" i="21"/>
  <c r="J226" i="21"/>
  <c r="K226" i="21"/>
  <c r="L226" i="21"/>
  <c r="M226" i="21"/>
  <c r="N226" i="21"/>
  <c r="O226" i="21"/>
  <c r="P226" i="21"/>
  <c r="Q226" i="21"/>
  <c r="R226" i="21"/>
  <c r="S226" i="21"/>
  <c r="T226" i="21"/>
  <c r="U226" i="21"/>
  <c r="V226" i="21"/>
  <c r="W226" i="21"/>
  <c r="X226" i="21"/>
  <c r="Y226" i="21"/>
  <c r="B227" i="21"/>
  <c r="C227" i="21"/>
  <c r="D227" i="21"/>
  <c r="E227" i="21"/>
  <c r="F227" i="21"/>
  <c r="G227" i="21"/>
  <c r="H227" i="21"/>
  <c r="I227" i="21"/>
  <c r="J227" i="21"/>
  <c r="K227" i="21"/>
  <c r="L227" i="21"/>
  <c r="M227" i="21"/>
  <c r="N227" i="21"/>
  <c r="O227" i="21"/>
  <c r="P227" i="21"/>
  <c r="Q227" i="21"/>
  <c r="R227" i="21"/>
  <c r="S227" i="21"/>
  <c r="T227" i="21"/>
  <c r="U227" i="21"/>
  <c r="V227" i="21"/>
  <c r="W227" i="21"/>
  <c r="X227" i="21"/>
  <c r="Y227" i="21"/>
  <c r="B228" i="21"/>
  <c r="C228" i="21"/>
  <c r="D228" i="21"/>
  <c r="E228" i="21"/>
  <c r="F228" i="21"/>
  <c r="G228" i="21"/>
  <c r="H228" i="21"/>
  <c r="I228" i="21"/>
  <c r="J228" i="21"/>
  <c r="K228" i="21"/>
  <c r="L228" i="21"/>
  <c r="M228" i="21"/>
  <c r="N228" i="21"/>
  <c r="O228" i="21"/>
  <c r="P228" i="21"/>
  <c r="Q228" i="21"/>
  <c r="R228" i="21"/>
  <c r="S228" i="21"/>
  <c r="T228" i="21"/>
  <c r="U228" i="21"/>
  <c r="V228" i="21"/>
  <c r="W228" i="21"/>
  <c r="X228" i="21"/>
  <c r="Y228" i="21"/>
  <c r="B229" i="21"/>
  <c r="C229" i="21"/>
  <c r="D229" i="21"/>
  <c r="E229" i="21"/>
  <c r="F229" i="21"/>
  <c r="G229" i="21"/>
  <c r="H229" i="21"/>
  <c r="I229" i="21"/>
  <c r="J229" i="21"/>
  <c r="K229" i="21"/>
  <c r="L229" i="21"/>
  <c r="M229" i="21"/>
  <c r="N229" i="21"/>
  <c r="O229" i="21"/>
  <c r="P229" i="21"/>
  <c r="Q229" i="21"/>
  <c r="R229" i="21"/>
  <c r="S229" i="21"/>
  <c r="T229" i="21"/>
  <c r="U229" i="21"/>
  <c r="V229" i="21"/>
  <c r="W229" i="21"/>
  <c r="X229" i="21"/>
  <c r="Y229" i="21"/>
  <c r="B230" i="21"/>
  <c r="C230" i="21"/>
  <c r="D230" i="21"/>
  <c r="E230" i="21"/>
  <c r="F230" i="21"/>
  <c r="G230" i="21"/>
  <c r="H230" i="21"/>
  <c r="I230" i="21"/>
  <c r="J230" i="21"/>
  <c r="K230" i="21"/>
  <c r="L230" i="21"/>
  <c r="M230" i="21"/>
  <c r="N230" i="21"/>
  <c r="O230" i="21"/>
  <c r="P230" i="21"/>
  <c r="Q230" i="21"/>
  <c r="R230" i="21"/>
  <c r="S230" i="21"/>
  <c r="T230" i="21"/>
  <c r="U230" i="21"/>
  <c r="V230" i="21"/>
  <c r="W230" i="21"/>
  <c r="X230" i="21"/>
  <c r="Y230" i="21"/>
  <c r="B231" i="21"/>
  <c r="C231" i="21"/>
  <c r="D231" i="21"/>
  <c r="E231" i="21"/>
  <c r="F231" i="21"/>
  <c r="G231" i="21"/>
  <c r="H231" i="21"/>
  <c r="I231" i="21"/>
  <c r="J231" i="21"/>
  <c r="K231" i="21"/>
  <c r="L231" i="21"/>
  <c r="M231" i="21"/>
  <c r="N231" i="21"/>
  <c r="O231" i="21"/>
  <c r="P231" i="21"/>
  <c r="Q231" i="21"/>
  <c r="R231" i="21"/>
  <c r="S231" i="21"/>
  <c r="T231" i="21"/>
  <c r="U231" i="21"/>
  <c r="V231" i="21"/>
  <c r="W231" i="21"/>
  <c r="X231" i="21"/>
  <c r="Y231" i="21"/>
  <c r="B232" i="21"/>
  <c r="C232" i="21"/>
  <c r="D232" i="21"/>
  <c r="E232" i="21"/>
  <c r="F232" i="21"/>
  <c r="G232" i="21"/>
  <c r="H232" i="21"/>
  <c r="I232" i="21"/>
  <c r="J232" i="21"/>
  <c r="K232" i="21"/>
  <c r="L232" i="21"/>
  <c r="M232" i="21"/>
  <c r="N232" i="21"/>
  <c r="O232" i="21"/>
  <c r="P232" i="21"/>
  <c r="Q232" i="21"/>
  <c r="R232" i="21"/>
  <c r="S232" i="21"/>
  <c r="T232" i="21"/>
  <c r="U232" i="21"/>
  <c r="V232" i="21"/>
  <c r="W232" i="21"/>
  <c r="X232" i="21"/>
  <c r="Y232" i="21"/>
  <c r="B233" i="21"/>
  <c r="C233" i="21"/>
  <c r="D233" i="21"/>
  <c r="E233" i="21"/>
  <c r="F233" i="21"/>
  <c r="G233" i="21"/>
  <c r="H233" i="21"/>
  <c r="I233" i="21"/>
  <c r="J233" i="21"/>
  <c r="K233" i="21"/>
  <c r="L233" i="21"/>
  <c r="M233" i="21"/>
  <c r="N233" i="21"/>
  <c r="O233" i="21"/>
  <c r="P233" i="21"/>
  <c r="Q233" i="21"/>
  <c r="R233" i="21"/>
  <c r="S233" i="21"/>
  <c r="T233" i="21"/>
  <c r="U233" i="21"/>
  <c r="V233" i="21"/>
  <c r="W233" i="21"/>
  <c r="X233" i="21"/>
  <c r="Y233" i="21"/>
  <c r="B234" i="21"/>
  <c r="C234" i="21"/>
  <c r="D234" i="21"/>
  <c r="E234" i="21"/>
  <c r="F234" i="21"/>
  <c r="G234" i="21"/>
  <c r="H234" i="21"/>
  <c r="I234" i="21"/>
  <c r="J234" i="21"/>
  <c r="K234" i="21"/>
  <c r="L234" i="21"/>
  <c r="M234" i="21"/>
  <c r="N234" i="21"/>
  <c r="O234" i="21"/>
  <c r="P234" i="21"/>
  <c r="Q234" i="21"/>
  <c r="R234" i="21"/>
  <c r="S234" i="21"/>
  <c r="T234" i="21"/>
  <c r="U234" i="21"/>
  <c r="V234" i="21"/>
  <c r="W234" i="21"/>
  <c r="X234" i="21"/>
  <c r="Y234" i="21"/>
  <c r="B235" i="21"/>
  <c r="C235" i="21"/>
  <c r="D235" i="21"/>
  <c r="E235" i="21"/>
  <c r="F235" i="21"/>
  <c r="G235" i="21"/>
  <c r="H235" i="21"/>
  <c r="I235" i="21"/>
  <c r="J235" i="21"/>
  <c r="K235" i="21"/>
  <c r="L235" i="21"/>
  <c r="M235" i="21"/>
  <c r="N235" i="21"/>
  <c r="O235" i="21"/>
  <c r="P235" i="21"/>
  <c r="Q235" i="21"/>
  <c r="R235" i="21"/>
  <c r="S235" i="21"/>
  <c r="T235" i="21"/>
  <c r="U235" i="21"/>
  <c r="V235" i="21"/>
  <c r="W235" i="21"/>
  <c r="X235" i="21"/>
  <c r="Y235" i="21"/>
  <c r="B236" i="21"/>
  <c r="C236" i="21"/>
  <c r="D236" i="21"/>
  <c r="E236" i="21"/>
  <c r="F236" i="21"/>
  <c r="G236" i="21"/>
  <c r="H236" i="21"/>
  <c r="I236" i="21"/>
  <c r="J236" i="21"/>
  <c r="K236" i="21"/>
  <c r="L236" i="21"/>
  <c r="M236" i="21"/>
  <c r="N236" i="21"/>
  <c r="O236" i="21"/>
  <c r="P236" i="21"/>
  <c r="Q236" i="21"/>
  <c r="R236" i="21"/>
  <c r="S236" i="21"/>
  <c r="T236" i="21"/>
  <c r="U236" i="21"/>
  <c r="V236" i="21"/>
  <c r="W236" i="21"/>
  <c r="X236" i="21"/>
  <c r="Y236" i="21"/>
  <c r="B237" i="21"/>
  <c r="C237" i="21"/>
  <c r="D237" i="21"/>
  <c r="E237" i="21"/>
  <c r="F237" i="21"/>
  <c r="G237" i="21"/>
  <c r="H237" i="21"/>
  <c r="I237" i="21"/>
  <c r="J237" i="21"/>
  <c r="K237" i="21"/>
  <c r="L237" i="21"/>
  <c r="M237" i="21"/>
  <c r="N237" i="21"/>
  <c r="O237" i="21"/>
  <c r="P237" i="21"/>
  <c r="Q237" i="21"/>
  <c r="R237" i="21"/>
  <c r="S237" i="21"/>
  <c r="T237" i="21"/>
  <c r="U237" i="21"/>
  <c r="V237" i="21"/>
  <c r="W237" i="21"/>
  <c r="X237" i="21"/>
  <c r="Y237" i="21"/>
  <c r="B238" i="21"/>
  <c r="C238" i="21"/>
  <c r="D238" i="21"/>
  <c r="E238" i="21"/>
  <c r="F238" i="21"/>
  <c r="G238" i="21"/>
  <c r="H238" i="21"/>
  <c r="I238" i="21"/>
  <c r="J238" i="21"/>
  <c r="K238" i="21"/>
  <c r="L238" i="21"/>
  <c r="M238" i="21"/>
  <c r="N238" i="21"/>
  <c r="O238" i="21"/>
  <c r="P238" i="21"/>
  <c r="Q238" i="21"/>
  <c r="R238" i="21"/>
  <c r="S238" i="21"/>
  <c r="T238" i="21"/>
  <c r="U238" i="21"/>
  <c r="V238" i="21"/>
  <c r="W238" i="21"/>
  <c r="X238" i="21"/>
  <c r="Y238" i="21"/>
  <c r="B239" i="21"/>
  <c r="C239" i="21"/>
  <c r="D239" i="21"/>
  <c r="E239" i="21"/>
  <c r="F239" i="21"/>
  <c r="G239" i="21"/>
  <c r="H239" i="21"/>
  <c r="I239" i="21"/>
  <c r="J239" i="21"/>
  <c r="K239" i="21"/>
  <c r="L239" i="21"/>
  <c r="M239" i="21"/>
  <c r="N239" i="21"/>
  <c r="O239" i="21"/>
  <c r="P239" i="21"/>
  <c r="Q239" i="21"/>
  <c r="R239" i="21"/>
  <c r="S239" i="21"/>
  <c r="T239" i="21"/>
  <c r="U239" i="21"/>
  <c r="V239" i="21"/>
  <c r="W239" i="21"/>
  <c r="X239" i="21"/>
  <c r="Y239" i="21"/>
  <c r="B240" i="21"/>
  <c r="C240" i="21"/>
  <c r="D240" i="21"/>
  <c r="E240" i="21"/>
  <c r="F240" i="21"/>
  <c r="G240" i="21"/>
  <c r="H240" i="21"/>
  <c r="I240" i="21"/>
  <c r="J240" i="21"/>
  <c r="K240" i="21"/>
  <c r="L240" i="21"/>
  <c r="M240" i="21"/>
  <c r="N240" i="21"/>
  <c r="O240" i="21"/>
  <c r="P240" i="21"/>
  <c r="Q240" i="21"/>
  <c r="R240" i="21"/>
  <c r="S240" i="21"/>
  <c r="T240" i="21"/>
  <c r="U240" i="21"/>
  <c r="V240" i="21"/>
  <c r="W240" i="21"/>
  <c r="X240" i="21"/>
  <c r="Y240" i="21"/>
  <c r="B241" i="21"/>
  <c r="C241" i="21"/>
  <c r="D241" i="21"/>
  <c r="E241" i="21"/>
  <c r="F241" i="21"/>
  <c r="G241" i="21"/>
  <c r="H241" i="21"/>
  <c r="I241" i="21"/>
  <c r="J241" i="21"/>
  <c r="K241" i="21"/>
  <c r="L241" i="21"/>
  <c r="M241" i="21"/>
  <c r="N241" i="21"/>
  <c r="O241" i="21"/>
  <c r="P241" i="21"/>
  <c r="Q241" i="21"/>
  <c r="R241" i="21"/>
  <c r="S241" i="21"/>
  <c r="T241" i="21"/>
  <c r="U241" i="21"/>
  <c r="V241" i="21"/>
  <c r="W241" i="21"/>
  <c r="X241" i="21"/>
  <c r="Y241" i="21"/>
  <c r="B242" i="21"/>
  <c r="C242" i="21"/>
  <c r="D242" i="21"/>
  <c r="E242" i="21"/>
  <c r="F242" i="21"/>
  <c r="G242" i="21"/>
  <c r="H242" i="21"/>
  <c r="I242" i="21"/>
  <c r="J242" i="21"/>
  <c r="K242" i="21"/>
  <c r="L242" i="21"/>
  <c r="M242" i="21"/>
  <c r="N242" i="21"/>
  <c r="O242" i="21"/>
  <c r="P242" i="21"/>
  <c r="Q242" i="21"/>
  <c r="R242" i="21"/>
  <c r="S242" i="21"/>
  <c r="T242" i="21"/>
  <c r="U242" i="21"/>
  <c r="V242" i="21"/>
  <c r="W242" i="21"/>
  <c r="X242" i="21"/>
  <c r="Y242" i="21"/>
  <c r="B243" i="21"/>
  <c r="C243" i="21"/>
  <c r="D243" i="21"/>
  <c r="E243" i="21"/>
  <c r="F243" i="21"/>
  <c r="G243" i="21"/>
  <c r="H243" i="21"/>
  <c r="I243" i="21"/>
  <c r="J243" i="21"/>
  <c r="K243" i="21"/>
  <c r="L243" i="21"/>
  <c r="M243" i="21"/>
  <c r="N243" i="21"/>
  <c r="O243" i="21"/>
  <c r="P243" i="21"/>
  <c r="Q243" i="21"/>
  <c r="R243" i="21"/>
  <c r="S243" i="21"/>
  <c r="T243" i="21"/>
  <c r="U243" i="21"/>
  <c r="V243" i="21"/>
  <c r="W243" i="21"/>
  <c r="X243" i="21"/>
  <c r="Y243" i="21"/>
  <c r="B244" i="21"/>
  <c r="C244" i="21"/>
  <c r="D244" i="21"/>
  <c r="E244" i="21"/>
  <c r="F244" i="21"/>
  <c r="G244" i="21"/>
  <c r="H244" i="21"/>
  <c r="I244" i="21"/>
  <c r="J244" i="21"/>
  <c r="K244" i="21"/>
  <c r="L244" i="21"/>
  <c r="M244" i="21"/>
  <c r="N244" i="21"/>
  <c r="O244" i="21"/>
  <c r="P244" i="21"/>
  <c r="Q244" i="21"/>
  <c r="R244" i="21"/>
  <c r="S244" i="21"/>
  <c r="T244" i="21"/>
  <c r="U244" i="21"/>
  <c r="V244" i="21"/>
  <c r="W244" i="21"/>
  <c r="X244" i="21"/>
  <c r="Y244" i="21"/>
  <c r="B245" i="21"/>
  <c r="C245" i="21"/>
  <c r="D245" i="21"/>
  <c r="E245" i="21"/>
  <c r="F245" i="21"/>
  <c r="G245" i="21"/>
  <c r="H245" i="21"/>
  <c r="I245" i="21"/>
  <c r="J245" i="21"/>
  <c r="K245" i="21"/>
  <c r="L245" i="21"/>
  <c r="M245" i="21"/>
  <c r="N245" i="21"/>
  <c r="O245" i="21"/>
  <c r="P245" i="21"/>
  <c r="Q245" i="21"/>
  <c r="R245" i="21"/>
  <c r="S245" i="21"/>
  <c r="T245" i="21"/>
  <c r="U245" i="21"/>
  <c r="V245" i="21"/>
  <c r="W245" i="21"/>
  <c r="X245" i="21"/>
  <c r="Y245" i="21"/>
  <c r="B246" i="21"/>
  <c r="C246" i="21"/>
  <c r="D246" i="21"/>
  <c r="E246" i="21"/>
  <c r="F246" i="21"/>
  <c r="G246" i="21"/>
  <c r="H246" i="21"/>
  <c r="I246" i="21"/>
  <c r="J246" i="21"/>
  <c r="K246" i="21"/>
  <c r="L246" i="21"/>
  <c r="M246" i="21"/>
  <c r="N246" i="21"/>
  <c r="O246" i="21"/>
  <c r="P246" i="21"/>
  <c r="Q246" i="21"/>
  <c r="R246" i="21"/>
  <c r="S246" i="21"/>
  <c r="T246" i="21"/>
  <c r="U246" i="21"/>
  <c r="V246" i="21"/>
  <c r="W246" i="21"/>
  <c r="X246" i="21"/>
  <c r="Y246" i="21"/>
  <c r="B247" i="21"/>
  <c r="C247" i="21"/>
  <c r="D247" i="21"/>
  <c r="E247" i="21"/>
  <c r="F247" i="21"/>
  <c r="G247" i="21"/>
  <c r="H247" i="21"/>
  <c r="I247" i="21"/>
  <c r="J247" i="21"/>
  <c r="K247" i="21"/>
  <c r="L247" i="21"/>
  <c r="M247" i="21"/>
  <c r="N247" i="21"/>
  <c r="O247" i="21"/>
  <c r="P247" i="21"/>
  <c r="Q247" i="21"/>
  <c r="R247" i="21"/>
  <c r="S247" i="21"/>
  <c r="T247" i="21"/>
  <c r="U247" i="21"/>
  <c r="V247" i="21"/>
  <c r="W247" i="21"/>
  <c r="X247" i="21"/>
  <c r="Y247" i="21"/>
  <c r="C220" i="21"/>
  <c r="D220" i="21"/>
  <c r="E220" i="21"/>
  <c r="F220" i="21"/>
  <c r="G220" i="21"/>
  <c r="H220" i="21"/>
  <c r="I220" i="21"/>
  <c r="J220" i="21"/>
  <c r="K220" i="21"/>
  <c r="L220" i="21"/>
  <c r="M220" i="21"/>
  <c r="N220" i="21"/>
  <c r="O220" i="21"/>
  <c r="P220" i="21"/>
  <c r="Q220" i="21"/>
  <c r="R220" i="21"/>
  <c r="S220" i="21"/>
  <c r="T220" i="21"/>
  <c r="U220" i="21"/>
  <c r="V220" i="21"/>
  <c r="W220" i="21"/>
  <c r="X220" i="21"/>
  <c r="Y220" i="21"/>
  <c r="B220" i="21"/>
  <c r="B187" i="21"/>
  <c r="C187" i="21"/>
  <c r="D187" i="21"/>
  <c r="E187" i="21"/>
  <c r="F187" i="21"/>
  <c r="G187" i="21"/>
  <c r="H187" i="21"/>
  <c r="I187" i="21"/>
  <c r="J187" i="21"/>
  <c r="K187" i="21"/>
  <c r="L187" i="21"/>
  <c r="M187" i="21"/>
  <c r="N187" i="21"/>
  <c r="O187" i="21"/>
  <c r="P187" i="21"/>
  <c r="Q187" i="21"/>
  <c r="R187" i="21"/>
  <c r="S187" i="21"/>
  <c r="T187" i="21"/>
  <c r="U187" i="21"/>
  <c r="V187" i="21"/>
  <c r="W187" i="21"/>
  <c r="X187" i="21"/>
  <c r="Y187" i="21"/>
  <c r="B188" i="21"/>
  <c r="C188" i="21"/>
  <c r="D188" i="21"/>
  <c r="E188" i="21"/>
  <c r="F188" i="21"/>
  <c r="G188" i="21"/>
  <c r="H188" i="21"/>
  <c r="I188" i="21"/>
  <c r="J188" i="21"/>
  <c r="K188" i="21"/>
  <c r="L188" i="21"/>
  <c r="M188" i="21"/>
  <c r="N188" i="21"/>
  <c r="O188" i="21"/>
  <c r="P188" i="21"/>
  <c r="Q188" i="21"/>
  <c r="R188" i="21"/>
  <c r="S188" i="21"/>
  <c r="T188" i="21"/>
  <c r="U188" i="21"/>
  <c r="V188" i="21"/>
  <c r="W188" i="21"/>
  <c r="X188" i="21"/>
  <c r="Y188" i="21"/>
  <c r="B189" i="21"/>
  <c r="C189" i="21"/>
  <c r="D189" i="21"/>
  <c r="E189" i="21"/>
  <c r="F189" i="21"/>
  <c r="G189" i="21"/>
  <c r="H189" i="21"/>
  <c r="I189" i="21"/>
  <c r="J189" i="21"/>
  <c r="K189" i="21"/>
  <c r="L189" i="21"/>
  <c r="M189" i="21"/>
  <c r="N189" i="21"/>
  <c r="O189" i="21"/>
  <c r="P189" i="21"/>
  <c r="Q189" i="21"/>
  <c r="R189" i="21"/>
  <c r="S189" i="21"/>
  <c r="T189" i="21"/>
  <c r="U189" i="21"/>
  <c r="V189" i="21"/>
  <c r="W189" i="21"/>
  <c r="X189" i="21"/>
  <c r="Y189" i="21"/>
  <c r="B190" i="21"/>
  <c r="C190" i="21"/>
  <c r="D190" i="21"/>
  <c r="E190" i="21"/>
  <c r="F190" i="21"/>
  <c r="G190" i="21"/>
  <c r="H190" i="21"/>
  <c r="I190" i="21"/>
  <c r="J190" i="21"/>
  <c r="K190" i="21"/>
  <c r="L190" i="21"/>
  <c r="M190" i="21"/>
  <c r="N190" i="21"/>
  <c r="O190" i="21"/>
  <c r="P190" i="21"/>
  <c r="Q190" i="21"/>
  <c r="R190" i="21"/>
  <c r="S190" i="21"/>
  <c r="T190" i="21"/>
  <c r="U190" i="21"/>
  <c r="V190" i="21"/>
  <c r="W190" i="21"/>
  <c r="X190" i="21"/>
  <c r="Y190" i="21"/>
  <c r="B191" i="21"/>
  <c r="C191" i="21"/>
  <c r="D191" i="21"/>
  <c r="E191" i="21"/>
  <c r="F191" i="21"/>
  <c r="G191" i="21"/>
  <c r="H191" i="21"/>
  <c r="I191" i="21"/>
  <c r="J191" i="21"/>
  <c r="K191" i="21"/>
  <c r="L191" i="21"/>
  <c r="M191" i="21"/>
  <c r="N191" i="21"/>
  <c r="O191" i="21"/>
  <c r="P191" i="21"/>
  <c r="Q191" i="21"/>
  <c r="R191" i="21"/>
  <c r="S191" i="21"/>
  <c r="T191" i="21"/>
  <c r="U191" i="21"/>
  <c r="V191" i="21"/>
  <c r="W191" i="21"/>
  <c r="X191" i="21"/>
  <c r="Y191" i="21"/>
  <c r="B192" i="21"/>
  <c r="C192" i="21"/>
  <c r="D192" i="21"/>
  <c r="E192" i="21"/>
  <c r="F192" i="21"/>
  <c r="G192" i="21"/>
  <c r="H192" i="21"/>
  <c r="I192" i="21"/>
  <c r="J192" i="21"/>
  <c r="K192" i="21"/>
  <c r="L192" i="21"/>
  <c r="M192" i="21"/>
  <c r="N192" i="21"/>
  <c r="O192" i="21"/>
  <c r="P192" i="21"/>
  <c r="Q192" i="21"/>
  <c r="R192" i="21"/>
  <c r="S192" i="21"/>
  <c r="T192" i="21"/>
  <c r="U192" i="21"/>
  <c r="V192" i="21"/>
  <c r="W192" i="21"/>
  <c r="X192" i="21"/>
  <c r="Y192" i="21"/>
  <c r="B193" i="21"/>
  <c r="C193" i="21"/>
  <c r="D193" i="21"/>
  <c r="E193" i="21"/>
  <c r="F193" i="21"/>
  <c r="G193" i="21"/>
  <c r="H193" i="21"/>
  <c r="I193" i="21"/>
  <c r="J193" i="21"/>
  <c r="K193" i="21"/>
  <c r="L193" i="21"/>
  <c r="M193" i="21"/>
  <c r="N193" i="21"/>
  <c r="O193" i="21"/>
  <c r="P193" i="21"/>
  <c r="Q193" i="21"/>
  <c r="R193" i="21"/>
  <c r="S193" i="21"/>
  <c r="T193" i="21"/>
  <c r="U193" i="21"/>
  <c r="V193" i="21"/>
  <c r="W193" i="21"/>
  <c r="X193" i="21"/>
  <c r="Y193" i="21"/>
  <c r="B194" i="21"/>
  <c r="C194" i="21"/>
  <c r="D194" i="21"/>
  <c r="E194" i="21"/>
  <c r="F194" i="21"/>
  <c r="G194" i="21"/>
  <c r="H194" i="21"/>
  <c r="I194" i="21"/>
  <c r="J194" i="21"/>
  <c r="K194" i="21"/>
  <c r="L194" i="21"/>
  <c r="M194" i="21"/>
  <c r="N194" i="21"/>
  <c r="O194" i="21"/>
  <c r="P194" i="21"/>
  <c r="Q194" i="21"/>
  <c r="R194" i="21"/>
  <c r="S194" i="21"/>
  <c r="T194" i="21"/>
  <c r="U194" i="21"/>
  <c r="V194" i="21"/>
  <c r="W194" i="21"/>
  <c r="X194" i="21"/>
  <c r="Y194" i="21"/>
  <c r="B195" i="21"/>
  <c r="C195" i="21"/>
  <c r="D195" i="21"/>
  <c r="E195" i="21"/>
  <c r="F195" i="21"/>
  <c r="G195" i="21"/>
  <c r="H195" i="21"/>
  <c r="I195" i="21"/>
  <c r="J195" i="21"/>
  <c r="K195" i="21"/>
  <c r="L195" i="21"/>
  <c r="M195" i="21"/>
  <c r="N195" i="21"/>
  <c r="O195" i="21"/>
  <c r="P195" i="21"/>
  <c r="Q195" i="21"/>
  <c r="R195" i="21"/>
  <c r="S195" i="21"/>
  <c r="T195" i="21"/>
  <c r="U195" i="21"/>
  <c r="V195" i="21"/>
  <c r="W195" i="21"/>
  <c r="X195" i="21"/>
  <c r="Y195" i="21"/>
  <c r="B196" i="21"/>
  <c r="C196" i="21"/>
  <c r="D196" i="21"/>
  <c r="E196" i="21"/>
  <c r="F196" i="21"/>
  <c r="G196" i="21"/>
  <c r="H196" i="21"/>
  <c r="I196" i="21"/>
  <c r="J196" i="21"/>
  <c r="K196" i="21"/>
  <c r="L196" i="21"/>
  <c r="M196" i="21"/>
  <c r="N196" i="21"/>
  <c r="O196" i="21"/>
  <c r="P196" i="21"/>
  <c r="Q196" i="21"/>
  <c r="R196" i="21"/>
  <c r="S196" i="21"/>
  <c r="T196" i="21"/>
  <c r="U196" i="21"/>
  <c r="V196" i="21"/>
  <c r="W196" i="21"/>
  <c r="X196" i="21"/>
  <c r="Y196" i="21"/>
  <c r="B197" i="21"/>
  <c r="C197" i="21"/>
  <c r="D197" i="21"/>
  <c r="E197" i="21"/>
  <c r="F197" i="21"/>
  <c r="G197" i="21"/>
  <c r="H197" i="21"/>
  <c r="I197" i="21"/>
  <c r="J197" i="21"/>
  <c r="K197" i="21"/>
  <c r="L197" i="21"/>
  <c r="M197" i="21"/>
  <c r="N197" i="21"/>
  <c r="O197" i="21"/>
  <c r="P197" i="21"/>
  <c r="Q197" i="21"/>
  <c r="R197" i="21"/>
  <c r="S197" i="21"/>
  <c r="T197" i="21"/>
  <c r="U197" i="21"/>
  <c r="V197" i="21"/>
  <c r="W197" i="21"/>
  <c r="X197" i="21"/>
  <c r="Y197" i="21"/>
  <c r="B198" i="21"/>
  <c r="C198" i="21"/>
  <c r="D198" i="21"/>
  <c r="E198" i="21"/>
  <c r="F198" i="21"/>
  <c r="G198" i="21"/>
  <c r="H198" i="21"/>
  <c r="I198" i="21"/>
  <c r="J198" i="21"/>
  <c r="K198" i="21"/>
  <c r="L198" i="21"/>
  <c r="M198" i="21"/>
  <c r="N198" i="21"/>
  <c r="O198" i="21"/>
  <c r="P198" i="21"/>
  <c r="Q198" i="21"/>
  <c r="R198" i="21"/>
  <c r="S198" i="21"/>
  <c r="T198" i="21"/>
  <c r="U198" i="21"/>
  <c r="V198" i="21"/>
  <c r="W198" i="21"/>
  <c r="X198" i="21"/>
  <c r="Y198" i="21"/>
  <c r="B199" i="21"/>
  <c r="C199" i="21"/>
  <c r="D199" i="21"/>
  <c r="E199" i="21"/>
  <c r="F199" i="21"/>
  <c r="G199" i="21"/>
  <c r="H199" i="21"/>
  <c r="I199" i="21"/>
  <c r="J199" i="21"/>
  <c r="K199" i="21"/>
  <c r="L199" i="21"/>
  <c r="M199" i="21"/>
  <c r="N199" i="21"/>
  <c r="O199" i="21"/>
  <c r="P199" i="21"/>
  <c r="Q199" i="21"/>
  <c r="R199" i="21"/>
  <c r="S199" i="21"/>
  <c r="T199" i="21"/>
  <c r="U199" i="21"/>
  <c r="V199" i="21"/>
  <c r="W199" i="21"/>
  <c r="X199" i="21"/>
  <c r="Y199" i="21"/>
  <c r="B200" i="21"/>
  <c r="C200" i="21"/>
  <c r="D200" i="21"/>
  <c r="E200" i="21"/>
  <c r="F200" i="21"/>
  <c r="G200" i="21"/>
  <c r="H200" i="21"/>
  <c r="I200" i="21"/>
  <c r="J200" i="21"/>
  <c r="K200" i="21"/>
  <c r="L200" i="21"/>
  <c r="M200" i="21"/>
  <c r="N200" i="21"/>
  <c r="O200" i="21"/>
  <c r="P200" i="21"/>
  <c r="Q200" i="21"/>
  <c r="R200" i="21"/>
  <c r="S200" i="21"/>
  <c r="T200" i="21"/>
  <c r="U200" i="21"/>
  <c r="V200" i="21"/>
  <c r="W200" i="21"/>
  <c r="X200" i="21"/>
  <c r="Y200" i="21"/>
  <c r="B201" i="21"/>
  <c r="C201" i="21"/>
  <c r="D201" i="21"/>
  <c r="E201" i="21"/>
  <c r="F201" i="21"/>
  <c r="G201" i="21"/>
  <c r="H201" i="21"/>
  <c r="I201" i="21"/>
  <c r="J201" i="21"/>
  <c r="K201" i="21"/>
  <c r="L201" i="21"/>
  <c r="M201" i="21"/>
  <c r="N201" i="21"/>
  <c r="O201" i="21"/>
  <c r="P201" i="21"/>
  <c r="Q201" i="21"/>
  <c r="R201" i="21"/>
  <c r="S201" i="21"/>
  <c r="T201" i="21"/>
  <c r="U201" i="21"/>
  <c r="V201" i="21"/>
  <c r="W201" i="21"/>
  <c r="X201" i="21"/>
  <c r="Y201" i="21"/>
  <c r="B202" i="21"/>
  <c r="C202" i="21"/>
  <c r="D202" i="21"/>
  <c r="E202" i="21"/>
  <c r="F202" i="21"/>
  <c r="G202" i="21"/>
  <c r="H202" i="21"/>
  <c r="I202" i="21"/>
  <c r="J202" i="21"/>
  <c r="K202" i="21"/>
  <c r="L202" i="21"/>
  <c r="M202" i="21"/>
  <c r="N202" i="21"/>
  <c r="O202" i="21"/>
  <c r="P202" i="21"/>
  <c r="Q202" i="21"/>
  <c r="R202" i="21"/>
  <c r="S202" i="21"/>
  <c r="T202" i="21"/>
  <c r="U202" i="21"/>
  <c r="V202" i="21"/>
  <c r="W202" i="21"/>
  <c r="X202" i="21"/>
  <c r="Y202" i="21"/>
  <c r="B203" i="21"/>
  <c r="C203" i="21"/>
  <c r="D203" i="21"/>
  <c r="E203" i="21"/>
  <c r="F203" i="21"/>
  <c r="G203" i="21"/>
  <c r="H203" i="21"/>
  <c r="I203" i="21"/>
  <c r="J203" i="21"/>
  <c r="K203" i="21"/>
  <c r="L203" i="21"/>
  <c r="M203" i="21"/>
  <c r="N203" i="21"/>
  <c r="O203" i="21"/>
  <c r="P203" i="21"/>
  <c r="Q203" i="21"/>
  <c r="R203" i="21"/>
  <c r="S203" i="21"/>
  <c r="T203" i="21"/>
  <c r="U203" i="21"/>
  <c r="V203" i="21"/>
  <c r="W203" i="21"/>
  <c r="X203" i="21"/>
  <c r="Y203" i="21"/>
  <c r="B204" i="21"/>
  <c r="C204" i="21"/>
  <c r="D204" i="21"/>
  <c r="E204" i="21"/>
  <c r="F204" i="21"/>
  <c r="G204" i="21"/>
  <c r="H204" i="21"/>
  <c r="I204" i="21"/>
  <c r="J204" i="21"/>
  <c r="K204" i="21"/>
  <c r="L204" i="21"/>
  <c r="M204" i="21"/>
  <c r="N204" i="21"/>
  <c r="O204" i="21"/>
  <c r="P204" i="21"/>
  <c r="Q204" i="21"/>
  <c r="R204" i="21"/>
  <c r="S204" i="21"/>
  <c r="T204" i="21"/>
  <c r="U204" i="21"/>
  <c r="V204" i="21"/>
  <c r="W204" i="21"/>
  <c r="X204" i="21"/>
  <c r="Y204" i="21"/>
  <c r="B205" i="21"/>
  <c r="C205" i="21"/>
  <c r="D205" i="21"/>
  <c r="E205" i="21"/>
  <c r="F205" i="21"/>
  <c r="G205" i="21"/>
  <c r="H205" i="21"/>
  <c r="I205" i="21"/>
  <c r="J205" i="21"/>
  <c r="K205" i="21"/>
  <c r="L205" i="21"/>
  <c r="M205" i="21"/>
  <c r="N205" i="21"/>
  <c r="O205" i="21"/>
  <c r="P205" i="21"/>
  <c r="Q205" i="21"/>
  <c r="R205" i="21"/>
  <c r="S205" i="21"/>
  <c r="T205" i="21"/>
  <c r="U205" i="21"/>
  <c r="V205" i="21"/>
  <c r="W205" i="21"/>
  <c r="X205" i="21"/>
  <c r="Y205" i="21"/>
  <c r="B206" i="21"/>
  <c r="C206" i="21"/>
  <c r="D206" i="21"/>
  <c r="E206" i="21"/>
  <c r="F206" i="21"/>
  <c r="G206" i="21"/>
  <c r="H206" i="21"/>
  <c r="I206" i="21"/>
  <c r="J206" i="21"/>
  <c r="K206" i="21"/>
  <c r="L206" i="21"/>
  <c r="M206" i="21"/>
  <c r="N206" i="21"/>
  <c r="O206" i="21"/>
  <c r="P206" i="21"/>
  <c r="Q206" i="21"/>
  <c r="R206" i="21"/>
  <c r="S206" i="21"/>
  <c r="T206" i="21"/>
  <c r="U206" i="21"/>
  <c r="V206" i="21"/>
  <c r="W206" i="21"/>
  <c r="X206" i="21"/>
  <c r="Y206" i="21"/>
  <c r="B207" i="21"/>
  <c r="C207" i="21"/>
  <c r="D207" i="21"/>
  <c r="E207" i="21"/>
  <c r="F207" i="21"/>
  <c r="G207" i="21"/>
  <c r="H207" i="21"/>
  <c r="I207" i="21"/>
  <c r="J207" i="21"/>
  <c r="K207" i="21"/>
  <c r="L207" i="21"/>
  <c r="M207" i="21"/>
  <c r="N207" i="21"/>
  <c r="O207" i="21"/>
  <c r="P207" i="21"/>
  <c r="Q207" i="21"/>
  <c r="R207" i="21"/>
  <c r="S207" i="21"/>
  <c r="T207" i="21"/>
  <c r="U207" i="21"/>
  <c r="V207" i="21"/>
  <c r="W207" i="21"/>
  <c r="X207" i="21"/>
  <c r="Y207" i="21"/>
  <c r="B208" i="21"/>
  <c r="C208" i="21"/>
  <c r="D208" i="21"/>
  <c r="E208" i="21"/>
  <c r="F208" i="21"/>
  <c r="G208" i="21"/>
  <c r="H208" i="21"/>
  <c r="I208" i="21"/>
  <c r="J208" i="21"/>
  <c r="K208" i="21"/>
  <c r="L208" i="21"/>
  <c r="M208" i="21"/>
  <c r="N208" i="21"/>
  <c r="O208" i="21"/>
  <c r="P208" i="21"/>
  <c r="Q208" i="21"/>
  <c r="R208" i="21"/>
  <c r="S208" i="21"/>
  <c r="T208" i="21"/>
  <c r="U208" i="21"/>
  <c r="V208" i="21"/>
  <c r="W208" i="21"/>
  <c r="X208" i="21"/>
  <c r="Y208" i="21"/>
  <c r="B209" i="21"/>
  <c r="C209" i="21"/>
  <c r="D209" i="21"/>
  <c r="E209" i="21"/>
  <c r="F209" i="21"/>
  <c r="G209" i="21"/>
  <c r="H209" i="21"/>
  <c r="I209" i="21"/>
  <c r="J209" i="21"/>
  <c r="K209" i="21"/>
  <c r="L209" i="21"/>
  <c r="M209" i="21"/>
  <c r="N209" i="21"/>
  <c r="O209" i="21"/>
  <c r="P209" i="21"/>
  <c r="Q209" i="21"/>
  <c r="R209" i="21"/>
  <c r="S209" i="21"/>
  <c r="T209" i="21"/>
  <c r="U209" i="21"/>
  <c r="V209" i="21"/>
  <c r="W209" i="21"/>
  <c r="X209" i="21"/>
  <c r="Y209" i="21"/>
  <c r="B210" i="21"/>
  <c r="C210" i="21"/>
  <c r="D210" i="21"/>
  <c r="E210" i="21"/>
  <c r="F210" i="21"/>
  <c r="G210" i="21"/>
  <c r="H210" i="21"/>
  <c r="I210" i="21"/>
  <c r="J210" i="21"/>
  <c r="K210" i="21"/>
  <c r="L210" i="21"/>
  <c r="M210" i="21"/>
  <c r="N210" i="21"/>
  <c r="O210" i="21"/>
  <c r="P210" i="21"/>
  <c r="Q210" i="21"/>
  <c r="R210" i="21"/>
  <c r="S210" i="21"/>
  <c r="T210" i="21"/>
  <c r="U210" i="21"/>
  <c r="V210" i="21"/>
  <c r="W210" i="21"/>
  <c r="X210" i="21"/>
  <c r="Y210" i="21"/>
  <c r="B211" i="21"/>
  <c r="C211" i="21"/>
  <c r="D211" i="21"/>
  <c r="E211" i="21"/>
  <c r="F211" i="21"/>
  <c r="G211" i="21"/>
  <c r="H211" i="21"/>
  <c r="I211" i="21"/>
  <c r="J211" i="21"/>
  <c r="K211" i="21"/>
  <c r="L211" i="21"/>
  <c r="M211" i="21"/>
  <c r="N211" i="21"/>
  <c r="O211" i="21"/>
  <c r="P211" i="21"/>
  <c r="Q211" i="21"/>
  <c r="R211" i="21"/>
  <c r="S211" i="21"/>
  <c r="T211" i="21"/>
  <c r="U211" i="21"/>
  <c r="V211" i="21"/>
  <c r="W211" i="21"/>
  <c r="X211" i="21"/>
  <c r="Y211" i="21"/>
  <c r="B212" i="21"/>
  <c r="C212" i="21"/>
  <c r="D212" i="21"/>
  <c r="E212" i="21"/>
  <c r="F212" i="21"/>
  <c r="G212" i="21"/>
  <c r="H212" i="21"/>
  <c r="I212" i="21"/>
  <c r="J212" i="21"/>
  <c r="K212" i="21"/>
  <c r="L212" i="21"/>
  <c r="M212" i="21"/>
  <c r="N212" i="21"/>
  <c r="O212" i="21"/>
  <c r="P212" i="21"/>
  <c r="Q212" i="21"/>
  <c r="R212" i="21"/>
  <c r="S212" i="21"/>
  <c r="T212" i="21"/>
  <c r="U212" i="21"/>
  <c r="V212" i="21"/>
  <c r="W212" i="21"/>
  <c r="X212" i="21"/>
  <c r="Y212" i="21"/>
  <c r="B213" i="21"/>
  <c r="C213" i="21"/>
  <c r="D213" i="21"/>
  <c r="E213" i="21"/>
  <c r="F213" i="21"/>
  <c r="G213" i="21"/>
  <c r="H213" i="21"/>
  <c r="I213" i="21"/>
  <c r="J213" i="21"/>
  <c r="K213" i="21"/>
  <c r="L213" i="21"/>
  <c r="M213" i="21"/>
  <c r="N213" i="21"/>
  <c r="O213" i="21"/>
  <c r="P213" i="21"/>
  <c r="Q213" i="21"/>
  <c r="R213" i="21"/>
  <c r="S213" i="21"/>
  <c r="T213" i="21"/>
  <c r="U213" i="21"/>
  <c r="V213" i="21"/>
  <c r="W213" i="21"/>
  <c r="X213" i="21"/>
  <c r="Y213" i="21"/>
  <c r="C186" i="21"/>
  <c r="D186" i="21"/>
  <c r="E186" i="21"/>
  <c r="F186" i="21"/>
  <c r="G186" i="21"/>
  <c r="H186" i="21"/>
  <c r="I186" i="21"/>
  <c r="J186" i="21"/>
  <c r="K186" i="21"/>
  <c r="L186" i="21"/>
  <c r="M186" i="21"/>
  <c r="N186" i="21"/>
  <c r="O186" i="21"/>
  <c r="P186" i="21"/>
  <c r="Q186" i="21"/>
  <c r="R186" i="21"/>
  <c r="S186" i="21"/>
  <c r="T186" i="21"/>
  <c r="U186" i="21"/>
  <c r="V186" i="21"/>
  <c r="W186" i="21"/>
  <c r="X186" i="21"/>
  <c r="Y186" i="21"/>
  <c r="B186" i="21"/>
  <c r="B153" i="21"/>
  <c r="C153" i="21"/>
  <c r="D153" i="21"/>
  <c r="E153" i="21"/>
  <c r="F153" i="21"/>
  <c r="G153" i="21"/>
  <c r="H153" i="21"/>
  <c r="I153" i="21"/>
  <c r="J153" i="21"/>
  <c r="K153" i="21"/>
  <c r="L153" i="21"/>
  <c r="M153" i="21"/>
  <c r="N153" i="21"/>
  <c r="O153" i="21"/>
  <c r="P153" i="21"/>
  <c r="Q153" i="21"/>
  <c r="R153" i="21"/>
  <c r="S153" i="21"/>
  <c r="T153" i="21"/>
  <c r="U153" i="21"/>
  <c r="V153" i="21"/>
  <c r="W153" i="21"/>
  <c r="X153" i="21"/>
  <c r="Y153" i="21"/>
  <c r="B154" i="21"/>
  <c r="C154" i="21"/>
  <c r="D154" i="21"/>
  <c r="E154" i="21"/>
  <c r="F154" i="21"/>
  <c r="G154" i="21"/>
  <c r="H154" i="21"/>
  <c r="I154" i="21"/>
  <c r="J154" i="21"/>
  <c r="K154" i="21"/>
  <c r="L154" i="21"/>
  <c r="M154" i="21"/>
  <c r="N154" i="21"/>
  <c r="O154" i="21"/>
  <c r="P154" i="21"/>
  <c r="Q154" i="21"/>
  <c r="R154" i="21"/>
  <c r="S154" i="21"/>
  <c r="T154" i="21"/>
  <c r="U154" i="21"/>
  <c r="V154" i="21"/>
  <c r="W154" i="21"/>
  <c r="X154" i="21"/>
  <c r="Y154" i="21"/>
  <c r="B155" i="21"/>
  <c r="C155" i="21"/>
  <c r="D155" i="21"/>
  <c r="E155" i="21"/>
  <c r="F155" i="21"/>
  <c r="G155" i="21"/>
  <c r="H155" i="21"/>
  <c r="I155" i="21"/>
  <c r="J155" i="21"/>
  <c r="K155" i="21"/>
  <c r="L155" i="21"/>
  <c r="M155" i="21"/>
  <c r="N155" i="21"/>
  <c r="O155" i="21"/>
  <c r="P155" i="21"/>
  <c r="Q155" i="21"/>
  <c r="R155" i="21"/>
  <c r="S155" i="21"/>
  <c r="T155" i="21"/>
  <c r="U155" i="21"/>
  <c r="V155" i="21"/>
  <c r="W155" i="21"/>
  <c r="X155" i="21"/>
  <c r="Y155" i="21"/>
  <c r="B156" i="21"/>
  <c r="C156" i="21"/>
  <c r="D156" i="21"/>
  <c r="E156" i="21"/>
  <c r="F156" i="21"/>
  <c r="G156" i="21"/>
  <c r="H156" i="21"/>
  <c r="I156" i="21"/>
  <c r="J156" i="21"/>
  <c r="K156" i="21"/>
  <c r="L156" i="21"/>
  <c r="M156" i="21"/>
  <c r="N156" i="21"/>
  <c r="O156" i="21"/>
  <c r="P156" i="21"/>
  <c r="Q156" i="21"/>
  <c r="R156" i="21"/>
  <c r="S156" i="21"/>
  <c r="T156" i="21"/>
  <c r="U156" i="21"/>
  <c r="V156" i="21"/>
  <c r="W156" i="21"/>
  <c r="X156" i="21"/>
  <c r="Y156" i="21"/>
  <c r="B157" i="21"/>
  <c r="C157" i="21"/>
  <c r="D157" i="21"/>
  <c r="E157" i="21"/>
  <c r="F157" i="21"/>
  <c r="G157" i="21"/>
  <c r="H157" i="21"/>
  <c r="I157" i="21"/>
  <c r="J157" i="21"/>
  <c r="K157" i="21"/>
  <c r="L157" i="21"/>
  <c r="M157" i="21"/>
  <c r="N157" i="21"/>
  <c r="O157" i="21"/>
  <c r="P157" i="21"/>
  <c r="Q157" i="21"/>
  <c r="R157" i="21"/>
  <c r="S157" i="21"/>
  <c r="T157" i="21"/>
  <c r="U157" i="21"/>
  <c r="V157" i="21"/>
  <c r="W157" i="21"/>
  <c r="X157" i="21"/>
  <c r="Y157" i="21"/>
  <c r="B158" i="21"/>
  <c r="C158" i="21"/>
  <c r="D158" i="21"/>
  <c r="E158" i="21"/>
  <c r="F158" i="21"/>
  <c r="G158" i="21"/>
  <c r="H158" i="21"/>
  <c r="I158" i="21"/>
  <c r="J158" i="21"/>
  <c r="K158" i="21"/>
  <c r="L158" i="21"/>
  <c r="M158" i="21"/>
  <c r="N158" i="21"/>
  <c r="O158" i="21"/>
  <c r="P158" i="21"/>
  <c r="Q158" i="21"/>
  <c r="R158" i="21"/>
  <c r="S158" i="21"/>
  <c r="T158" i="21"/>
  <c r="U158" i="21"/>
  <c r="V158" i="21"/>
  <c r="W158" i="21"/>
  <c r="X158" i="21"/>
  <c r="Y158" i="21"/>
  <c r="B159" i="21"/>
  <c r="C159" i="21"/>
  <c r="D159" i="21"/>
  <c r="E159" i="21"/>
  <c r="F159" i="21"/>
  <c r="G159" i="21"/>
  <c r="H159" i="21"/>
  <c r="I159" i="21"/>
  <c r="J159" i="21"/>
  <c r="K159" i="21"/>
  <c r="L159" i="21"/>
  <c r="M159" i="21"/>
  <c r="N159" i="21"/>
  <c r="O159" i="21"/>
  <c r="P159" i="21"/>
  <c r="Q159" i="21"/>
  <c r="R159" i="21"/>
  <c r="S159" i="21"/>
  <c r="T159" i="21"/>
  <c r="U159" i="21"/>
  <c r="V159" i="21"/>
  <c r="W159" i="21"/>
  <c r="X159" i="21"/>
  <c r="Y159" i="21"/>
  <c r="B160" i="21"/>
  <c r="C160" i="21"/>
  <c r="D160" i="21"/>
  <c r="E160" i="21"/>
  <c r="F160" i="21"/>
  <c r="G160" i="21"/>
  <c r="H160" i="21"/>
  <c r="I160" i="21"/>
  <c r="J160" i="21"/>
  <c r="K160" i="21"/>
  <c r="L160" i="21"/>
  <c r="M160" i="21"/>
  <c r="N160" i="21"/>
  <c r="O160" i="21"/>
  <c r="P160" i="21"/>
  <c r="Q160" i="21"/>
  <c r="R160" i="21"/>
  <c r="S160" i="21"/>
  <c r="T160" i="21"/>
  <c r="U160" i="21"/>
  <c r="V160" i="21"/>
  <c r="W160" i="21"/>
  <c r="X160" i="21"/>
  <c r="Y160" i="21"/>
  <c r="B161" i="21"/>
  <c r="C161" i="21"/>
  <c r="D161" i="21"/>
  <c r="E161" i="21"/>
  <c r="F161" i="21"/>
  <c r="G161" i="21"/>
  <c r="H161" i="21"/>
  <c r="I161" i="21"/>
  <c r="J161" i="21"/>
  <c r="K161" i="21"/>
  <c r="L161" i="21"/>
  <c r="M161" i="21"/>
  <c r="N161" i="21"/>
  <c r="O161" i="21"/>
  <c r="P161" i="21"/>
  <c r="Q161" i="21"/>
  <c r="R161" i="21"/>
  <c r="S161" i="21"/>
  <c r="T161" i="21"/>
  <c r="U161" i="21"/>
  <c r="V161" i="21"/>
  <c r="W161" i="21"/>
  <c r="X161" i="21"/>
  <c r="Y161" i="21"/>
  <c r="B162" i="21"/>
  <c r="C162" i="21"/>
  <c r="D162" i="21"/>
  <c r="E162" i="21"/>
  <c r="F162" i="21"/>
  <c r="G162" i="21"/>
  <c r="H162" i="21"/>
  <c r="I162" i="21"/>
  <c r="J162" i="21"/>
  <c r="K162" i="21"/>
  <c r="L162" i="21"/>
  <c r="M162" i="21"/>
  <c r="N162" i="21"/>
  <c r="O162" i="21"/>
  <c r="P162" i="21"/>
  <c r="Q162" i="21"/>
  <c r="R162" i="21"/>
  <c r="S162" i="21"/>
  <c r="T162" i="21"/>
  <c r="U162" i="21"/>
  <c r="V162" i="21"/>
  <c r="W162" i="21"/>
  <c r="X162" i="21"/>
  <c r="Y162" i="21"/>
  <c r="B163" i="21"/>
  <c r="C163" i="21"/>
  <c r="D163" i="21"/>
  <c r="E163" i="21"/>
  <c r="F163" i="21"/>
  <c r="G163" i="21"/>
  <c r="H163" i="21"/>
  <c r="I163" i="21"/>
  <c r="J163" i="21"/>
  <c r="K163" i="21"/>
  <c r="L163" i="21"/>
  <c r="M163" i="21"/>
  <c r="N163" i="21"/>
  <c r="O163" i="21"/>
  <c r="P163" i="21"/>
  <c r="Q163" i="21"/>
  <c r="R163" i="21"/>
  <c r="S163" i="21"/>
  <c r="T163" i="21"/>
  <c r="U163" i="21"/>
  <c r="V163" i="21"/>
  <c r="W163" i="21"/>
  <c r="X163" i="21"/>
  <c r="Y163" i="21"/>
  <c r="B164" i="21"/>
  <c r="C164" i="21"/>
  <c r="D164" i="21"/>
  <c r="E164" i="21"/>
  <c r="F164" i="21"/>
  <c r="G164" i="21"/>
  <c r="H164" i="21"/>
  <c r="I164" i="21"/>
  <c r="J164" i="21"/>
  <c r="K164" i="21"/>
  <c r="L164" i="21"/>
  <c r="M164" i="21"/>
  <c r="N164" i="21"/>
  <c r="O164" i="21"/>
  <c r="P164" i="21"/>
  <c r="Q164" i="21"/>
  <c r="R164" i="21"/>
  <c r="S164" i="21"/>
  <c r="T164" i="21"/>
  <c r="U164" i="21"/>
  <c r="V164" i="21"/>
  <c r="W164" i="21"/>
  <c r="X164" i="21"/>
  <c r="Y164" i="21"/>
  <c r="B165" i="21"/>
  <c r="C165" i="21"/>
  <c r="D165" i="21"/>
  <c r="E165" i="21"/>
  <c r="F165" i="21"/>
  <c r="G165" i="21"/>
  <c r="H165" i="21"/>
  <c r="I165" i="21"/>
  <c r="J165" i="21"/>
  <c r="K165" i="21"/>
  <c r="L165" i="21"/>
  <c r="M165" i="21"/>
  <c r="N165" i="21"/>
  <c r="O165" i="21"/>
  <c r="P165" i="21"/>
  <c r="Q165" i="21"/>
  <c r="R165" i="21"/>
  <c r="S165" i="21"/>
  <c r="T165" i="21"/>
  <c r="U165" i="21"/>
  <c r="V165" i="21"/>
  <c r="W165" i="21"/>
  <c r="X165" i="21"/>
  <c r="Y165" i="21"/>
  <c r="B166" i="21"/>
  <c r="C166" i="21"/>
  <c r="D166" i="21"/>
  <c r="E166" i="21"/>
  <c r="F166" i="21"/>
  <c r="G166" i="21"/>
  <c r="H166" i="21"/>
  <c r="I166" i="21"/>
  <c r="J166" i="21"/>
  <c r="K166" i="21"/>
  <c r="L166" i="21"/>
  <c r="M166" i="21"/>
  <c r="N166" i="21"/>
  <c r="O166" i="21"/>
  <c r="P166" i="21"/>
  <c r="Q166" i="21"/>
  <c r="R166" i="21"/>
  <c r="S166" i="21"/>
  <c r="T166" i="21"/>
  <c r="U166" i="21"/>
  <c r="V166" i="21"/>
  <c r="W166" i="21"/>
  <c r="X166" i="21"/>
  <c r="Y166" i="21"/>
  <c r="B167" i="21"/>
  <c r="C167" i="21"/>
  <c r="D167" i="21"/>
  <c r="E167" i="21"/>
  <c r="F167" i="21"/>
  <c r="G167" i="21"/>
  <c r="H167" i="21"/>
  <c r="I167" i="21"/>
  <c r="J167" i="21"/>
  <c r="K167" i="21"/>
  <c r="L167" i="21"/>
  <c r="M167" i="21"/>
  <c r="N167" i="21"/>
  <c r="O167" i="21"/>
  <c r="P167" i="21"/>
  <c r="Q167" i="21"/>
  <c r="R167" i="21"/>
  <c r="S167" i="21"/>
  <c r="T167" i="21"/>
  <c r="U167" i="21"/>
  <c r="V167" i="21"/>
  <c r="W167" i="21"/>
  <c r="X167" i="21"/>
  <c r="Y167" i="21"/>
  <c r="B168" i="21"/>
  <c r="C168" i="21"/>
  <c r="D168" i="21"/>
  <c r="E168" i="21"/>
  <c r="F168" i="21"/>
  <c r="G168" i="21"/>
  <c r="H168" i="21"/>
  <c r="I168" i="21"/>
  <c r="J168" i="21"/>
  <c r="K168" i="21"/>
  <c r="L168" i="21"/>
  <c r="M168" i="21"/>
  <c r="N168" i="21"/>
  <c r="O168" i="21"/>
  <c r="P168" i="21"/>
  <c r="Q168" i="21"/>
  <c r="R168" i="21"/>
  <c r="S168" i="21"/>
  <c r="T168" i="21"/>
  <c r="U168" i="21"/>
  <c r="V168" i="21"/>
  <c r="W168" i="21"/>
  <c r="X168" i="21"/>
  <c r="Y168" i="21"/>
  <c r="B169" i="21"/>
  <c r="C169" i="21"/>
  <c r="D169" i="21"/>
  <c r="E169" i="21"/>
  <c r="F169" i="21"/>
  <c r="G169" i="21"/>
  <c r="H169" i="21"/>
  <c r="I169" i="21"/>
  <c r="J169" i="21"/>
  <c r="K169" i="21"/>
  <c r="L169" i="21"/>
  <c r="M169" i="21"/>
  <c r="N169" i="21"/>
  <c r="O169" i="21"/>
  <c r="P169" i="21"/>
  <c r="Q169" i="21"/>
  <c r="R169" i="21"/>
  <c r="S169" i="21"/>
  <c r="T169" i="21"/>
  <c r="U169" i="21"/>
  <c r="V169" i="21"/>
  <c r="W169" i="21"/>
  <c r="X169" i="21"/>
  <c r="Y169" i="21"/>
  <c r="B170" i="21"/>
  <c r="C170" i="21"/>
  <c r="D170" i="21"/>
  <c r="E170" i="21"/>
  <c r="F170" i="21"/>
  <c r="G170" i="21"/>
  <c r="H170" i="21"/>
  <c r="I170" i="21"/>
  <c r="J170" i="21"/>
  <c r="K170" i="21"/>
  <c r="L170" i="21"/>
  <c r="M170" i="21"/>
  <c r="N170" i="21"/>
  <c r="O170" i="21"/>
  <c r="P170" i="21"/>
  <c r="Q170" i="21"/>
  <c r="R170" i="21"/>
  <c r="S170" i="21"/>
  <c r="T170" i="21"/>
  <c r="U170" i="21"/>
  <c r="V170" i="21"/>
  <c r="W170" i="21"/>
  <c r="X170" i="21"/>
  <c r="Y170" i="21"/>
  <c r="B171" i="21"/>
  <c r="C171" i="21"/>
  <c r="D171" i="21"/>
  <c r="E171" i="21"/>
  <c r="F171" i="21"/>
  <c r="G171" i="21"/>
  <c r="H171" i="21"/>
  <c r="I171" i="21"/>
  <c r="J171" i="21"/>
  <c r="K171" i="21"/>
  <c r="L171" i="21"/>
  <c r="M171" i="21"/>
  <c r="N171" i="21"/>
  <c r="O171" i="21"/>
  <c r="P171" i="21"/>
  <c r="Q171" i="21"/>
  <c r="R171" i="21"/>
  <c r="S171" i="21"/>
  <c r="T171" i="21"/>
  <c r="U171" i="21"/>
  <c r="V171" i="21"/>
  <c r="W171" i="21"/>
  <c r="X171" i="21"/>
  <c r="Y171" i="21"/>
  <c r="B172" i="21"/>
  <c r="C172" i="21"/>
  <c r="D172" i="21"/>
  <c r="E172" i="21"/>
  <c r="F172" i="21"/>
  <c r="G172" i="21"/>
  <c r="H172" i="21"/>
  <c r="I172" i="21"/>
  <c r="J172" i="21"/>
  <c r="K172" i="21"/>
  <c r="L172" i="21"/>
  <c r="M172" i="21"/>
  <c r="N172" i="21"/>
  <c r="O172" i="21"/>
  <c r="P172" i="21"/>
  <c r="Q172" i="21"/>
  <c r="R172" i="21"/>
  <c r="S172" i="21"/>
  <c r="T172" i="21"/>
  <c r="U172" i="21"/>
  <c r="V172" i="21"/>
  <c r="W172" i="21"/>
  <c r="X172" i="21"/>
  <c r="Y172" i="21"/>
  <c r="B173" i="21"/>
  <c r="C173" i="21"/>
  <c r="D173" i="21"/>
  <c r="E173" i="21"/>
  <c r="F173" i="21"/>
  <c r="G173" i="21"/>
  <c r="H173" i="21"/>
  <c r="I173" i="21"/>
  <c r="J173" i="21"/>
  <c r="K173" i="21"/>
  <c r="L173" i="21"/>
  <c r="M173" i="21"/>
  <c r="N173" i="21"/>
  <c r="O173" i="21"/>
  <c r="P173" i="21"/>
  <c r="Q173" i="21"/>
  <c r="R173" i="21"/>
  <c r="S173" i="21"/>
  <c r="T173" i="21"/>
  <c r="U173" i="21"/>
  <c r="V173" i="21"/>
  <c r="W173" i="21"/>
  <c r="X173" i="21"/>
  <c r="Y173" i="21"/>
  <c r="B174" i="21"/>
  <c r="C174" i="21"/>
  <c r="D174" i="21"/>
  <c r="E174" i="21"/>
  <c r="F174" i="21"/>
  <c r="G174" i="21"/>
  <c r="H174" i="21"/>
  <c r="I174" i="21"/>
  <c r="J174" i="21"/>
  <c r="K174" i="21"/>
  <c r="L174" i="21"/>
  <c r="M174" i="21"/>
  <c r="N174" i="21"/>
  <c r="O174" i="21"/>
  <c r="P174" i="21"/>
  <c r="Q174" i="21"/>
  <c r="R174" i="21"/>
  <c r="S174" i="21"/>
  <c r="T174" i="21"/>
  <c r="U174" i="21"/>
  <c r="V174" i="21"/>
  <c r="W174" i="21"/>
  <c r="X174" i="21"/>
  <c r="Y174" i="21"/>
  <c r="B175" i="21"/>
  <c r="C175" i="21"/>
  <c r="D175" i="21"/>
  <c r="E175" i="21"/>
  <c r="F175" i="21"/>
  <c r="G175" i="21"/>
  <c r="H175" i="21"/>
  <c r="I175" i="21"/>
  <c r="J175" i="21"/>
  <c r="K175" i="21"/>
  <c r="L175" i="21"/>
  <c r="M175" i="21"/>
  <c r="N175" i="21"/>
  <c r="O175" i="21"/>
  <c r="P175" i="21"/>
  <c r="Q175" i="21"/>
  <c r="R175" i="21"/>
  <c r="S175" i="21"/>
  <c r="T175" i="21"/>
  <c r="U175" i="21"/>
  <c r="V175" i="21"/>
  <c r="W175" i="21"/>
  <c r="X175" i="21"/>
  <c r="Y175" i="21"/>
  <c r="B176" i="21"/>
  <c r="C176" i="21"/>
  <c r="D176" i="21"/>
  <c r="E176" i="21"/>
  <c r="F176" i="21"/>
  <c r="G176" i="21"/>
  <c r="H176" i="21"/>
  <c r="I176" i="21"/>
  <c r="J176" i="21"/>
  <c r="K176" i="21"/>
  <c r="L176" i="21"/>
  <c r="M176" i="21"/>
  <c r="N176" i="21"/>
  <c r="O176" i="21"/>
  <c r="P176" i="21"/>
  <c r="Q176" i="21"/>
  <c r="R176" i="21"/>
  <c r="S176" i="21"/>
  <c r="T176" i="21"/>
  <c r="U176" i="21"/>
  <c r="V176" i="21"/>
  <c r="W176" i="21"/>
  <c r="X176" i="21"/>
  <c r="Y176" i="21"/>
  <c r="B177" i="21"/>
  <c r="C177" i="21"/>
  <c r="D177" i="21"/>
  <c r="E177" i="21"/>
  <c r="F177" i="21"/>
  <c r="G177" i="21"/>
  <c r="H177" i="21"/>
  <c r="I177" i="21"/>
  <c r="J177" i="21"/>
  <c r="K177" i="21"/>
  <c r="L177" i="21"/>
  <c r="M177" i="21"/>
  <c r="N177" i="21"/>
  <c r="O177" i="21"/>
  <c r="P177" i="21"/>
  <c r="Q177" i="21"/>
  <c r="R177" i="21"/>
  <c r="S177" i="21"/>
  <c r="T177" i="21"/>
  <c r="U177" i="21"/>
  <c r="V177" i="21"/>
  <c r="W177" i="21"/>
  <c r="X177" i="21"/>
  <c r="Y177" i="21"/>
  <c r="B178" i="21"/>
  <c r="C178" i="21"/>
  <c r="D178" i="21"/>
  <c r="E178" i="21"/>
  <c r="F178" i="21"/>
  <c r="G178" i="21"/>
  <c r="H178" i="21"/>
  <c r="I178" i="21"/>
  <c r="J178" i="21"/>
  <c r="K178" i="21"/>
  <c r="L178" i="21"/>
  <c r="M178" i="21"/>
  <c r="N178" i="21"/>
  <c r="O178" i="21"/>
  <c r="P178" i="21"/>
  <c r="Q178" i="21"/>
  <c r="R178" i="21"/>
  <c r="S178" i="21"/>
  <c r="T178" i="21"/>
  <c r="U178" i="21"/>
  <c r="V178" i="21"/>
  <c r="W178" i="21"/>
  <c r="X178" i="21"/>
  <c r="Y178" i="21"/>
  <c r="B179" i="21"/>
  <c r="C179" i="21"/>
  <c r="D179" i="21"/>
  <c r="E179" i="21"/>
  <c r="F179" i="21"/>
  <c r="G179" i="21"/>
  <c r="H179" i="21"/>
  <c r="I179" i="21"/>
  <c r="J179" i="21"/>
  <c r="K179" i="21"/>
  <c r="L179" i="21"/>
  <c r="M179" i="21"/>
  <c r="N179" i="21"/>
  <c r="O179" i="21"/>
  <c r="P179" i="21"/>
  <c r="Q179" i="21"/>
  <c r="R179" i="21"/>
  <c r="S179" i="21"/>
  <c r="T179" i="21"/>
  <c r="U179" i="21"/>
  <c r="V179" i="21"/>
  <c r="W179" i="21"/>
  <c r="X179" i="21"/>
  <c r="Y179" i="21"/>
  <c r="C152" i="21"/>
  <c r="D152" i="21"/>
  <c r="E152" i="21"/>
  <c r="F152" i="21"/>
  <c r="G152" i="21"/>
  <c r="H152" i="21"/>
  <c r="I152" i="21"/>
  <c r="J152" i="21"/>
  <c r="K152" i="21"/>
  <c r="L152" i="21"/>
  <c r="M152" i="21"/>
  <c r="N152" i="21"/>
  <c r="O152" i="21"/>
  <c r="P152" i="21"/>
  <c r="Q152" i="21"/>
  <c r="R152" i="21"/>
  <c r="S152" i="21"/>
  <c r="T152" i="21"/>
  <c r="U152" i="21"/>
  <c r="V152" i="21"/>
  <c r="W152" i="21"/>
  <c r="X152" i="21"/>
  <c r="Y152" i="21"/>
  <c r="B152" i="21"/>
  <c r="B144" i="21"/>
  <c r="B118" i="21"/>
  <c r="C118" i="21"/>
  <c r="D118" i="21"/>
  <c r="E118" i="21"/>
  <c r="F118" i="21"/>
  <c r="G118" i="21"/>
  <c r="H118" i="21"/>
  <c r="I118" i="21"/>
  <c r="J118" i="21"/>
  <c r="K118" i="21"/>
  <c r="L118" i="21"/>
  <c r="M118" i="21"/>
  <c r="N118" i="21"/>
  <c r="O118" i="21"/>
  <c r="P118" i="21"/>
  <c r="Q118" i="21"/>
  <c r="R118" i="21"/>
  <c r="S118" i="21"/>
  <c r="T118" i="21"/>
  <c r="U118" i="21"/>
  <c r="V118" i="21"/>
  <c r="W118" i="21"/>
  <c r="X118" i="21"/>
  <c r="Y118" i="21"/>
  <c r="B119" i="21"/>
  <c r="C119" i="21"/>
  <c r="D119" i="21"/>
  <c r="E119" i="21"/>
  <c r="F119" i="21"/>
  <c r="G119" i="21"/>
  <c r="H119" i="21"/>
  <c r="I119" i="21"/>
  <c r="J119" i="21"/>
  <c r="K119" i="21"/>
  <c r="L119" i="21"/>
  <c r="M119" i="21"/>
  <c r="N119" i="21"/>
  <c r="O119" i="21"/>
  <c r="P119" i="21"/>
  <c r="Q119" i="21"/>
  <c r="R119" i="21"/>
  <c r="S119" i="21"/>
  <c r="T119" i="21"/>
  <c r="U119" i="21"/>
  <c r="V119" i="21"/>
  <c r="W119" i="21"/>
  <c r="X119" i="21"/>
  <c r="Y119" i="21"/>
  <c r="B120" i="21"/>
  <c r="C120" i="21"/>
  <c r="D120" i="21"/>
  <c r="E120" i="21"/>
  <c r="F120" i="21"/>
  <c r="G120" i="21"/>
  <c r="H120" i="21"/>
  <c r="I120" i="21"/>
  <c r="J120" i="21"/>
  <c r="K120" i="21"/>
  <c r="L120" i="21"/>
  <c r="M120" i="21"/>
  <c r="N120" i="21"/>
  <c r="O120" i="21"/>
  <c r="P120" i="21"/>
  <c r="Q120" i="21"/>
  <c r="R120" i="21"/>
  <c r="S120" i="21"/>
  <c r="T120" i="21"/>
  <c r="U120" i="21"/>
  <c r="V120" i="21"/>
  <c r="W120" i="21"/>
  <c r="X120" i="21"/>
  <c r="Y120" i="21"/>
  <c r="B121" i="21"/>
  <c r="C121" i="21"/>
  <c r="D121" i="21"/>
  <c r="E121" i="21"/>
  <c r="F121" i="21"/>
  <c r="G121" i="21"/>
  <c r="H121" i="21"/>
  <c r="I121" i="21"/>
  <c r="J121" i="21"/>
  <c r="K121" i="21"/>
  <c r="L121" i="21"/>
  <c r="M121" i="21"/>
  <c r="N121" i="21"/>
  <c r="O121" i="21"/>
  <c r="P121" i="21"/>
  <c r="Q121" i="21"/>
  <c r="R121" i="21"/>
  <c r="S121" i="21"/>
  <c r="T121" i="21"/>
  <c r="U121" i="21"/>
  <c r="V121" i="21"/>
  <c r="W121" i="21"/>
  <c r="X121" i="21"/>
  <c r="Y121" i="21"/>
  <c r="B122" i="21"/>
  <c r="C122" i="21"/>
  <c r="D122" i="21"/>
  <c r="E122" i="21"/>
  <c r="F122" i="21"/>
  <c r="G122" i="21"/>
  <c r="H122" i="21"/>
  <c r="I122" i="21"/>
  <c r="J122" i="21"/>
  <c r="K122" i="21"/>
  <c r="L122" i="21"/>
  <c r="M122" i="21"/>
  <c r="N122" i="21"/>
  <c r="O122" i="21"/>
  <c r="P122" i="21"/>
  <c r="Q122" i="21"/>
  <c r="R122" i="21"/>
  <c r="S122" i="21"/>
  <c r="T122" i="21"/>
  <c r="U122" i="21"/>
  <c r="V122" i="21"/>
  <c r="W122" i="21"/>
  <c r="X122" i="21"/>
  <c r="Y122" i="21"/>
  <c r="B123" i="21"/>
  <c r="C123" i="21"/>
  <c r="D123" i="21"/>
  <c r="E123" i="21"/>
  <c r="F123" i="21"/>
  <c r="G123" i="21"/>
  <c r="H123" i="21"/>
  <c r="I123" i="21"/>
  <c r="J123" i="21"/>
  <c r="K123" i="21"/>
  <c r="L123" i="21"/>
  <c r="M123" i="21"/>
  <c r="N123" i="21"/>
  <c r="O123" i="21"/>
  <c r="P123" i="21"/>
  <c r="Q123" i="21"/>
  <c r="R123" i="21"/>
  <c r="S123" i="21"/>
  <c r="T123" i="21"/>
  <c r="U123" i="21"/>
  <c r="V123" i="21"/>
  <c r="W123" i="21"/>
  <c r="X123" i="21"/>
  <c r="Y123" i="21"/>
  <c r="B124" i="21"/>
  <c r="C124" i="21"/>
  <c r="D124" i="21"/>
  <c r="E124" i="21"/>
  <c r="F124" i="21"/>
  <c r="G124" i="21"/>
  <c r="H124" i="21"/>
  <c r="I124" i="21"/>
  <c r="J124" i="21"/>
  <c r="K124" i="21"/>
  <c r="L124" i="21"/>
  <c r="M124" i="21"/>
  <c r="N124" i="21"/>
  <c r="O124" i="21"/>
  <c r="P124" i="21"/>
  <c r="Q124" i="21"/>
  <c r="R124" i="21"/>
  <c r="S124" i="21"/>
  <c r="T124" i="21"/>
  <c r="U124" i="21"/>
  <c r="V124" i="21"/>
  <c r="W124" i="21"/>
  <c r="X124" i="21"/>
  <c r="Y124" i="21"/>
  <c r="B125" i="21"/>
  <c r="C125" i="21"/>
  <c r="D125" i="21"/>
  <c r="E125" i="21"/>
  <c r="F125" i="21"/>
  <c r="G125" i="21"/>
  <c r="H125" i="21"/>
  <c r="I125" i="21"/>
  <c r="J125" i="21"/>
  <c r="K125" i="21"/>
  <c r="L125" i="21"/>
  <c r="M125" i="21"/>
  <c r="N125" i="21"/>
  <c r="O125" i="21"/>
  <c r="P125" i="21"/>
  <c r="Q125" i="21"/>
  <c r="R125" i="21"/>
  <c r="S125" i="21"/>
  <c r="T125" i="21"/>
  <c r="U125" i="21"/>
  <c r="V125" i="21"/>
  <c r="W125" i="21"/>
  <c r="X125" i="21"/>
  <c r="Y125" i="21"/>
  <c r="B126" i="21"/>
  <c r="C126" i="21"/>
  <c r="D126" i="21"/>
  <c r="E126" i="21"/>
  <c r="F126" i="21"/>
  <c r="G126" i="21"/>
  <c r="H126" i="21"/>
  <c r="I126" i="21"/>
  <c r="J126" i="21"/>
  <c r="K126" i="21"/>
  <c r="L126" i="21"/>
  <c r="M126" i="21"/>
  <c r="N126" i="21"/>
  <c r="O126" i="21"/>
  <c r="P126" i="21"/>
  <c r="Q126" i="21"/>
  <c r="R126" i="21"/>
  <c r="S126" i="21"/>
  <c r="T126" i="21"/>
  <c r="U126" i="21"/>
  <c r="V126" i="21"/>
  <c r="W126" i="21"/>
  <c r="X126" i="21"/>
  <c r="Y126" i="21"/>
  <c r="B127" i="21"/>
  <c r="C127" i="21"/>
  <c r="D127" i="21"/>
  <c r="E127" i="21"/>
  <c r="F127" i="21"/>
  <c r="G127" i="21"/>
  <c r="H127" i="21"/>
  <c r="I127" i="21"/>
  <c r="J127" i="21"/>
  <c r="K127" i="21"/>
  <c r="L127" i="21"/>
  <c r="M127" i="21"/>
  <c r="N127" i="21"/>
  <c r="O127" i="21"/>
  <c r="P127" i="21"/>
  <c r="Q127" i="21"/>
  <c r="R127" i="21"/>
  <c r="S127" i="21"/>
  <c r="T127" i="21"/>
  <c r="U127" i="21"/>
  <c r="V127" i="21"/>
  <c r="W127" i="21"/>
  <c r="X127" i="21"/>
  <c r="Y127" i="21"/>
  <c r="B128" i="21"/>
  <c r="C128" i="21"/>
  <c r="D128" i="21"/>
  <c r="E128" i="21"/>
  <c r="F128" i="21"/>
  <c r="G128" i="21"/>
  <c r="H128" i="21"/>
  <c r="I128" i="21"/>
  <c r="J128" i="21"/>
  <c r="K128" i="21"/>
  <c r="L128" i="21"/>
  <c r="M128" i="21"/>
  <c r="N128" i="21"/>
  <c r="O128" i="21"/>
  <c r="P128" i="21"/>
  <c r="Q128" i="21"/>
  <c r="R128" i="21"/>
  <c r="S128" i="21"/>
  <c r="T128" i="21"/>
  <c r="U128" i="21"/>
  <c r="V128" i="21"/>
  <c r="W128" i="21"/>
  <c r="X128" i="21"/>
  <c r="Y128" i="21"/>
  <c r="B129" i="21"/>
  <c r="C129" i="21"/>
  <c r="D129" i="21"/>
  <c r="E129" i="21"/>
  <c r="F129" i="21"/>
  <c r="G129" i="21"/>
  <c r="H129" i="21"/>
  <c r="I129" i="21"/>
  <c r="J129" i="21"/>
  <c r="K129" i="21"/>
  <c r="L129" i="21"/>
  <c r="M129" i="21"/>
  <c r="N129" i="21"/>
  <c r="O129" i="21"/>
  <c r="P129" i="21"/>
  <c r="Q129" i="21"/>
  <c r="R129" i="21"/>
  <c r="S129" i="21"/>
  <c r="T129" i="21"/>
  <c r="U129" i="21"/>
  <c r="V129" i="21"/>
  <c r="W129" i="21"/>
  <c r="X129" i="21"/>
  <c r="Y129" i="21"/>
  <c r="B130" i="21"/>
  <c r="C130" i="21"/>
  <c r="D130" i="21"/>
  <c r="E130" i="21"/>
  <c r="F130" i="21"/>
  <c r="G130" i="21"/>
  <c r="H130" i="21"/>
  <c r="I130" i="21"/>
  <c r="J130" i="21"/>
  <c r="K130" i="21"/>
  <c r="L130" i="21"/>
  <c r="M130" i="21"/>
  <c r="N130" i="21"/>
  <c r="O130" i="21"/>
  <c r="P130" i="21"/>
  <c r="Q130" i="21"/>
  <c r="R130" i="21"/>
  <c r="S130" i="21"/>
  <c r="T130" i="21"/>
  <c r="U130" i="21"/>
  <c r="V130" i="21"/>
  <c r="W130" i="21"/>
  <c r="X130" i="21"/>
  <c r="Y130" i="21"/>
  <c r="B131" i="21"/>
  <c r="C131" i="21"/>
  <c r="D131" i="21"/>
  <c r="E131" i="21"/>
  <c r="F131" i="21"/>
  <c r="G131" i="21"/>
  <c r="H131" i="21"/>
  <c r="I131" i="21"/>
  <c r="J131" i="21"/>
  <c r="K131" i="21"/>
  <c r="L131" i="21"/>
  <c r="M131" i="21"/>
  <c r="N131" i="21"/>
  <c r="O131" i="21"/>
  <c r="P131" i="21"/>
  <c r="Q131" i="21"/>
  <c r="R131" i="21"/>
  <c r="S131" i="21"/>
  <c r="T131" i="21"/>
  <c r="U131" i="21"/>
  <c r="V131" i="21"/>
  <c r="W131" i="21"/>
  <c r="X131" i="21"/>
  <c r="Y131" i="21"/>
  <c r="B132" i="21"/>
  <c r="C132" i="21"/>
  <c r="D132" i="21"/>
  <c r="E132" i="21"/>
  <c r="F132" i="21"/>
  <c r="G132" i="21"/>
  <c r="H132" i="21"/>
  <c r="I132" i="21"/>
  <c r="J132" i="21"/>
  <c r="K132" i="21"/>
  <c r="L132" i="21"/>
  <c r="M132" i="21"/>
  <c r="N132" i="21"/>
  <c r="O132" i="21"/>
  <c r="P132" i="21"/>
  <c r="Q132" i="21"/>
  <c r="R132" i="21"/>
  <c r="S132" i="21"/>
  <c r="T132" i="21"/>
  <c r="U132" i="21"/>
  <c r="V132" i="21"/>
  <c r="W132" i="21"/>
  <c r="X132" i="21"/>
  <c r="Y132" i="21"/>
  <c r="B133" i="21"/>
  <c r="C133" i="21"/>
  <c r="D133" i="21"/>
  <c r="E133" i="21"/>
  <c r="F133" i="21"/>
  <c r="G133" i="21"/>
  <c r="H133" i="21"/>
  <c r="I133" i="21"/>
  <c r="J133" i="21"/>
  <c r="K133" i="21"/>
  <c r="L133" i="21"/>
  <c r="M133" i="21"/>
  <c r="N133" i="21"/>
  <c r="O133" i="21"/>
  <c r="P133" i="21"/>
  <c r="Q133" i="21"/>
  <c r="R133" i="21"/>
  <c r="S133" i="21"/>
  <c r="T133" i="21"/>
  <c r="U133" i="21"/>
  <c r="V133" i="21"/>
  <c r="W133" i="21"/>
  <c r="X133" i="21"/>
  <c r="Y133" i="21"/>
  <c r="B134" i="21"/>
  <c r="C134" i="21"/>
  <c r="D134" i="21"/>
  <c r="E134" i="21"/>
  <c r="F134" i="21"/>
  <c r="G134" i="21"/>
  <c r="H134" i="21"/>
  <c r="I134" i="21"/>
  <c r="J134" i="21"/>
  <c r="K134" i="21"/>
  <c r="L134" i="21"/>
  <c r="M134" i="21"/>
  <c r="N134" i="21"/>
  <c r="O134" i="21"/>
  <c r="P134" i="21"/>
  <c r="Q134" i="21"/>
  <c r="R134" i="21"/>
  <c r="S134" i="21"/>
  <c r="T134" i="21"/>
  <c r="U134" i="21"/>
  <c r="V134" i="21"/>
  <c r="W134" i="21"/>
  <c r="X134" i="21"/>
  <c r="Y134" i="21"/>
  <c r="B135" i="21"/>
  <c r="C135" i="21"/>
  <c r="D135" i="21"/>
  <c r="E135" i="21"/>
  <c r="F135" i="21"/>
  <c r="G135" i="21"/>
  <c r="H135" i="21"/>
  <c r="I135" i="21"/>
  <c r="J135" i="21"/>
  <c r="K135" i="21"/>
  <c r="L135" i="21"/>
  <c r="M135" i="21"/>
  <c r="N135" i="21"/>
  <c r="O135" i="21"/>
  <c r="P135" i="21"/>
  <c r="Q135" i="21"/>
  <c r="R135" i="21"/>
  <c r="S135" i="21"/>
  <c r="T135" i="21"/>
  <c r="U135" i="21"/>
  <c r="V135" i="21"/>
  <c r="W135" i="21"/>
  <c r="X135" i="21"/>
  <c r="Y135" i="21"/>
  <c r="B136" i="21"/>
  <c r="C136" i="21"/>
  <c r="D136" i="21"/>
  <c r="E136" i="21"/>
  <c r="F136" i="21"/>
  <c r="G136" i="21"/>
  <c r="H136" i="21"/>
  <c r="I136" i="21"/>
  <c r="J136" i="21"/>
  <c r="K136" i="21"/>
  <c r="L136" i="21"/>
  <c r="M136" i="21"/>
  <c r="N136" i="21"/>
  <c r="O136" i="21"/>
  <c r="P136" i="21"/>
  <c r="Q136" i="21"/>
  <c r="R136" i="21"/>
  <c r="S136" i="21"/>
  <c r="T136" i="21"/>
  <c r="U136" i="21"/>
  <c r="V136" i="21"/>
  <c r="W136" i="21"/>
  <c r="X136" i="21"/>
  <c r="Y136" i="21"/>
  <c r="B137" i="21"/>
  <c r="C137" i="21"/>
  <c r="D137" i="21"/>
  <c r="E137" i="21"/>
  <c r="F137" i="21"/>
  <c r="G137" i="21"/>
  <c r="H137" i="21"/>
  <c r="I137" i="21"/>
  <c r="J137" i="21"/>
  <c r="K137" i="21"/>
  <c r="L137" i="21"/>
  <c r="M137" i="21"/>
  <c r="N137" i="21"/>
  <c r="O137" i="21"/>
  <c r="P137" i="21"/>
  <c r="Q137" i="21"/>
  <c r="R137" i="21"/>
  <c r="S137" i="21"/>
  <c r="T137" i="21"/>
  <c r="U137" i="21"/>
  <c r="V137" i="21"/>
  <c r="W137" i="21"/>
  <c r="X137" i="21"/>
  <c r="Y137" i="21"/>
  <c r="B138" i="21"/>
  <c r="C138" i="21"/>
  <c r="D138" i="21"/>
  <c r="E138" i="21"/>
  <c r="F138" i="21"/>
  <c r="G138" i="21"/>
  <c r="H138" i="21"/>
  <c r="I138" i="21"/>
  <c r="J138" i="21"/>
  <c r="K138" i="21"/>
  <c r="L138" i="21"/>
  <c r="M138" i="21"/>
  <c r="N138" i="21"/>
  <c r="O138" i="21"/>
  <c r="P138" i="21"/>
  <c r="Q138" i="21"/>
  <c r="R138" i="21"/>
  <c r="S138" i="21"/>
  <c r="T138" i="21"/>
  <c r="U138" i="21"/>
  <c r="V138" i="21"/>
  <c r="W138" i="21"/>
  <c r="X138" i="21"/>
  <c r="Y138" i="21"/>
  <c r="B139" i="21"/>
  <c r="C139" i="21"/>
  <c r="D139" i="21"/>
  <c r="E139" i="21"/>
  <c r="F139" i="21"/>
  <c r="G139" i="21"/>
  <c r="H139" i="21"/>
  <c r="I139" i="21"/>
  <c r="J139" i="21"/>
  <c r="K139" i="21"/>
  <c r="L139" i="21"/>
  <c r="M139" i="21"/>
  <c r="N139" i="21"/>
  <c r="O139" i="21"/>
  <c r="P139" i="21"/>
  <c r="Q139" i="21"/>
  <c r="R139" i="21"/>
  <c r="S139" i="21"/>
  <c r="T139" i="21"/>
  <c r="U139" i="21"/>
  <c r="V139" i="21"/>
  <c r="W139" i="21"/>
  <c r="X139" i="21"/>
  <c r="Y139" i="21"/>
  <c r="B140" i="21"/>
  <c r="C140" i="21"/>
  <c r="D140" i="21"/>
  <c r="E140" i="21"/>
  <c r="F140" i="21"/>
  <c r="G140" i="21"/>
  <c r="H140" i="21"/>
  <c r="I140" i="21"/>
  <c r="J140" i="21"/>
  <c r="K140" i="21"/>
  <c r="L140" i="21"/>
  <c r="M140" i="21"/>
  <c r="N140" i="21"/>
  <c r="O140" i="21"/>
  <c r="P140" i="21"/>
  <c r="Q140" i="21"/>
  <c r="R140" i="21"/>
  <c r="S140" i="21"/>
  <c r="T140" i="21"/>
  <c r="U140" i="21"/>
  <c r="V140" i="21"/>
  <c r="W140" i="21"/>
  <c r="X140" i="21"/>
  <c r="Y140" i="21"/>
  <c r="B141" i="21"/>
  <c r="C141" i="21"/>
  <c r="D141" i="21"/>
  <c r="E141" i="21"/>
  <c r="F141" i="21"/>
  <c r="G141" i="21"/>
  <c r="H141" i="21"/>
  <c r="I141" i="21"/>
  <c r="J141" i="21"/>
  <c r="K141" i="21"/>
  <c r="L141" i="21"/>
  <c r="M141" i="21"/>
  <c r="N141" i="21"/>
  <c r="O141" i="21"/>
  <c r="P141" i="21"/>
  <c r="Q141" i="21"/>
  <c r="R141" i="21"/>
  <c r="S141" i="21"/>
  <c r="T141" i="21"/>
  <c r="U141" i="21"/>
  <c r="V141" i="21"/>
  <c r="W141" i="21"/>
  <c r="X141" i="21"/>
  <c r="Y141" i="21"/>
  <c r="B142" i="21"/>
  <c r="C142" i="21"/>
  <c r="D142" i="21"/>
  <c r="E142" i="21"/>
  <c r="F142" i="21"/>
  <c r="G142" i="21"/>
  <c r="H142" i="21"/>
  <c r="I142" i="21"/>
  <c r="J142" i="21"/>
  <c r="K142" i="21"/>
  <c r="L142" i="21"/>
  <c r="M142" i="21"/>
  <c r="N142" i="21"/>
  <c r="O142" i="21"/>
  <c r="P142" i="21"/>
  <c r="Q142" i="21"/>
  <c r="R142" i="21"/>
  <c r="S142" i="21"/>
  <c r="T142" i="21"/>
  <c r="U142" i="21"/>
  <c r="V142" i="21"/>
  <c r="W142" i="21"/>
  <c r="X142" i="21"/>
  <c r="Y142" i="21"/>
  <c r="B143" i="21"/>
  <c r="C143" i="21"/>
  <c r="D143" i="21"/>
  <c r="E143" i="21"/>
  <c r="F143" i="21"/>
  <c r="G143" i="21"/>
  <c r="H143" i="21"/>
  <c r="I143" i="21"/>
  <c r="J143" i="21"/>
  <c r="K143" i="21"/>
  <c r="L143" i="21"/>
  <c r="M143" i="21"/>
  <c r="N143" i="21"/>
  <c r="O143" i="21"/>
  <c r="P143" i="21"/>
  <c r="Q143" i="21"/>
  <c r="R143" i="21"/>
  <c r="S143" i="21"/>
  <c r="T143" i="21"/>
  <c r="U143" i="21"/>
  <c r="V143" i="21"/>
  <c r="W143" i="21"/>
  <c r="X143" i="21"/>
  <c r="Y143" i="21"/>
  <c r="C144" i="21"/>
  <c r="D144" i="21"/>
  <c r="E144" i="21"/>
  <c r="F144" i="21"/>
  <c r="G144" i="21"/>
  <c r="H144" i="21"/>
  <c r="I144" i="21"/>
  <c r="J144" i="21"/>
  <c r="K144" i="21"/>
  <c r="L144" i="21"/>
  <c r="M144" i="21"/>
  <c r="N144" i="21"/>
  <c r="O144" i="21"/>
  <c r="P144" i="21"/>
  <c r="Q144" i="21"/>
  <c r="R144" i="21"/>
  <c r="S144" i="21"/>
  <c r="T144" i="21"/>
  <c r="U144" i="21"/>
  <c r="V144" i="21"/>
  <c r="W144" i="21"/>
  <c r="X144" i="21"/>
  <c r="Y144" i="21"/>
  <c r="C117" i="21"/>
  <c r="D117" i="21"/>
  <c r="E117" i="21"/>
  <c r="F117" i="21"/>
  <c r="G117" i="21"/>
  <c r="H117" i="21"/>
  <c r="I117" i="21"/>
  <c r="J117" i="21"/>
  <c r="K117" i="21"/>
  <c r="L117" i="21"/>
  <c r="M117" i="21"/>
  <c r="N117" i="21"/>
  <c r="O117" i="21"/>
  <c r="P117" i="21"/>
  <c r="Q117" i="21"/>
  <c r="R117" i="21"/>
  <c r="S117" i="21"/>
  <c r="T117" i="21"/>
  <c r="U117" i="21"/>
  <c r="V117" i="21"/>
  <c r="W117" i="21"/>
  <c r="X117" i="21"/>
  <c r="Y117" i="21"/>
  <c r="B117" i="21"/>
  <c r="B84" i="21"/>
  <c r="C84" i="21"/>
  <c r="D84" i="21"/>
  <c r="E84" i="21"/>
  <c r="F84" i="21"/>
  <c r="G84" i="21"/>
  <c r="H84" i="21"/>
  <c r="I84" i="21"/>
  <c r="J84" i="21"/>
  <c r="K84" i="21"/>
  <c r="L84" i="21"/>
  <c r="M84" i="21"/>
  <c r="N84" i="21"/>
  <c r="O84" i="21"/>
  <c r="P84" i="21"/>
  <c r="Q84" i="21"/>
  <c r="R84" i="21"/>
  <c r="S84" i="21"/>
  <c r="T84" i="21"/>
  <c r="U84" i="21"/>
  <c r="V84" i="21"/>
  <c r="W84" i="21"/>
  <c r="X84" i="21"/>
  <c r="Y84" i="21"/>
  <c r="B85" i="21"/>
  <c r="C85" i="21"/>
  <c r="D85" i="21"/>
  <c r="E85" i="21"/>
  <c r="F85" i="21"/>
  <c r="G85" i="21"/>
  <c r="H85" i="21"/>
  <c r="I85" i="21"/>
  <c r="J85" i="21"/>
  <c r="K85" i="21"/>
  <c r="L85" i="21"/>
  <c r="M85" i="21"/>
  <c r="N85" i="21"/>
  <c r="O85" i="21"/>
  <c r="P85" i="21"/>
  <c r="Q85" i="21"/>
  <c r="R85" i="21"/>
  <c r="S85" i="21"/>
  <c r="T85" i="21"/>
  <c r="U85" i="21"/>
  <c r="V85" i="21"/>
  <c r="W85" i="21"/>
  <c r="X85" i="21"/>
  <c r="Y85" i="21"/>
  <c r="B86" i="21"/>
  <c r="C86" i="21"/>
  <c r="D86" i="21"/>
  <c r="E86" i="21"/>
  <c r="F86" i="21"/>
  <c r="G86" i="21"/>
  <c r="H86" i="21"/>
  <c r="I86" i="21"/>
  <c r="J86" i="21"/>
  <c r="K86" i="21"/>
  <c r="L86" i="21"/>
  <c r="M86" i="21"/>
  <c r="N86" i="21"/>
  <c r="O86" i="21"/>
  <c r="P86" i="21"/>
  <c r="Q86" i="21"/>
  <c r="R86" i="21"/>
  <c r="S86" i="21"/>
  <c r="T86" i="21"/>
  <c r="U86" i="21"/>
  <c r="V86" i="21"/>
  <c r="W86" i="21"/>
  <c r="X86" i="21"/>
  <c r="Y86" i="21"/>
  <c r="B87" i="21"/>
  <c r="C87" i="21"/>
  <c r="D87" i="21"/>
  <c r="E87" i="21"/>
  <c r="F87" i="21"/>
  <c r="G87" i="21"/>
  <c r="H87" i="21"/>
  <c r="I87" i="21"/>
  <c r="J87" i="21"/>
  <c r="K87" i="21"/>
  <c r="L87" i="21"/>
  <c r="M87" i="21"/>
  <c r="N87" i="21"/>
  <c r="O87" i="21"/>
  <c r="P87" i="21"/>
  <c r="Q87" i="21"/>
  <c r="R87" i="21"/>
  <c r="S87" i="21"/>
  <c r="T87" i="21"/>
  <c r="U87" i="21"/>
  <c r="V87" i="21"/>
  <c r="W87" i="21"/>
  <c r="X87" i="21"/>
  <c r="Y87" i="21"/>
  <c r="B88" i="21"/>
  <c r="C88" i="21"/>
  <c r="D88" i="21"/>
  <c r="E88" i="21"/>
  <c r="F88" i="21"/>
  <c r="G88" i="21"/>
  <c r="H88" i="21"/>
  <c r="I88" i="21"/>
  <c r="J88" i="21"/>
  <c r="K88" i="21"/>
  <c r="L88" i="21"/>
  <c r="M88" i="21"/>
  <c r="N88" i="21"/>
  <c r="O88" i="21"/>
  <c r="P88" i="21"/>
  <c r="Q88" i="21"/>
  <c r="R88" i="21"/>
  <c r="S88" i="21"/>
  <c r="T88" i="21"/>
  <c r="U88" i="21"/>
  <c r="V88" i="21"/>
  <c r="W88" i="21"/>
  <c r="X88" i="21"/>
  <c r="Y88" i="21"/>
  <c r="B89" i="21"/>
  <c r="C89" i="21"/>
  <c r="D89" i="21"/>
  <c r="E89" i="21"/>
  <c r="F89" i="21"/>
  <c r="G89" i="21"/>
  <c r="H89" i="21"/>
  <c r="I89" i="21"/>
  <c r="J89" i="21"/>
  <c r="K89" i="21"/>
  <c r="L89" i="21"/>
  <c r="M89" i="21"/>
  <c r="N89" i="21"/>
  <c r="O89" i="21"/>
  <c r="P89" i="21"/>
  <c r="Q89" i="21"/>
  <c r="R89" i="21"/>
  <c r="S89" i="21"/>
  <c r="T89" i="21"/>
  <c r="U89" i="21"/>
  <c r="V89" i="21"/>
  <c r="W89" i="21"/>
  <c r="X89" i="21"/>
  <c r="Y89" i="21"/>
  <c r="B90" i="21"/>
  <c r="C90" i="21"/>
  <c r="D90" i="21"/>
  <c r="E90" i="21"/>
  <c r="F90" i="21"/>
  <c r="G90" i="21"/>
  <c r="H90" i="21"/>
  <c r="I90" i="21"/>
  <c r="J90" i="21"/>
  <c r="K90" i="21"/>
  <c r="L90" i="21"/>
  <c r="M90" i="21"/>
  <c r="N90" i="21"/>
  <c r="O90" i="21"/>
  <c r="P90" i="21"/>
  <c r="Q90" i="21"/>
  <c r="R90" i="21"/>
  <c r="S90" i="21"/>
  <c r="T90" i="21"/>
  <c r="U90" i="21"/>
  <c r="V90" i="21"/>
  <c r="W90" i="21"/>
  <c r="X90" i="21"/>
  <c r="Y90" i="21"/>
  <c r="B91" i="21"/>
  <c r="C91" i="21"/>
  <c r="D91" i="21"/>
  <c r="E91" i="21"/>
  <c r="F91" i="21"/>
  <c r="G91" i="21"/>
  <c r="H91" i="21"/>
  <c r="I91" i="21"/>
  <c r="J91" i="21"/>
  <c r="K91" i="21"/>
  <c r="L91" i="21"/>
  <c r="M91" i="21"/>
  <c r="N91" i="21"/>
  <c r="O91" i="21"/>
  <c r="P91" i="21"/>
  <c r="Q91" i="21"/>
  <c r="R91" i="21"/>
  <c r="S91" i="21"/>
  <c r="T91" i="21"/>
  <c r="U91" i="21"/>
  <c r="V91" i="21"/>
  <c r="W91" i="21"/>
  <c r="X91" i="21"/>
  <c r="Y91" i="21"/>
  <c r="B92" i="21"/>
  <c r="C92" i="21"/>
  <c r="D92" i="21"/>
  <c r="E92" i="21"/>
  <c r="F92" i="21"/>
  <c r="G92" i="21"/>
  <c r="H92" i="21"/>
  <c r="I92" i="21"/>
  <c r="J92" i="21"/>
  <c r="K92" i="21"/>
  <c r="L92" i="21"/>
  <c r="M92" i="21"/>
  <c r="N92" i="21"/>
  <c r="O92" i="21"/>
  <c r="P92" i="21"/>
  <c r="Q92" i="21"/>
  <c r="R92" i="21"/>
  <c r="S92" i="21"/>
  <c r="T92" i="21"/>
  <c r="U92" i="21"/>
  <c r="V92" i="21"/>
  <c r="W92" i="21"/>
  <c r="X92" i="21"/>
  <c r="Y92" i="21"/>
  <c r="B93" i="21"/>
  <c r="C93" i="21"/>
  <c r="D93" i="21"/>
  <c r="E93" i="21"/>
  <c r="F93" i="21"/>
  <c r="G93" i="21"/>
  <c r="H93" i="21"/>
  <c r="I93" i="21"/>
  <c r="J93" i="21"/>
  <c r="K93" i="21"/>
  <c r="L93" i="21"/>
  <c r="M93" i="21"/>
  <c r="N93" i="21"/>
  <c r="O93" i="21"/>
  <c r="P93" i="21"/>
  <c r="Q93" i="21"/>
  <c r="R93" i="21"/>
  <c r="S93" i="21"/>
  <c r="T93" i="21"/>
  <c r="U93" i="21"/>
  <c r="V93" i="21"/>
  <c r="W93" i="21"/>
  <c r="X93" i="21"/>
  <c r="Y93" i="21"/>
  <c r="B94" i="21"/>
  <c r="C94" i="21"/>
  <c r="D94" i="21"/>
  <c r="E94" i="21"/>
  <c r="F94" i="21"/>
  <c r="G94" i="21"/>
  <c r="H94" i="21"/>
  <c r="I94" i="21"/>
  <c r="J94" i="21"/>
  <c r="K94" i="21"/>
  <c r="L94" i="21"/>
  <c r="M94" i="21"/>
  <c r="N94" i="21"/>
  <c r="O94" i="21"/>
  <c r="P94" i="21"/>
  <c r="Q94" i="21"/>
  <c r="R94" i="21"/>
  <c r="S94" i="21"/>
  <c r="T94" i="21"/>
  <c r="U94" i="21"/>
  <c r="V94" i="21"/>
  <c r="W94" i="21"/>
  <c r="X94" i="21"/>
  <c r="Y94" i="21"/>
  <c r="B95" i="21"/>
  <c r="C95" i="21"/>
  <c r="D95" i="21"/>
  <c r="E95" i="21"/>
  <c r="F95" i="21"/>
  <c r="G95" i="21"/>
  <c r="H95" i="21"/>
  <c r="I95" i="21"/>
  <c r="J95" i="21"/>
  <c r="K95" i="21"/>
  <c r="L95" i="21"/>
  <c r="M95" i="21"/>
  <c r="N95" i="21"/>
  <c r="O95" i="21"/>
  <c r="P95" i="21"/>
  <c r="Q95" i="21"/>
  <c r="R95" i="21"/>
  <c r="S95" i="21"/>
  <c r="T95" i="21"/>
  <c r="U95" i="21"/>
  <c r="V95" i="21"/>
  <c r="W95" i="21"/>
  <c r="X95" i="21"/>
  <c r="Y95" i="21"/>
  <c r="B96" i="21"/>
  <c r="C96" i="21"/>
  <c r="D96" i="21"/>
  <c r="E96" i="21"/>
  <c r="F96" i="21"/>
  <c r="G96" i="21"/>
  <c r="H96" i="21"/>
  <c r="I96" i="21"/>
  <c r="J96" i="21"/>
  <c r="K96" i="21"/>
  <c r="L96" i="21"/>
  <c r="M96" i="21"/>
  <c r="N96" i="21"/>
  <c r="O96" i="21"/>
  <c r="P96" i="21"/>
  <c r="Q96" i="21"/>
  <c r="R96" i="21"/>
  <c r="S96" i="21"/>
  <c r="T96" i="21"/>
  <c r="U96" i="21"/>
  <c r="V96" i="21"/>
  <c r="W96" i="21"/>
  <c r="X96" i="21"/>
  <c r="Y96" i="21"/>
  <c r="B97" i="21"/>
  <c r="C97" i="21"/>
  <c r="D97" i="21"/>
  <c r="E97" i="21"/>
  <c r="F97" i="21"/>
  <c r="G97" i="21"/>
  <c r="H97" i="21"/>
  <c r="I97" i="21"/>
  <c r="J97" i="21"/>
  <c r="K97" i="21"/>
  <c r="L97" i="21"/>
  <c r="M97" i="21"/>
  <c r="N97" i="21"/>
  <c r="O97" i="21"/>
  <c r="P97" i="21"/>
  <c r="Q97" i="21"/>
  <c r="R97" i="21"/>
  <c r="S97" i="21"/>
  <c r="T97" i="21"/>
  <c r="U97" i="21"/>
  <c r="V97" i="21"/>
  <c r="W97" i="21"/>
  <c r="X97" i="21"/>
  <c r="Y97" i="21"/>
  <c r="B98" i="21"/>
  <c r="C98" i="21"/>
  <c r="D98" i="21"/>
  <c r="E98" i="21"/>
  <c r="F98" i="21"/>
  <c r="G98" i="21"/>
  <c r="H98" i="21"/>
  <c r="I98" i="21"/>
  <c r="J98" i="21"/>
  <c r="K98" i="21"/>
  <c r="L98" i="21"/>
  <c r="M98" i="21"/>
  <c r="N98" i="21"/>
  <c r="O98" i="21"/>
  <c r="P98" i="21"/>
  <c r="Q98" i="21"/>
  <c r="R98" i="21"/>
  <c r="S98" i="21"/>
  <c r="T98" i="21"/>
  <c r="U98" i="21"/>
  <c r="V98" i="21"/>
  <c r="W98" i="21"/>
  <c r="X98" i="21"/>
  <c r="Y98" i="21"/>
  <c r="B99" i="21"/>
  <c r="C99" i="21"/>
  <c r="D99" i="21"/>
  <c r="E99" i="21"/>
  <c r="F99" i="21"/>
  <c r="G99" i="21"/>
  <c r="H99" i="21"/>
  <c r="I99" i="21"/>
  <c r="J99" i="21"/>
  <c r="K99" i="21"/>
  <c r="L99" i="21"/>
  <c r="M99" i="21"/>
  <c r="N99" i="21"/>
  <c r="O99" i="21"/>
  <c r="P99" i="21"/>
  <c r="Q99" i="21"/>
  <c r="R99" i="21"/>
  <c r="S99" i="21"/>
  <c r="T99" i="21"/>
  <c r="U99" i="21"/>
  <c r="V99" i="21"/>
  <c r="W99" i="21"/>
  <c r="X99" i="21"/>
  <c r="Y99" i="21"/>
  <c r="B100" i="21"/>
  <c r="C100" i="21"/>
  <c r="D100" i="21"/>
  <c r="E100" i="21"/>
  <c r="F100" i="21"/>
  <c r="G100" i="21"/>
  <c r="H100" i="21"/>
  <c r="I100" i="21"/>
  <c r="J100" i="21"/>
  <c r="K100" i="21"/>
  <c r="L100" i="21"/>
  <c r="M100" i="21"/>
  <c r="N100" i="21"/>
  <c r="O100" i="21"/>
  <c r="P100" i="21"/>
  <c r="Q100" i="21"/>
  <c r="R100" i="21"/>
  <c r="S100" i="21"/>
  <c r="T100" i="21"/>
  <c r="U100" i="21"/>
  <c r="V100" i="21"/>
  <c r="W100" i="21"/>
  <c r="X100" i="21"/>
  <c r="Y100" i="21"/>
  <c r="B101" i="21"/>
  <c r="C101" i="21"/>
  <c r="D101" i="21"/>
  <c r="E101" i="21"/>
  <c r="F101" i="21"/>
  <c r="G101" i="21"/>
  <c r="H101" i="21"/>
  <c r="I101" i="21"/>
  <c r="J101" i="21"/>
  <c r="K101" i="21"/>
  <c r="L101" i="21"/>
  <c r="M101" i="21"/>
  <c r="N101" i="21"/>
  <c r="O101" i="21"/>
  <c r="P101" i="21"/>
  <c r="Q101" i="21"/>
  <c r="R101" i="21"/>
  <c r="S101" i="21"/>
  <c r="T101" i="21"/>
  <c r="U101" i="21"/>
  <c r="V101" i="21"/>
  <c r="W101" i="21"/>
  <c r="X101" i="21"/>
  <c r="Y101" i="21"/>
  <c r="B102" i="21"/>
  <c r="C102" i="21"/>
  <c r="D102" i="21"/>
  <c r="E102" i="21"/>
  <c r="F102" i="21"/>
  <c r="G102" i="21"/>
  <c r="H102" i="21"/>
  <c r="I102" i="21"/>
  <c r="J102" i="21"/>
  <c r="K102" i="21"/>
  <c r="L102" i="21"/>
  <c r="M102" i="21"/>
  <c r="N102" i="21"/>
  <c r="O102" i="21"/>
  <c r="P102" i="21"/>
  <c r="Q102" i="21"/>
  <c r="R102" i="21"/>
  <c r="S102" i="21"/>
  <c r="T102" i="21"/>
  <c r="U102" i="21"/>
  <c r="V102" i="21"/>
  <c r="W102" i="21"/>
  <c r="X102" i="21"/>
  <c r="Y102" i="21"/>
  <c r="B103" i="21"/>
  <c r="C103" i="21"/>
  <c r="D103" i="21"/>
  <c r="E103" i="21"/>
  <c r="F103" i="21"/>
  <c r="G103" i="21"/>
  <c r="H103" i="21"/>
  <c r="I103" i="21"/>
  <c r="J103" i="21"/>
  <c r="K103" i="21"/>
  <c r="L103" i="21"/>
  <c r="M103" i="21"/>
  <c r="N103" i="21"/>
  <c r="O103" i="21"/>
  <c r="P103" i="21"/>
  <c r="Q103" i="21"/>
  <c r="R103" i="21"/>
  <c r="S103" i="21"/>
  <c r="T103" i="21"/>
  <c r="U103" i="21"/>
  <c r="V103" i="21"/>
  <c r="W103" i="21"/>
  <c r="X103" i="21"/>
  <c r="Y103" i="21"/>
  <c r="B104" i="21"/>
  <c r="C104" i="21"/>
  <c r="D104" i="21"/>
  <c r="E104" i="21"/>
  <c r="F104" i="21"/>
  <c r="G104" i="21"/>
  <c r="H104" i="21"/>
  <c r="I104" i="21"/>
  <c r="J104" i="21"/>
  <c r="K104" i="21"/>
  <c r="L104" i="21"/>
  <c r="M104" i="21"/>
  <c r="N104" i="21"/>
  <c r="O104" i="21"/>
  <c r="P104" i="21"/>
  <c r="Q104" i="21"/>
  <c r="R104" i="21"/>
  <c r="S104" i="21"/>
  <c r="T104" i="21"/>
  <c r="U104" i="21"/>
  <c r="V104" i="21"/>
  <c r="W104" i="21"/>
  <c r="X104" i="21"/>
  <c r="Y104" i="21"/>
  <c r="B105" i="21"/>
  <c r="C105" i="21"/>
  <c r="D105" i="21"/>
  <c r="E105" i="21"/>
  <c r="F105" i="21"/>
  <c r="G105" i="21"/>
  <c r="H105" i="21"/>
  <c r="I105" i="21"/>
  <c r="J105" i="21"/>
  <c r="K105" i="21"/>
  <c r="L105" i="21"/>
  <c r="M105" i="21"/>
  <c r="N105" i="21"/>
  <c r="O105" i="21"/>
  <c r="P105" i="21"/>
  <c r="Q105" i="21"/>
  <c r="R105" i="21"/>
  <c r="S105" i="21"/>
  <c r="T105" i="21"/>
  <c r="U105" i="21"/>
  <c r="V105" i="21"/>
  <c r="W105" i="21"/>
  <c r="X105" i="21"/>
  <c r="Y105" i="21"/>
  <c r="B106" i="21"/>
  <c r="C106" i="21"/>
  <c r="D106" i="21"/>
  <c r="E106" i="21"/>
  <c r="F106" i="21"/>
  <c r="G106" i="21"/>
  <c r="H106" i="21"/>
  <c r="I106" i="21"/>
  <c r="J106" i="21"/>
  <c r="K106" i="21"/>
  <c r="L106" i="21"/>
  <c r="M106" i="21"/>
  <c r="N106" i="21"/>
  <c r="O106" i="21"/>
  <c r="P106" i="21"/>
  <c r="Q106" i="21"/>
  <c r="R106" i="21"/>
  <c r="S106" i="21"/>
  <c r="T106" i="21"/>
  <c r="U106" i="21"/>
  <c r="V106" i="21"/>
  <c r="W106" i="21"/>
  <c r="X106" i="21"/>
  <c r="Y106" i="21"/>
  <c r="B107" i="21"/>
  <c r="C107" i="21"/>
  <c r="D107" i="21"/>
  <c r="E107" i="21"/>
  <c r="F107" i="21"/>
  <c r="G107" i="21"/>
  <c r="H107" i="21"/>
  <c r="I107" i="21"/>
  <c r="J107" i="21"/>
  <c r="K107" i="21"/>
  <c r="L107" i="21"/>
  <c r="M107" i="21"/>
  <c r="N107" i="21"/>
  <c r="O107" i="21"/>
  <c r="P107" i="21"/>
  <c r="Q107" i="21"/>
  <c r="R107" i="21"/>
  <c r="S107" i="21"/>
  <c r="T107" i="21"/>
  <c r="U107" i="21"/>
  <c r="V107" i="21"/>
  <c r="W107" i="21"/>
  <c r="X107" i="21"/>
  <c r="Y107" i="21"/>
  <c r="B108" i="21"/>
  <c r="C108" i="21"/>
  <c r="D108" i="21"/>
  <c r="E108" i="21"/>
  <c r="F108" i="21"/>
  <c r="G108" i="21"/>
  <c r="H108" i="21"/>
  <c r="I108" i="21"/>
  <c r="J108" i="21"/>
  <c r="K108" i="21"/>
  <c r="L108" i="21"/>
  <c r="M108" i="21"/>
  <c r="N108" i="21"/>
  <c r="O108" i="21"/>
  <c r="P108" i="21"/>
  <c r="Q108" i="21"/>
  <c r="R108" i="21"/>
  <c r="S108" i="21"/>
  <c r="T108" i="21"/>
  <c r="U108" i="21"/>
  <c r="V108" i="21"/>
  <c r="W108" i="21"/>
  <c r="X108" i="21"/>
  <c r="Y108" i="21"/>
  <c r="B109" i="21"/>
  <c r="C109" i="21"/>
  <c r="D109" i="21"/>
  <c r="E109" i="21"/>
  <c r="F109" i="21"/>
  <c r="G109" i="21"/>
  <c r="H109" i="21"/>
  <c r="I109" i="21"/>
  <c r="J109" i="21"/>
  <c r="K109" i="21"/>
  <c r="L109" i="21"/>
  <c r="M109" i="21"/>
  <c r="N109" i="21"/>
  <c r="O109" i="21"/>
  <c r="P109" i="21"/>
  <c r="Q109" i="21"/>
  <c r="R109" i="21"/>
  <c r="S109" i="21"/>
  <c r="T109" i="21"/>
  <c r="U109" i="21"/>
  <c r="V109" i="21"/>
  <c r="W109" i="21"/>
  <c r="X109" i="21"/>
  <c r="Y109" i="21"/>
  <c r="B110" i="21"/>
  <c r="C110" i="21"/>
  <c r="D110" i="21"/>
  <c r="E110" i="21"/>
  <c r="F110" i="21"/>
  <c r="G110" i="21"/>
  <c r="H110" i="21"/>
  <c r="I110" i="21"/>
  <c r="J110" i="21"/>
  <c r="K110" i="21"/>
  <c r="L110" i="21"/>
  <c r="M110" i="21"/>
  <c r="N110" i="21"/>
  <c r="O110" i="21"/>
  <c r="P110" i="21"/>
  <c r="Q110" i="21"/>
  <c r="R110" i="21"/>
  <c r="S110" i="21"/>
  <c r="T110" i="21"/>
  <c r="U110" i="21"/>
  <c r="V110" i="21"/>
  <c r="W110" i="21"/>
  <c r="X110" i="21"/>
  <c r="Y110" i="21"/>
  <c r="C83" i="21"/>
  <c r="D83" i="21"/>
  <c r="E83" i="21"/>
  <c r="F83" i="21"/>
  <c r="G83" i="21"/>
  <c r="H83" i="21"/>
  <c r="I83" i="21"/>
  <c r="J83" i="21"/>
  <c r="K83" i="21"/>
  <c r="L83" i="21"/>
  <c r="M83" i="21"/>
  <c r="N83" i="21"/>
  <c r="O83" i="21"/>
  <c r="P83" i="21"/>
  <c r="Q83" i="21"/>
  <c r="R83" i="21"/>
  <c r="S83" i="21"/>
  <c r="T83" i="21"/>
  <c r="U83" i="21"/>
  <c r="V83" i="21"/>
  <c r="W83" i="21"/>
  <c r="X83" i="21"/>
  <c r="Y83" i="21"/>
  <c r="B83" i="21"/>
  <c r="B50" i="21"/>
  <c r="C50" i="21"/>
  <c r="D50" i="21"/>
  <c r="E50" i="21"/>
  <c r="F50" i="21"/>
  <c r="G50" i="21"/>
  <c r="H50" i="21"/>
  <c r="I50" i="21"/>
  <c r="J50" i="21"/>
  <c r="K50" i="21"/>
  <c r="L50" i="21"/>
  <c r="M50" i="21"/>
  <c r="N50" i="21"/>
  <c r="O50" i="21"/>
  <c r="P50" i="21"/>
  <c r="Q50" i="21"/>
  <c r="R50" i="21"/>
  <c r="S50" i="21"/>
  <c r="T50" i="21"/>
  <c r="U50" i="21"/>
  <c r="V50" i="21"/>
  <c r="W50" i="21"/>
  <c r="X50" i="21"/>
  <c r="Y50" i="21"/>
  <c r="B51" i="21"/>
  <c r="C51" i="21"/>
  <c r="D51" i="21"/>
  <c r="E51" i="21"/>
  <c r="F51" i="21"/>
  <c r="G51" i="21"/>
  <c r="H51" i="21"/>
  <c r="I51" i="21"/>
  <c r="J51" i="21"/>
  <c r="K51" i="21"/>
  <c r="L51" i="21"/>
  <c r="M51" i="21"/>
  <c r="N51" i="21"/>
  <c r="O51" i="21"/>
  <c r="P51" i="21"/>
  <c r="Q51" i="21"/>
  <c r="R51" i="21"/>
  <c r="S51" i="21"/>
  <c r="T51" i="21"/>
  <c r="U51" i="21"/>
  <c r="V51" i="21"/>
  <c r="W51" i="21"/>
  <c r="X51" i="21"/>
  <c r="Y51" i="21"/>
  <c r="B52" i="21"/>
  <c r="C52" i="21"/>
  <c r="D52" i="21"/>
  <c r="E52" i="21"/>
  <c r="F52" i="21"/>
  <c r="G52" i="21"/>
  <c r="H52" i="21"/>
  <c r="I52" i="21"/>
  <c r="J52" i="21"/>
  <c r="K52" i="21"/>
  <c r="L52" i="21"/>
  <c r="M52" i="21"/>
  <c r="N52" i="21"/>
  <c r="O52" i="21"/>
  <c r="P52" i="21"/>
  <c r="Q52" i="21"/>
  <c r="R52" i="21"/>
  <c r="S52" i="21"/>
  <c r="T52" i="21"/>
  <c r="U52" i="21"/>
  <c r="V52" i="21"/>
  <c r="W52" i="21"/>
  <c r="X52" i="21"/>
  <c r="Y52" i="21"/>
  <c r="B53" i="21"/>
  <c r="C53" i="21"/>
  <c r="D53" i="21"/>
  <c r="E53" i="21"/>
  <c r="F53" i="21"/>
  <c r="G53" i="21"/>
  <c r="H53" i="21"/>
  <c r="I53" i="21"/>
  <c r="J53" i="21"/>
  <c r="K53" i="21"/>
  <c r="L53" i="21"/>
  <c r="M53" i="21"/>
  <c r="N53" i="21"/>
  <c r="O53" i="21"/>
  <c r="P53" i="21"/>
  <c r="Q53" i="21"/>
  <c r="R53" i="21"/>
  <c r="S53" i="21"/>
  <c r="T53" i="21"/>
  <c r="U53" i="21"/>
  <c r="V53" i="21"/>
  <c r="W53" i="21"/>
  <c r="X53" i="21"/>
  <c r="Y53" i="21"/>
  <c r="B54" i="21"/>
  <c r="C54" i="21"/>
  <c r="D54" i="21"/>
  <c r="E54" i="21"/>
  <c r="F54" i="21"/>
  <c r="G54" i="21"/>
  <c r="H54" i="21"/>
  <c r="I54" i="21"/>
  <c r="J54" i="21"/>
  <c r="K54" i="21"/>
  <c r="L54" i="21"/>
  <c r="M54" i="21"/>
  <c r="N54" i="21"/>
  <c r="O54" i="21"/>
  <c r="P54" i="21"/>
  <c r="Q54" i="21"/>
  <c r="R54" i="21"/>
  <c r="S54" i="21"/>
  <c r="T54" i="21"/>
  <c r="U54" i="21"/>
  <c r="V54" i="21"/>
  <c r="W54" i="21"/>
  <c r="X54" i="21"/>
  <c r="Y54" i="21"/>
  <c r="B55" i="21"/>
  <c r="C55" i="21"/>
  <c r="D55" i="21"/>
  <c r="E55" i="21"/>
  <c r="F55" i="21"/>
  <c r="G55" i="21"/>
  <c r="H55" i="21"/>
  <c r="I55" i="21"/>
  <c r="J55" i="21"/>
  <c r="K55" i="21"/>
  <c r="L55" i="21"/>
  <c r="M55" i="21"/>
  <c r="N55" i="21"/>
  <c r="O55" i="21"/>
  <c r="P55" i="21"/>
  <c r="Q55" i="21"/>
  <c r="R55" i="21"/>
  <c r="S55" i="21"/>
  <c r="T55" i="21"/>
  <c r="U55" i="21"/>
  <c r="V55" i="21"/>
  <c r="W55" i="21"/>
  <c r="X55" i="21"/>
  <c r="Y55" i="21"/>
  <c r="B56" i="21"/>
  <c r="C56" i="21"/>
  <c r="D56" i="21"/>
  <c r="E56" i="21"/>
  <c r="F56" i="21"/>
  <c r="G56" i="21"/>
  <c r="H56" i="21"/>
  <c r="I56" i="21"/>
  <c r="J56" i="21"/>
  <c r="K56" i="21"/>
  <c r="L56" i="21"/>
  <c r="M56" i="21"/>
  <c r="N56" i="21"/>
  <c r="O56" i="21"/>
  <c r="P56" i="21"/>
  <c r="Q56" i="21"/>
  <c r="R56" i="21"/>
  <c r="S56" i="21"/>
  <c r="T56" i="21"/>
  <c r="U56" i="21"/>
  <c r="V56" i="21"/>
  <c r="W56" i="21"/>
  <c r="X56" i="21"/>
  <c r="Y56" i="21"/>
  <c r="B57" i="21"/>
  <c r="C57" i="21"/>
  <c r="D57" i="21"/>
  <c r="E57" i="21"/>
  <c r="F57" i="21"/>
  <c r="G57" i="21"/>
  <c r="H57" i="21"/>
  <c r="I57" i="21"/>
  <c r="J57" i="21"/>
  <c r="K57" i="21"/>
  <c r="L57" i="21"/>
  <c r="M57" i="21"/>
  <c r="N57" i="21"/>
  <c r="O57" i="21"/>
  <c r="P57" i="21"/>
  <c r="Q57" i="21"/>
  <c r="R57" i="21"/>
  <c r="S57" i="21"/>
  <c r="T57" i="21"/>
  <c r="U57" i="21"/>
  <c r="V57" i="21"/>
  <c r="W57" i="21"/>
  <c r="X57" i="21"/>
  <c r="Y57" i="21"/>
  <c r="B58" i="21"/>
  <c r="C58" i="21"/>
  <c r="D58" i="21"/>
  <c r="E58" i="21"/>
  <c r="F58" i="21"/>
  <c r="G58" i="21"/>
  <c r="H58" i="21"/>
  <c r="I58" i="21"/>
  <c r="J58" i="21"/>
  <c r="K58" i="21"/>
  <c r="L58" i="21"/>
  <c r="M58" i="21"/>
  <c r="N58" i="21"/>
  <c r="O58" i="21"/>
  <c r="P58" i="21"/>
  <c r="Q58" i="21"/>
  <c r="R58" i="21"/>
  <c r="S58" i="21"/>
  <c r="T58" i="21"/>
  <c r="U58" i="21"/>
  <c r="V58" i="21"/>
  <c r="W58" i="21"/>
  <c r="X58" i="21"/>
  <c r="Y58" i="21"/>
  <c r="B59" i="21"/>
  <c r="C59" i="21"/>
  <c r="D59" i="21"/>
  <c r="E59" i="21"/>
  <c r="F59" i="21"/>
  <c r="G59" i="21"/>
  <c r="H59" i="21"/>
  <c r="I59" i="21"/>
  <c r="J59" i="21"/>
  <c r="K59" i="21"/>
  <c r="L59" i="21"/>
  <c r="M59" i="21"/>
  <c r="N59" i="21"/>
  <c r="O59" i="21"/>
  <c r="P59" i="21"/>
  <c r="Q59" i="21"/>
  <c r="R59" i="21"/>
  <c r="S59" i="21"/>
  <c r="T59" i="21"/>
  <c r="U59" i="21"/>
  <c r="V59" i="21"/>
  <c r="W59" i="21"/>
  <c r="X59" i="21"/>
  <c r="Y59" i="21"/>
  <c r="B60" i="21"/>
  <c r="C60" i="21"/>
  <c r="D60" i="21"/>
  <c r="E60" i="21"/>
  <c r="F60" i="21"/>
  <c r="G60" i="21"/>
  <c r="H60" i="21"/>
  <c r="I60" i="21"/>
  <c r="J60" i="21"/>
  <c r="K60" i="21"/>
  <c r="L60" i="21"/>
  <c r="M60" i="21"/>
  <c r="N60" i="21"/>
  <c r="O60" i="21"/>
  <c r="P60" i="21"/>
  <c r="Q60" i="21"/>
  <c r="R60" i="21"/>
  <c r="S60" i="21"/>
  <c r="T60" i="21"/>
  <c r="U60" i="21"/>
  <c r="V60" i="21"/>
  <c r="W60" i="21"/>
  <c r="X60" i="21"/>
  <c r="Y60" i="21"/>
  <c r="B61" i="21"/>
  <c r="C61" i="21"/>
  <c r="D61" i="21"/>
  <c r="E61" i="21"/>
  <c r="F61" i="21"/>
  <c r="G61" i="21"/>
  <c r="H61" i="21"/>
  <c r="I61" i="21"/>
  <c r="J61" i="21"/>
  <c r="K61" i="21"/>
  <c r="L61" i="21"/>
  <c r="M61" i="21"/>
  <c r="N61" i="21"/>
  <c r="O61" i="21"/>
  <c r="P61" i="21"/>
  <c r="Q61" i="21"/>
  <c r="R61" i="21"/>
  <c r="S61" i="21"/>
  <c r="T61" i="21"/>
  <c r="U61" i="21"/>
  <c r="V61" i="21"/>
  <c r="W61" i="21"/>
  <c r="X61" i="21"/>
  <c r="Y61" i="21"/>
  <c r="B62" i="21"/>
  <c r="C62" i="21"/>
  <c r="D62" i="21"/>
  <c r="E62" i="21"/>
  <c r="F62" i="21"/>
  <c r="G62" i="21"/>
  <c r="H62" i="21"/>
  <c r="I62" i="21"/>
  <c r="J62" i="21"/>
  <c r="K62" i="21"/>
  <c r="L62" i="21"/>
  <c r="M62" i="21"/>
  <c r="N62" i="21"/>
  <c r="O62" i="21"/>
  <c r="P62" i="21"/>
  <c r="Q62" i="21"/>
  <c r="R62" i="21"/>
  <c r="S62" i="21"/>
  <c r="T62" i="21"/>
  <c r="U62" i="21"/>
  <c r="V62" i="21"/>
  <c r="W62" i="21"/>
  <c r="X62" i="21"/>
  <c r="Y62" i="21"/>
  <c r="B63" i="21"/>
  <c r="C63" i="21"/>
  <c r="D63" i="21"/>
  <c r="E63" i="21"/>
  <c r="F63" i="21"/>
  <c r="G63" i="21"/>
  <c r="H63" i="21"/>
  <c r="I63" i="21"/>
  <c r="J63" i="21"/>
  <c r="K63" i="21"/>
  <c r="L63" i="21"/>
  <c r="M63" i="21"/>
  <c r="N63" i="21"/>
  <c r="O63" i="21"/>
  <c r="P63" i="21"/>
  <c r="Q63" i="21"/>
  <c r="R63" i="21"/>
  <c r="S63" i="21"/>
  <c r="T63" i="21"/>
  <c r="U63" i="21"/>
  <c r="V63" i="21"/>
  <c r="W63" i="21"/>
  <c r="X63" i="21"/>
  <c r="Y63" i="21"/>
  <c r="B64" i="21"/>
  <c r="C64" i="21"/>
  <c r="D64" i="21"/>
  <c r="E64" i="21"/>
  <c r="F64" i="21"/>
  <c r="G64" i="21"/>
  <c r="H64" i="21"/>
  <c r="I64" i="21"/>
  <c r="J64" i="21"/>
  <c r="K64" i="21"/>
  <c r="L64" i="21"/>
  <c r="M64" i="21"/>
  <c r="N64" i="21"/>
  <c r="O64" i="21"/>
  <c r="P64" i="21"/>
  <c r="Q64" i="21"/>
  <c r="R64" i="21"/>
  <c r="S64" i="21"/>
  <c r="T64" i="21"/>
  <c r="U64" i="21"/>
  <c r="V64" i="21"/>
  <c r="W64" i="21"/>
  <c r="X64" i="21"/>
  <c r="Y64" i="21"/>
  <c r="B65" i="21"/>
  <c r="C65" i="21"/>
  <c r="D65" i="21"/>
  <c r="E65" i="21"/>
  <c r="F65" i="21"/>
  <c r="G65" i="21"/>
  <c r="H65" i="21"/>
  <c r="I65" i="21"/>
  <c r="J65" i="21"/>
  <c r="K65" i="21"/>
  <c r="L65" i="21"/>
  <c r="M65" i="21"/>
  <c r="N65" i="21"/>
  <c r="O65" i="21"/>
  <c r="P65" i="21"/>
  <c r="Q65" i="21"/>
  <c r="R65" i="21"/>
  <c r="S65" i="21"/>
  <c r="T65" i="21"/>
  <c r="U65" i="21"/>
  <c r="V65" i="21"/>
  <c r="W65" i="21"/>
  <c r="X65" i="21"/>
  <c r="Y65" i="21"/>
  <c r="B66" i="21"/>
  <c r="C66" i="21"/>
  <c r="D66" i="21"/>
  <c r="E66" i="21"/>
  <c r="F66" i="21"/>
  <c r="G66" i="21"/>
  <c r="H66" i="21"/>
  <c r="I66" i="21"/>
  <c r="J66" i="21"/>
  <c r="K66" i="21"/>
  <c r="L66" i="21"/>
  <c r="M66" i="21"/>
  <c r="N66" i="21"/>
  <c r="O66" i="21"/>
  <c r="P66" i="21"/>
  <c r="Q66" i="21"/>
  <c r="R66" i="21"/>
  <c r="S66" i="21"/>
  <c r="T66" i="21"/>
  <c r="U66" i="21"/>
  <c r="V66" i="21"/>
  <c r="W66" i="21"/>
  <c r="X66" i="21"/>
  <c r="Y66" i="21"/>
  <c r="B67" i="21"/>
  <c r="C67" i="21"/>
  <c r="D67" i="21"/>
  <c r="E67" i="21"/>
  <c r="F67" i="21"/>
  <c r="G67" i="21"/>
  <c r="H67" i="21"/>
  <c r="I67" i="21"/>
  <c r="J67" i="21"/>
  <c r="K67" i="21"/>
  <c r="L67" i="21"/>
  <c r="M67" i="21"/>
  <c r="N67" i="21"/>
  <c r="O67" i="21"/>
  <c r="P67" i="21"/>
  <c r="Q67" i="21"/>
  <c r="R67" i="21"/>
  <c r="S67" i="21"/>
  <c r="T67" i="21"/>
  <c r="U67" i="21"/>
  <c r="V67" i="21"/>
  <c r="W67" i="21"/>
  <c r="X67" i="21"/>
  <c r="Y67" i="21"/>
  <c r="B68" i="21"/>
  <c r="C68" i="21"/>
  <c r="D68" i="21"/>
  <c r="E68" i="21"/>
  <c r="F68" i="21"/>
  <c r="G68" i="21"/>
  <c r="H68" i="21"/>
  <c r="I68" i="21"/>
  <c r="J68" i="21"/>
  <c r="K68" i="21"/>
  <c r="L68" i="21"/>
  <c r="M68" i="21"/>
  <c r="N68" i="21"/>
  <c r="O68" i="21"/>
  <c r="P68" i="21"/>
  <c r="Q68" i="21"/>
  <c r="R68" i="21"/>
  <c r="S68" i="21"/>
  <c r="T68" i="21"/>
  <c r="U68" i="21"/>
  <c r="V68" i="21"/>
  <c r="W68" i="21"/>
  <c r="X68" i="21"/>
  <c r="Y68" i="21"/>
  <c r="B69" i="21"/>
  <c r="C69" i="21"/>
  <c r="D69" i="21"/>
  <c r="E69" i="21"/>
  <c r="F69" i="21"/>
  <c r="G69" i="21"/>
  <c r="H69" i="21"/>
  <c r="I69" i="21"/>
  <c r="J69" i="21"/>
  <c r="K69" i="21"/>
  <c r="L69" i="21"/>
  <c r="M69" i="21"/>
  <c r="N69" i="21"/>
  <c r="O69" i="21"/>
  <c r="P69" i="21"/>
  <c r="Q69" i="21"/>
  <c r="R69" i="21"/>
  <c r="S69" i="21"/>
  <c r="T69" i="21"/>
  <c r="U69" i="21"/>
  <c r="V69" i="21"/>
  <c r="W69" i="21"/>
  <c r="X69" i="21"/>
  <c r="Y69" i="21"/>
  <c r="B70" i="21"/>
  <c r="C70" i="21"/>
  <c r="D70" i="21"/>
  <c r="E70" i="21"/>
  <c r="F70" i="21"/>
  <c r="G70" i="21"/>
  <c r="H70" i="21"/>
  <c r="I70" i="21"/>
  <c r="J70" i="21"/>
  <c r="K70" i="21"/>
  <c r="L70" i="21"/>
  <c r="M70" i="21"/>
  <c r="N70" i="21"/>
  <c r="O70" i="21"/>
  <c r="P70" i="21"/>
  <c r="Q70" i="21"/>
  <c r="R70" i="21"/>
  <c r="S70" i="21"/>
  <c r="T70" i="21"/>
  <c r="U70" i="21"/>
  <c r="V70" i="21"/>
  <c r="W70" i="21"/>
  <c r="X70" i="21"/>
  <c r="Y70" i="21"/>
  <c r="B71" i="21"/>
  <c r="C71" i="21"/>
  <c r="D71" i="21"/>
  <c r="E71" i="21"/>
  <c r="F71" i="21"/>
  <c r="G71" i="21"/>
  <c r="H71" i="21"/>
  <c r="I71" i="21"/>
  <c r="J71" i="21"/>
  <c r="K71" i="21"/>
  <c r="L71" i="21"/>
  <c r="M71" i="21"/>
  <c r="N71" i="21"/>
  <c r="O71" i="21"/>
  <c r="P71" i="21"/>
  <c r="Q71" i="21"/>
  <c r="R71" i="21"/>
  <c r="S71" i="21"/>
  <c r="T71" i="21"/>
  <c r="U71" i="21"/>
  <c r="V71" i="21"/>
  <c r="W71" i="21"/>
  <c r="X71" i="21"/>
  <c r="Y71" i="21"/>
  <c r="B72" i="21"/>
  <c r="C72" i="21"/>
  <c r="D72" i="21"/>
  <c r="E72" i="21"/>
  <c r="F72" i="21"/>
  <c r="G72" i="21"/>
  <c r="H72" i="21"/>
  <c r="I72" i="21"/>
  <c r="J72" i="21"/>
  <c r="K72" i="21"/>
  <c r="L72" i="21"/>
  <c r="M72" i="21"/>
  <c r="N72" i="21"/>
  <c r="O72" i="21"/>
  <c r="P72" i="21"/>
  <c r="Q72" i="21"/>
  <c r="R72" i="21"/>
  <c r="S72" i="21"/>
  <c r="T72" i="21"/>
  <c r="U72" i="21"/>
  <c r="V72" i="21"/>
  <c r="W72" i="21"/>
  <c r="X72" i="21"/>
  <c r="Y72" i="21"/>
  <c r="B73" i="21"/>
  <c r="C73" i="21"/>
  <c r="D73" i="21"/>
  <c r="E73" i="21"/>
  <c r="F73" i="21"/>
  <c r="G73" i="21"/>
  <c r="H73" i="21"/>
  <c r="I73" i="21"/>
  <c r="J73" i="21"/>
  <c r="K73" i="21"/>
  <c r="L73" i="21"/>
  <c r="M73" i="21"/>
  <c r="N73" i="21"/>
  <c r="O73" i="21"/>
  <c r="P73" i="21"/>
  <c r="Q73" i="21"/>
  <c r="R73" i="21"/>
  <c r="S73" i="21"/>
  <c r="T73" i="21"/>
  <c r="U73" i="21"/>
  <c r="V73" i="21"/>
  <c r="W73" i="21"/>
  <c r="X73" i="21"/>
  <c r="Y73" i="21"/>
  <c r="B74" i="21"/>
  <c r="C74" i="21"/>
  <c r="D74" i="21"/>
  <c r="E74" i="21"/>
  <c r="F74" i="21"/>
  <c r="G74" i="21"/>
  <c r="H74" i="21"/>
  <c r="I74" i="21"/>
  <c r="J74" i="21"/>
  <c r="K74" i="21"/>
  <c r="L74" i="21"/>
  <c r="M74" i="21"/>
  <c r="N74" i="21"/>
  <c r="O74" i="21"/>
  <c r="P74" i="21"/>
  <c r="Q74" i="21"/>
  <c r="R74" i="21"/>
  <c r="S74" i="21"/>
  <c r="T74" i="21"/>
  <c r="U74" i="21"/>
  <c r="V74" i="21"/>
  <c r="W74" i="21"/>
  <c r="X74" i="21"/>
  <c r="Y74" i="21"/>
  <c r="B75" i="21"/>
  <c r="C75" i="21"/>
  <c r="D75" i="21"/>
  <c r="E75" i="21"/>
  <c r="F75" i="21"/>
  <c r="G75" i="21"/>
  <c r="H75" i="21"/>
  <c r="I75" i="21"/>
  <c r="J75" i="21"/>
  <c r="K75" i="21"/>
  <c r="L75" i="21"/>
  <c r="M75" i="21"/>
  <c r="N75" i="21"/>
  <c r="O75" i="21"/>
  <c r="P75" i="21"/>
  <c r="Q75" i="21"/>
  <c r="R75" i="21"/>
  <c r="S75" i="21"/>
  <c r="T75" i="21"/>
  <c r="U75" i="21"/>
  <c r="V75" i="21"/>
  <c r="W75" i="21"/>
  <c r="X75" i="21"/>
  <c r="Y75" i="21"/>
  <c r="B76" i="21"/>
  <c r="C76" i="21"/>
  <c r="D76" i="21"/>
  <c r="E76" i="21"/>
  <c r="F76" i="21"/>
  <c r="G76" i="21"/>
  <c r="H76" i="21"/>
  <c r="I76" i="21"/>
  <c r="J76" i="21"/>
  <c r="K76" i="21"/>
  <c r="L76" i="21"/>
  <c r="M76" i="21"/>
  <c r="N76" i="21"/>
  <c r="O76" i="21"/>
  <c r="P76" i="21"/>
  <c r="Q76" i="21"/>
  <c r="R76" i="21"/>
  <c r="S76" i="21"/>
  <c r="T76" i="21"/>
  <c r="U76" i="21"/>
  <c r="V76" i="21"/>
  <c r="W76" i="21"/>
  <c r="X76" i="21"/>
  <c r="Y76" i="21"/>
  <c r="C49" i="21"/>
  <c r="D49" i="21"/>
  <c r="E49" i="21"/>
  <c r="F49" i="21"/>
  <c r="G49" i="21"/>
  <c r="H49" i="21"/>
  <c r="I49" i="21"/>
  <c r="J49" i="21"/>
  <c r="K49" i="21"/>
  <c r="L49" i="21"/>
  <c r="M49" i="21"/>
  <c r="N49" i="21"/>
  <c r="O49" i="21"/>
  <c r="P49" i="21"/>
  <c r="Q49" i="21"/>
  <c r="R49" i="21"/>
  <c r="S49" i="21"/>
  <c r="T49" i="21"/>
  <c r="U49" i="21"/>
  <c r="V49" i="21"/>
  <c r="W49" i="21"/>
  <c r="X49" i="21"/>
  <c r="Y49" i="21"/>
  <c r="B49" i="21"/>
  <c r="B16" i="21"/>
  <c r="C16" i="21"/>
  <c r="D16" i="21"/>
  <c r="E16" i="21"/>
  <c r="F16" i="21"/>
  <c r="G16" i="21"/>
  <c r="H16" i="21"/>
  <c r="I16" i="21"/>
  <c r="J16" i="21"/>
  <c r="K16" i="21"/>
  <c r="L16" i="21"/>
  <c r="M16" i="21"/>
  <c r="N16" i="21"/>
  <c r="O16" i="21"/>
  <c r="P16" i="21"/>
  <c r="Q16" i="21"/>
  <c r="R16" i="21"/>
  <c r="S16" i="21"/>
  <c r="T16" i="21"/>
  <c r="U16" i="21"/>
  <c r="V16" i="21"/>
  <c r="W16" i="21"/>
  <c r="X16" i="21"/>
  <c r="Y16" i="21"/>
  <c r="B17" i="21"/>
  <c r="C17" i="21"/>
  <c r="D17" i="21"/>
  <c r="E17" i="21"/>
  <c r="F17" i="21"/>
  <c r="G17" i="21"/>
  <c r="H17" i="21"/>
  <c r="I17" i="21"/>
  <c r="J17" i="21"/>
  <c r="K17" i="21"/>
  <c r="L17" i="21"/>
  <c r="M17" i="21"/>
  <c r="N17" i="21"/>
  <c r="O17" i="21"/>
  <c r="P17" i="21"/>
  <c r="Q17" i="21"/>
  <c r="R17" i="21"/>
  <c r="S17" i="21"/>
  <c r="T17" i="21"/>
  <c r="U17" i="21"/>
  <c r="V17" i="21"/>
  <c r="W17" i="21"/>
  <c r="X17" i="21"/>
  <c r="Y17" i="21"/>
  <c r="B18" i="21"/>
  <c r="C18" i="21"/>
  <c r="D18" i="21"/>
  <c r="E18" i="21"/>
  <c r="F18" i="21"/>
  <c r="G18" i="21"/>
  <c r="H18" i="21"/>
  <c r="I18" i="21"/>
  <c r="J18" i="21"/>
  <c r="K18" i="21"/>
  <c r="L18" i="21"/>
  <c r="M18" i="21"/>
  <c r="N18" i="21"/>
  <c r="O18" i="21"/>
  <c r="P18" i="21"/>
  <c r="Q18" i="21"/>
  <c r="R18" i="21"/>
  <c r="S18" i="21"/>
  <c r="T18" i="21"/>
  <c r="U18" i="21"/>
  <c r="V18" i="21"/>
  <c r="W18" i="21"/>
  <c r="X18" i="21"/>
  <c r="Y18" i="21"/>
  <c r="B19" i="21"/>
  <c r="C19" i="21"/>
  <c r="D19" i="21"/>
  <c r="E19" i="21"/>
  <c r="F19" i="21"/>
  <c r="G19" i="21"/>
  <c r="H19" i="21"/>
  <c r="I19" i="21"/>
  <c r="J19" i="21"/>
  <c r="K19" i="21"/>
  <c r="L19" i="21"/>
  <c r="M19" i="21"/>
  <c r="N19" i="21"/>
  <c r="O19" i="21"/>
  <c r="P19" i="21"/>
  <c r="Q19" i="21"/>
  <c r="R19" i="21"/>
  <c r="S19" i="21"/>
  <c r="T19" i="21"/>
  <c r="U19" i="21"/>
  <c r="V19" i="21"/>
  <c r="W19" i="21"/>
  <c r="X19" i="21"/>
  <c r="Y19" i="21"/>
  <c r="B20" i="21"/>
  <c r="C20" i="21"/>
  <c r="D20" i="21"/>
  <c r="E20" i="21"/>
  <c r="F20" i="21"/>
  <c r="G20" i="21"/>
  <c r="H20" i="21"/>
  <c r="I20" i="21"/>
  <c r="J20" i="21"/>
  <c r="K20" i="21"/>
  <c r="L20" i="21"/>
  <c r="M20" i="21"/>
  <c r="N20" i="21"/>
  <c r="O20" i="21"/>
  <c r="P20" i="21"/>
  <c r="Q20" i="21"/>
  <c r="R20" i="21"/>
  <c r="S20" i="21"/>
  <c r="T20" i="21"/>
  <c r="U20" i="21"/>
  <c r="V20" i="21"/>
  <c r="W20" i="21"/>
  <c r="X20" i="21"/>
  <c r="Y20" i="21"/>
  <c r="B21" i="21"/>
  <c r="C21" i="21"/>
  <c r="D21" i="21"/>
  <c r="E21" i="21"/>
  <c r="F21" i="21"/>
  <c r="G21" i="21"/>
  <c r="H21" i="21"/>
  <c r="I21" i="21"/>
  <c r="J21" i="21"/>
  <c r="K21" i="21"/>
  <c r="L21" i="21"/>
  <c r="M21" i="21"/>
  <c r="N21" i="21"/>
  <c r="O21" i="21"/>
  <c r="P21" i="21"/>
  <c r="Q21" i="21"/>
  <c r="R21" i="21"/>
  <c r="S21" i="21"/>
  <c r="T21" i="21"/>
  <c r="U21" i="21"/>
  <c r="V21" i="21"/>
  <c r="W21" i="21"/>
  <c r="X21" i="21"/>
  <c r="Y21" i="21"/>
  <c r="B22" i="21"/>
  <c r="C22" i="21"/>
  <c r="D22" i="21"/>
  <c r="E22" i="21"/>
  <c r="F22" i="21"/>
  <c r="G22" i="21"/>
  <c r="H22" i="21"/>
  <c r="I22" i="21"/>
  <c r="J22" i="21"/>
  <c r="K22" i="21"/>
  <c r="L22" i="21"/>
  <c r="M22" i="21"/>
  <c r="N22" i="21"/>
  <c r="O22" i="21"/>
  <c r="P22" i="21"/>
  <c r="Q22" i="21"/>
  <c r="R22" i="21"/>
  <c r="S22" i="21"/>
  <c r="T22" i="21"/>
  <c r="U22" i="21"/>
  <c r="V22" i="21"/>
  <c r="W22" i="21"/>
  <c r="X22" i="21"/>
  <c r="Y22" i="21"/>
  <c r="B23" i="21"/>
  <c r="C23" i="21"/>
  <c r="D23" i="21"/>
  <c r="E23" i="21"/>
  <c r="F23" i="21"/>
  <c r="G23" i="21"/>
  <c r="H23" i="21"/>
  <c r="I23" i="21"/>
  <c r="J23" i="21"/>
  <c r="K23" i="21"/>
  <c r="L23" i="21"/>
  <c r="M23" i="21"/>
  <c r="N23" i="21"/>
  <c r="O23" i="21"/>
  <c r="P23" i="21"/>
  <c r="Q23" i="21"/>
  <c r="R23" i="21"/>
  <c r="S23" i="21"/>
  <c r="T23" i="21"/>
  <c r="U23" i="21"/>
  <c r="V23" i="21"/>
  <c r="W23" i="21"/>
  <c r="X23" i="21"/>
  <c r="Y23" i="21"/>
  <c r="B24" i="21"/>
  <c r="C24" i="21"/>
  <c r="D24" i="21"/>
  <c r="E24" i="21"/>
  <c r="F24" i="21"/>
  <c r="G24" i="21"/>
  <c r="H24" i="21"/>
  <c r="I24" i="21"/>
  <c r="J24" i="21"/>
  <c r="K24" i="21"/>
  <c r="L24" i="21"/>
  <c r="M24" i="21"/>
  <c r="N24" i="21"/>
  <c r="O24" i="21"/>
  <c r="P24" i="21"/>
  <c r="Q24" i="21"/>
  <c r="R24" i="21"/>
  <c r="S24" i="21"/>
  <c r="T24" i="21"/>
  <c r="U24" i="21"/>
  <c r="V24" i="21"/>
  <c r="W24" i="21"/>
  <c r="X24" i="21"/>
  <c r="Y24" i="21"/>
  <c r="B25" i="21"/>
  <c r="C25" i="21"/>
  <c r="D25" i="21"/>
  <c r="E25" i="21"/>
  <c r="F25" i="21"/>
  <c r="G25" i="21"/>
  <c r="H25" i="21"/>
  <c r="I25" i="21"/>
  <c r="J25" i="21"/>
  <c r="K25" i="21"/>
  <c r="L25" i="21"/>
  <c r="M25" i="21"/>
  <c r="N25" i="21"/>
  <c r="O25" i="21"/>
  <c r="P25" i="21"/>
  <c r="Q25" i="21"/>
  <c r="R25" i="21"/>
  <c r="S25" i="21"/>
  <c r="T25" i="21"/>
  <c r="U25" i="21"/>
  <c r="V25" i="21"/>
  <c r="W25" i="21"/>
  <c r="X25" i="21"/>
  <c r="Y25" i="21"/>
  <c r="B26" i="21"/>
  <c r="C26" i="21"/>
  <c r="D26" i="21"/>
  <c r="E26" i="21"/>
  <c r="F26" i="21"/>
  <c r="G26" i="21"/>
  <c r="H26" i="21"/>
  <c r="I26" i="21"/>
  <c r="J26" i="21"/>
  <c r="K26" i="21"/>
  <c r="L26" i="21"/>
  <c r="M26" i="21"/>
  <c r="N26" i="21"/>
  <c r="O26" i="21"/>
  <c r="P26" i="21"/>
  <c r="Q26" i="21"/>
  <c r="R26" i="21"/>
  <c r="S26" i="21"/>
  <c r="T26" i="21"/>
  <c r="U26" i="21"/>
  <c r="V26" i="21"/>
  <c r="W26" i="21"/>
  <c r="X26" i="21"/>
  <c r="Y26" i="21"/>
  <c r="B27" i="21"/>
  <c r="C27" i="21"/>
  <c r="D27" i="21"/>
  <c r="E27" i="21"/>
  <c r="F27" i="21"/>
  <c r="G27" i="21"/>
  <c r="H27" i="21"/>
  <c r="I27" i="21"/>
  <c r="J27" i="21"/>
  <c r="K27" i="21"/>
  <c r="L27" i="21"/>
  <c r="M27" i="21"/>
  <c r="N27" i="21"/>
  <c r="O27" i="21"/>
  <c r="P27" i="21"/>
  <c r="Q27" i="21"/>
  <c r="R27" i="21"/>
  <c r="S27" i="21"/>
  <c r="T27" i="21"/>
  <c r="U27" i="21"/>
  <c r="V27" i="21"/>
  <c r="W27" i="21"/>
  <c r="X27" i="21"/>
  <c r="Y27" i="21"/>
  <c r="B28" i="21"/>
  <c r="C28" i="21"/>
  <c r="D28" i="21"/>
  <c r="E28" i="21"/>
  <c r="F28" i="21"/>
  <c r="G28" i="21"/>
  <c r="H28" i="21"/>
  <c r="I28" i="21"/>
  <c r="J28" i="21"/>
  <c r="K28" i="21"/>
  <c r="L28" i="21"/>
  <c r="M28" i="21"/>
  <c r="N28" i="21"/>
  <c r="O28" i="21"/>
  <c r="P28" i="21"/>
  <c r="Q28" i="21"/>
  <c r="R28" i="21"/>
  <c r="S28" i="21"/>
  <c r="T28" i="21"/>
  <c r="U28" i="21"/>
  <c r="V28" i="21"/>
  <c r="W28" i="21"/>
  <c r="X28" i="21"/>
  <c r="Y28" i="21"/>
  <c r="B29" i="21"/>
  <c r="C29" i="21"/>
  <c r="D29" i="21"/>
  <c r="E29" i="21"/>
  <c r="F29" i="21"/>
  <c r="G29" i="21"/>
  <c r="H29" i="21"/>
  <c r="I29" i="21"/>
  <c r="J29" i="21"/>
  <c r="K29" i="21"/>
  <c r="L29" i="21"/>
  <c r="M29" i="21"/>
  <c r="N29" i="21"/>
  <c r="O29" i="21"/>
  <c r="P29" i="21"/>
  <c r="Q29" i="21"/>
  <c r="R29" i="21"/>
  <c r="S29" i="21"/>
  <c r="T29" i="21"/>
  <c r="U29" i="21"/>
  <c r="V29" i="21"/>
  <c r="W29" i="21"/>
  <c r="X29" i="21"/>
  <c r="Y29" i="21"/>
  <c r="B30" i="21"/>
  <c r="C30" i="21"/>
  <c r="D30" i="21"/>
  <c r="E30" i="21"/>
  <c r="F30" i="21"/>
  <c r="G30" i="21"/>
  <c r="H30" i="21"/>
  <c r="I30" i="21"/>
  <c r="J30" i="21"/>
  <c r="K30" i="21"/>
  <c r="L30" i="21"/>
  <c r="M30" i="21"/>
  <c r="N30" i="21"/>
  <c r="O30" i="21"/>
  <c r="P30" i="21"/>
  <c r="Q30" i="21"/>
  <c r="R30" i="21"/>
  <c r="S30" i="21"/>
  <c r="T30" i="21"/>
  <c r="U30" i="21"/>
  <c r="V30" i="21"/>
  <c r="W30" i="21"/>
  <c r="X30" i="21"/>
  <c r="Y30" i="21"/>
  <c r="B31" i="21"/>
  <c r="C31" i="21"/>
  <c r="D31" i="21"/>
  <c r="E31" i="21"/>
  <c r="F31" i="21"/>
  <c r="G31" i="21"/>
  <c r="H31" i="21"/>
  <c r="I31" i="21"/>
  <c r="J31" i="21"/>
  <c r="K31" i="21"/>
  <c r="L31" i="21"/>
  <c r="M31" i="21"/>
  <c r="N31" i="21"/>
  <c r="O31" i="21"/>
  <c r="P31" i="21"/>
  <c r="Q31" i="21"/>
  <c r="R31" i="21"/>
  <c r="S31" i="21"/>
  <c r="T31" i="21"/>
  <c r="U31" i="21"/>
  <c r="V31" i="21"/>
  <c r="W31" i="21"/>
  <c r="X31" i="21"/>
  <c r="Y31" i="21"/>
  <c r="B32" i="21"/>
  <c r="C32" i="21"/>
  <c r="D32" i="21"/>
  <c r="E32" i="21"/>
  <c r="F32" i="21"/>
  <c r="G32" i="21"/>
  <c r="H32" i="21"/>
  <c r="I32" i="21"/>
  <c r="J32" i="21"/>
  <c r="K32" i="21"/>
  <c r="L32" i="21"/>
  <c r="M32" i="21"/>
  <c r="N32" i="21"/>
  <c r="O32" i="21"/>
  <c r="P32" i="21"/>
  <c r="Q32" i="21"/>
  <c r="R32" i="21"/>
  <c r="S32" i="21"/>
  <c r="T32" i="21"/>
  <c r="U32" i="21"/>
  <c r="V32" i="21"/>
  <c r="W32" i="21"/>
  <c r="X32" i="21"/>
  <c r="Y32" i="21"/>
  <c r="B33" i="21"/>
  <c r="C33" i="21"/>
  <c r="D33" i="21"/>
  <c r="E33" i="21"/>
  <c r="F33" i="21"/>
  <c r="G33" i="21"/>
  <c r="H33" i="21"/>
  <c r="I33" i="21"/>
  <c r="J33" i="21"/>
  <c r="K33" i="21"/>
  <c r="L33" i="21"/>
  <c r="M33" i="21"/>
  <c r="N33" i="21"/>
  <c r="O33" i="21"/>
  <c r="P33" i="21"/>
  <c r="Q33" i="21"/>
  <c r="R33" i="21"/>
  <c r="S33" i="21"/>
  <c r="T33" i="21"/>
  <c r="U33" i="21"/>
  <c r="V33" i="21"/>
  <c r="W33" i="21"/>
  <c r="X33" i="21"/>
  <c r="Y33" i="21"/>
  <c r="B34" i="21"/>
  <c r="C34" i="21"/>
  <c r="D34" i="21"/>
  <c r="E34" i="21"/>
  <c r="F34" i="21"/>
  <c r="G34" i="21"/>
  <c r="H34" i="21"/>
  <c r="I34" i="21"/>
  <c r="J34" i="21"/>
  <c r="K34" i="21"/>
  <c r="L34" i="21"/>
  <c r="M34" i="21"/>
  <c r="N34" i="21"/>
  <c r="O34" i="21"/>
  <c r="P34" i="21"/>
  <c r="Q34" i="21"/>
  <c r="R34" i="21"/>
  <c r="S34" i="21"/>
  <c r="T34" i="21"/>
  <c r="U34" i="21"/>
  <c r="V34" i="21"/>
  <c r="W34" i="21"/>
  <c r="X34" i="21"/>
  <c r="Y34" i="21"/>
  <c r="B35" i="21"/>
  <c r="C35" i="21"/>
  <c r="D35" i="21"/>
  <c r="E35" i="21"/>
  <c r="F35" i="21"/>
  <c r="G35" i="21"/>
  <c r="H35" i="21"/>
  <c r="I35" i="21"/>
  <c r="J35" i="21"/>
  <c r="K35" i="21"/>
  <c r="L35" i="21"/>
  <c r="M35" i="21"/>
  <c r="N35" i="21"/>
  <c r="O35" i="21"/>
  <c r="P35" i="21"/>
  <c r="Q35" i="21"/>
  <c r="R35" i="21"/>
  <c r="S35" i="21"/>
  <c r="T35" i="21"/>
  <c r="U35" i="21"/>
  <c r="V35" i="21"/>
  <c r="W35" i="21"/>
  <c r="X35" i="21"/>
  <c r="Y35" i="21"/>
  <c r="B36" i="2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W36" i="21"/>
  <c r="X36" i="21"/>
  <c r="Y36" i="21"/>
  <c r="B37" i="21"/>
  <c r="C37" i="21"/>
  <c r="D37" i="21"/>
  <c r="E37" i="21"/>
  <c r="F37" i="21"/>
  <c r="G37" i="21"/>
  <c r="H37" i="21"/>
  <c r="I37" i="21"/>
  <c r="J37" i="21"/>
  <c r="K37" i="21"/>
  <c r="L37" i="21"/>
  <c r="M37" i="21"/>
  <c r="N37" i="21"/>
  <c r="O37" i="21"/>
  <c r="P37" i="21"/>
  <c r="Q37" i="21"/>
  <c r="R37" i="21"/>
  <c r="S37" i="21"/>
  <c r="T37" i="21"/>
  <c r="U37" i="21"/>
  <c r="V37" i="21"/>
  <c r="W37" i="21"/>
  <c r="X37" i="21"/>
  <c r="Y37" i="21"/>
  <c r="B38" i="21"/>
  <c r="C38" i="21"/>
  <c r="D38" i="21"/>
  <c r="E38" i="21"/>
  <c r="F38" i="21"/>
  <c r="G38" i="21"/>
  <c r="H38" i="21"/>
  <c r="I38" i="21"/>
  <c r="J38" i="21"/>
  <c r="K38" i="21"/>
  <c r="L38" i="21"/>
  <c r="M38" i="21"/>
  <c r="N38" i="21"/>
  <c r="O38" i="21"/>
  <c r="P38" i="21"/>
  <c r="Q38" i="21"/>
  <c r="R38" i="21"/>
  <c r="S38" i="21"/>
  <c r="T38" i="21"/>
  <c r="U38" i="21"/>
  <c r="V38" i="21"/>
  <c r="W38" i="21"/>
  <c r="X38" i="21"/>
  <c r="Y38" i="21"/>
  <c r="B39" i="21"/>
  <c r="C39" i="21"/>
  <c r="D39" i="21"/>
  <c r="E39" i="21"/>
  <c r="F39" i="21"/>
  <c r="G39" i="21"/>
  <c r="H39" i="21"/>
  <c r="I39" i="21"/>
  <c r="J39" i="21"/>
  <c r="K39" i="21"/>
  <c r="L39" i="21"/>
  <c r="M39" i="21"/>
  <c r="N39" i="21"/>
  <c r="O39" i="21"/>
  <c r="P39" i="21"/>
  <c r="Q39" i="21"/>
  <c r="R39" i="21"/>
  <c r="S39" i="21"/>
  <c r="T39" i="21"/>
  <c r="U39" i="21"/>
  <c r="V39" i="21"/>
  <c r="W39" i="21"/>
  <c r="X39" i="21"/>
  <c r="Y39" i="21"/>
  <c r="B40" i="21"/>
  <c r="C40" i="21"/>
  <c r="D40" i="21"/>
  <c r="E40" i="21"/>
  <c r="F40" i="21"/>
  <c r="G40" i="21"/>
  <c r="H40" i="21"/>
  <c r="I40" i="21"/>
  <c r="J40" i="21"/>
  <c r="K40" i="21"/>
  <c r="L40" i="21"/>
  <c r="M40" i="21"/>
  <c r="N40" i="21"/>
  <c r="O40" i="21"/>
  <c r="P40" i="21"/>
  <c r="Q40" i="21"/>
  <c r="R40" i="21"/>
  <c r="S40" i="21"/>
  <c r="T40" i="21"/>
  <c r="U40" i="21"/>
  <c r="V40" i="21"/>
  <c r="W40" i="21"/>
  <c r="X40" i="21"/>
  <c r="Y40" i="21"/>
  <c r="B41" i="21"/>
  <c r="C41" i="21"/>
  <c r="D41" i="21"/>
  <c r="E41" i="21"/>
  <c r="F41" i="21"/>
  <c r="G41" i="21"/>
  <c r="H41" i="21"/>
  <c r="I41" i="21"/>
  <c r="J41" i="21"/>
  <c r="K41" i="21"/>
  <c r="L41" i="21"/>
  <c r="M41" i="21"/>
  <c r="N41" i="21"/>
  <c r="O41" i="21"/>
  <c r="P41" i="21"/>
  <c r="Q41" i="21"/>
  <c r="R41" i="21"/>
  <c r="S41" i="21"/>
  <c r="T41" i="21"/>
  <c r="U41" i="21"/>
  <c r="V41" i="21"/>
  <c r="W41" i="21"/>
  <c r="X41" i="21"/>
  <c r="Y41" i="21"/>
  <c r="B42" i="21"/>
  <c r="C42" i="21"/>
  <c r="D42" i="21"/>
  <c r="E42" i="21"/>
  <c r="F42" i="21"/>
  <c r="G42" i="21"/>
  <c r="H42" i="21"/>
  <c r="I42" i="21"/>
  <c r="J42" i="21"/>
  <c r="K42" i="21"/>
  <c r="L42" i="21"/>
  <c r="M42" i="21"/>
  <c r="N42" i="21"/>
  <c r="O42" i="21"/>
  <c r="P42" i="21"/>
  <c r="Q42" i="21"/>
  <c r="R42" i="21"/>
  <c r="S42" i="21"/>
  <c r="T42" i="21"/>
  <c r="U42" i="21"/>
  <c r="V42" i="21"/>
  <c r="W42" i="21"/>
  <c r="X42" i="21"/>
  <c r="Y42" i="21"/>
  <c r="E15" i="21"/>
  <c r="F15" i="21"/>
  <c r="G15" i="21"/>
  <c r="H15" i="21"/>
  <c r="I15" i="21"/>
  <c r="J15" i="21"/>
  <c r="K15" i="21"/>
  <c r="L15" i="21"/>
  <c r="M15" i="21"/>
  <c r="N15" i="21"/>
  <c r="O15" i="21"/>
  <c r="P15" i="21"/>
  <c r="Q15" i="21"/>
  <c r="R15" i="21"/>
  <c r="S15" i="21"/>
  <c r="T15" i="21"/>
  <c r="U15" i="21"/>
  <c r="V15" i="21"/>
  <c r="W15" i="21"/>
  <c r="X15" i="21"/>
  <c r="Y15" i="21"/>
  <c r="C15" i="21"/>
  <c r="D15" i="21"/>
  <c r="L15" i="23"/>
  <c r="B529" i="23"/>
  <c r="C529" i="23"/>
  <c r="D529" i="23"/>
  <c r="E529" i="23"/>
  <c r="F529" i="23"/>
  <c r="G529" i="23"/>
  <c r="H529" i="23"/>
  <c r="I529" i="23"/>
  <c r="J529" i="23"/>
  <c r="K529" i="23"/>
  <c r="L529" i="23"/>
  <c r="M529" i="23"/>
  <c r="N529" i="23"/>
  <c r="O529" i="23"/>
  <c r="P529" i="23"/>
  <c r="Q529" i="23"/>
  <c r="R529" i="23"/>
  <c r="S529" i="23"/>
  <c r="T529" i="23"/>
  <c r="U529" i="23"/>
  <c r="V529" i="23"/>
  <c r="W529" i="23"/>
  <c r="X529" i="23"/>
  <c r="Y529" i="23"/>
  <c r="B530" i="23"/>
  <c r="C530" i="23"/>
  <c r="D530" i="23"/>
  <c r="E530" i="23"/>
  <c r="F530" i="23"/>
  <c r="G530" i="23"/>
  <c r="H530" i="23"/>
  <c r="I530" i="23"/>
  <c r="J530" i="23"/>
  <c r="K530" i="23"/>
  <c r="L530" i="23"/>
  <c r="M530" i="23"/>
  <c r="N530" i="23"/>
  <c r="O530" i="23"/>
  <c r="P530" i="23"/>
  <c r="Q530" i="23"/>
  <c r="R530" i="23"/>
  <c r="S530" i="23"/>
  <c r="T530" i="23"/>
  <c r="U530" i="23"/>
  <c r="V530" i="23"/>
  <c r="W530" i="23"/>
  <c r="X530" i="23"/>
  <c r="Y530" i="23"/>
  <c r="B531" i="23"/>
  <c r="C531" i="23"/>
  <c r="D531" i="23"/>
  <c r="E531" i="23"/>
  <c r="F531" i="23"/>
  <c r="G531" i="23"/>
  <c r="H531" i="23"/>
  <c r="I531" i="23"/>
  <c r="J531" i="23"/>
  <c r="K531" i="23"/>
  <c r="L531" i="23"/>
  <c r="M531" i="23"/>
  <c r="N531" i="23"/>
  <c r="O531" i="23"/>
  <c r="P531" i="23"/>
  <c r="Q531" i="23"/>
  <c r="R531" i="23"/>
  <c r="S531" i="23"/>
  <c r="T531" i="23"/>
  <c r="U531" i="23"/>
  <c r="V531" i="23"/>
  <c r="W531" i="23"/>
  <c r="X531" i="23"/>
  <c r="Y531" i="23"/>
  <c r="B532" i="23"/>
  <c r="C532" i="23"/>
  <c r="D532" i="23"/>
  <c r="E532" i="23"/>
  <c r="F532" i="23"/>
  <c r="G532" i="23"/>
  <c r="H532" i="23"/>
  <c r="I532" i="23"/>
  <c r="J532" i="23"/>
  <c r="K532" i="23"/>
  <c r="L532" i="23"/>
  <c r="M532" i="23"/>
  <c r="N532" i="23"/>
  <c r="O532" i="23"/>
  <c r="P532" i="23"/>
  <c r="Q532" i="23"/>
  <c r="R532" i="23"/>
  <c r="S532" i="23"/>
  <c r="T532" i="23"/>
  <c r="U532" i="23"/>
  <c r="V532" i="23"/>
  <c r="W532" i="23"/>
  <c r="X532" i="23"/>
  <c r="Y532" i="23"/>
  <c r="B533" i="23"/>
  <c r="C533" i="23"/>
  <c r="D533" i="23"/>
  <c r="E533" i="23"/>
  <c r="F533" i="23"/>
  <c r="G533" i="23"/>
  <c r="H533" i="23"/>
  <c r="I533" i="23"/>
  <c r="J533" i="23"/>
  <c r="K533" i="23"/>
  <c r="L533" i="23"/>
  <c r="M533" i="23"/>
  <c r="N533" i="23"/>
  <c r="O533" i="23"/>
  <c r="P533" i="23"/>
  <c r="Q533" i="23"/>
  <c r="R533" i="23"/>
  <c r="S533" i="23"/>
  <c r="T533" i="23"/>
  <c r="U533" i="23"/>
  <c r="V533" i="23"/>
  <c r="W533" i="23"/>
  <c r="X533" i="23"/>
  <c r="Y533" i="23"/>
  <c r="B534" i="23"/>
  <c r="C534" i="23"/>
  <c r="D534" i="23"/>
  <c r="E534" i="23"/>
  <c r="F534" i="23"/>
  <c r="G534" i="23"/>
  <c r="H534" i="23"/>
  <c r="I534" i="23"/>
  <c r="J534" i="23"/>
  <c r="K534" i="23"/>
  <c r="L534" i="23"/>
  <c r="M534" i="23"/>
  <c r="N534" i="23"/>
  <c r="O534" i="23"/>
  <c r="P534" i="23"/>
  <c r="Q534" i="23"/>
  <c r="R534" i="23"/>
  <c r="S534" i="23"/>
  <c r="T534" i="23"/>
  <c r="U534" i="23"/>
  <c r="V534" i="23"/>
  <c r="W534" i="23"/>
  <c r="X534" i="23"/>
  <c r="Y534" i="23"/>
  <c r="B535" i="23"/>
  <c r="C535" i="23"/>
  <c r="D535" i="23"/>
  <c r="E535" i="23"/>
  <c r="F535" i="23"/>
  <c r="G535" i="23"/>
  <c r="H535" i="23"/>
  <c r="I535" i="23"/>
  <c r="J535" i="23"/>
  <c r="K535" i="23"/>
  <c r="L535" i="23"/>
  <c r="M535" i="23"/>
  <c r="N535" i="23"/>
  <c r="O535" i="23"/>
  <c r="P535" i="23"/>
  <c r="Q535" i="23"/>
  <c r="R535" i="23"/>
  <c r="S535" i="23"/>
  <c r="T535" i="23"/>
  <c r="U535" i="23"/>
  <c r="V535" i="23"/>
  <c r="W535" i="23"/>
  <c r="X535" i="23"/>
  <c r="Y535" i="23"/>
  <c r="B536" i="23"/>
  <c r="C536" i="23"/>
  <c r="D536" i="23"/>
  <c r="E536" i="23"/>
  <c r="F536" i="23"/>
  <c r="G536" i="23"/>
  <c r="H536" i="23"/>
  <c r="I536" i="23"/>
  <c r="J536" i="23"/>
  <c r="K536" i="23"/>
  <c r="L536" i="23"/>
  <c r="M536" i="23"/>
  <c r="N536" i="23"/>
  <c r="O536" i="23"/>
  <c r="P536" i="23"/>
  <c r="Q536" i="23"/>
  <c r="R536" i="23"/>
  <c r="S536" i="23"/>
  <c r="T536" i="23"/>
  <c r="U536" i="23"/>
  <c r="V536" i="23"/>
  <c r="W536" i="23"/>
  <c r="X536" i="23"/>
  <c r="Y536" i="23"/>
  <c r="B537" i="23"/>
  <c r="C537" i="23"/>
  <c r="D537" i="23"/>
  <c r="E537" i="23"/>
  <c r="F537" i="23"/>
  <c r="G537" i="23"/>
  <c r="H537" i="23"/>
  <c r="I537" i="23"/>
  <c r="J537" i="23"/>
  <c r="K537" i="23"/>
  <c r="L537" i="23"/>
  <c r="M537" i="23"/>
  <c r="N537" i="23"/>
  <c r="O537" i="23"/>
  <c r="P537" i="23"/>
  <c r="Q537" i="23"/>
  <c r="R537" i="23"/>
  <c r="S537" i="23"/>
  <c r="T537" i="23"/>
  <c r="U537" i="23"/>
  <c r="V537" i="23"/>
  <c r="W537" i="23"/>
  <c r="X537" i="23"/>
  <c r="Y537" i="23"/>
  <c r="B538" i="23"/>
  <c r="C538" i="23"/>
  <c r="D538" i="23"/>
  <c r="E538" i="23"/>
  <c r="F538" i="23"/>
  <c r="G538" i="23"/>
  <c r="H538" i="23"/>
  <c r="I538" i="23"/>
  <c r="J538" i="23"/>
  <c r="K538" i="23"/>
  <c r="L538" i="23"/>
  <c r="M538" i="23"/>
  <c r="N538" i="23"/>
  <c r="O538" i="23"/>
  <c r="P538" i="23"/>
  <c r="Q538" i="23"/>
  <c r="R538" i="23"/>
  <c r="S538" i="23"/>
  <c r="T538" i="23"/>
  <c r="U538" i="23"/>
  <c r="V538" i="23"/>
  <c r="W538" i="23"/>
  <c r="X538" i="23"/>
  <c r="Y538" i="23"/>
  <c r="B539" i="23"/>
  <c r="C539" i="23"/>
  <c r="D539" i="23"/>
  <c r="E539" i="23"/>
  <c r="F539" i="23"/>
  <c r="G539" i="23"/>
  <c r="H539" i="23"/>
  <c r="I539" i="23"/>
  <c r="J539" i="23"/>
  <c r="K539" i="23"/>
  <c r="L539" i="23"/>
  <c r="M539" i="23"/>
  <c r="N539" i="23"/>
  <c r="O539" i="23"/>
  <c r="P539" i="23"/>
  <c r="Q539" i="23"/>
  <c r="R539" i="23"/>
  <c r="S539" i="23"/>
  <c r="T539" i="23"/>
  <c r="U539" i="23"/>
  <c r="V539" i="23"/>
  <c r="W539" i="23"/>
  <c r="X539" i="23"/>
  <c r="Y539" i="23"/>
  <c r="B540" i="23"/>
  <c r="C540" i="23"/>
  <c r="D540" i="23"/>
  <c r="E540" i="23"/>
  <c r="F540" i="23"/>
  <c r="G540" i="23"/>
  <c r="H540" i="23"/>
  <c r="I540" i="23"/>
  <c r="J540" i="23"/>
  <c r="K540" i="23"/>
  <c r="L540" i="23"/>
  <c r="M540" i="23"/>
  <c r="N540" i="23"/>
  <c r="O540" i="23"/>
  <c r="P540" i="23"/>
  <c r="Q540" i="23"/>
  <c r="R540" i="23"/>
  <c r="S540" i="23"/>
  <c r="T540" i="23"/>
  <c r="U540" i="23"/>
  <c r="V540" i="23"/>
  <c r="W540" i="23"/>
  <c r="X540" i="23"/>
  <c r="Y540" i="23"/>
  <c r="B541" i="23"/>
  <c r="C541" i="23"/>
  <c r="D541" i="23"/>
  <c r="E541" i="23"/>
  <c r="F541" i="23"/>
  <c r="G541" i="23"/>
  <c r="H541" i="23"/>
  <c r="I541" i="23"/>
  <c r="J541" i="23"/>
  <c r="K541" i="23"/>
  <c r="L541" i="23"/>
  <c r="M541" i="23"/>
  <c r="N541" i="23"/>
  <c r="O541" i="23"/>
  <c r="P541" i="23"/>
  <c r="Q541" i="23"/>
  <c r="R541" i="23"/>
  <c r="S541" i="23"/>
  <c r="T541" i="23"/>
  <c r="U541" i="23"/>
  <c r="V541" i="23"/>
  <c r="W541" i="23"/>
  <c r="X541" i="23"/>
  <c r="Y541" i="23"/>
  <c r="B542" i="23"/>
  <c r="C542" i="23"/>
  <c r="D542" i="23"/>
  <c r="E542" i="23"/>
  <c r="F542" i="23"/>
  <c r="G542" i="23"/>
  <c r="H542" i="23"/>
  <c r="I542" i="23"/>
  <c r="J542" i="23"/>
  <c r="K542" i="23"/>
  <c r="L542" i="23"/>
  <c r="M542" i="23"/>
  <c r="N542" i="23"/>
  <c r="O542" i="23"/>
  <c r="P542" i="23"/>
  <c r="Q542" i="23"/>
  <c r="R542" i="23"/>
  <c r="S542" i="23"/>
  <c r="T542" i="23"/>
  <c r="U542" i="23"/>
  <c r="V542" i="23"/>
  <c r="W542" i="23"/>
  <c r="X542" i="23"/>
  <c r="Y542" i="23"/>
  <c r="B543" i="23"/>
  <c r="C543" i="23"/>
  <c r="D543" i="23"/>
  <c r="E543" i="23"/>
  <c r="F543" i="23"/>
  <c r="G543" i="23"/>
  <c r="H543" i="23"/>
  <c r="I543" i="23"/>
  <c r="J543" i="23"/>
  <c r="K543" i="23"/>
  <c r="L543" i="23"/>
  <c r="M543" i="23"/>
  <c r="N543" i="23"/>
  <c r="O543" i="23"/>
  <c r="P543" i="23"/>
  <c r="Q543" i="23"/>
  <c r="R543" i="23"/>
  <c r="S543" i="23"/>
  <c r="T543" i="23"/>
  <c r="U543" i="23"/>
  <c r="V543" i="23"/>
  <c r="W543" i="23"/>
  <c r="X543" i="23"/>
  <c r="Y543" i="23"/>
  <c r="B544" i="23"/>
  <c r="C544" i="23"/>
  <c r="D544" i="23"/>
  <c r="E544" i="23"/>
  <c r="F544" i="23"/>
  <c r="G544" i="23"/>
  <c r="H544" i="23"/>
  <c r="I544" i="23"/>
  <c r="J544" i="23"/>
  <c r="K544" i="23"/>
  <c r="L544" i="23"/>
  <c r="M544" i="23"/>
  <c r="N544" i="23"/>
  <c r="O544" i="23"/>
  <c r="P544" i="23"/>
  <c r="Q544" i="23"/>
  <c r="R544" i="23"/>
  <c r="S544" i="23"/>
  <c r="T544" i="23"/>
  <c r="U544" i="23"/>
  <c r="V544" i="23"/>
  <c r="W544" i="23"/>
  <c r="X544" i="23"/>
  <c r="Y544" i="23"/>
  <c r="B545" i="23"/>
  <c r="C545" i="23"/>
  <c r="D545" i="23"/>
  <c r="E545" i="23"/>
  <c r="F545" i="23"/>
  <c r="G545" i="23"/>
  <c r="H545" i="23"/>
  <c r="I545" i="23"/>
  <c r="J545" i="23"/>
  <c r="K545" i="23"/>
  <c r="L545" i="23"/>
  <c r="M545" i="23"/>
  <c r="N545" i="23"/>
  <c r="O545" i="23"/>
  <c r="P545" i="23"/>
  <c r="Q545" i="23"/>
  <c r="R545" i="23"/>
  <c r="S545" i="23"/>
  <c r="T545" i="23"/>
  <c r="U545" i="23"/>
  <c r="V545" i="23"/>
  <c r="W545" i="23"/>
  <c r="X545" i="23"/>
  <c r="Y545" i="23"/>
  <c r="B546" i="23"/>
  <c r="C546" i="23"/>
  <c r="D546" i="23"/>
  <c r="E546" i="23"/>
  <c r="F546" i="23"/>
  <c r="G546" i="23"/>
  <c r="H546" i="23"/>
  <c r="I546" i="23"/>
  <c r="J546" i="23"/>
  <c r="K546" i="23"/>
  <c r="L546" i="23"/>
  <c r="M546" i="23"/>
  <c r="N546" i="23"/>
  <c r="O546" i="23"/>
  <c r="P546" i="23"/>
  <c r="Q546" i="23"/>
  <c r="R546" i="23"/>
  <c r="S546" i="23"/>
  <c r="T546" i="23"/>
  <c r="U546" i="23"/>
  <c r="V546" i="23"/>
  <c r="W546" i="23"/>
  <c r="X546" i="23"/>
  <c r="Y546" i="23"/>
  <c r="B547" i="23"/>
  <c r="C547" i="23"/>
  <c r="D547" i="23"/>
  <c r="E547" i="23"/>
  <c r="F547" i="23"/>
  <c r="G547" i="23"/>
  <c r="H547" i="23"/>
  <c r="I547" i="23"/>
  <c r="J547" i="23"/>
  <c r="K547" i="23"/>
  <c r="L547" i="23"/>
  <c r="M547" i="23"/>
  <c r="N547" i="23"/>
  <c r="O547" i="23"/>
  <c r="P547" i="23"/>
  <c r="Q547" i="23"/>
  <c r="R547" i="23"/>
  <c r="S547" i="23"/>
  <c r="T547" i="23"/>
  <c r="U547" i="23"/>
  <c r="V547" i="23"/>
  <c r="W547" i="23"/>
  <c r="X547" i="23"/>
  <c r="Y547" i="23"/>
  <c r="B548" i="23"/>
  <c r="C548" i="23"/>
  <c r="D548" i="23"/>
  <c r="E548" i="23"/>
  <c r="F548" i="23"/>
  <c r="G548" i="23"/>
  <c r="H548" i="23"/>
  <c r="I548" i="23"/>
  <c r="J548" i="23"/>
  <c r="K548" i="23"/>
  <c r="L548" i="23"/>
  <c r="M548" i="23"/>
  <c r="N548" i="23"/>
  <c r="O548" i="23"/>
  <c r="P548" i="23"/>
  <c r="Q548" i="23"/>
  <c r="R548" i="23"/>
  <c r="S548" i="23"/>
  <c r="T548" i="23"/>
  <c r="U548" i="23"/>
  <c r="V548" i="23"/>
  <c r="W548" i="23"/>
  <c r="X548" i="23"/>
  <c r="Y548" i="23"/>
  <c r="B549" i="23"/>
  <c r="C549" i="23"/>
  <c r="D549" i="23"/>
  <c r="E549" i="23"/>
  <c r="F549" i="23"/>
  <c r="G549" i="23"/>
  <c r="H549" i="23"/>
  <c r="I549" i="23"/>
  <c r="J549" i="23"/>
  <c r="K549" i="23"/>
  <c r="L549" i="23"/>
  <c r="M549" i="23"/>
  <c r="N549" i="23"/>
  <c r="O549" i="23"/>
  <c r="P549" i="23"/>
  <c r="Q549" i="23"/>
  <c r="R549" i="23"/>
  <c r="S549" i="23"/>
  <c r="T549" i="23"/>
  <c r="U549" i="23"/>
  <c r="V549" i="23"/>
  <c r="W549" i="23"/>
  <c r="X549" i="23"/>
  <c r="Y549" i="23"/>
  <c r="B550" i="23"/>
  <c r="C550" i="23"/>
  <c r="D550" i="23"/>
  <c r="E550" i="23"/>
  <c r="F550" i="23"/>
  <c r="G550" i="23"/>
  <c r="H550" i="23"/>
  <c r="I550" i="23"/>
  <c r="J550" i="23"/>
  <c r="K550" i="23"/>
  <c r="L550" i="23"/>
  <c r="M550" i="23"/>
  <c r="N550" i="23"/>
  <c r="O550" i="23"/>
  <c r="P550" i="23"/>
  <c r="Q550" i="23"/>
  <c r="R550" i="23"/>
  <c r="S550" i="23"/>
  <c r="T550" i="23"/>
  <c r="U550" i="23"/>
  <c r="V550" i="23"/>
  <c r="W550" i="23"/>
  <c r="X550" i="23"/>
  <c r="Y550" i="23"/>
  <c r="B551" i="23"/>
  <c r="C551" i="23"/>
  <c r="D551" i="23"/>
  <c r="E551" i="23"/>
  <c r="F551" i="23"/>
  <c r="G551" i="23"/>
  <c r="H551" i="23"/>
  <c r="I551" i="23"/>
  <c r="J551" i="23"/>
  <c r="K551" i="23"/>
  <c r="L551" i="23"/>
  <c r="M551" i="23"/>
  <c r="N551" i="23"/>
  <c r="O551" i="23"/>
  <c r="P551" i="23"/>
  <c r="Q551" i="23"/>
  <c r="R551" i="23"/>
  <c r="S551" i="23"/>
  <c r="T551" i="23"/>
  <c r="U551" i="23"/>
  <c r="V551" i="23"/>
  <c r="W551" i="23"/>
  <c r="X551" i="23"/>
  <c r="Y551" i="23"/>
  <c r="B552" i="23"/>
  <c r="C552" i="23"/>
  <c r="D552" i="23"/>
  <c r="E552" i="23"/>
  <c r="F552" i="23"/>
  <c r="G552" i="23"/>
  <c r="H552" i="23"/>
  <c r="I552" i="23"/>
  <c r="J552" i="23"/>
  <c r="K552" i="23"/>
  <c r="L552" i="23"/>
  <c r="M552" i="23"/>
  <c r="N552" i="23"/>
  <c r="O552" i="23"/>
  <c r="P552" i="23"/>
  <c r="Q552" i="23"/>
  <c r="R552" i="23"/>
  <c r="S552" i="23"/>
  <c r="T552" i="23"/>
  <c r="U552" i="23"/>
  <c r="V552" i="23"/>
  <c r="W552" i="23"/>
  <c r="X552" i="23"/>
  <c r="Y552" i="23"/>
  <c r="B553" i="23"/>
  <c r="C553" i="23"/>
  <c r="D553" i="23"/>
  <c r="E553" i="23"/>
  <c r="F553" i="23"/>
  <c r="G553" i="23"/>
  <c r="H553" i="23"/>
  <c r="I553" i="23"/>
  <c r="J553" i="23"/>
  <c r="K553" i="23"/>
  <c r="L553" i="23"/>
  <c r="M553" i="23"/>
  <c r="N553" i="23"/>
  <c r="O553" i="23"/>
  <c r="P553" i="23"/>
  <c r="Q553" i="23"/>
  <c r="R553" i="23"/>
  <c r="S553" i="23"/>
  <c r="T553" i="23"/>
  <c r="U553" i="23"/>
  <c r="V553" i="23"/>
  <c r="W553" i="23"/>
  <c r="X553" i="23"/>
  <c r="Y553" i="23"/>
  <c r="B554" i="23"/>
  <c r="C554" i="23"/>
  <c r="D554" i="23"/>
  <c r="E554" i="23"/>
  <c r="F554" i="23"/>
  <c r="G554" i="23"/>
  <c r="H554" i="23"/>
  <c r="I554" i="23"/>
  <c r="J554" i="23"/>
  <c r="K554" i="23"/>
  <c r="L554" i="23"/>
  <c r="M554" i="23"/>
  <c r="N554" i="23"/>
  <c r="O554" i="23"/>
  <c r="P554" i="23"/>
  <c r="Q554" i="23"/>
  <c r="R554" i="23"/>
  <c r="S554" i="23"/>
  <c r="T554" i="23"/>
  <c r="U554" i="23"/>
  <c r="V554" i="23"/>
  <c r="W554" i="23"/>
  <c r="X554" i="23"/>
  <c r="Y554" i="23"/>
  <c r="B555" i="23"/>
  <c r="C555" i="23"/>
  <c r="D555" i="23"/>
  <c r="E555" i="23"/>
  <c r="F555" i="23"/>
  <c r="G555" i="23"/>
  <c r="H555" i="23"/>
  <c r="I555" i="23"/>
  <c r="J555" i="23"/>
  <c r="K555" i="23"/>
  <c r="L555" i="23"/>
  <c r="M555" i="23"/>
  <c r="N555" i="23"/>
  <c r="O555" i="23"/>
  <c r="P555" i="23"/>
  <c r="Q555" i="23"/>
  <c r="R555" i="23"/>
  <c r="S555" i="23"/>
  <c r="T555" i="23"/>
  <c r="U555" i="23"/>
  <c r="V555" i="23"/>
  <c r="W555" i="23"/>
  <c r="X555" i="23"/>
  <c r="Y555" i="23"/>
  <c r="C528" i="23"/>
  <c r="D528" i="23"/>
  <c r="E528" i="23"/>
  <c r="F528" i="23"/>
  <c r="G528" i="23"/>
  <c r="H528" i="23"/>
  <c r="I528" i="23"/>
  <c r="J528" i="23"/>
  <c r="K528" i="23"/>
  <c r="L528" i="23"/>
  <c r="M528" i="23"/>
  <c r="N528" i="23"/>
  <c r="O528" i="23"/>
  <c r="P528" i="23"/>
  <c r="Q528" i="23"/>
  <c r="R528" i="23"/>
  <c r="S528" i="23"/>
  <c r="T528" i="23"/>
  <c r="U528" i="23"/>
  <c r="V528" i="23"/>
  <c r="W528" i="23"/>
  <c r="X528" i="23"/>
  <c r="Y528" i="23"/>
  <c r="B528" i="23"/>
  <c r="B495" i="23"/>
  <c r="C495" i="23"/>
  <c r="D495" i="23"/>
  <c r="E495" i="23"/>
  <c r="F495" i="23"/>
  <c r="G495" i="23"/>
  <c r="H495" i="23"/>
  <c r="I495" i="23"/>
  <c r="J495" i="23"/>
  <c r="K495" i="23"/>
  <c r="L495" i="23"/>
  <c r="M495" i="23"/>
  <c r="N495" i="23"/>
  <c r="O495" i="23"/>
  <c r="P495" i="23"/>
  <c r="Q495" i="23"/>
  <c r="R495" i="23"/>
  <c r="S495" i="23"/>
  <c r="T495" i="23"/>
  <c r="U495" i="23"/>
  <c r="V495" i="23"/>
  <c r="W495" i="23"/>
  <c r="X495" i="23"/>
  <c r="Y495" i="23"/>
  <c r="B496" i="23"/>
  <c r="C496" i="23"/>
  <c r="D496" i="23"/>
  <c r="E496" i="23"/>
  <c r="F496" i="23"/>
  <c r="G496" i="23"/>
  <c r="H496" i="23"/>
  <c r="I496" i="23"/>
  <c r="J496" i="23"/>
  <c r="K496" i="23"/>
  <c r="L496" i="23"/>
  <c r="M496" i="23"/>
  <c r="N496" i="23"/>
  <c r="O496" i="23"/>
  <c r="P496" i="23"/>
  <c r="Q496" i="23"/>
  <c r="R496" i="23"/>
  <c r="S496" i="23"/>
  <c r="T496" i="23"/>
  <c r="U496" i="23"/>
  <c r="V496" i="23"/>
  <c r="W496" i="23"/>
  <c r="X496" i="23"/>
  <c r="Y496" i="23"/>
  <c r="B497" i="23"/>
  <c r="C497" i="23"/>
  <c r="D497" i="23"/>
  <c r="E497" i="23"/>
  <c r="F497" i="23"/>
  <c r="G497" i="23"/>
  <c r="H497" i="23"/>
  <c r="I497" i="23"/>
  <c r="J497" i="23"/>
  <c r="K497" i="23"/>
  <c r="L497" i="23"/>
  <c r="M497" i="23"/>
  <c r="N497" i="23"/>
  <c r="O497" i="23"/>
  <c r="P497" i="23"/>
  <c r="Q497" i="23"/>
  <c r="R497" i="23"/>
  <c r="S497" i="23"/>
  <c r="T497" i="23"/>
  <c r="U497" i="23"/>
  <c r="V497" i="23"/>
  <c r="W497" i="23"/>
  <c r="X497" i="23"/>
  <c r="Y497" i="23"/>
  <c r="B498" i="23"/>
  <c r="C498" i="23"/>
  <c r="D498" i="23"/>
  <c r="E498" i="23"/>
  <c r="F498" i="23"/>
  <c r="G498" i="23"/>
  <c r="H498" i="23"/>
  <c r="I498" i="23"/>
  <c r="J498" i="23"/>
  <c r="K498" i="23"/>
  <c r="L498" i="23"/>
  <c r="M498" i="23"/>
  <c r="N498" i="23"/>
  <c r="O498" i="23"/>
  <c r="P498" i="23"/>
  <c r="Q498" i="23"/>
  <c r="R498" i="23"/>
  <c r="S498" i="23"/>
  <c r="T498" i="23"/>
  <c r="U498" i="23"/>
  <c r="V498" i="23"/>
  <c r="W498" i="23"/>
  <c r="X498" i="23"/>
  <c r="Y498" i="23"/>
  <c r="B499" i="23"/>
  <c r="C499" i="23"/>
  <c r="D499" i="23"/>
  <c r="E499" i="23"/>
  <c r="F499" i="23"/>
  <c r="G499" i="23"/>
  <c r="H499" i="23"/>
  <c r="I499" i="23"/>
  <c r="J499" i="23"/>
  <c r="K499" i="23"/>
  <c r="L499" i="23"/>
  <c r="M499" i="23"/>
  <c r="N499" i="23"/>
  <c r="O499" i="23"/>
  <c r="P499" i="23"/>
  <c r="Q499" i="23"/>
  <c r="R499" i="23"/>
  <c r="S499" i="23"/>
  <c r="T499" i="23"/>
  <c r="U499" i="23"/>
  <c r="V499" i="23"/>
  <c r="W499" i="23"/>
  <c r="X499" i="23"/>
  <c r="Y499" i="23"/>
  <c r="B500" i="23"/>
  <c r="C500" i="23"/>
  <c r="D500" i="23"/>
  <c r="E500" i="23"/>
  <c r="F500" i="23"/>
  <c r="G500" i="23"/>
  <c r="H500" i="23"/>
  <c r="I500" i="23"/>
  <c r="J500" i="23"/>
  <c r="K500" i="23"/>
  <c r="L500" i="23"/>
  <c r="M500" i="23"/>
  <c r="N500" i="23"/>
  <c r="O500" i="23"/>
  <c r="P500" i="23"/>
  <c r="Q500" i="23"/>
  <c r="R500" i="23"/>
  <c r="S500" i="23"/>
  <c r="T500" i="23"/>
  <c r="U500" i="23"/>
  <c r="V500" i="23"/>
  <c r="W500" i="23"/>
  <c r="X500" i="23"/>
  <c r="Y500" i="23"/>
  <c r="B501" i="23"/>
  <c r="C501" i="23"/>
  <c r="D501" i="23"/>
  <c r="E501" i="23"/>
  <c r="F501" i="23"/>
  <c r="G501" i="23"/>
  <c r="H501" i="23"/>
  <c r="I501" i="23"/>
  <c r="J501" i="23"/>
  <c r="K501" i="23"/>
  <c r="L501" i="23"/>
  <c r="M501" i="23"/>
  <c r="N501" i="23"/>
  <c r="O501" i="23"/>
  <c r="P501" i="23"/>
  <c r="Q501" i="23"/>
  <c r="R501" i="23"/>
  <c r="S501" i="23"/>
  <c r="T501" i="23"/>
  <c r="U501" i="23"/>
  <c r="V501" i="23"/>
  <c r="W501" i="23"/>
  <c r="X501" i="23"/>
  <c r="Y501" i="23"/>
  <c r="B502" i="23"/>
  <c r="C502" i="23"/>
  <c r="D502" i="23"/>
  <c r="E502" i="23"/>
  <c r="F502" i="23"/>
  <c r="G502" i="23"/>
  <c r="H502" i="23"/>
  <c r="I502" i="23"/>
  <c r="J502" i="23"/>
  <c r="K502" i="23"/>
  <c r="L502" i="23"/>
  <c r="M502" i="23"/>
  <c r="N502" i="23"/>
  <c r="O502" i="23"/>
  <c r="P502" i="23"/>
  <c r="Q502" i="23"/>
  <c r="R502" i="23"/>
  <c r="S502" i="23"/>
  <c r="T502" i="23"/>
  <c r="U502" i="23"/>
  <c r="V502" i="23"/>
  <c r="W502" i="23"/>
  <c r="X502" i="23"/>
  <c r="Y502" i="23"/>
  <c r="B503" i="23"/>
  <c r="C503" i="23"/>
  <c r="D503" i="23"/>
  <c r="E503" i="23"/>
  <c r="F503" i="23"/>
  <c r="G503" i="23"/>
  <c r="H503" i="23"/>
  <c r="I503" i="23"/>
  <c r="J503" i="23"/>
  <c r="K503" i="23"/>
  <c r="L503" i="23"/>
  <c r="M503" i="23"/>
  <c r="N503" i="23"/>
  <c r="O503" i="23"/>
  <c r="P503" i="23"/>
  <c r="Q503" i="23"/>
  <c r="R503" i="23"/>
  <c r="S503" i="23"/>
  <c r="T503" i="23"/>
  <c r="U503" i="23"/>
  <c r="V503" i="23"/>
  <c r="W503" i="23"/>
  <c r="X503" i="23"/>
  <c r="Y503" i="23"/>
  <c r="B504" i="23"/>
  <c r="C504" i="23"/>
  <c r="D504" i="23"/>
  <c r="E504" i="23"/>
  <c r="F504" i="23"/>
  <c r="G504" i="23"/>
  <c r="H504" i="23"/>
  <c r="I504" i="23"/>
  <c r="J504" i="23"/>
  <c r="K504" i="23"/>
  <c r="L504" i="23"/>
  <c r="M504" i="23"/>
  <c r="N504" i="23"/>
  <c r="O504" i="23"/>
  <c r="P504" i="23"/>
  <c r="Q504" i="23"/>
  <c r="R504" i="23"/>
  <c r="S504" i="23"/>
  <c r="T504" i="23"/>
  <c r="U504" i="23"/>
  <c r="V504" i="23"/>
  <c r="W504" i="23"/>
  <c r="X504" i="23"/>
  <c r="Y504" i="23"/>
  <c r="B505" i="23"/>
  <c r="C505" i="23"/>
  <c r="D505" i="23"/>
  <c r="E505" i="23"/>
  <c r="F505" i="23"/>
  <c r="G505" i="23"/>
  <c r="H505" i="23"/>
  <c r="I505" i="23"/>
  <c r="J505" i="23"/>
  <c r="K505" i="23"/>
  <c r="L505" i="23"/>
  <c r="M505" i="23"/>
  <c r="N505" i="23"/>
  <c r="O505" i="23"/>
  <c r="P505" i="23"/>
  <c r="Q505" i="23"/>
  <c r="R505" i="23"/>
  <c r="S505" i="23"/>
  <c r="T505" i="23"/>
  <c r="U505" i="23"/>
  <c r="V505" i="23"/>
  <c r="W505" i="23"/>
  <c r="X505" i="23"/>
  <c r="Y505" i="23"/>
  <c r="B506" i="23"/>
  <c r="C506" i="23"/>
  <c r="D506" i="23"/>
  <c r="E506" i="23"/>
  <c r="F506" i="23"/>
  <c r="G506" i="23"/>
  <c r="H506" i="23"/>
  <c r="I506" i="23"/>
  <c r="J506" i="23"/>
  <c r="K506" i="23"/>
  <c r="L506" i="23"/>
  <c r="M506" i="23"/>
  <c r="N506" i="23"/>
  <c r="O506" i="23"/>
  <c r="P506" i="23"/>
  <c r="Q506" i="23"/>
  <c r="R506" i="23"/>
  <c r="S506" i="23"/>
  <c r="T506" i="23"/>
  <c r="U506" i="23"/>
  <c r="V506" i="23"/>
  <c r="W506" i="23"/>
  <c r="X506" i="23"/>
  <c r="Y506" i="23"/>
  <c r="B507" i="23"/>
  <c r="C507" i="23"/>
  <c r="D507" i="23"/>
  <c r="E507" i="23"/>
  <c r="F507" i="23"/>
  <c r="G507" i="23"/>
  <c r="H507" i="23"/>
  <c r="I507" i="23"/>
  <c r="J507" i="23"/>
  <c r="K507" i="23"/>
  <c r="L507" i="23"/>
  <c r="M507" i="23"/>
  <c r="N507" i="23"/>
  <c r="O507" i="23"/>
  <c r="P507" i="23"/>
  <c r="Q507" i="23"/>
  <c r="R507" i="23"/>
  <c r="S507" i="23"/>
  <c r="T507" i="23"/>
  <c r="U507" i="23"/>
  <c r="V507" i="23"/>
  <c r="W507" i="23"/>
  <c r="X507" i="23"/>
  <c r="Y507" i="23"/>
  <c r="B508" i="23"/>
  <c r="C508" i="23"/>
  <c r="D508" i="23"/>
  <c r="E508" i="23"/>
  <c r="F508" i="23"/>
  <c r="G508" i="23"/>
  <c r="H508" i="23"/>
  <c r="I508" i="23"/>
  <c r="J508" i="23"/>
  <c r="K508" i="23"/>
  <c r="L508" i="23"/>
  <c r="M508" i="23"/>
  <c r="N508" i="23"/>
  <c r="O508" i="23"/>
  <c r="P508" i="23"/>
  <c r="Q508" i="23"/>
  <c r="R508" i="23"/>
  <c r="S508" i="23"/>
  <c r="T508" i="23"/>
  <c r="U508" i="23"/>
  <c r="V508" i="23"/>
  <c r="W508" i="23"/>
  <c r="X508" i="23"/>
  <c r="Y508" i="23"/>
  <c r="B509" i="23"/>
  <c r="C509" i="23"/>
  <c r="D509" i="23"/>
  <c r="E509" i="23"/>
  <c r="F509" i="23"/>
  <c r="G509" i="23"/>
  <c r="H509" i="23"/>
  <c r="I509" i="23"/>
  <c r="J509" i="23"/>
  <c r="K509" i="23"/>
  <c r="L509" i="23"/>
  <c r="M509" i="23"/>
  <c r="N509" i="23"/>
  <c r="O509" i="23"/>
  <c r="P509" i="23"/>
  <c r="Q509" i="23"/>
  <c r="R509" i="23"/>
  <c r="S509" i="23"/>
  <c r="T509" i="23"/>
  <c r="U509" i="23"/>
  <c r="V509" i="23"/>
  <c r="W509" i="23"/>
  <c r="X509" i="23"/>
  <c r="Y509" i="23"/>
  <c r="B510" i="23"/>
  <c r="C510" i="23"/>
  <c r="D510" i="23"/>
  <c r="E510" i="23"/>
  <c r="F510" i="23"/>
  <c r="G510" i="23"/>
  <c r="H510" i="23"/>
  <c r="I510" i="23"/>
  <c r="J510" i="23"/>
  <c r="K510" i="23"/>
  <c r="L510" i="23"/>
  <c r="M510" i="23"/>
  <c r="N510" i="23"/>
  <c r="O510" i="23"/>
  <c r="P510" i="23"/>
  <c r="Q510" i="23"/>
  <c r="R510" i="23"/>
  <c r="S510" i="23"/>
  <c r="T510" i="23"/>
  <c r="U510" i="23"/>
  <c r="V510" i="23"/>
  <c r="W510" i="23"/>
  <c r="X510" i="23"/>
  <c r="Y510" i="23"/>
  <c r="B511" i="23"/>
  <c r="C511" i="23"/>
  <c r="D511" i="23"/>
  <c r="E511" i="23"/>
  <c r="F511" i="23"/>
  <c r="G511" i="23"/>
  <c r="H511" i="23"/>
  <c r="I511" i="23"/>
  <c r="J511" i="23"/>
  <c r="K511" i="23"/>
  <c r="L511" i="23"/>
  <c r="M511" i="23"/>
  <c r="N511" i="23"/>
  <c r="O511" i="23"/>
  <c r="P511" i="23"/>
  <c r="Q511" i="23"/>
  <c r="R511" i="23"/>
  <c r="S511" i="23"/>
  <c r="T511" i="23"/>
  <c r="U511" i="23"/>
  <c r="V511" i="23"/>
  <c r="W511" i="23"/>
  <c r="X511" i="23"/>
  <c r="Y511" i="23"/>
  <c r="B512" i="23"/>
  <c r="C512" i="23"/>
  <c r="D512" i="23"/>
  <c r="E512" i="23"/>
  <c r="F512" i="23"/>
  <c r="G512" i="23"/>
  <c r="H512" i="23"/>
  <c r="I512" i="23"/>
  <c r="J512" i="23"/>
  <c r="K512" i="23"/>
  <c r="L512" i="23"/>
  <c r="M512" i="23"/>
  <c r="N512" i="23"/>
  <c r="O512" i="23"/>
  <c r="P512" i="23"/>
  <c r="Q512" i="23"/>
  <c r="R512" i="23"/>
  <c r="S512" i="23"/>
  <c r="T512" i="23"/>
  <c r="U512" i="23"/>
  <c r="V512" i="23"/>
  <c r="W512" i="23"/>
  <c r="X512" i="23"/>
  <c r="Y512" i="23"/>
  <c r="B513" i="23"/>
  <c r="C513" i="23"/>
  <c r="D513" i="23"/>
  <c r="E513" i="23"/>
  <c r="F513" i="23"/>
  <c r="G513" i="23"/>
  <c r="H513" i="23"/>
  <c r="I513" i="23"/>
  <c r="J513" i="23"/>
  <c r="K513" i="23"/>
  <c r="L513" i="23"/>
  <c r="M513" i="23"/>
  <c r="N513" i="23"/>
  <c r="O513" i="23"/>
  <c r="P513" i="23"/>
  <c r="Q513" i="23"/>
  <c r="R513" i="23"/>
  <c r="S513" i="23"/>
  <c r="T513" i="23"/>
  <c r="U513" i="23"/>
  <c r="V513" i="23"/>
  <c r="W513" i="23"/>
  <c r="X513" i="23"/>
  <c r="Y513" i="23"/>
  <c r="B514" i="23"/>
  <c r="C514" i="23"/>
  <c r="D514" i="23"/>
  <c r="E514" i="23"/>
  <c r="F514" i="23"/>
  <c r="G514" i="23"/>
  <c r="H514" i="23"/>
  <c r="I514" i="23"/>
  <c r="J514" i="23"/>
  <c r="K514" i="23"/>
  <c r="L514" i="23"/>
  <c r="M514" i="23"/>
  <c r="N514" i="23"/>
  <c r="O514" i="23"/>
  <c r="P514" i="23"/>
  <c r="Q514" i="23"/>
  <c r="R514" i="23"/>
  <c r="S514" i="23"/>
  <c r="T514" i="23"/>
  <c r="U514" i="23"/>
  <c r="V514" i="23"/>
  <c r="W514" i="23"/>
  <c r="X514" i="23"/>
  <c r="Y514" i="23"/>
  <c r="B515" i="23"/>
  <c r="C515" i="23"/>
  <c r="D515" i="23"/>
  <c r="E515" i="23"/>
  <c r="F515" i="23"/>
  <c r="G515" i="23"/>
  <c r="H515" i="23"/>
  <c r="I515" i="23"/>
  <c r="J515" i="23"/>
  <c r="K515" i="23"/>
  <c r="L515" i="23"/>
  <c r="M515" i="23"/>
  <c r="N515" i="23"/>
  <c r="O515" i="23"/>
  <c r="P515" i="23"/>
  <c r="Q515" i="23"/>
  <c r="R515" i="23"/>
  <c r="S515" i="23"/>
  <c r="T515" i="23"/>
  <c r="U515" i="23"/>
  <c r="V515" i="23"/>
  <c r="W515" i="23"/>
  <c r="X515" i="23"/>
  <c r="Y515" i="23"/>
  <c r="B516" i="23"/>
  <c r="C516" i="23"/>
  <c r="D516" i="23"/>
  <c r="E516" i="23"/>
  <c r="F516" i="23"/>
  <c r="G516" i="23"/>
  <c r="H516" i="23"/>
  <c r="I516" i="23"/>
  <c r="J516" i="23"/>
  <c r="K516" i="23"/>
  <c r="L516" i="23"/>
  <c r="M516" i="23"/>
  <c r="N516" i="23"/>
  <c r="O516" i="23"/>
  <c r="P516" i="23"/>
  <c r="Q516" i="23"/>
  <c r="R516" i="23"/>
  <c r="S516" i="23"/>
  <c r="T516" i="23"/>
  <c r="U516" i="23"/>
  <c r="V516" i="23"/>
  <c r="W516" i="23"/>
  <c r="X516" i="23"/>
  <c r="Y516" i="23"/>
  <c r="B517" i="23"/>
  <c r="C517" i="23"/>
  <c r="D517" i="23"/>
  <c r="E517" i="23"/>
  <c r="F517" i="23"/>
  <c r="G517" i="23"/>
  <c r="H517" i="23"/>
  <c r="I517" i="23"/>
  <c r="J517" i="23"/>
  <c r="K517" i="23"/>
  <c r="L517" i="23"/>
  <c r="M517" i="23"/>
  <c r="N517" i="23"/>
  <c r="O517" i="23"/>
  <c r="P517" i="23"/>
  <c r="Q517" i="23"/>
  <c r="R517" i="23"/>
  <c r="S517" i="23"/>
  <c r="T517" i="23"/>
  <c r="U517" i="23"/>
  <c r="V517" i="23"/>
  <c r="W517" i="23"/>
  <c r="X517" i="23"/>
  <c r="Y517" i="23"/>
  <c r="B518" i="23"/>
  <c r="C518" i="23"/>
  <c r="D518" i="23"/>
  <c r="E518" i="23"/>
  <c r="F518" i="23"/>
  <c r="G518" i="23"/>
  <c r="H518" i="23"/>
  <c r="I518" i="23"/>
  <c r="J518" i="23"/>
  <c r="K518" i="23"/>
  <c r="L518" i="23"/>
  <c r="M518" i="23"/>
  <c r="N518" i="23"/>
  <c r="O518" i="23"/>
  <c r="P518" i="23"/>
  <c r="Q518" i="23"/>
  <c r="R518" i="23"/>
  <c r="S518" i="23"/>
  <c r="T518" i="23"/>
  <c r="U518" i="23"/>
  <c r="V518" i="23"/>
  <c r="W518" i="23"/>
  <c r="X518" i="23"/>
  <c r="Y518" i="23"/>
  <c r="B519" i="23"/>
  <c r="C519" i="23"/>
  <c r="D519" i="23"/>
  <c r="E519" i="23"/>
  <c r="F519" i="23"/>
  <c r="G519" i="23"/>
  <c r="H519" i="23"/>
  <c r="I519" i="23"/>
  <c r="J519" i="23"/>
  <c r="K519" i="23"/>
  <c r="L519" i="23"/>
  <c r="M519" i="23"/>
  <c r="N519" i="23"/>
  <c r="O519" i="23"/>
  <c r="P519" i="23"/>
  <c r="Q519" i="23"/>
  <c r="R519" i="23"/>
  <c r="S519" i="23"/>
  <c r="T519" i="23"/>
  <c r="U519" i="23"/>
  <c r="V519" i="23"/>
  <c r="W519" i="23"/>
  <c r="X519" i="23"/>
  <c r="Y519" i="23"/>
  <c r="B520" i="23"/>
  <c r="C520" i="23"/>
  <c r="D520" i="23"/>
  <c r="E520" i="23"/>
  <c r="F520" i="23"/>
  <c r="G520" i="23"/>
  <c r="H520" i="23"/>
  <c r="I520" i="23"/>
  <c r="J520" i="23"/>
  <c r="K520" i="23"/>
  <c r="L520" i="23"/>
  <c r="M520" i="23"/>
  <c r="N520" i="23"/>
  <c r="O520" i="23"/>
  <c r="P520" i="23"/>
  <c r="Q520" i="23"/>
  <c r="R520" i="23"/>
  <c r="S520" i="23"/>
  <c r="T520" i="23"/>
  <c r="U520" i="23"/>
  <c r="V520" i="23"/>
  <c r="W520" i="23"/>
  <c r="X520" i="23"/>
  <c r="Y520" i="23"/>
  <c r="B521" i="23"/>
  <c r="C521" i="23"/>
  <c r="D521" i="23"/>
  <c r="E521" i="23"/>
  <c r="F521" i="23"/>
  <c r="G521" i="23"/>
  <c r="H521" i="23"/>
  <c r="I521" i="23"/>
  <c r="J521" i="23"/>
  <c r="K521" i="23"/>
  <c r="L521" i="23"/>
  <c r="M521" i="23"/>
  <c r="N521" i="23"/>
  <c r="O521" i="23"/>
  <c r="P521" i="23"/>
  <c r="Q521" i="23"/>
  <c r="R521" i="23"/>
  <c r="S521" i="23"/>
  <c r="T521" i="23"/>
  <c r="U521" i="23"/>
  <c r="V521" i="23"/>
  <c r="W521" i="23"/>
  <c r="X521" i="23"/>
  <c r="Y521" i="23"/>
  <c r="C494" i="23"/>
  <c r="D494" i="23"/>
  <c r="E494" i="23"/>
  <c r="F494" i="23"/>
  <c r="G494" i="23"/>
  <c r="H494" i="23"/>
  <c r="I494" i="23"/>
  <c r="J494" i="23"/>
  <c r="K494" i="23"/>
  <c r="L494" i="23"/>
  <c r="M494" i="23"/>
  <c r="N494" i="23"/>
  <c r="O494" i="23"/>
  <c r="P494" i="23"/>
  <c r="Q494" i="23"/>
  <c r="R494" i="23"/>
  <c r="S494" i="23"/>
  <c r="T494" i="23"/>
  <c r="U494" i="23"/>
  <c r="V494" i="23"/>
  <c r="W494" i="23"/>
  <c r="X494" i="23"/>
  <c r="Y494" i="23"/>
  <c r="B494" i="23"/>
  <c r="B461" i="23"/>
  <c r="C461" i="23"/>
  <c r="D461" i="23"/>
  <c r="E461" i="23"/>
  <c r="F461" i="23"/>
  <c r="G461" i="23"/>
  <c r="H461" i="23"/>
  <c r="I461" i="23"/>
  <c r="J461" i="23"/>
  <c r="K461" i="23"/>
  <c r="L461" i="23"/>
  <c r="M461" i="23"/>
  <c r="N461" i="23"/>
  <c r="O461" i="23"/>
  <c r="P461" i="23"/>
  <c r="Q461" i="23"/>
  <c r="R461" i="23"/>
  <c r="S461" i="23"/>
  <c r="T461" i="23"/>
  <c r="U461" i="23"/>
  <c r="V461" i="23"/>
  <c r="W461" i="23"/>
  <c r="X461" i="23"/>
  <c r="Y461" i="23"/>
  <c r="B462" i="23"/>
  <c r="C462" i="23"/>
  <c r="D462" i="23"/>
  <c r="E462" i="23"/>
  <c r="F462" i="23"/>
  <c r="G462" i="23"/>
  <c r="H462" i="23"/>
  <c r="I462" i="23"/>
  <c r="J462" i="23"/>
  <c r="K462" i="23"/>
  <c r="L462" i="23"/>
  <c r="M462" i="23"/>
  <c r="N462" i="23"/>
  <c r="O462" i="23"/>
  <c r="P462" i="23"/>
  <c r="Q462" i="23"/>
  <c r="R462" i="23"/>
  <c r="S462" i="23"/>
  <c r="T462" i="23"/>
  <c r="U462" i="23"/>
  <c r="V462" i="23"/>
  <c r="W462" i="23"/>
  <c r="X462" i="23"/>
  <c r="Y462" i="23"/>
  <c r="B463" i="23"/>
  <c r="C463" i="23"/>
  <c r="D463" i="23"/>
  <c r="E463" i="23"/>
  <c r="F463" i="23"/>
  <c r="G463" i="23"/>
  <c r="H463" i="23"/>
  <c r="I463" i="23"/>
  <c r="J463" i="23"/>
  <c r="K463" i="23"/>
  <c r="L463" i="23"/>
  <c r="M463" i="23"/>
  <c r="N463" i="23"/>
  <c r="O463" i="23"/>
  <c r="P463" i="23"/>
  <c r="Q463" i="23"/>
  <c r="R463" i="23"/>
  <c r="S463" i="23"/>
  <c r="T463" i="23"/>
  <c r="U463" i="23"/>
  <c r="V463" i="23"/>
  <c r="W463" i="23"/>
  <c r="X463" i="23"/>
  <c r="Y463" i="23"/>
  <c r="B464" i="23"/>
  <c r="C464" i="23"/>
  <c r="D464" i="23"/>
  <c r="E464" i="23"/>
  <c r="F464" i="23"/>
  <c r="G464" i="23"/>
  <c r="H464" i="23"/>
  <c r="I464" i="23"/>
  <c r="J464" i="23"/>
  <c r="K464" i="23"/>
  <c r="L464" i="23"/>
  <c r="M464" i="23"/>
  <c r="N464" i="23"/>
  <c r="O464" i="23"/>
  <c r="P464" i="23"/>
  <c r="Q464" i="23"/>
  <c r="R464" i="23"/>
  <c r="S464" i="23"/>
  <c r="T464" i="23"/>
  <c r="U464" i="23"/>
  <c r="V464" i="23"/>
  <c r="W464" i="23"/>
  <c r="X464" i="23"/>
  <c r="Y464" i="23"/>
  <c r="B465" i="23"/>
  <c r="C465" i="23"/>
  <c r="D465" i="23"/>
  <c r="E465" i="23"/>
  <c r="F465" i="23"/>
  <c r="G465" i="23"/>
  <c r="H465" i="23"/>
  <c r="I465" i="23"/>
  <c r="J465" i="23"/>
  <c r="K465" i="23"/>
  <c r="L465" i="23"/>
  <c r="M465" i="23"/>
  <c r="N465" i="23"/>
  <c r="O465" i="23"/>
  <c r="P465" i="23"/>
  <c r="Q465" i="23"/>
  <c r="R465" i="23"/>
  <c r="S465" i="23"/>
  <c r="T465" i="23"/>
  <c r="U465" i="23"/>
  <c r="V465" i="23"/>
  <c r="W465" i="23"/>
  <c r="X465" i="23"/>
  <c r="Y465" i="23"/>
  <c r="B466" i="23"/>
  <c r="C466" i="23"/>
  <c r="D466" i="23"/>
  <c r="E466" i="23"/>
  <c r="F466" i="23"/>
  <c r="G466" i="23"/>
  <c r="H466" i="23"/>
  <c r="I466" i="23"/>
  <c r="J466" i="23"/>
  <c r="K466" i="23"/>
  <c r="L466" i="23"/>
  <c r="M466" i="23"/>
  <c r="N466" i="23"/>
  <c r="O466" i="23"/>
  <c r="P466" i="23"/>
  <c r="Q466" i="23"/>
  <c r="R466" i="23"/>
  <c r="S466" i="23"/>
  <c r="T466" i="23"/>
  <c r="U466" i="23"/>
  <c r="V466" i="23"/>
  <c r="W466" i="23"/>
  <c r="X466" i="23"/>
  <c r="Y466" i="23"/>
  <c r="B467" i="23"/>
  <c r="C467" i="23"/>
  <c r="D467" i="23"/>
  <c r="E467" i="23"/>
  <c r="F467" i="23"/>
  <c r="G467" i="23"/>
  <c r="H467" i="23"/>
  <c r="I467" i="23"/>
  <c r="J467" i="23"/>
  <c r="K467" i="23"/>
  <c r="L467" i="23"/>
  <c r="M467" i="23"/>
  <c r="N467" i="23"/>
  <c r="O467" i="23"/>
  <c r="P467" i="23"/>
  <c r="Q467" i="23"/>
  <c r="R467" i="23"/>
  <c r="S467" i="23"/>
  <c r="T467" i="23"/>
  <c r="U467" i="23"/>
  <c r="V467" i="23"/>
  <c r="W467" i="23"/>
  <c r="X467" i="23"/>
  <c r="Y467" i="23"/>
  <c r="B468" i="23"/>
  <c r="C468" i="23"/>
  <c r="D468" i="23"/>
  <c r="E468" i="23"/>
  <c r="F468" i="23"/>
  <c r="G468" i="23"/>
  <c r="H468" i="23"/>
  <c r="I468" i="23"/>
  <c r="J468" i="23"/>
  <c r="K468" i="23"/>
  <c r="L468" i="23"/>
  <c r="M468" i="23"/>
  <c r="N468" i="23"/>
  <c r="O468" i="23"/>
  <c r="P468" i="23"/>
  <c r="Q468" i="23"/>
  <c r="R468" i="23"/>
  <c r="S468" i="23"/>
  <c r="T468" i="23"/>
  <c r="U468" i="23"/>
  <c r="V468" i="23"/>
  <c r="W468" i="23"/>
  <c r="X468" i="23"/>
  <c r="Y468" i="23"/>
  <c r="B469" i="23"/>
  <c r="C469" i="23"/>
  <c r="D469" i="23"/>
  <c r="E469" i="23"/>
  <c r="F469" i="23"/>
  <c r="G469" i="23"/>
  <c r="H469" i="23"/>
  <c r="I469" i="23"/>
  <c r="J469" i="23"/>
  <c r="K469" i="23"/>
  <c r="L469" i="23"/>
  <c r="M469" i="23"/>
  <c r="N469" i="23"/>
  <c r="O469" i="23"/>
  <c r="P469" i="23"/>
  <c r="Q469" i="23"/>
  <c r="R469" i="23"/>
  <c r="S469" i="23"/>
  <c r="T469" i="23"/>
  <c r="U469" i="23"/>
  <c r="V469" i="23"/>
  <c r="W469" i="23"/>
  <c r="X469" i="23"/>
  <c r="Y469" i="23"/>
  <c r="B470" i="23"/>
  <c r="C470" i="23"/>
  <c r="D470" i="23"/>
  <c r="E470" i="23"/>
  <c r="F470" i="23"/>
  <c r="G470" i="23"/>
  <c r="H470" i="23"/>
  <c r="I470" i="23"/>
  <c r="J470" i="23"/>
  <c r="K470" i="23"/>
  <c r="L470" i="23"/>
  <c r="M470" i="23"/>
  <c r="N470" i="23"/>
  <c r="O470" i="23"/>
  <c r="P470" i="23"/>
  <c r="Q470" i="23"/>
  <c r="R470" i="23"/>
  <c r="S470" i="23"/>
  <c r="T470" i="23"/>
  <c r="U470" i="23"/>
  <c r="V470" i="23"/>
  <c r="W470" i="23"/>
  <c r="X470" i="23"/>
  <c r="Y470" i="23"/>
  <c r="B471" i="23"/>
  <c r="C471" i="23"/>
  <c r="D471" i="23"/>
  <c r="E471" i="23"/>
  <c r="F471" i="23"/>
  <c r="G471" i="23"/>
  <c r="H471" i="23"/>
  <c r="I471" i="23"/>
  <c r="J471" i="23"/>
  <c r="K471" i="23"/>
  <c r="L471" i="23"/>
  <c r="M471" i="23"/>
  <c r="N471" i="23"/>
  <c r="O471" i="23"/>
  <c r="P471" i="23"/>
  <c r="Q471" i="23"/>
  <c r="R471" i="23"/>
  <c r="S471" i="23"/>
  <c r="T471" i="23"/>
  <c r="U471" i="23"/>
  <c r="V471" i="23"/>
  <c r="W471" i="23"/>
  <c r="X471" i="23"/>
  <c r="Y471" i="23"/>
  <c r="B472" i="23"/>
  <c r="C472" i="23"/>
  <c r="D472" i="23"/>
  <c r="E472" i="23"/>
  <c r="F472" i="23"/>
  <c r="G472" i="23"/>
  <c r="H472" i="23"/>
  <c r="I472" i="23"/>
  <c r="J472" i="23"/>
  <c r="K472" i="23"/>
  <c r="L472" i="23"/>
  <c r="M472" i="23"/>
  <c r="N472" i="23"/>
  <c r="O472" i="23"/>
  <c r="P472" i="23"/>
  <c r="Q472" i="23"/>
  <c r="R472" i="23"/>
  <c r="S472" i="23"/>
  <c r="T472" i="23"/>
  <c r="U472" i="23"/>
  <c r="V472" i="23"/>
  <c r="W472" i="23"/>
  <c r="X472" i="23"/>
  <c r="Y472" i="23"/>
  <c r="B473" i="23"/>
  <c r="C473" i="23"/>
  <c r="D473" i="23"/>
  <c r="E473" i="23"/>
  <c r="F473" i="23"/>
  <c r="G473" i="23"/>
  <c r="H473" i="23"/>
  <c r="I473" i="23"/>
  <c r="J473" i="23"/>
  <c r="K473" i="23"/>
  <c r="L473" i="23"/>
  <c r="M473" i="23"/>
  <c r="N473" i="23"/>
  <c r="O473" i="23"/>
  <c r="P473" i="23"/>
  <c r="Q473" i="23"/>
  <c r="R473" i="23"/>
  <c r="S473" i="23"/>
  <c r="T473" i="23"/>
  <c r="U473" i="23"/>
  <c r="V473" i="23"/>
  <c r="W473" i="23"/>
  <c r="X473" i="23"/>
  <c r="Y473" i="23"/>
  <c r="B474" i="23"/>
  <c r="C474" i="23"/>
  <c r="D474" i="23"/>
  <c r="E474" i="23"/>
  <c r="F474" i="23"/>
  <c r="G474" i="23"/>
  <c r="H474" i="23"/>
  <c r="I474" i="23"/>
  <c r="J474" i="23"/>
  <c r="K474" i="23"/>
  <c r="L474" i="23"/>
  <c r="M474" i="23"/>
  <c r="N474" i="23"/>
  <c r="O474" i="23"/>
  <c r="P474" i="23"/>
  <c r="Q474" i="23"/>
  <c r="R474" i="23"/>
  <c r="S474" i="23"/>
  <c r="T474" i="23"/>
  <c r="U474" i="23"/>
  <c r="V474" i="23"/>
  <c r="W474" i="23"/>
  <c r="X474" i="23"/>
  <c r="Y474" i="23"/>
  <c r="B475" i="23"/>
  <c r="C475" i="23"/>
  <c r="D475" i="23"/>
  <c r="E475" i="23"/>
  <c r="F475" i="23"/>
  <c r="G475" i="23"/>
  <c r="H475" i="23"/>
  <c r="I475" i="23"/>
  <c r="J475" i="23"/>
  <c r="K475" i="23"/>
  <c r="L475" i="23"/>
  <c r="M475" i="23"/>
  <c r="N475" i="23"/>
  <c r="O475" i="23"/>
  <c r="P475" i="23"/>
  <c r="Q475" i="23"/>
  <c r="R475" i="23"/>
  <c r="S475" i="23"/>
  <c r="T475" i="23"/>
  <c r="U475" i="23"/>
  <c r="V475" i="23"/>
  <c r="W475" i="23"/>
  <c r="X475" i="23"/>
  <c r="Y475" i="23"/>
  <c r="B476" i="23"/>
  <c r="C476" i="23"/>
  <c r="D476" i="23"/>
  <c r="E476" i="23"/>
  <c r="F476" i="23"/>
  <c r="G476" i="23"/>
  <c r="H476" i="23"/>
  <c r="I476" i="23"/>
  <c r="J476" i="23"/>
  <c r="K476" i="23"/>
  <c r="L476" i="23"/>
  <c r="M476" i="23"/>
  <c r="N476" i="23"/>
  <c r="O476" i="23"/>
  <c r="P476" i="23"/>
  <c r="Q476" i="23"/>
  <c r="R476" i="23"/>
  <c r="S476" i="23"/>
  <c r="T476" i="23"/>
  <c r="U476" i="23"/>
  <c r="V476" i="23"/>
  <c r="W476" i="23"/>
  <c r="X476" i="23"/>
  <c r="Y476" i="23"/>
  <c r="B477" i="23"/>
  <c r="C477" i="23"/>
  <c r="D477" i="23"/>
  <c r="E477" i="23"/>
  <c r="F477" i="23"/>
  <c r="G477" i="23"/>
  <c r="H477" i="23"/>
  <c r="I477" i="23"/>
  <c r="J477" i="23"/>
  <c r="K477" i="23"/>
  <c r="L477" i="23"/>
  <c r="M477" i="23"/>
  <c r="N477" i="23"/>
  <c r="O477" i="23"/>
  <c r="P477" i="23"/>
  <c r="Q477" i="23"/>
  <c r="R477" i="23"/>
  <c r="S477" i="23"/>
  <c r="T477" i="23"/>
  <c r="U477" i="23"/>
  <c r="V477" i="23"/>
  <c r="W477" i="23"/>
  <c r="X477" i="23"/>
  <c r="Y477" i="23"/>
  <c r="B478" i="23"/>
  <c r="C478" i="23"/>
  <c r="D478" i="23"/>
  <c r="E478" i="23"/>
  <c r="F478" i="23"/>
  <c r="G478" i="23"/>
  <c r="H478" i="23"/>
  <c r="I478" i="23"/>
  <c r="J478" i="23"/>
  <c r="K478" i="23"/>
  <c r="L478" i="23"/>
  <c r="M478" i="23"/>
  <c r="N478" i="23"/>
  <c r="O478" i="23"/>
  <c r="P478" i="23"/>
  <c r="Q478" i="23"/>
  <c r="R478" i="23"/>
  <c r="S478" i="23"/>
  <c r="T478" i="23"/>
  <c r="U478" i="23"/>
  <c r="V478" i="23"/>
  <c r="W478" i="23"/>
  <c r="X478" i="23"/>
  <c r="Y478" i="23"/>
  <c r="B479" i="23"/>
  <c r="C479" i="23"/>
  <c r="D479" i="23"/>
  <c r="E479" i="23"/>
  <c r="F479" i="23"/>
  <c r="G479" i="23"/>
  <c r="H479" i="23"/>
  <c r="I479" i="23"/>
  <c r="J479" i="23"/>
  <c r="K479" i="23"/>
  <c r="L479" i="23"/>
  <c r="M479" i="23"/>
  <c r="N479" i="23"/>
  <c r="O479" i="23"/>
  <c r="P479" i="23"/>
  <c r="Q479" i="23"/>
  <c r="R479" i="23"/>
  <c r="S479" i="23"/>
  <c r="T479" i="23"/>
  <c r="U479" i="23"/>
  <c r="V479" i="23"/>
  <c r="W479" i="23"/>
  <c r="X479" i="23"/>
  <c r="Y479" i="23"/>
  <c r="B480" i="23"/>
  <c r="C480" i="23"/>
  <c r="D480" i="23"/>
  <c r="E480" i="23"/>
  <c r="F480" i="23"/>
  <c r="G480" i="23"/>
  <c r="H480" i="23"/>
  <c r="I480" i="23"/>
  <c r="J480" i="23"/>
  <c r="K480" i="23"/>
  <c r="L480" i="23"/>
  <c r="M480" i="23"/>
  <c r="N480" i="23"/>
  <c r="O480" i="23"/>
  <c r="P480" i="23"/>
  <c r="Q480" i="23"/>
  <c r="R480" i="23"/>
  <c r="S480" i="23"/>
  <c r="T480" i="23"/>
  <c r="U480" i="23"/>
  <c r="V480" i="23"/>
  <c r="W480" i="23"/>
  <c r="X480" i="23"/>
  <c r="Y480" i="23"/>
  <c r="B481" i="23"/>
  <c r="C481" i="23"/>
  <c r="D481" i="23"/>
  <c r="E481" i="23"/>
  <c r="F481" i="23"/>
  <c r="G481" i="23"/>
  <c r="H481" i="23"/>
  <c r="I481" i="23"/>
  <c r="J481" i="23"/>
  <c r="K481" i="23"/>
  <c r="L481" i="23"/>
  <c r="M481" i="23"/>
  <c r="N481" i="23"/>
  <c r="O481" i="23"/>
  <c r="P481" i="23"/>
  <c r="Q481" i="23"/>
  <c r="R481" i="23"/>
  <c r="S481" i="23"/>
  <c r="T481" i="23"/>
  <c r="U481" i="23"/>
  <c r="V481" i="23"/>
  <c r="W481" i="23"/>
  <c r="X481" i="23"/>
  <c r="Y481" i="23"/>
  <c r="B482" i="23"/>
  <c r="C482" i="23"/>
  <c r="D482" i="23"/>
  <c r="E482" i="23"/>
  <c r="F482" i="23"/>
  <c r="G482" i="23"/>
  <c r="H482" i="23"/>
  <c r="I482" i="23"/>
  <c r="J482" i="23"/>
  <c r="K482" i="23"/>
  <c r="L482" i="23"/>
  <c r="M482" i="23"/>
  <c r="N482" i="23"/>
  <c r="O482" i="23"/>
  <c r="P482" i="23"/>
  <c r="Q482" i="23"/>
  <c r="R482" i="23"/>
  <c r="S482" i="23"/>
  <c r="T482" i="23"/>
  <c r="U482" i="23"/>
  <c r="V482" i="23"/>
  <c r="W482" i="23"/>
  <c r="X482" i="23"/>
  <c r="Y482" i="23"/>
  <c r="B483" i="23"/>
  <c r="C483" i="23"/>
  <c r="D483" i="23"/>
  <c r="E483" i="23"/>
  <c r="F483" i="23"/>
  <c r="G483" i="23"/>
  <c r="H483" i="23"/>
  <c r="I483" i="23"/>
  <c r="J483" i="23"/>
  <c r="K483" i="23"/>
  <c r="L483" i="23"/>
  <c r="M483" i="23"/>
  <c r="N483" i="23"/>
  <c r="O483" i="23"/>
  <c r="P483" i="23"/>
  <c r="Q483" i="23"/>
  <c r="R483" i="23"/>
  <c r="S483" i="23"/>
  <c r="T483" i="23"/>
  <c r="U483" i="23"/>
  <c r="V483" i="23"/>
  <c r="W483" i="23"/>
  <c r="X483" i="23"/>
  <c r="Y483" i="23"/>
  <c r="B484" i="23"/>
  <c r="C484" i="23"/>
  <c r="D484" i="23"/>
  <c r="E484" i="23"/>
  <c r="F484" i="23"/>
  <c r="G484" i="23"/>
  <c r="H484" i="23"/>
  <c r="I484" i="23"/>
  <c r="J484" i="23"/>
  <c r="K484" i="23"/>
  <c r="L484" i="23"/>
  <c r="M484" i="23"/>
  <c r="N484" i="23"/>
  <c r="O484" i="23"/>
  <c r="P484" i="23"/>
  <c r="Q484" i="23"/>
  <c r="R484" i="23"/>
  <c r="S484" i="23"/>
  <c r="T484" i="23"/>
  <c r="U484" i="23"/>
  <c r="V484" i="23"/>
  <c r="W484" i="23"/>
  <c r="X484" i="23"/>
  <c r="Y484" i="23"/>
  <c r="B485" i="23"/>
  <c r="C485" i="23"/>
  <c r="D485" i="23"/>
  <c r="E485" i="23"/>
  <c r="F485" i="23"/>
  <c r="G485" i="23"/>
  <c r="H485" i="23"/>
  <c r="I485" i="23"/>
  <c r="J485" i="23"/>
  <c r="K485" i="23"/>
  <c r="L485" i="23"/>
  <c r="M485" i="23"/>
  <c r="N485" i="23"/>
  <c r="O485" i="23"/>
  <c r="P485" i="23"/>
  <c r="Q485" i="23"/>
  <c r="R485" i="23"/>
  <c r="S485" i="23"/>
  <c r="T485" i="23"/>
  <c r="U485" i="23"/>
  <c r="V485" i="23"/>
  <c r="W485" i="23"/>
  <c r="X485" i="23"/>
  <c r="Y485" i="23"/>
  <c r="B486" i="23"/>
  <c r="C486" i="23"/>
  <c r="D486" i="23"/>
  <c r="E486" i="23"/>
  <c r="F486" i="23"/>
  <c r="G486" i="23"/>
  <c r="H486" i="23"/>
  <c r="I486" i="23"/>
  <c r="J486" i="23"/>
  <c r="K486" i="23"/>
  <c r="L486" i="23"/>
  <c r="M486" i="23"/>
  <c r="N486" i="23"/>
  <c r="O486" i="23"/>
  <c r="P486" i="23"/>
  <c r="Q486" i="23"/>
  <c r="R486" i="23"/>
  <c r="S486" i="23"/>
  <c r="T486" i="23"/>
  <c r="U486" i="23"/>
  <c r="V486" i="23"/>
  <c r="W486" i="23"/>
  <c r="X486" i="23"/>
  <c r="Y486" i="23"/>
  <c r="B487" i="23"/>
  <c r="C487" i="23"/>
  <c r="D487" i="23"/>
  <c r="E487" i="23"/>
  <c r="F487" i="23"/>
  <c r="G487" i="23"/>
  <c r="H487" i="23"/>
  <c r="I487" i="23"/>
  <c r="J487" i="23"/>
  <c r="K487" i="23"/>
  <c r="L487" i="23"/>
  <c r="M487" i="23"/>
  <c r="N487" i="23"/>
  <c r="O487" i="23"/>
  <c r="P487" i="23"/>
  <c r="Q487" i="23"/>
  <c r="R487" i="23"/>
  <c r="S487" i="23"/>
  <c r="T487" i="23"/>
  <c r="U487" i="23"/>
  <c r="V487" i="23"/>
  <c r="W487" i="23"/>
  <c r="X487" i="23"/>
  <c r="Y487" i="23"/>
  <c r="C460" i="23"/>
  <c r="D460" i="23"/>
  <c r="E460" i="23"/>
  <c r="F460" i="23"/>
  <c r="G460" i="23"/>
  <c r="H460" i="23"/>
  <c r="I460" i="23"/>
  <c r="J460" i="23"/>
  <c r="K460" i="23"/>
  <c r="L460" i="23"/>
  <c r="M460" i="23"/>
  <c r="N460" i="23"/>
  <c r="O460" i="23"/>
  <c r="P460" i="23"/>
  <c r="Q460" i="23"/>
  <c r="R460" i="23"/>
  <c r="S460" i="23"/>
  <c r="T460" i="23"/>
  <c r="U460" i="23"/>
  <c r="V460" i="23"/>
  <c r="W460" i="23"/>
  <c r="X460" i="23"/>
  <c r="Y460" i="23"/>
  <c r="B460" i="23"/>
  <c r="B427" i="23"/>
  <c r="C427" i="23"/>
  <c r="D427" i="23"/>
  <c r="E427" i="23"/>
  <c r="F427" i="23"/>
  <c r="G427" i="23"/>
  <c r="H427" i="23"/>
  <c r="I427" i="23"/>
  <c r="J427" i="23"/>
  <c r="K427" i="23"/>
  <c r="L427" i="23"/>
  <c r="M427" i="23"/>
  <c r="N427" i="23"/>
  <c r="O427" i="23"/>
  <c r="P427" i="23"/>
  <c r="Q427" i="23"/>
  <c r="R427" i="23"/>
  <c r="S427" i="23"/>
  <c r="T427" i="23"/>
  <c r="U427" i="23"/>
  <c r="V427" i="23"/>
  <c r="W427" i="23"/>
  <c r="X427" i="23"/>
  <c r="Y427" i="23"/>
  <c r="B428" i="23"/>
  <c r="C428" i="23"/>
  <c r="D428" i="23"/>
  <c r="E428" i="23"/>
  <c r="F428" i="23"/>
  <c r="G428" i="23"/>
  <c r="H428" i="23"/>
  <c r="I428" i="23"/>
  <c r="J428" i="23"/>
  <c r="K428" i="23"/>
  <c r="L428" i="23"/>
  <c r="M428" i="23"/>
  <c r="N428" i="23"/>
  <c r="O428" i="23"/>
  <c r="P428" i="23"/>
  <c r="Q428" i="23"/>
  <c r="R428" i="23"/>
  <c r="S428" i="23"/>
  <c r="T428" i="23"/>
  <c r="U428" i="23"/>
  <c r="V428" i="23"/>
  <c r="W428" i="23"/>
  <c r="X428" i="23"/>
  <c r="Y428" i="23"/>
  <c r="B429" i="23"/>
  <c r="C429" i="23"/>
  <c r="D429" i="23"/>
  <c r="E429" i="23"/>
  <c r="F429" i="23"/>
  <c r="G429" i="23"/>
  <c r="H429" i="23"/>
  <c r="I429" i="23"/>
  <c r="J429" i="23"/>
  <c r="K429" i="23"/>
  <c r="L429" i="23"/>
  <c r="M429" i="23"/>
  <c r="N429" i="23"/>
  <c r="O429" i="23"/>
  <c r="P429" i="23"/>
  <c r="Q429" i="23"/>
  <c r="R429" i="23"/>
  <c r="S429" i="23"/>
  <c r="T429" i="23"/>
  <c r="U429" i="23"/>
  <c r="V429" i="23"/>
  <c r="W429" i="23"/>
  <c r="X429" i="23"/>
  <c r="Y429" i="23"/>
  <c r="B430" i="23"/>
  <c r="C430" i="23"/>
  <c r="D430" i="23"/>
  <c r="E430" i="23"/>
  <c r="F430" i="23"/>
  <c r="G430" i="23"/>
  <c r="H430" i="23"/>
  <c r="I430" i="23"/>
  <c r="J430" i="23"/>
  <c r="K430" i="23"/>
  <c r="L430" i="23"/>
  <c r="M430" i="23"/>
  <c r="N430" i="23"/>
  <c r="O430" i="23"/>
  <c r="P430" i="23"/>
  <c r="Q430" i="23"/>
  <c r="R430" i="23"/>
  <c r="S430" i="23"/>
  <c r="T430" i="23"/>
  <c r="U430" i="23"/>
  <c r="V430" i="23"/>
  <c r="W430" i="23"/>
  <c r="X430" i="23"/>
  <c r="Y430" i="23"/>
  <c r="B431" i="23"/>
  <c r="C431" i="23"/>
  <c r="D431" i="23"/>
  <c r="E431" i="23"/>
  <c r="F431" i="23"/>
  <c r="G431" i="23"/>
  <c r="H431" i="23"/>
  <c r="I431" i="23"/>
  <c r="J431" i="23"/>
  <c r="K431" i="23"/>
  <c r="L431" i="23"/>
  <c r="M431" i="23"/>
  <c r="N431" i="23"/>
  <c r="O431" i="23"/>
  <c r="P431" i="23"/>
  <c r="Q431" i="23"/>
  <c r="R431" i="23"/>
  <c r="S431" i="23"/>
  <c r="T431" i="23"/>
  <c r="U431" i="23"/>
  <c r="V431" i="23"/>
  <c r="W431" i="23"/>
  <c r="X431" i="23"/>
  <c r="Y431" i="23"/>
  <c r="B432" i="23"/>
  <c r="C432" i="23"/>
  <c r="D432" i="23"/>
  <c r="E432" i="23"/>
  <c r="F432" i="23"/>
  <c r="G432" i="23"/>
  <c r="H432" i="23"/>
  <c r="I432" i="23"/>
  <c r="J432" i="23"/>
  <c r="K432" i="23"/>
  <c r="L432" i="23"/>
  <c r="M432" i="23"/>
  <c r="N432" i="23"/>
  <c r="O432" i="23"/>
  <c r="P432" i="23"/>
  <c r="Q432" i="23"/>
  <c r="R432" i="23"/>
  <c r="S432" i="23"/>
  <c r="T432" i="23"/>
  <c r="U432" i="23"/>
  <c r="V432" i="23"/>
  <c r="W432" i="23"/>
  <c r="X432" i="23"/>
  <c r="Y432" i="23"/>
  <c r="B433" i="23"/>
  <c r="C433" i="23"/>
  <c r="D433" i="23"/>
  <c r="E433" i="23"/>
  <c r="F433" i="23"/>
  <c r="G433" i="23"/>
  <c r="H433" i="23"/>
  <c r="I433" i="23"/>
  <c r="J433" i="23"/>
  <c r="K433" i="23"/>
  <c r="L433" i="23"/>
  <c r="M433" i="23"/>
  <c r="N433" i="23"/>
  <c r="O433" i="23"/>
  <c r="P433" i="23"/>
  <c r="Q433" i="23"/>
  <c r="R433" i="23"/>
  <c r="S433" i="23"/>
  <c r="T433" i="23"/>
  <c r="U433" i="23"/>
  <c r="V433" i="23"/>
  <c r="W433" i="23"/>
  <c r="X433" i="23"/>
  <c r="Y433" i="23"/>
  <c r="B434" i="23"/>
  <c r="C434" i="23"/>
  <c r="D434" i="23"/>
  <c r="E434" i="23"/>
  <c r="F434" i="23"/>
  <c r="G434" i="23"/>
  <c r="H434" i="23"/>
  <c r="I434" i="23"/>
  <c r="J434" i="23"/>
  <c r="K434" i="23"/>
  <c r="L434" i="23"/>
  <c r="M434" i="23"/>
  <c r="N434" i="23"/>
  <c r="O434" i="23"/>
  <c r="P434" i="23"/>
  <c r="Q434" i="23"/>
  <c r="R434" i="23"/>
  <c r="S434" i="23"/>
  <c r="T434" i="23"/>
  <c r="U434" i="23"/>
  <c r="V434" i="23"/>
  <c r="W434" i="23"/>
  <c r="X434" i="23"/>
  <c r="Y434" i="23"/>
  <c r="B435" i="23"/>
  <c r="C435" i="23"/>
  <c r="D435" i="23"/>
  <c r="E435" i="23"/>
  <c r="F435" i="23"/>
  <c r="G435" i="23"/>
  <c r="H435" i="23"/>
  <c r="I435" i="23"/>
  <c r="J435" i="23"/>
  <c r="K435" i="23"/>
  <c r="L435" i="23"/>
  <c r="M435" i="23"/>
  <c r="N435" i="23"/>
  <c r="O435" i="23"/>
  <c r="P435" i="23"/>
  <c r="Q435" i="23"/>
  <c r="R435" i="23"/>
  <c r="S435" i="23"/>
  <c r="T435" i="23"/>
  <c r="U435" i="23"/>
  <c r="V435" i="23"/>
  <c r="W435" i="23"/>
  <c r="X435" i="23"/>
  <c r="Y435" i="23"/>
  <c r="B436" i="23"/>
  <c r="C436" i="23"/>
  <c r="D436" i="23"/>
  <c r="E436" i="23"/>
  <c r="F436" i="23"/>
  <c r="G436" i="23"/>
  <c r="H436" i="23"/>
  <c r="I436" i="23"/>
  <c r="J436" i="23"/>
  <c r="K436" i="23"/>
  <c r="L436" i="23"/>
  <c r="M436" i="23"/>
  <c r="N436" i="23"/>
  <c r="O436" i="23"/>
  <c r="P436" i="23"/>
  <c r="Q436" i="23"/>
  <c r="R436" i="23"/>
  <c r="S436" i="23"/>
  <c r="T436" i="23"/>
  <c r="U436" i="23"/>
  <c r="V436" i="23"/>
  <c r="W436" i="23"/>
  <c r="X436" i="23"/>
  <c r="Y436" i="23"/>
  <c r="B437" i="23"/>
  <c r="C437" i="23"/>
  <c r="D437" i="23"/>
  <c r="E437" i="23"/>
  <c r="F437" i="23"/>
  <c r="G437" i="23"/>
  <c r="H437" i="23"/>
  <c r="I437" i="23"/>
  <c r="J437" i="23"/>
  <c r="K437" i="23"/>
  <c r="L437" i="23"/>
  <c r="M437" i="23"/>
  <c r="N437" i="23"/>
  <c r="O437" i="23"/>
  <c r="P437" i="23"/>
  <c r="Q437" i="23"/>
  <c r="R437" i="23"/>
  <c r="S437" i="23"/>
  <c r="T437" i="23"/>
  <c r="U437" i="23"/>
  <c r="V437" i="23"/>
  <c r="W437" i="23"/>
  <c r="X437" i="23"/>
  <c r="Y437" i="23"/>
  <c r="B438" i="23"/>
  <c r="C438" i="23"/>
  <c r="D438" i="23"/>
  <c r="E438" i="23"/>
  <c r="F438" i="23"/>
  <c r="G438" i="23"/>
  <c r="H438" i="23"/>
  <c r="I438" i="23"/>
  <c r="J438" i="23"/>
  <c r="K438" i="23"/>
  <c r="L438" i="23"/>
  <c r="M438" i="23"/>
  <c r="N438" i="23"/>
  <c r="O438" i="23"/>
  <c r="P438" i="23"/>
  <c r="Q438" i="23"/>
  <c r="R438" i="23"/>
  <c r="S438" i="23"/>
  <c r="T438" i="23"/>
  <c r="U438" i="23"/>
  <c r="V438" i="23"/>
  <c r="W438" i="23"/>
  <c r="X438" i="23"/>
  <c r="Y438" i="23"/>
  <c r="B439" i="23"/>
  <c r="C439" i="23"/>
  <c r="D439" i="23"/>
  <c r="E439" i="23"/>
  <c r="F439" i="23"/>
  <c r="G439" i="23"/>
  <c r="H439" i="23"/>
  <c r="I439" i="23"/>
  <c r="J439" i="23"/>
  <c r="K439" i="23"/>
  <c r="L439" i="23"/>
  <c r="M439" i="23"/>
  <c r="N439" i="23"/>
  <c r="O439" i="23"/>
  <c r="P439" i="23"/>
  <c r="Q439" i="23"/>
  <c r="R439" i="23"/>
  <c r="S439" i="23"/>
  <c r="T439" i="23"/>
  <c r="U439" i="23"/>
  <c r="V439" i="23"/>
  <c r="W439" i="23"/>
  <c r="X439" i="23"/>
  <c r="Y439" i="23"/>
  <c r="B440" i="23"/>
  <c r="C440" i="23"/>
  <c r="D440" i="23"/>
  <c r="E440" i="23"/>
  <c r="F440" i="23"/>
  <c r="G440" i="23"/>
  <c r="H440" i="23"/>
  <c r="I440" i="23"/>
  <c r="J440" i="23"/>
  <c r="K440" i="23"/>
  <c r="L440" i="23"/>
  <c r="M440" i="23"/>
  <c r="N440" i="23"/>
  <c r="O440" i="23"/>
  <c r="P440" i="23"/>
  <c r="Q440" i="23"/>
  <c r="R440" i="23"/>
  <c r="S440" i="23"/>
  <c r="T440" i="23"/>
  <c r="U440" i="23"/>
  <c r="V440" i="23"/>
  <c r="W440" i="23"/>
  <c r="X440" i="23"/>
  <c r="Y440" i="23"/>
  <c r="B441" i="23"/>
  <c r="C441" i="23"/>
  <c r="D441" i="23"/>
  <c r="E441" i="23"/>
  <c r="F441" i="23"/>
  <c r="G441" i="23"/>
  <c r="H441" i="23"/>
  <c r="I441" i="23"/>
  <c r="J441" i="23"/>
  <c r="K441" i="23"/>
  <c r="L441" i="23"/>
  <c r="M441" i="23"/>
  <c r="N441" i="23"/>
  <c r="O441" i="23"/>
  <c r="P441" i="23"/>
  <c r="Q441" i="23"/>
  <c r="R441" i="23"/>
  <c r="S441" i="23"/>
  <c r="T441" i="23"/>
  <c r="U441" i="23"/>
  <c r="V441" i="23"/>
  <c r="W441" i="23"/>
  <c r="X441" i="23"/>
  <c r="Y441" i="23"/>
  <c r="B442" i="23"/>
  <c r="C442" i="23"/>
  <c r="D442" i="23"/>
  <c r="E442" i="23"/>
  <c r="F442" i="23"/>
  <c r="G442" i="23"/>
  <c r="H442" i="23"/>
  <c r="I442" i="23"/>
  <c r="J442" i="23"/>
  <c r="K442" i="23"/>
  <c r="L442" i="23"/>
  <c r="M442" i="23"/>
  <c r="N442" i="23"/>
  <c r="O442" i="23"/>
  <c r="P442" i="23"/>
  <c r="Q442" i="23"/>
  <c r="R442" i="23"/>
  <c r="S442" i="23"/>
  <c r="T442" i="23"/>
  <c r="U442" i="23"/>
  <c r="V442" i="23"/>
  <c r="W442" i="23"/>
  <c r="X442" i="23"/>
  <c r="Y442" i="23"/>
  <c r="B443" i="23"/>
  <c r="C443" i="23"/>
  <c r="D443" i="23"/>
  <c r="E443" i="23"/>
  <c r="F443" i="23"/>
  <c r="G443" i="23"/>
  <c r="H443" i="23"/>
  <c r="I443" i="23"/>
  <c r="J443" i="23"/>
  <c r="K443" i="23"/>
  <c r="L443" i="23"/>
  <c r="M443" i="23"/>
  <c r="N443" i="23"/>
  <c r="O443" i="23"/>
  <c r="P443" i="23"/>
  <c r="Q443" i="23"/>
  <c r="R443" i="23"/>
  <c r="S443" i="23"/>
  <c r="T443" i="23"/>
  <c r="U443" i="23"/>
  <c r="V443" i="23"/>
  <c r="W443" i="23"/>
  <c r="X443" i="23"/>
  <c r="Y443" i="23"/>
  <c r="B444" i="23"/>
  <c r="C444" i="23"/>
  <c r="D444" i="23"/>
  <c r="E444" i="23"/>
  <c r="F444" i="23"/>
  <c r="G444" i="23"/>
  <c r="H444" i="23"/>
  <c r="I444" i="23"/>
  <c r="J444" i="23"/>
  <c r="K444" i="23"/>
  <c r="L444" i="23"/>
  <c r="M444" i="23"/>
  <c r="N444" i="23"/>
  <c r="O444" i="23"/>
  <c r="P444" i="23"/>
  <c r="Q444" i="23"/>
  <c r="R444" i="23"/>
  <c r="S444" i="23"/>
  <c r="T444" i="23"/>
  <c r="U444" i="23"/>
  <c r="V444" i="23"/>
  <c r="W444" i="23"/>
  <c r="X444" i="23"/>
  <c r="Y444" i="23"/>
  <c r="B445" i="23"/>
  <c r="C445" i="23"/>
  <c r="D445" i="23"/>
  <c r="E445" i="23"/>
  <c r="F445" i="23"/>
  <c r="G445" i="23"/>
  <c r="H445" i="23"/>
  <c r="I445" i="23"/>
  <c r="J445" i="23"/>
  <c r="K445" i="23"/>
  <c r="L445" i="23"/>
  <c r="M445" i="23"/>
  <c r="N445" i="23"/>
  <c r="O445" i="23"/>
  <c r="P445" i="23"/>
  <c r="Q445" i="23"/>
  <c r="R445" i="23"/>
  <c r="S445" i="23"/>
  <c r="T445" i="23"/>
  <c r="U445" i="23"/>
  <c r="V445" i="23"/>
  <c r="W445" i="23"/>
  <c r="X445" i="23"/>
  <c r="Y445" i="23"/>
  <c r="B446" i="23"/>
  <c r="C446" i="23"/>
  <c r="D446" i="23"/>
  <c r="E446" i="23"/>
  <c r="F446" i="23"/>
  <c r="G446" i="23"/>
  <c r="H446" i="23"/>
  <c r="I446" i="23"/>
  <c r="J446" i="23"/>
  <c r="K446" i="23"/>
  <c r="L446" i="23"/>
  <c r="M446" i="23"/>
  <c r="N446" i="23"/>
  <c r="O446" i="23"/>
  <c r="P446" i="23"/>
  <c r="Q446" i="23"/>
  <c r="R446" i="23"/>
  <c r="S446" i="23"/>
  <c r="T446" i="23"/>
  <c r="U446" i="23"/>
  <c r="V446" i="23"/>
  <c r="W446" i="23"/>
  <c r="X446" i="23"/>
  <c r="Y446" i="23"/>
  <c r="B447" i="23"/>
  <c r="C447" i="23"/>
  <c r="D447" i="23"/>
  <c r="E447" i="23"/>
  <c r="F447" i="23"/>
  <c r="G447" i="23"/>
  <c r="H447" i="23"/>
  <c r="I447" i="23"/>
  <c r="J447" i="23"/>
  <c r="K447" i="23"/>
  <c r="L447" i="23"/>
  <c r="M447" i="23"/>
  <c r="N447" i="23"/>
  <c r="O447" i="23"/>
  <c r="P447" i="23"/>
  <c r="Q447" i="23"/>
  <c r="R447" i="23"/>
  <c r="S447" i="23"/>
  <c r="T447" i="23"/>
  <c r="U447" i="23"/>
  <c r="V447" i="23"/>
  <c r="W447" i="23"/>
  <c r="X447" i="23"/>
  <c r="Y447" i="23"/>
  <c r="B448" i="23"/>
  <c r="C448" i="23"/>
  <c r="D448" i="23"/>
  <c r="E448" i="23"/>
  <c r="F448" i="23"/>
  <c r="G448" i="23"/>
  <c r="H448" i="23"/>
  <c r="I448" i="23"/>
  <c r="J448" i="23"/>
  <c r="K448" i="23"/>
  <c r="L448" i="23"/>
  <c r="M448" i="23"/>
  <c r="N448" i="23"/>
  <c r="O448" i="23"/>
  <c r="P448" i="23"/>
  <c r="Q448" i="23"/>
  <c r="R448" i="23"/>
  <c r="S448" i="23"/>
  <c r="T448" i="23"/>
  <c r="U448" i="23"/>
  <c r="V448" i="23"/>
  <c r="W448" i="23"/>
  <c r="X448" i="23"/>
  <c r="Y448" i="23"/>
  <c r="B449" i="23"/>
  <c r="C449" i="23"/>
  <c r="D449" i="23"/>
  <c r="E449" i="23"/>
  <c r="F449" i="23"/>
  <c r="G449" i="23"/>
  <c r="H449" i="23"/>
  <c r="I449" i="23"/>
  <c r="J449" i="23"/>
  <c r="K449" i="23"/>
  <c r="L449" i="23"/>
  <c r="M449" i="23"/>
  <c r="N449" i="23"/>
  <c r="O449" i="23"/>
  <c r="P449" i="23"/>
  <c r="Q449" i="23"/>
  <c r="R449" i="23"/>
  <c r="S449" i="23"/>
  <c r="T449" i="23"/>
  <c r="U449" i="23"/>
  <c r="V449" i="23"/>
  <c r="W449" i="23"/>
  <c r="X449" i="23"/>
  <c r="Y449" i="23"/>
  <c r="B450" i="23"/>
  <c r="C450" i="23"/>
  <c r="D450" i="23"/>
  <c r="E450" i="23"/>
  <c r="F450" i="23"/>
  <c r="G450" i="23"/>
  <c r="H450" i="23"/>
  <c r="I450" i="23"/>
  <c r="J450" i="23"/>
  <c r="K450" i="23"/>
  <c r="L450" i="23"/>
  <c r="M450" i="23"/>
  <c r="N450" i="23"/>
  <c r="O450" i="23"/>
  <c r="P450" i="23"/>
  <c r="Q450" i="23"/>
  <c r="R450" i="23"/>
  <c r="S450" i="23"/>
  <c r="T450" i="23"/>
  <c r="U450" i="23"/>
  <c r="V450" i="23"/>
  <c r="W450" i="23"/>
  <c r="X450" i="23"/>
  <c r="Y450" i="23"/>
  <c r="B451" i="23"/>
  <c r="C451" i="23"/>
  <c r="D451" i="23"/>
  <c r="E451" i="23"/>
  <c r="F451" i="23"/>
  <c r="G451" i="23"/>
  <c r="H451" i="23"/>
  <c r="I451" i="23"/>
  <c r="J451" i="23"/>
  <c r="K451" i="23"/>
  <c r="L451" i="23"/>
  <c r="M451" i="23"/>
  <c r="N451" i="23"/>
  <c r="O451" i="23"/>
  <c r="P451" i="23"/>
  <c r="Q451" i="23"/>
  <c r="R451" i="23"/>
  <c r="S451" i="23"/>
  <c r="T451" i="23"/>
  <c r="U451" i="23"/>
  <c r="V451" i="23"/>
  <c r="W451" i="23"/>
  <c r="X451" i="23"/>
  <c r="Y451" i="23"/>
  <c r="B452" i="23"/>
  <c r="C452" i="23"/>
  <c r="D452" i="23"/>
  <c r="E452" i="23"/>
  <c r="F452" i="23"/>
  <c r="G452" i="23"/>
  <c r="H452" i="23"/>
  <c r="I452" i="23"/>
  <c r="J452" i="23"/>
  <c r="K452" i="23"/>
  <c r="L452" i="23"/>
  <c r="M452" i="23"/>
  <c r="N452" i="23"/>
  <c r="O452" i="23"/>
  <c r="P452" i="23"/>
  <c r="Q452" i="23"/>
  <c r="R452" i="23"/>
  <c r="S452" i="23"/>
  <c r="T452" i="23"/>
  <c r="U452" i="23"/>
  <c r="V452" i="23"/>
  <c r="W452" i="23"/>
  <c r="X452" i="23"/>
  <c r="Y452" i="23"/>
  <c r="B453" i="23"/>
  <c r="C453" i="23"/>
  <c r="D453" i="23"/>
  <c r="E453" i="23"/>
  <c r="F453" i="23"/>
  <c r="G453" i="23"/>
  <c r="H453" i="23"/>
  <c r="I453" i="23"/>
  <c r="J453" i="23"/>
  <c r="K453" i="23"/>
  <c r="L453" i="23"/>
  <c r="M453" i="23"/>
  <c r="N453" i="23"/>
  <c r="O453" i="23"/>
  <c r="P453" i="23"/>
  <c r="Q453" i="23"/>
  <c r="R453" i="23"/>
  <c r="S453" i="23"/>
  <c r="T453" i="23"/>
  <c r="U453" i="23"/>
  <c r="V453" i="23"/>
  <c r="W453" i="23"/>
  <c r="X453" i="23"/>
  <c r="Y453" i="23"/>
  <c r="C426" i="23"/>
  <c r="D426" i="23"/>
  <c r="E426" i="23"/>
  <c r="F426" i="23"/>
  <c r="G426" i="23"/>
  <c r="H426" i="23"/>
  <c r="I426" i="23"/>
  <c r="J426" i="23"/>
  <c r="K426" i="23"/>
  <c r="L426" i="23"/>
  <c r="M426" i="23"/>
  <c r="N426" i="23"/>
  <c r="O426" i="23"/>
  <c r="P426" i="23"/>
  <c r="Q426" i="23"/>
  <c r="R426" i="23"/>
  <c r="S426" i="23"/>
  <c r="T426" i="23"/>
  <c r="U426" i="23"/>
  <c r="V426" i="23"/>
  <c r="W426" i="23"/>
  <c r="X426" i="23"/>
  <c r="Y426" i="23"/>
  <c r="B426" i="23"/>
  <c r="B418" i="23"/>
  <c r="B392" i="23"/>
  <c r="C392" i="23"/>
  <c r="D392" i="23"/>
  <c r="E392" i="23"/>
  <c r="F392" i="23"/>
  <c r="G392" i="23"/>
  <c r="H392" i="23"/>
  <c r="I392" i="23"/>
  <c r="J392" i="23"/>
  <c r="K392" i="23"/>
  <c r="L392" i="23"/>
  <c r="M392" i="23"/>
  <c r="N392" i="23"/>
  <c r="O392" i="23"/>
  <c r="P392" i="23"/>
  <c r="Q392" i="23"/>
  <c r="R392" i="23"/>
  <c r="S392" i="23"/>
  <c r="T392" i="23"/>
  <c r="U392" i="23"/>
  <c r="V392" i="23"/>
  <c r="W392" i="23"/>
  <c r="X392" i="23"/>
  <c r="Y392" i="23"/>
  <c r="B393" i="23"/>
  <c r="C393" i="23"/>
  <c r="D393" i="23"/>
  <c r="E393" i="23"/>
  <c r="F393" i="23"/>
  <c r="G393" i="23"/>
  <c r="H393" i="23"/>
  <c r="I393" i="23"/>
  <c r="J393" i="23"/>
  <c r="K393" i="23"/>
  <c r="L393" i="23"/>
  <c r="M393" i="23"/>
  <c r="N393" i="23"/>
  <c r="O393" i="23"/>
  <c r="P393" i="23"/>
  <c r="Q393" i="23"/>
  <c r="R393" i="23"/>
  <c r="S393" i="23"/>
  <c r="T393" i="23"/>
  <c r="U393" i="23"/>
  <c r="V393" i="23"/>
  <c r="W393" i="23"/>
  <c r="X393" i="23"/>
  <c r="Y393" i="23"/>
  <c r="B394" i="23"/>
  <c r="C394" i="23"/>
  <c r="D394" i="23"/>
  <c r="E394" i="23"/>
  <c r="F394" i="23"/>
  <c r="G394" i="23"/>
  <c r="H394" i="23"/>
  <c r="I394" i="23"/>
  <c r="J394" i="23"/>
  <c r="K394" i="23"/>
  <c r="L394" i="23"/>
  <c r="M394" i="23"/>
  <c r="N394" i="23"/>
  <c r="O394" i="23"/>
  <c r="P394" i="23"/>
  <c r="Q394" i="23"/>
  <c r="R394" i="23"/>
  <c r="S394" i="23"/>
  <c r="T394" i="23"/>
  <c r="U394" i="23"/>
  <c r="V394" i="23"/>
  <c r="W394" i="23"/>
  <c r="X394" i="23"/>
  <c r="Y394" i="23"/>
  <c r="B395" i="23"/>
  <c r="C395" i="23"/>
  <c r="D395" i="23"/>
  <c r="E395" i="23"/>
  <c r="F395" i="23"/>
  <c r="G395" i="23"/>
  <c r="H395" i="23"/>
  <c r="I395" i="23"/>
  <c r="J395" i="23"/>
  <c r="K395" i="23"/>
  <c r="L395" i="23"/>
  <c r="M395" i="23"/>
  <c r="N395" i="23"/>
  <c r="O395" i="23"/>
  <c r="P395" i="23"/>
  <c r="Q395" i="23"/>
  <c r="R395" i="23"/>
  <c r="S395" i="23"/>
  <c r="T395" i="23"/>
  <c r="U395" i="23"/>
  <c r="V395" i="23"/>
  <c r="W395" i="23"/>
  <c r="X395" i="23"/>
  <c r="Y395" i="23"/>
  <c r="B396" i="23"/>
  <c r="C396" i="23"/>
  <c r="D396" i="23"/>
  <c r="E396" i="23"/>
  <c r="F396" i="23"/>
  <c r="G396" i="23"/>
  <c r="H396" i="23"/>
  <c r="I396" i="23"/>
  <c r="J396" i="23"/>
  <c r="K396" i="23"/>
  <c r="L396" i="23"/>
  <c r="M396" i="23"/>
  <c r="N396" i="23"/>
  <c r="O396" i="23"/>
  <c r="P396" i="23"/>
  <c r="Q396" i="23"/>
  <c r="R396" i="23"/>
  <c r="S396" i="23"/>
  <c r="T396" i="23"/>
  <c r="U396" i="23"/>
  <c r="V396" i="23"/>
  <c r="W396" i="23"/>
  <c r="X396" i="23"/>
  <c r="Y396" i="23"/>
  <c r="B397" i="23"/>
  <c r="C397" i="23"/>
  <c r="D397" i="23"/>
  <c r="E397" i="23"/>
  <c r="F397" i="23"/>
  <c r="G397" i="23"/>
  <c r="H397" i="23"/>
  <c r="I397" i="23"/>
  <c r="J397" i="23"/>
  <c r="K397" i="23"/>
  <c r="L397" i="23"/>
  <c r="M397" i="23"/>
  <c r="N397" i="23"/>
  <c r="O397" i="23"/>
  <c r="P397" i="23"/>
  <c r="Q397" i="23"/>
  <c r="R397" i="23"/>
  <c r="S397" i="23"/>
  <c r="T397" i="23"/>
  <c r="U397" i="23"/>
  <c r="V397" i="23"/>
  <c r="W397" i="23"/>
  <c r="X397" i="23"/>
  <c r="Y397" i="23"/>
  <c r="B398" i="23"/>
  <c r="C398" i="23"/>
  <c r="D398" i="23"/>
  <c r="E398" i="23"/>
  <c r="F398" i="23"/>
  <c r="G398" i="23"/>
  <c r="H398" i="23"/>
  <c r="I398" i="23"/>
  <c r="J398" i="23"/>
  <c r="K398" i="23"/>
  <c r="L398" i="23"/>
  <c r="M398" i="23"/>
  <c r="N398" i="23"/>
  <c r="O398" i="23"/>
  <c r="P398" i="23"/>
  <c r="Q398" i="23"/>
  <c r="R398" i="23"/>
  <c r="S398" i="23"/>
  <c r="T398" i="23"/>
  <c r="U398" i="23"/>
  <c r="V398" i="23"/>
  <c r="W398" i="23"/>
  <c r="X398" i="23"/>
  <c r="Y398" i="23"/>
  <c r="B399" i="23"/>
  <c r="C399" i="23"/>
  <c r="D399" i="23"/>
  <c r="E399" i="23"/>
  <c r="F399" i="23"/>
  <c r="G399" i="23"/>
  <c r="H399" i="23"/>
  <c r="I399" i="23"/>
  <c r="J399" i="23"/>
  <c r="K399" i="23"/>
  <c r="L399" i="23"/>
  <c r="M399" i="23"/>
  <c r="N399" i="23"/>
  <c r="O399" i="23"/>
  <c r="P399" i="23"/>
  <c r="Q399" i="23"/>
  <c r="R399" i="23"/>
  <c r="S399" i="23"/>
  <c r="T399" i="23"/>
  <c r="U399" i="23"/>
  <c r="V399" i="23"/>
  <c r="W399" i="23"/>
  <c r="X399" i="23"/>
  <c r="Y399" i="23"/>
  <c r="B400" i="23"/>
  <c r="C400" i="23"/>
  <c r="D400" i="23"/>
  <c r="E400" i="23"/>
  <c r="F400" i="23"/>
  <c r="G400" i="23"/>
  <c r="H400" i="23"/>
  <c r="I400" i="23"/>
  <c r="J400" i="23"/>
  <c r="K400" i="23"/>
  <c r="L400" i="23"/>
  <c r="M400" i="23"/>
  <c r="N400" i="23"/>
  <c r="O400" i="23"/>
  <c r="P400" i="23"/>
  <c r="Q400" i="23"/>
  <c r="R400" i="23"/>
  <c r="S400" i="23"/>
  <c r="T400" i="23"/>
  <c r="U400" i="23"/>
  <c r="V400" i="23"/>
  <c r="W400" i="23"/>
  <c r="X400" i="23"/>
  <c r="Y400" i="23"/>
  <c r="B401" i="23"/>
  <c r="C401" i="23"/>
  <c r="D401" i="23"/>
  <c r="E401" i="23"/>
  <c r="F401" i="23"/>
  <c r="G401" i="23"/>
  <c r="H401" i="23"/>
  <c r="I401" i="23"/>
  <c r="J401" i="23"/>
  <c r="K401" i="23"/>
  <c r="L401" i="23"/>
  <c r="M401" i="23"/>
  <c r="N401" i="23"/>
  <c r="O401" i="23"/>
  <c r="P401" i="23"/>
  <c r="Q401" i="23"/>
  <c r="R401" i="23"/>
  <c r="S401" i="23"/>
  <c r="T401" i="23"/>
  <c r="U401" i="23"/>
  <c r="V401" i="23"/>
  <c r="W401" i="23"/>
  <c r="X401" i="23"/>
  <c r="Y401" i="23"/>
  <c r="B402" i="23"/>
  <c r="C402" i="23"/>
  <c r="D402" i="23"/>
  <c r="E402" i="23"/>
  <c r="F402" i="23"/>
  <c r="G402" i="23"/>
  <c r="H402" i="23"/>
  <c r="I402" i="23"/>
  <c r="J402" i="23"/>
  <c r="K402" i="23"/>
  <c r="L402" i="23"/>
  <c r="M402" i="23"/>
  <c r="N402" i="23"/>
  <c r="O402" i="23"/>
  <c r="P402" i="23"/>
  <c r="Q402" i="23"/>
  <c r="R402" i="23"/>
  <c r="S402" i="23"/>
  <c r="T402" i="23"/>
  <c r="U402" i="23"/>
  <c r="V402" i="23"/>
  <c r="W402" i="23"/>
  <c r="X402" i="23"/>
  <c r="Y402" i="23"/>
  <c r="B403" i="23"/>
  <c r="C403" i="23"/>
  <c r="D403" i="23"/>
  <c r="E403" i="23"/>
  <c r="F403" i="23"/>
  <c r="G403" i="23"/>
  <c r="H403" i="23"/>
  <c r="I403" i="23"/>
  <c r="J403" i="23"/>
  <c r="K403" i="23"/>
  <c r="L403" i="23"/>
  <c r="M403" i="23"/>
  <c r="N403" i="23"/>
  <c r="O403" i="23"/>
  <c r="P403" i="23"/>
  <c r="Q403" i="23"/>
  <c r="R403" i="23"/>
  <c r="S403" i="23"/>
  <c r="T403" i="23"/>
  <c r="U403" i="23"/>
  <c r="V403" i="23"/>
  <c r="W403" i="23"/>
  <c r="X403" i="23"/>
  <c r="Y403" i="23"/>
  <c r="B404" i="23"/>
  <c r="C404" i="23"/>
  <c r="D404" i="23"/>
  <c r="E404" i="23"/>
  <c r="F404" i="23"/>
  <c r="G404" i="23"/>
  <c r="H404" i="23"/>
  <c r="I404" i="23"/>
  <c r="J404" i="23"/>
  <c r="K404" i="23"/>
  <c r="L404" i="23"/>
  <c r="M404" i="23"/>
  <c r="N404" i="23"/>
  <c r="O404" i="23"/>
  <c r="P404" i="23"/>
  <c r="Q404" i="23"/>
  <c r="R404" i="23"/>
  <c r="S404" i="23"/>
  <c r="T404" i="23"/>
  <c r="U404" i="23"/>
  <c r="V404" i="23"/>
  <c r="W404" i="23"/>
  <c r="X404" i="23"/>
  <c r="Y404" i="23"/>
  <c r="B405" i="23"/>
  <c r="C405" i="23"/>
  <c r="D405" i="23"/>
  <c r="E405" i="23"/>
  <c r="F405" i="23"/>
  <c r="G405" i="23"/>
  <c r="H405" i="23"/>
  <c r="I405" i="23"/>
  <c r="J405" i="23"/>
  <c r="K405" i="23"/>
  <c r="L405" i="23"/>
  <c r="M405" i="23"/>
  <c r="N405" i="23"/>
  <c r="O405" i="23"/>
  <c r="P405" i="23"/>
  <c r="Q405" i="23"/>
  <c r="R405" i="23"/>
  <c r="S405" i="23"/>
  <c r="T405" i="23"/>
  <c r="U405" i="23"/>
  <c r="V405" i="23"/>
  <c r="W405" i="23"/>
  <c r="X405" i="23"/>
  <c r="Y405" i="23"/>
  <c r="B406" i="23"/>
  <c r="C406" i="23"/>
  <c r="D406" i="23"/>
  <c r="E406" i="23"/>
  <c r="F406" i="23"/>
  <c r="G406" i="23"/>
  <c r="H406" i="23"/>
  <c r="I406" i="23"/>
  <c r="J406" i="23"/>
  <c r="K406" i="23"/>
  <c r="L406" i="23"/>
  <c r="M406" i="23"/>
  <c r="N406" i="23"/>
  <c r="O406" i="23"/>
  <c r="P406" i="23"/>
  <c r="Q406" i="23"/>
  <c r="R406" i="23"/>
  <c r="S406" i="23"/>
  <c r="T406" i="23"/>
  <c r="U406" i="23"/>
  <c r="V406" i="23"/>
  <c r="W406" i="23"/>
  <c r="X406" i="23"/>
  <c r="Y406" i="23"/>
  <c r="B407" i="23"/>
  <c r="C407" i="23"/>
  <c r="D407" i="23"/>
  <c r="E407" i="23"/>
  <c r="F407" i="23"/>
  <c r="G407" i="23"/>
  <c r="H407" i="23"/>
  <c r="I407" i="23"/>
  <c r="J407" i="23"/>
  <c r="K407" i="23"/>
  <c r="L407" i="23"/>
  <c r="M407" i="23"/>
  <c r="N407" i="23"/>
  <c r="O407" i="23"/>
  <c r="P407" i="23"/>
  <c r="Q407" i="23"/>
  <c r="R407" i="23"/>
  <c r="S407" i="23"/>
  <c r="T407" i="23"/>
  <c r="U407" i="23"/>
  <c r="V407" i="23"/>
  <c r="W407" i="23"/>
  <c r="X407" i="23"/>
  <c r="Y407" i="23"/>
  <c r="B408" i="23"/>
  <c r="C408" i="23"/>
  <c r="D408" i="23"/>
  <c r="E408" i="23"/>
  <c r="F408" i="23"/>
  <c r="G408" i="23"/>
  <c r="H408" i="23"/>
  <c r="I408" i="23"/>
  <c r="J408" i="23"/>
  <c r="K408" i="23"/>
  <c r="L408" i="23"/>
  <c r="M408" i="23"/>
  <c r="N408" i="23"/>
  <c r="O408" i="23"/>
  <c r="P408" i="23"/>
  <c r="Q408" i="23"/>
  <c r="R408" i="23"/>
  <c r="S408" i="23"/>
  <c r="T408" i="23"/>
  <c r="U408" i="23"/>
  <c r="V408" i="23"/>
  <c r="W408" i="23"/>
  <c r="X408" i="23"/>
  <c r="Y408" i="23"/>
  <c r="B409" i="23"/>
  <c r="C409" i="23"/>
  <c r="D409" i="23"/>
  <c r="E409" i="23"/>
  <c r="F409" i="23"/>
  <c r="G409" i="23"/>
  <c r="H409" i="23"/>
  <c r="I409" i="23"/>
  <c r="J409" i="23"/>
  <c r="K409" i="23"/>
  <c r="L409" i="23"/>
  <c r="M409" i="23"/>
  <c r="N409" i="23"/>
  <c r="O409" i="23"/>
  <c r="P409" i="23"/>
  <c r="Q409" i="23"/>
  <c r="R409" i="23"/>
  <c r="S409" i="23"/>
  <c r="T409" i="23"/>
  <c r="U409" i="23"/>
  <c r="V409" i="23"/>
  <c r="W409" i="23"/>
  <c r="X409" i="23"/>
  <c r="Y409" i="23"/>
  <c r="B410" i="23"/>
  <c r="C410" i="23"/>
  <c r="D410" i="23"/>
  <c r="E410" i="23"/>
  <c r="F410" i="23"/>
  <c r="G410" i="23"/>
  <c r="H410" i="23"/>
  <c r="I410" i="23"/>
  <c r="J410" i="23"/>
  <c r="K410" i="23"/>
  <c r="L410" i="23"/>
  <c r="M410" i="23"/>
  <c r="N410" i="23"/>
  <c r="O410" i="23"/>
  <c r="P410" i="23"/>
  <c r="Q410" i="23"/>
  <c r="R410" i="23"/>
  <c r="S410" i="23"/>
  <c r="T410" i="23"/>
  <c r="U410" i="23"/>
  <c r="V410" i="23"/>
  <c r="W410" i="23"/>
  <c r="X410" i="23"/>
  <c r="Y410" i="23"/>
  <c r="B411" i="23"/>
  <c r="C411" i="23"/>
  <c r="D411" i="23"/>
  <c r="E411" i="23"/>
  <c r="F411" i="23"/>
  <c r="G411" i="23"/>
  <c r="H411" i="23"/>
  <c r="I411" i="23"/>
  <c r="J411" i="23"/>
  <c r="K411" i="23"/>
  <c r="L411" i="23"/>
  <c r="M411" i="23"/>
  <c r="N411" i="23"/>
  <c r="O411" i="23"/>
  <c r="P411" i="23"/>
  <c r="Q411" i="23"/>
  <c r="R411" i="23"/>
  <c r="S411" i="23"/>
  <c r="T411" i="23"/>
  <c r="U411" i="23"/>
  <c r="V411" i="23"/>
  <c r="W411" i="23"/>
  <c r="X411" i="23"/>
  <c r="Y411" i="23"/>
  <c r="B412" i="23"/>
  <c r="C412" i="23"/>
  <c r="D412" i="23"/>
  <c r="E412" i="23"/>
  <c r="F412" i="23"/>
  <c r="G412" i="23"/>
  <c r="H412" i="23"/>
  <c r="I412" i="23"/>
  <c r="J412" i="23"/>
  <c r="K412" i="23"/>
  <c r="L412" i="23"/>
  <c r="M412" i="23"/>
  <c r="N412" i="23"/>
  <c r="O412" i="23"/>
  <c r="P412" i="23"/>
  <c r="Q412" i="23"/>
  <c r="R412" i="23"/>
  <c r="S412" i="23"/>
  <c r="T412" i="23"/>
  <c r="U412" i="23"/>
  <c r="V412" i="23"/>
  <c r="W412" i="23"/>
  <c r="X412" i="23"/>
  <c r="Y412" i="23"/>
  <c r="B413" i="23"/>
  <c r="C413" i="23"/>
  <c r="D413" i="23"/>
  <c r="E413" i="23"/>
  <c r="F413" i="23"/>
  <c r="G413" i="23"/>
  <c r="H413" i="23"/>
  <c r="I413" i="23"/>
  <c r="J413" i="23"/>
  <c r="K413" i="23"/>
  <c r="L413" i="23"/>
  <c r="M413" i="23"/>
  <c r="N413" i="23"/>
  <c r="O413" i="23"/>
  <c r="P413" i="23"/>
  <c r="Q413" i="23"/>
  <c r="R413" i="23"/>
  <c r="S413" i="23"/>
  <c r="T413" i="23"/>
  <c r="U413" i="23"/>
  <c r="V413" i="23"/>
  <c r="W413" i="23"/>
  <c r="X413" i="23"/>
  <c r="Y413" i="23"/>
  <c r="B414" i="23"/>
  <c r="C414" i="23"/>
  <c r="D414" i="23"/>
  <c r="E414" i="23"/>
  <c r="F414" i="23"/>
  <c r="G414" i="23"/>
  <c r="H414" i="23"/>
  <c r="I414" i="23"/>
  <c r="J414" i="23"/>
  <c r="K414" i="23"/>
  <c r="L414" i="23"/>
  <c r="M414" i="23"/>
  <c r="N414" i="23"/>
  <c r="O414" i="23"/>
  <c r="P414" i="23"/>
  <c r="Q414" i="23"/>
  <c r="R414" i="23"/>
  <c r="S414" i="23"/>
  <c r="T414" i="23"/>
  <c r="U414" i="23"/>
  <c r="V414" i="23"/>
  <c r="W414" i="23"/>
  <c r="X414" i="23"/>
  <c r="Y414" i="23"/>
  <c r="B415" i="23"/>
  <c r="C415" i="23"/>
  <c r="D415" i="23"/>
  <c r="E415" i="23"/>
  <c r="F415" i="23"/>
  <c r="G415" i="23"/>
  <c r="H415" i="23"/>
  <c r="I415" i="23"/>
  <c r="J415" i="23"/>
  <c r="K415" i="23"/>
  <c r="L415" i="23"/>
  <c r="M415" i="23"/>
  <c r="N415" i="23"/>
  <c r="O415" i="23"/>
  <c r="P415" i="23"/>
  <c r="Q415" i="23"/>
  <c r="R415" i="23"/>
  <c r="S415" i="23"/>
  <c r="T415" i="23"/>
  <c r="U415" i="23"/>
  <c r="V415" i="23"/>
  <c r="W415" i="23"/>
  <c r="X415" i="23"/>
  <c r="Y415" i="23"/>
  <c r="B416" i="23"/>
  <c r="C416" i="23"/>
  <c r="D416" i="23"/>
  <c r="E416" i="23"/>
  <c r="F416" i="23"/>
  <c r="G416" i="23"/>
  <c r="H416" i="23"/>
  <c r="I416" i="23"/>
  <c r="J416" i="23"/>
  <c r="K416" i="23"/>
  <c r="L416" i="23"/>
  <c r="M416" i="23"/>
  <c r="N416" i="23"/>
  <c r="O416" i="23"/>
  <c r="P416" i="23"/>
  <c r="Q416" i="23"/>
  <c r="R416" i="23"/>
  <c r="S416" i="23"/>
  <c r="T416" i="23"/>
  <c r="U416" i="23"/>
  <c r="V416" i="23"/>
  <c r="W416" i="23"/>
  <c r="X416" i="23"/>
  <c r="Y416" i="23"/>
  <c r="B417" i="23"/>
  <c r="C417" i="23"/>
  <c r="D417" i="23"/>
  <c r="E417" i="23"/>
  <c r="F417" i="23"/>
  <c r="G417" i="23"/>
  <c r="H417" i="23"/>
  <c r="I417" i="23"/>
  <c r="J417" i="23"/>
  <c r="K417" i="23"/>
  <c r="L417" i="23"/>
  <c r="M417" i="23"/>
  <c r="N417" i="23"/>
  <c r="O417" i="23"/>
  <c r="P417" i="23"/>
  <c r="Q417" i="23"/>
  <c r="R417" i="23"/>
  <c r="S417" i="23"/>
  <c r="T417" i="23"/>
  <c r="U417" i="23"/>
  <c r="V417" i="23"/>
  <c r="W417" i="23"/>
  <c r="X417" i="23"/>
  <c r="Y417" i="23"/>
  <c r="C418" i="23"/>
  <c r="D418" i="23"/>
  <c r="E418" i="23"/>
  <c r="F418" i="23"/>
  <c r="G418" i="23"/>
  <c r="H418" i="23"/>
  <c r="I418" i="23"/>
  <c r="J418" i="23"/>
  <c r="K418" i="23"/>
  <c r="L418" i="23"/>
  <c r="M418" i="23"/>
  <c r="N418" i="23"/>
  <c r="O418" i="23"/>
  <c r="P418" i="23"/>
  <c r="Q418" i="23"/>
  <c r="R418" i="23"/>
  <c r="S418" i="23"/>
  <c r="T418" i="23"/>
  <c r="U418" i="23"/>
  <c r="V418" i="23"/>
  <c r="W418" i="23"/>
  <c r="X418" i="23"/>
  <c r="Y418" i="23"/>
  <c r="C391" i="23"/>
  <c r="D391" i="23"/>
  <c r="E391" i="23"/>
  <c r="F391" i="23"/>
  <c r="G391" i="23"/>
  <c r="H391" i="23"/>
  <c r="I391" i="23"/>
  <c r="J391" i="23"/>
  <c r="K391" i="23"/>
  <c r="L391" i="23"/>
  <c r="M391" i="23"/>
  <c r="N391" i="23"/>
  <c r="O391" i="23"/>
  <c r="P391" i="23"/>
  <c r="Q391" i="23"/>
  <c r="R391" i="23"/>
  <c r="S391" i="23"/>
  <c r="T391" i="23"/>
  <c r="U391" i="23"/>
  <c r="V391" i="23"/>
  <c r="W391" i="23"/>
  <c r="X391" i="23"/>
  <c r="Y391" i="23"/>
  <c r="B391" i="23"/>
  <c r="B358" i="23"/>
  <c r="C358" i="23"/>
  <c r="D358" i="23"/>
  <c r="E358" i="23"/>
  <c r="F358" i="23"/>
  <c r="G358" i="23"/>
  <c r="H358" i="23"/>
  <c r="I358" i="23"/>
  <c r="J358" i="23"/>
  <c r="K358" i="23"/>
  <c r="L358" i="23"/>
  <c r="M358" i="23"/>
  <c r="N358" i="23"/>
  <c r="O358" i="23"/>
  <c r="P358" i="23"/>
  <c r="Q358" i="23"/>
  <c r="R358" i="23"/>
  <c r="S358" i="23"/>
  <c r="T358" i="23"/>
  <c r="U358" i="23"/>
  <c r="V358" i="23"/>
  <c r="W358" i="23"/>
  <c r="X358" i="23"/>
  <c r="Y358" i="23"/>
  <c r="B359" i="23"/>
  <c r="C359" i="23"/>
  <c r="D359" i="23"/>
  <c r="E359" i="23"/>
  <c r="F359" i="23"/>
  <c r="G359" i="23"/>
  <c r="H359" i="23"/>
  <c r="I359" i="23"/>
  <c r="J359" i="23"/>
  <c r="K359" i="23"/>
  <c r="L359" i="23"/>
  <c r="M359" i="23"/>
  <c r="N359" i="23"/>
  <c r="O359" i="23"/>
  <c r="P359" i="23"/>
  <c r="Q359" i="23"/>
  <c r="R359" i="23"/>
  <c r="S359" i="23"/>
  <c r="T359" i="23"/>
  <c r="U359" i="23"/>
  <c r="V359" i="23"/>
  <c r="W359" i="23"/>
  <c r="X359" i="23"/>
  <c r="Y359" i="23"/>
  <c r="B360" i="23"/>
  <c r="C360" i="23"/>
  <c r="D360" i="23"/>
  <c r="E360" i="23"/>
  <c r="F360" i="23"/>
  <c r="G360" i="23"/>
  <c r="H360" i="23"/>
  <c r="I360" i="23"/>
  <c r="J360" i="23"/>
  <c r="K360" i="23"/>
  <c r="L360" i="23"/>
  <c r="M360" i="23"/>
  <c r="N360" i="23"/>
  <c r="O360" i="23"/>
  <c r="P360" i="23"/>
  <c r="Q360" i="23"/>
  <c r="R360" i="23"/>
  <c r="S360" i="23"/>
  <c r="T360" i="23"/>
  <c r="U360" i="23"/>
  <c r="V360" i="23"/>
  <c r="W360" i="23"/>
  <c r="X360" i="23"/>
  <c r="Y360" i="23"/>
  <c r="B361" i="23"/>
  <c r="C361" i="23"/>
  <c r="D361" i="23"/>
  <c r="E361" i="23"/>
  <c r="F361" i="23"/>
  <c r="G361" i="23"/>
  <c r="H361" i="23"/>
  <c r="I361" i="23"/>
  <c r="J361" i="23"/>
  <c r="K361" i="23"/>
  <c r="L361" i="23"/>
  <c r="M361" i="23"/>
  <c r="N361" i="23"/>
  <c r="O361" i="23"/>
  <c r="P361" i="23"/>
  <c r="Q361" i="23"/>
  <c r="R361" i="23"/>
  <c r="S361" i="23"/>
  <c r="T361" i="23"/>
  <c r="U361" i="23"/>
  <c r="V361" i="23"/>
  <c r="W361" i="23"/>
  <c r="X361" i="23"/>
  <c r="Y361" i="23"/>
  <c r="B362" i="23"/>
  <c r="C362" i="23"/>
  <c r="D362" i="23"/>
  <c r="E362" i="23"/>
  <c r="F362" i="23"/>
  <c r="G362" i="23"/>
  <c r="H362" i="23"/>
  <c r="I362" i="23"/>
  <c r="J362" i="23"/>
  <c r="K362" i="23"/>
  <c r="L362" i="23"/>
  <c r="M362" i="23"/>
  <c r="N362" i="23"/>
  <c r="O362" i="23"/>
  <c r="P362" i="23"/>
  <c r="Q362" i="23"/>
  <c r="R362" i="23"/>
  <c r="S362" i="23"/>
  <c r="T362" i="23"/>
  <c r="U362" i="23"/>
  <c r="V362" i="23"/>
  <c r="W362" i="23"/>
  <c r="X362" i="23"/>
  <c r="Y362" i="23"/>
  <c r="B363" i="23"/>
  <c r="C363" i="23"/>
  <c r="D363" i="23"/>
  <c r="E363" i="23"/>
  <c r="F363" i="23"/>
  <c r="G363" i="23"/>
  <c r="H363" i="23"/>
  <c r="I363" i="23"/>
  <c r="J363" i="23"/>
  <c r="K363" i="23"/>
  <c r="L363" i="23"/>
  <c r="M363" i="23"/>
  <c r="N363" i="23"/>
  <c r="O363" i="23"/>
  <c r="P363" i="23"/>
  <c r="Q363" i="23"/>
  <c r="R363" i="23"/>
  <c r="S363" i="23"/>
  <c r="T363" i="23"/>
  <c r="U363" i="23"/>
  <c r="V363" i="23"/>
  <c r="W363" i="23"/>
  <c r="X363" i="23"/>
  <c r="Y363" i="23"/>
  <c r="B364" i="23"/>
  <c r="C364" i="23"/>
  <c r="D364" i="23"/>
  <c r="E364" i="23"/>
  <c r="F364" i="23"/>
  <c r="G364" i="23"/>
  <c r="H364" i="23"/>
  <c r="I364" i="23"/>
  <c r="J364" i="23"/>
  <c r="K364" i="23"/>
  <c r="L364" i="23"/>
  <c r="M364" i="23"/>
  <c r="N364" i="23"/>
  <c r="O364" i="23"/>
  <c r="P364" i="23"/>
  <c r="Q364" i="23"/>
  <c r="R364" i="23"/>
  <c r="S364" i="23"/>
  <c r="T364" i="23"/>
  <c r="U364" i="23"/>
  <c r="V364" i="23"/>
  <c r="W364" i="23"/>
  <c r="X364" i="23"/>
  <c r="Y364" i="23"/>
  <c r="B365" i="23"/>
  <c r="C365" i="23"/>
  <c r="D365" i="23"/>
  <c r="E365" i="23"/>
  <c r="F365" i="23"/>
  <c r="G365" i="23"/>
  <c r="H365" i="23"/>
  <c r="I365" i="23"/>
  <c r="J365" i="23"/>
  <c r="K365" i="23"/>
  <c r="L365" i="23"/>
  <c r="M365" i="23"/>
  <c r="N365" i="23"/>
  <c r="O365" i="23"/>
  <c r="P365" i="23"/>
  <c r="Q365" i="23"/>
  <c r="R365" i="23"/>
  <c r="S365" i="23"/>
  <c r="T365" i="23"/>
  <c r="U365" i="23"/>
  <c r="V365" i="23"/>
  <c r="W365" i="23"/>
  <c r="X365" i="23"/>
  <c r="Y365" i="23"/>
  <c r="B366" i="23"/>
  <c r="C366" i="23"/>
  <c r="D366" i="23"/>
  <c r="E366" i="23"/>
  <c r="F366" i="23"/>
  <c r="G366" i="23"/>
  <c r="H366" i="23"/>
  <c r="I366" i="23"/>
  <c r="J366" i="23"/>
  <c r="K366" i="23"/>
  <c r="L366" i="23"/>
  <c r="M366" i="23"/>
  <c r="N366" i="23"/>
  <c r="O366" i="23"/>
  <c r="P366" i="23"/>
  <c r="Q366" i="23"/>
  <c r="R366" i="23"/>
  <c r="S366" i="23"/>
  <c r="T366" i="23"/>
  <c r="U366" i="23"/>
  <c r="V366" i="23"/>
  <c r="W366" i="23"/>
  <c r="X366" i="23"/>
  <c r="Y366" i="23"/>
  <c r="B367" i="23"/>
  <c r="C367" i="23"/>
  <c r="D367" i="23"/>
  <c r="E367" i="23"/>
  <c r="F367" i="23"/>
  <c r="G367" i="23"/>
  <c r="H367" i="23"/>
  <c r="I367" i="23"/>
  <c r="J367" i="23"/>
  <c r="K367" i="23"/>
  <c r="L367" i="23"/>
  <c r="M367" i="23"/>
  <c r="N367" i="23"/>
  <c r="O367" i="23"/>
  <c r="P367" i="23"/>
  <c r="Q367" i="23"/>
  <c r="R367" i="23"/>
  <c r="S367" i="23"/>
  <c r="T367" i="23"/>
  <c r="U367" i="23"/>
  <c r="V367" i="23"/>
  <c r="W367" i="23"/>
  <c r="X367" i="23"/>
  <c r="Y367" i="23"/>
  <c r="B368" i="23"/>
  <c r="C368" i="23"/>
  <c r="D368" i="23"/>
  <c r="E368" i="23"/>
  <c r="F368" i="23"/>
  <c r="G368" i="23"/>
  <c r="H368" i="23"/>
  <c r="I368" i="23"/>
  <c r="J368" i="23"/>
  <c r="K368" i="23"/>
  <c r="L368" i="23"/>
  <c r="M368" i="23"/>
  <c r="N368" i="23"/>
  <c r="O368" i="23"/>
  <c r="P368" i="23"/>
  <c r="Q368" i="23"/>
  <c r="R368" i="23"/>
  <c r="S368" i="23"/>
  <c r="T368" i="23"/>
  <c r="U368" i="23"/>
  <c r="V368" i="23"/>
  <c r="W368" i="23"/>
  <c r="X368" i="23"/>
  <c r="Y368" i="23"/>
  <c r="B369" i="23"/>
  <c r="C369" i="23"/>
  <c r="D369" i="23"/>
  <c r="E369" i="23"/>
  <c r="F369" i="23"/>
  <c r="G369" i="23"/>
  <c r="H369" i="23"/>
  <c r="I369" i="23"/>
  <c r="J369" i="23"/>
  <c r="K369" i="23"/>
  <c r="L369" i="23"/>
  <c r="M369" i="23"/>
  <c r="N369" i="23"/>
  <c r="O369" i="23"/>
  <c r="P369" i="23"/>
  <c r="Q369" i="23"/>
  <c r="R369" i="23"/>
  <c r="S369" i="23"/>
  <c r="T369" i="23"/>
  <c r="U369" i="23"/>
  <c r="V369" i="23"/>
  <c r="W369" i="23"/>
  <c r="X369" i="23"/>
  <c r="Y369" i="23"/>
  <c r="B370" i="23"/>
  <c r="C370" i="23"/>
  <c r="D370" i="23"/>
  <c r="E370" i="23"/>
  <c r="F370" i="23"/>
  <c r="G370" i="23"/>
  <c r="H370" i="23"/>
  <c r="I370" i="23"/>
  <c r="J370" i="23"/>
  <c r="K370" i="23"/>
  <c r="L370" i="23"/>
  <c r="M370" i="23"/>
  <c r="N370" i="23"/>
  <c r="O370" i="23"/>
  <c r="P370" i="23"/>
  <c r="Q370" i="23"/>
  <c r="R370" i="23"/>
  <c r="S370" i="23"/>
  <c r="T370" i="23"/>
  <c r="U370" i="23"/>
  <c r="V370" i="23"/>
  <c r="W370" i="23"/>
  <c r="X370" i="23"/>
  <c r="Y370" i="23"/>
  <c r="B371" i="23"/>
  <c r="C371" i="23"/>
  <c r="D371" i="23"/>
  <c r="E371" i="23"/>
  <c r="F371" i="23"/>
  <c r="G371" i="23"/>
  <c r="H371" i="23"/>
  <c r="I371" i="23"/>
  <c r="J371" i="23"/>
  <c r="K371" i="23"/>
  <c r="L371" i="23"/>
  <c r="M371" i="23"/>
  <c r="N371" i="23"/>
  <c r="O371" i="23"/>
  <c r="P371" i="23"/>
  <c r="Q371" i="23"/>
  <c r="R371" i="23"/>
  <c r="S371" i="23"/>
  <c r="T371" i="23"/>
  <c r="U371" i="23"/>
  <c r="V371" i="23"/>
  <c r="W371" i="23"/>
  <c r="X371" i="23"/>
  <c r="Y371" i="23"/>
  <c r="B372" i="23"/>
  <c r="C372" i="23"/>
  <c r="D372" i="23"/>
  <c r="E372" i="23"/>
  <c r="F372" i="23"/>
  <c r="G372" i="23"/>
  <c r="H372" i="23"/>
  <c r="I372" i="23"/>
  <c r="J372" i="23"/>
  <c r="K372" i="23"/>
  <c r="L372" i="23"/>
  <c r="M372" i="23"/>
  <c r="N372" i="23"/>
  <c r="O372" i="23"/>
  <c r="P372" i="23"/>
  <c r="Q372" i="23"/>
  <c r="R372" i="23"/>
  <c r="S372" i="23"/>
  <c r="T372" i="23"/>
  <c r="U372" i="23"/>
  <c r="V372" i="23"/>
  <c r="W372" i="23"/>
  <c r="X372" i="23"/>
  <c r="Y372" i="23"/>
  <c r="B373" i="23"/>
  <c r="C373" i="23"/>
  <c r="D373" i="23"/>
  <c r="E373" i="23"/>
  <c r="F373" i="23"/>
  <c r="G373" i="23"/>
  <c r="H373" i="23"/>
  <c r="I373" i="23"/>
  <c r="J373" i="23"/>
  <c r="K373" i="23"/>
  <c r="L373" i="23"/>
  <c r="M373" i="23"/>
  <c r="N373" i="23"/>
  <c r="O373" i="23"/>
  <c r="P373" i="23"/>
  <c r="Q373" i="23"/>
  <c r="R373" i="23"/>
  <c r="S373" i="23"/>
  <c r="T373" i="23"/>
  <c r="U373" i="23"/>
  <c r="V373" i="23"/>
  <c r="W373" i="23"/>
  <c r="X373" i="23"/>
  <c r="Y373" i="23"/>
  <c r="B374" i="23"/>
  <c r="C374" i="23"/>
  <c r="D374" i="23"/>
  <c r="E374" i="23"/>
  <c r="F374" i="23"/>
  <c r="G374" i="23"/>
  <c r="H374" i="23"/>
  <c r="I374" i="23"/>
  <c r="J374" i="23"/>
  <c r="K374" i="23"/>
  <c r="L374" i="23"/>
  <c r="M374" i="23"/>
  <c r="N374" i="23"/>
  <c r="O374" i="23"/>
  <c r="P374" i="23"/>
  <c r="Q374" i="23"/>
  <c r="R374" i="23"/>
  <c r="S374" i="23"/>
  <c r="T374" i="23"/>
  <c r="U374" i="23"/>
  <c r="V374" i="23"/>
  <c r="W374" i="23"/>
  <c r="X374" i="23"/>
  <c r="Y374" i="23"/>
  <c r="B375" i="23"/>
  <c r="C375" i="23"/>
  <c r="D375" i="23"/>
  <c r="E375" i="23"/>
  <c r="F375" i="23"/>
  <c r="G375" i="23"/>
  <c r="H375" i="23"/>
  <c r="I375" i="23"/>
  <c r="J375" i="23"/>
  <c r="K375" i="23"/>
  <c r="L375" i="23"/>
  <c r="M375" i="23"/>
  <c r="N375" i="23"/>
  <c r="O375" i="23"/>
  <c r="P375" i="23"/>
  <c r="Q375" i="23"/>
  <c r="R375" i="23"/>
  <c r="S375" i="23"/>
  <c r="T375" i="23"/>
  <c r="U375" i="23"/>
  <c r="V375" i="23"/>
  <c r="W375" i="23"/>
  <c r="X375" i="23"/>
  <c r="Y375" i="23"/>
  <c r="B376" i="23"/>
  <c r="C376" i="23"/>
  <c r="D376" i="23"/>
  <c r="E376" i="23"/>
  <c r="F376" i="23"/>
  <c r="G376" i="23"/>
  <c r="H376" i="23"/>
  <c r="I376" i="23"/>
  <c r="J376" i="23"/>
  <c r="K376" i="23"/>
  <c r="L376" i="23"/>
  <c r="M376" i="23"/>
  <c r="N376" i="23"/>
  <c r="O376" i="23"/>
  <c r="P376" i="23"/>
  <c r="Q376" i="23"/>
  <c r="R376" i="23"/>
  <c r="S376" i="23"/>
  <c r="T376" i="23"/>
  <c r="U376" i="23"/>
  <c r="V376" i="23"/>
  <c r="W376" i="23"/>
  <c r="X376" i="23"/>
  <c r="Y376" i="23"/>
  <c r="B377" i="23"/>
  <c r="C377" i="23"/>
  <c r="D377" i="23"/>
  <c r="E377" i="23"/>
  <c r="F377" i="23"/>
  <c r="G377" i="23"/>
  <c r="H377" i="23"/>
  <c r="I377" i="23"/>
  <c r="J377" i="23"/>
  <c r="K377" i="23"/>
  <c r="L377" i="23"/>
  <c r="M377" i="23"/>
  <c r="N377" i="23"/>
  <c r="O377" i="23"/>
  <c r="P377" i="23"/>
  <c r="Q377" i="23"/>
  <c r="R377" i="23"/>
  <c r="S377" i="23"/>
  <c r="T377" i="23"/>
  <c r="U377" i="23"/>
  <c r="V377" i="23"/>
  <c r="W377" i="23"/>
  <c r="X377" i="23"/>
  <c r="Y377" i="23"/>
  <c r="B378" i="23"/>
  <c r="C378" i="23"/>
  <c r="D378" i="23"/>
  <c r="E378" i="23"/>
  <c r="F378" i="23"/>
  <c r="G378" i="23"/>
  <c r="H378" i="23"/>
  <c r="I378" i="23"/>
  <c r="J378" i="23"/>
  <c r="K378" i="23"/>
  <c r="L378" i="23"/>
  <c r="M378" i="23"/>
  <c r="N378" i="23"/>
  <c r="O378" i="23"/>
  <c r="P378" i="23"/>
  <c r="Q378" i="23"/>
  <c r="R378" i="23"/>
  <c r="S378" i="23"/>
  <c r="T378" i="23"/>
  <c r="U378" i="23"/>
  <c r="V378" i="23"/>
  <c r="W378" i="23"/>
  <c r="X378" i="23"/>
  <c r="Y378" i="23"/>
  <c r="B379" i="23"/>
  <c r="C379" i="23"/>
  <c r="D379" i="23"/>
  <c r="E379" i="23"/>
  <c r="F379" i="23"/>
  <c r="G379" i="23"/>
  <c r="H379" i="23"/>
  <c r="I379" i="23"/>
  <c r="J379" i="23"/>
  <c r="K379" i="23"/>
  <c r="L379" i="23"/>
  <c r="M379" i="23"/>
  <c r="N379" i="23"/>
  <c r="O379" i="23"/>
  <c r="P379" i="23"/>
  <c r="Q379" i="23"/>
  <c r="R379" i="23"/>
  <c r="S379" i="23"/>
  <c r="T379" i="23"/>
  <c r="U379" i="23"/>
  <c r="V379" i="23"/>
  <c r="W379" i="23"/>
  <c r="X379" i="23"/>
  <c r="Y379" i="23"/>
  <c r="B380" i="23"/>
  <c r="C380" i="23"/>
  <c r="D380" i="23"/>
  <c r="E380" i="23"/>
  <c r="F380" i="23"/>
  <c r="G380" i="23"/>
  <c r="H380" i="23"/>
  <c r="I380" i="23"/>
  <c r="J380" i="23"/>
  <c r="K380" i="23"/>
  <c r="L380" i="23"/>
  <c r="M380" i="23"/>
  <c r="N380" i="23"/>
  <c r="O380" i="23"/>
  <c r="P380" i="23"/>
  <c r="Q380" i="23"/>
  <c r="R380" i="23"/>
  <c r="S380" i="23"/>
  <c r="T380" i="23"/>
  <c r="U380" i="23"/>
  <c r="V380" i="23"/>
  <c r="W380" i="23"/>
  <c r="X380" i="23"/>
  <c r="Y380" i="23"/>
  <c r="B381" i="23"/>
  <c r="C381" i="23"/>
  <c r="D381" i="23"/>
  <c r="E381" i="23"/>
  <c r="F381" i="23"/>
  <c r="G381" i="23"/>
  <c r="H381" i="23"/>
  <c r="I381" i="23"/>
  <c r="J381" i="23"/>
  <c r="K381" i="23"/>
  <c r="L381" i="23"/>
  <c r="M381" i="23"/>
  <c r="N381" i="23"/>
  <c r="O381" i="23"/>
  <c r="P381" i="23"/>
  <c r="Q381" i="23"/>
  <c r="R381" i="23"/>
  <c r="S381" i="23"/>
  <c r="T381" i="23"/>
  <c r="U381" i="23"/>
  <c r="V381" i="23"/>
  <c r="W381" i="23"/>
  <c r="X381" i="23"/>
  <c r="Y381" i="23"/>
  <c r="B382" i="23"/>
  <c r="C382" i="23"/>
  <c r="D382" i="23"/>
  <c r="E382" i="23"/>
  <c r="F382" i="23"/>
  <c r="G382" i="23"/>
  <c r="H382" i="23"/>
  <c r="I382" i="23"/>
  <c r="J382" i="23"/>
  <c r="K382" i="23"/>
  <c r="L382" i="23"/>
  <c r="M382" i="23"/>
  <c r="N382" i="23"/>
  <c r="O382" i="23"/>
  <c r="P382" i="23"/>
  <c r="Q382" i="23"/>
  <c r="R382" i="23"/>
  <c r="S382" i="23"/>
  <c r="T382" i="23"/>
  <c r="U382" i="23"/>
  <c r="V382" i="23"/>
  <c r="W382" i="23"/>
  <c r="X382" i="23"/>
  <c r="Y382" i="23"/>
  <c r="B383" i="23"/>
  <c r="C383" i="23"/>
  <c r="D383" i="23"/>
  <c r="E383" i="23"/>
  <c r="F383" i="23"/>
  <c r="G383" i="23"/>
  <c r="H383" i="23"/>
  <c r="I383" i="23"/>
  <c r="J383" i="23"/>
  <c r="K383" i="23"/>
  <c r="L383" i="23"/>
  <c r="M383" i="23"/>
  <c r="N383" i="23"/>
  <c r="O383" i="23"/>
  <c r="P383" i="23"/>
  <c r="Q383" i="23"/>
  <c r="R383" i="23"/>
  <c r="S383" i="23"/>
  <c r="T383" i="23"/>
  <c r="U383" i="23"/>
  <c r="V383" i="23"/>
  <c r="W383" i="23"/>
  <c r="X383" i="23"/>
  <c r="Y383" i="23"/>
  <c r="B384" i="23"/>
  <c r="C384" i="23"/>
  <c r="D384" i="23"/>
  <c r="E384" i="23"/>
  <c r="F384" i="23"/>
  <c r="G384" i="23"/>
  <c r="H384" i="23"/>
  <c r="I384" i="23"/>
  <c r="J384" i="23"/>
  <c r="K384" i="23"/>
  <c r="L384" i="23"/>
  <c r="M384" i="23"/>
  <c r="N384" i="23"/>
  <c r="O384" i="23"/>
  <c r="P384" i="23"/>
  <c r="Q384" i="23"/>
  <c r="R384" i="23"/>
  <c r="S384" i="23"/>
  <c r="T384" i="23"/>
  <c r="U384" i="23"/>
  <c r="V384" i="23"/>
  <c r="W384" i="23"/>
  <c r="X384" i="23"/>
  <c r="Y384" i="23"/>
  <c r="C357" i="23"/>
  <c r="D357" i="23"/>
  <c r="E357" i="23"/>
  <c r="F357" i="23"/>
  <c r="G357" i="23"/>
  <c r="H357" i="23"/>
  <c r="I357" i="23"/>
  <c r="J357" i="23"/>
  <c r="K357" i="23"/>
  <c r="L357" i="23"/>
  <c r="M357" i="23"/>
  <c r="N357" i="23"/>
  <c r="O357" i="23"/>
  <c r="P357" i="23"/>
  <c r="Q357" i="23"/>
  <c r="R357" i="23"/>
  <c r="S357" i="23"/>
  <c r="T357" i="23"/>
  <c r="U357" i="23"/>
  <c r="V357" i="23"/>
  <c r="W357" i="23"/>
  <c r="X357" i="23"/>
  <c r="Y357" i="23"/>
  <c r="B357" i="23"/>
  <c r="B324" i="23"/>
  <c r="C324" i="23"/>
  <c r="D324" i="23"/>
  <c r="E324" i="23"/>
  <c r="F324" i="23"/>
  <c r="G324" i="23"/>
  <c r="H324" i="23"/>
  <c r="I324" i="23"/>
  <c r="J324" i="23"/>
  <c r="K324" i="23"/>
  <c r="L324" i="23"/>
  <c r="M324" i="23"/>
  <c r="N324" i="23"/>
  <c r="O324" i="23"/>
  <c r="P324" i="23"/>
  <c r="Q324" i="23"/>
  <c r="R324" i="23"/>
  <c r="S324" i="23"/>
  <c r="T324" i="23"/>
  <c r="U324" i="23"/>
  <c r="V324" i="23"/>
  <c r="W324" i="23"/>
  <c r="X324" i="23"/>
  <c r="Y324" i="23"/>
  <c r="B325" i="23"/>
  <c r="C325" i="23"/>
  <c r="D325" i="23"/>
  <c r="E325" i="23"/>
  <c r="F325" i="23"/>
  <c r="G325" i="23"/>
  <c r="H325" i="23"/>
  <c r="I325" i="23"/>
  <c r="J325" i="23"/>
  <c r="K325" i="23"/>
  <c r="L325" i="23"/>
  <c r="M325" i="23"/>
  <c r="N325" i="23"/>
  <c r="O325" i="23"/>
  <c r="P325" i="23"/>
  <c r="Q325" i="23"/>
  <c r="R325" i="23"/>
  <c r="S325" i="23"/>
  <c r="T325" i="23"/>
  <c r="U325" i="23"/>
  <c r="V325" i="23"/>
  <c r="W325" i="23"/>
  <c r="X325" i="23"/>
  <c r="Y325" i="23"/>
  <c r="B326" i="23"/>
  <c r="C326" i="23"/>
  <c r="D326" i="23"/>
  <c r="E326" i="23"/>
  <c r="F326" i="23"/>
  <c r="G326" i="23"/>
  <c r="H326" i="23"/>
  <c r="I326" i="23"/>
  <c r="J326" i="23"/>
  <c r="K326" i="23"/>
  <c r="L326" i="23"/>
  <c r="M326" i="23"/>
  <c r="N326" i="23"/>
  <c r="O326" i="23"/>
  <c r="P326" i="23"/>
  <c r="Q326" i="23"/>
  <c r="R326" i="23"/>
  <c r="S326" i="23"/>
  <c r="T326" i="23"/>
  <c r="U326" i="23"/>
  <c r="V326" i="23"/>
  <c r="W326" i="23"/>
  <c r="X326" i="23"/>
  <c r="Y326" i="23"/>
  <c r="B327" i="23"/>
  <c r="C327" i="23"/>
  <c r="D327" i="23"/>
  <c r="E327" i="23"/>
  <c r="F327" i="23"/>
  <c r="G327" i="23"/>
  <c r="H327" i="23"/>
  <c r="I327" i="23"/>
  <c r="J327" i="23"/>
  <c r="K327" i="23"/>
  <c r="L327" i="23"/>
  <c r="M327" i="23"/>
  <c r="N327" i="23"/>
  <c r="O327" i="23"/>
  <c r="P327" i="23"/>
  <c r="Q327" i="23"/>
  <c r="R327" i="23"/>
  <c r="S327" i="23"/>
  <c r="T327" i="23"/>
  <c r="U327" i="23"/>
  <c r="V327" i="23"/>
  <c r="W327" i="23"/>
  <c r="X327" i="23"/>
  <c r="Y327" i="23"/>
  <c r="B328" i="23"/>
  <c r="C328" i="23"/>
  <c r="D328" i="23"/>
  <c r="E328" i="23"/>
  <c r="F328" i="23"/>
  <c r="G328" i="23"/>
  <c r="H328" i="23"/>
  <c r="I328" i="23"/>
  <c r="J328" i="23"/>
  <c r="K328" i="23"/>
  <c r="L328" i="23"/>
  <c r="M328" i="23"/>
  <c r="N328" i="23"/>
  <c r="O328" i="23"/>
  <c r="P328" i="23"/>
  <c r="Q328" i="23"/>
  <c r="R328" i="23"/>
  <c r="S328" i="23"/>
  <c r="T328" i="23"/>
  <c r="U328" i="23"/>
  <c r="V328" i="23"/>
  <c r="W328" i="23"/>
  <c r="X328" i="23"/>
  <c r="Y328" i="23"/>
  <c r="B329" i="23"/>
  <c r="C329" i="23"/>
  <c r="D329" i="23"/>
  <c r="E329" i="23"/>
  <c r="F329" i="23"/>
  <c r="G329" i="23"/>
  <c r="H329" i="23"/>
  <c r="I329" i="23"/>
  <c r="J329" i="23"/>
  <c r="K329" i="23"/>
  <c r="L329" i="23"/>
  <c r="M329" i="23"/>
  <c r="N329" i="23"/>
  <c r="O329" i="23"/>
  <c r="P329" i="23"/>
  <c r="Q329" i="23"/>
  <c r="R329" i="23"/>
  <c r="S329" i="23"/>
  <c r="T329" i="23"/>
  <c r="U329" i="23"/>
  <c r="V329" i="23"/>
  <c r="W329" i="23"/>
  <c r="X329" i="23"/>
  <c r="Y329" i="23"/>
  <c r="B330" i="23"/>
  <c r="C330" i="23"/>
  <c r="D330" i="23"/>
  <c r="E330" i="23"/>
  <c r="F330" i="23"/>
  <c r="G330" i="23"/>
  <c r="H330" i="23"/>
  <c r="I330" i="23"/>
  <c r="J330" i="23"/>
  <c r="K330" i="23"/>
  <c r="L330" i="23"/>
  <c r="M330" i="23"/>
  <c r="N330" i="23"/>
  <c r="O330" i="23"/>
  <c r="P330" i="23"/>
  <c r="Q330" i="23"/>
  <c r="R330" i="23"/>
  <c r="S330" i="23"/>
  <c r="T330" i="23"/>
  <c r="U330" i="23"/>
  <c r="V330" i="23"/>
  <c r="W330" i="23"/>
  <c r="X330" i="23"/>
  <c r="Y330" i="23"/>
  <c r="B331" i="23"/>
  <c r="C331" i="23"/>
  <c r="D331" i="23"/>
  <c r="E331" i="23"/>
  <c r="F331" i="23"/>
  <c r="G331" i="23"/>
  <c r="H331" i="23"/>
  <c r="I331" i="23"/>
  <c r="J331" i="23"/>
  <c r="K331" i="23"/>
  <c r="L331" i="23"/>
  <c r="M331" i="23"/>
  <c r="N331" i="23"/>
  <c r="O331" i="23"/>
  <c r="P331" i="23"/>
  <c r="Q331" i="23"/>
  <c r="R331" i="23"/>
  <c r="S331" i="23"/>
  <c r="T331" i="23"/>
  <c r="U331" i="23"/>
  <c r="V331" i="23"/>
  <c r="W331" i="23"/>
  <c r="X331" i="23"/>
  <c r="Y331" i="23"/>
  <c r="B332" i="23"/>
  <c r="C332" i="23"/>
  <c r="D332" i="23"/>
  <c r="E332" i="23"/>
  <c r="F332" i="23"/>
  <c r="G332" i="23"/>
  <c r="H332" i="23"/>
  <c r="I332" i="23"/>
  <c r="J332" i="23"/>
  <c r="K332" i="23"/>
  <c r="L332" i="23"/>
  <c r="M332" i="23"/>
  <c r="N332" i="23"/>
  <c r="O332" i="23"/>
  <c r="P332" i="23"/>
  <c r="Q332" i="23"/>
  <c r="R332" i="23"/>
  <c r="S332" i="23"/>
  <c r="T332" i="23"/>
  <c r="U332" i="23"/>
  <c r="V332" i="23"/>
  <c r="W332" i="23"/>
  <c r="X332" i="23"/>
  <c r="Y332" i="23"/>
  <c r="B333" i="23"/>
  <c r="C333" i="23"/>
  <c r="D333" i="23"/>
  <c r="E333" i="23"/>
  <c r="F333" i="23"/>
  <c r="G333" i="23"/>
  <c r="H333" i="23"/>
  <c r="I333" i="23"/>
  <c r="J333" i="23"/>
  <c r="K333" i="23"/>
  <c r="L333" i="23"/>
  <c r="M333" i="23"/>
  <c r="N333" i="23"/>
  <c r="O333" i="23"/>
  <c r="P333" i="23"/>
  <c r="Q333" i="23"/>
  <c r="R333" i="23"/>
  <c r="S333" i="23"/>
  <c r="T333" i="23"/>
  <c r="U333" i="23"/>
  <c r="V333" i="23"/>
  <c r="W333" i="23"/>
  <c r="X333" i="23"/>
  <c r="Y333" i="23"/>
  <c r="B334" i="23"/>
  <c r="C334" i="23"/>
  <c r="D334" i="23"/>
  <c r="E334" i="23"/>
  <c r="F334" i="23"/>
  <c r="G334" i="23"/>
  <c r="H334" i="23"/>
  <c r="I334" i="23"/>
  <c r="J334" i="23"/>
  <c r="K334" i="23"/>
  <c r="L334" i="23"/>
  <c r="M334" i="23"/>
  <c r="N334" i="23"/>
  <c r="O334" i="23"/>
  <c r="P334" i="23"/>
  <c r="Q334" i="23"/>
  <c r="R334" i="23"/>
  <c r="S334" i="23"/>
  <c r="T334" i="23"/>
  <c r="U334" i="23"/>
  <c r="V334" i="23"/>
  <c r="W334" i="23"/>
  <c r="X334" i="23"/>
  <c r="Y334" i="23"/>
  <c r="B335" i="23"/>
  <c r="C335" i="23"/>
  <c r="D335" i="23"/>
  <c r="E335" i="23"/>
  <c r="F335" i="23"/>
  <c r="G335" i="23"/>
  <c r="H335" i="23"/>
  <c r="I335" i="23"/>
  <c r="J335" i="23"/>
  <c r="K335" i="23"/>
  <c r="L335" i="23"/>
  <c r="M335" i="23"/>
  <c r="N335" i="23"/>
  <c r="O335" i="23"/>
  <c r="P335" i="23"/>
  <c r="Q335" i="23"/>
  <c r="R335" i="23"/>
  <c r="S335" i="23"/>
  <c r="T335" i="23"/>
  <c r="U335" i="23"/>
  <c r="V335" i="23"/>
  <c r="W335" i="23"/>
  <c r="X335" i="23"/>
  <c r="Y335" i="23"/>
  <c r="B336" i="23"/>
  <c r="C336" i="23"/>
  <c r="D336" i="23"/>
  <c r="E336" i="23"/>
  <c r="F336" i="23"/>
  <c r="G336" i="23"/>
  <c r="H336" i="23"/>
  <c r="I336" i="23"/>
  <c r="J336" i="23"/>
  <c r="K336" i="23"/>
  <c r="L336" i="23"/>
  <c r="M336" i="23"/>
  <c r="N336" i="23"/>
  <c r="O336" i="23"/>
  <c r="P336" i="23"/>
  <c r="Q336" i="23"/>
  <c r="R336" i="23"/>
  <c r="S336" i="23"/>
  <c r="T336" i="23"/>
  <c r="U336" i="23"/>
  <c r="V336" i="23"/>
  <c r="W336" i="23"/>
  <c r="X336" i="23"/>
  <c r="Y336" i="23"/>
  <c r="B337" i="23"/>
  <c r="C337" i="23"/>
  <c r="D337" i="23"/>
  <c r="E337" i="23"/>
  <c r="F337" i="23"/>
  <c r="G337" i="23"/>
  <c r="H337" i="23"/>
  <c r="I337" i="23"/>
  <c r="J337" i="23"/>
  <c r="K337" i="23"/>
  <c r="L337" i="23"/>
  <c r="M337" i="23"/>
  <c r="N337" i="23"/>
  <c r="O337" i="23"/>
  <c r="P337" i="23"/>
  <c r="Q337" i="23"/>
  <c r="R337" i="23"/>
  <c r="S337" i="23"/>
  <c r="T337" i="23"/>
  <c r="U337" i="23"/>
  <c r="V337" i="23"/>
  <c r="W337" i="23"/>
  <c r="X337" i="23"/>
  <c r="Y337" i="23"/>
  <c r="B338" i="23"/>
  <c r="C338" i="23"/>
  <c r="D338" i="23"/>
  <c r="E338" i="23"/>
  <c r="F338" i="23"/>
  <c r="G338" i="23"/>
  <c r="H338" i="23"/>
  <c r="I338" i="23"/>
  <c r="J338" i="23"/>
  <c r="K338" i="23"/>
  <c r="L338" i="23"/>
  <c r="M338" i="23"/>
  <c r="N338" i="23"/>
  <c r="O338" i="23"/>
  <c r="P338" i="23"/>
  <c r="Q338" i="23"/>
  <c r="R338" i="23"/>
  <c r="S338" i="23"/>
  <c r="T338" i="23"/>
  <c r="U338" i="23"/>
  <c r="V338" i="23"/>
  <c r="W338" i="23"/>
  <c r="X338" i="23"/>
  <c r="Y338" i="23"/>
  <c r="B339" i="23"/>
  <c r="C339" i="23"/>
  <c r="D339" i="23"/>
  <c r="E339" i="23"/>
  <c r="F339" i="23"/>
  <c r="G339" i="23"/>
  <c r="H339" i="23"/>
  <c r="I339" i="23"/>
  <c r="J339" i="23"/>
  <c r="K339" i="23"/>
  <c r="L339" i="23"/>
  <c r="M339" i="23"/>
  <c r="N339" i="23"/>
  <c r="O339" i="23"/>
  <c r="P339" i="23"/>
  <c r="Q339" i="23"/>
  <c r="R339" i="23"/>
  <c r="S339" i="23"/>
  <c r="T339" i="23"/>
  <c r="U339" i="23"/>
  <c r="V339" i="23"/>
  <c r="W339" i="23"/>
  <c r="X339" i="23"/>
  <c r="Y339" i="23"/>
  <c r="B340" i="23"/>
  <c r="C340" i="23"/>
  <c r="D340" i="23"/>
  <c r="E340" i="23"/>
  <c r="F340" i="23"/>
  <c r="G340" i="23"/>
  <c r="H340" i="23"/>
  <c r="I340" i="23"/>
  <c r="J340" i="23"/>
  <c r="K340" i="23"/>
  <c r="L340" i="23"/>
  <c r="M340" i="23"/>
  <c r="N340" i="23"/>
  <c r="O340" i="23"/>
  <c r="P340" i="23"/>
  <c r="Q340" i="23"/>
  <c r="R340" i="23"/>
  <c r="S340" i="23"/>
  <c r="T340" i="23"/>
  <c r="U340" i="23"/>
  <c r="V340" i="23"/>
  <c r="W340" i="23"/>
  <c r="X340" i="23"/>
  <c r="Y340" i="23"/>
  <c r="B341" i="23"/>
  <c r="C341" i="23"/>
  <c r="D341" i="23"/>
  <c r="E341" i="23"/>
  <c r="F341" i="23"/>
  <c r="G341" i="23"/>
  <c r="H341" i="23"/>
  <c r="I341" i="23"/>
  <c r="J341" i="23"/>
  <c r="K341" i="23"/>
  <c r="L341" i="23"/>
  <c r="M341" i="23"/>
  <c r="N341" i="23"/>
  <c r="O341" i="23"/>
  <c r="P341" i="23"/>
  <c r="Q341" i="23"/>
  <c r="R341" i="23"/>
  <c r="S341" i="23"/>
  <c r="T341" i="23"/>
  <c r="U341" i="23"/>
  <c r="V341" i="23"/>
  <c r="W341" i="23"/>
  <c r="X341" i="23"/>
  <c r="Y341" i="23"/>
  <c r="B342" i="23"/>
  <c r="C342" i="23"/>
  <c r="D342" i="23"/>
  <c r="E342" i="23"/>
  <c r="F342" i="23"/>
  <c r="G342" i="23"/>
  <c r="H342" i="23"/>
  <c r="I342" i="23"/>
  <c r="J342" i="23"/>
  <c r="K342" i="23"/>
  <c r="L342" i="23"/>
  <c r="M342" i="23"/>
  <c r="N342" i="23"/>
  <c r="O342" i="23"/>
  <c r="P342" i="23"/>
  <c r="Q342" i="23"/>
  <c r="R342" i="23"/>
  <c r="S342" i="23"/>
  <c r="T342" i="23"/>
  <c r="U342" i="23"/>
  <c r="V342" i="23"/>
  <c r="W342" i="23"/>
  <c r="X342" i="23"/>
  <c r="Y342" i="23"/>
  <c r="B343" i="23"/>
  <c r="C343" i="23"/>
  <c r="D343" i="23"/>
  <c r="E343" i="23"/>
  <c r="F343" i="23"/>
  <c r="G343" i="23"/>
  <c r="H343" i="23"/>
  <c r="I343" i="23"/>
  <c r="J343" i="23"/>
  <c r="K343" i="23"/>
  <c r="L343" i="23"/>
  <c r="M343" i="23"/>
  <c r="N343" i="23"/>
  <c r="O343" i="23"/>
  <c r="P343" i="23"/>
  <c r="Q343" i="23"/>
  <c r="R343" i="23"/>
  <c r="S343" i="23"/>
  <c r="T343" i="23"/>
  <c r="U343" i="23"/>
  <c r="V343" i="23"/>
  <c r="W343" i="23"/>
  <c r="X343" i="23"/>
  <c r="Y343" i="23"/>
  <c r="B344" i="23"/>
  <c r="C344" i="23"/>
  <c r="D344" i="23"/>
  <c r="E344" i="23"/>
  <c r="F344" i="23"/>
  <c r="G344" i="23"/>
  <c r="H344" i="23"/>
  <c r="I344" i="23"/>
  <c r="J344" i="23"/>
  <c r="K344" i="23"/>
  <c r="L344" i="23"/>
  <c r="M344" i="23"/>
  <c r="N344" i="23"/>
  <c r="O344" i="23"/>
  <c r="P344" i="23"/>
  <c r="Q344" i="23"/>
  <c r="R344" i="23"/>
  <c r="S344" i="23"/>
  <c r="T344" i="23"/>
  <c r="U344" i="23"/>
  <c r="V344" i="23"/>
  <c r="W344" i="23"/>
  <c r="X344" i="23"/>
  <c r="Y344" i="23"/>
  <c r="B345" i="23"/>
  <c r="C345" i="23"/>
  <c r="D345" i="23"/>
  <c r="E345" i="23"/>
  <c r="F345" i="23"/>
  <c r="G345" i="23"/>
  <c r="H345" i="23"/>
  <c r="I345" i="23"/>
  <c r="J345" i="23"/>
  <c r="K345" i="23"/>
  <c r="L345" i="23"/>
  <c r="M345" i="23"/>
  <c r="N345" i="23"/>
  <c r="O345" i="23"/>
  <c r="P345" i="23"/>
  <c r="Q345" i="23"/>
  <c r="R345" i="23"/>
  <c r="S345" i="23"/>
  <c r="T345" i="23"/>
  <c r="U345" i="23"/>
  <c r="V345" i="23"/>
  <c r="W345" i="23"/>
  <c r="X345" i="23"/>
  <c r="Y345" i="23"/>
  <c r="B346" i="23"/>
  <c r="C346" i="23"/>
  <c r="D346" i="23"/>
  <c r="E346" i="23"/>
  <c r="F346" i="23"/>
  <c r="G346" i="23"/>
  <c r="H346" i="23"/>
  <c r="I346" i="23"/>
  <c r="J346" i="23"/>
  <c r="K346" i="23"/>
  <c r="L346" i="23"/>
  <c r="M346" i="23"/>
  <c r="N346" i="23"/>
  <c r="O346" i="23"/>
  <c r="P346" i="23"/>
  <c r="Q346" i="23"/>
  <c r="R346" i="23"/>
  <c r="S346" i="23"/>
  <c r="T346" i="23"/>
  <c r="U346" i="23"/>
  <c r="V346" i="23"/>
  <c r="W346" i="23"/>
  <c r="X346" i="23"/>
  <c r="Y346" i="23"/>
  <c r="B347" i="23"/>
  <c r="C347" i="23"/>
  <c r="D347" i="23"/>
  <c r="E347" i="23"/>
  <c r="F347" i="23"/>
  <c r="G347" i="23"/>
  <c r="H347" i="23"/>
  <c r="I347" i="23"/>
  <c r="J347" i="23"/>
  <c r="K347" i="23"/>
  <c r="L347" i="23"/>
  <c r="M347" i="23"/>
  <c r="N347" i="23"/>
  <c r="O347" i="23"/>
  <c r="P347" i="23"/>
  <c r="Q347" i="23"/>
  <c r="R347" i="23"/>
  <c r="S347" i="23"/>
  <c r="T347" i="23"/>
  <c r="U347" i="23"/>
  <c r="V347" i="23"/>
  <c r="W347" i="23"/>
  <c r="X347" i="23"/>
  <c r="Y347" i="23"/>
  <c r="B348" i="23"/>
  <c r="C348" i="23"/>
  <c r="D348" i="23"/>
  <c r="E348" i="23"/>
  <c r="F348" i="23"/>
  <c r="G348" i="23"/>
  <c r="H348" i="23"/>
  <c r="I348" i="23"/>
  <c r="J348" i="23"/>
  <c r="K348" i="23"/>
  <c r="L348" i="23"/>
  <c r="M348" i="23"/>
  <c r="N348" i="23"/>
  <c r="O348" i="23"/>
  <c r="P348" i="23"/>
  <c r="Q348" i="23"/>
  <c r="R348" i="23"/>
  <c r="S348" i="23"/>
  <c r="T348" i="23"/>
  <c r="U348" i="23"/>
  <c r="V348" i="23"/>
  <c r="W348" i="23"/>
  <c r="X348" i="23"/>
  <c r="Y348" i="23"/>
  <c r="B349" i="23"/>
  <c r="C349" i="23"/>
  <c r="D349" i="23"/>
  <c r="E349" i="23"/>
  <c r="F349" i="23"/>
  <c r="G349" i="23"/>
  <c r="H349" i="23"/>
  <c r="I349" i="23"/>
  <c r="J349" i="23"/>
  <c r="K349" i="23"/>
  <c r="L349" i="23"/>
  <c r="M349" i="23"/>
  <c r="N349" i="23"/>
  <c r="O349" i="23"/>
  <c r="P349" i="23"/>
  <c r="Q349" i="23"/>
  <c r="R349" i="23"/>
  <c r="S349" i="23"/>
  <c r="T349" i="23"/>
  <c r="U349" i="23"/>
  <c r="V349" i="23"/>
  <c r="W349" i="23"/>
  <c r="X349" i="23"/>
  <c r="Y349" i="23"/>
  <c r="B350" i="23"/>
  <c r="C350" i="23"/>
  <c r="D350" i="23"/>
  <c r="E350" i="23"/>
  <c r="F350" i="23"/>
  <c r="G350" i="23"/>
  <c r="H350" i="23"/>
  <c r="I350" i="23"/>
  <c r="J350" i="23"/>
  <c r="K350" i="23"/>
  <c r="L350" i="23"/>
  <c r="M350" i="23"/>
  <c r="N350" i="23"/>
  <c r="O350" i="23"/>
  <c r="P350" i="23"/>
  <c r="Q350" i="23"/>
  <c r="R350" i="23"/>
  <c r="S350" i="23"/>
  <c r="T350" i="23"/>
  <c r="U350" i="23"/>
  <c r="V350" i="23"/>
  <c r="W350" i="23"/>
  <c r="X350" i="23"/>
  <c r="Y350" i="23"/>
  <c r="C323" i="23"/>
  <c r="D323" i="23"/>
  <c r="E323" i="23"/>
  <c r="F323" i="23"/>
  <c r="G323" i="23"/>
  <c r="H323" i="23"/>
  <c r="I323" i="23"/>
  <c r="J323" i="23"/>
  <c r="K323" i="23"/>
  <c r="L323" i="23"/>
  <c r="M323" i="23"/>
  <c r="N323" i="23"/>
  <c r="O323" i="23"/>
  <c r="P323" i="23"/>
  <c r="Q323" i="23"/>
  <c r="R323" i="23"/>
  <c r="S323" i="23"/>
  <c r="T323" i="23"/>
  <c r="U323" i="23"/>
  <c r="V323" i="23"/>
  <c r="W323" i="23"/>
  <c r="X323" i="23"/>
  <c r="Y323" i="23"/>
  <c r="B323" i="23"/>
  <c r="B290" i="23"/>
  <c r="C290" i="23"/>
  <c r="D290" i="23"/>
  <c r="E290" i="23"/>
  <c r="F290" i="23"/>
  <c r="G290" i="23"/>
  <c r="H290" i="23"/>
  <c r="I290" i="23"/>
  <c r="J290" i="23"/>
  <c r="K290" i="23"/>
  <c r="L290" i="23"/>
  <c r="M290" i="23"/>
  <c r="N290" i="23"/>
  <c r="O290" i="23"/>
  <c r="P290" i="23"/>
  <c r="Q290" i="23"/>
  <c r="R290" i="23"/>
  <c r="S290" i="23"/>
  <c r="T290" i="23"/>
  <c r="U290" i="23"/>
  <c r="V290" i="23"/>
  <c r="W290" i="23"/>
  <c r="X290" i="23"/>
  <c r="Y290" i="23"/>
  <c r="B291" i="23"/>
  <c r="C291" i="23"/>
  <c r="D291" i="23"/>
  <c r="E291" i="23"/>
  <c r="F291" i="23"/>
  <c r="G291" i="23"/>
  <c r="H291" i="23"/>
  <c r="I291" i="23"/>
  <c r="J291" i="23"/>
  <c r="K291" i="23"/>
  <c r="L291" i="23"/>
  <c r="M291" i="23"/>
  <c r="N291" i="23"/>
  <c r="O291" i="23"/>
  <c r="P291" i="23"/>
  <c r="Q291" i="23"/>
  <c r="R291" i="23"/>
  <c r="S291" i="23"/>
  <c r="T291" i="23"/>
  <c r="U291" i="23"/>
  <c r="V291" i="23"/>
  <c r="W291" i="23"/>
  <c r="X291" i="23"/>
  <c r="Y291" i="23"/>
  <c r="B292" i="23"/>
  <c r="C292" i="23"/>
  <c r="D292" i="23"/>
  <c r="E292" i="23"/>
  <c r="F292" i="23"/>
  <c r="G292" i="23"/>
  <c r="H292" i="23"/>
  <c r="I292" i="23"/>
  <c r="J292" i="23"/>
  <c r="K292" i="23"/>
  <c r="L292" i="23"/>
  <c r="M292" i="23"/>
  <c r="N292" i="23"/>
  <c r="O292" i="23"/>
  <c r="P292" i="23"/>
  <c r="Q292" i="23"/>
  <c r="R292" i="23"/>
  <c r="S292" i="23"/>
  <c r="T292" i="23"/>
  <c r="U292" i="23"/>
  <c r="V292" i="23"/>
  <c r="W292" i="23"/>
  <c r="X292" i="23"/>
  <c r="Y292" i="23"/>
  <c r="B293" i="23"/>
  <c r="C293" i="23"/>
  <c r="D293" i="23"/>
  <c r="E293" i="23"/>
  <c r="F293" i="23"/>
  <c r="G293" i="23"/>
  <c r="H293" i="23"/>
  <c r="I293" i="23"/>
  <c r="J293" i="23"/>
  <c r="K293" i="23"/>
  <c r="L293" i="23"/>
  <c r="M293" i="23"/>
  <c r="N293" i="23"/>
  <c r="O293" i="23"/>
  <c r="P293" i="23"/>
  <c r="Q293" i="23"/>
  <c r="R293" i="23"/>
  <c r="S293" i="23"/>
  <c r="T293" i="23"/>
  <c r="U293" i="23"/>
  <c r="V293" i="23"/>
  <c r="W293" i="23"/>
  <c r="X293" i="23"/>
  <c r="Y293" i="23"/>
  <c r="B294" i="23"/>
  <c r="C294" i="23"/>
  <c r="D294" i="23"/>
  <c r="E294" i="23"/>
  <c r="F294" i="23"/>
  <c r="G294" i="23"/>
  <c r="H294" i="23"/>
  <c r="I294" i="23"/>
  <c r="J294" i="23"/>
  <c r="K294" i="23"/>
  <c r="L294" i="23"/>
  <c r="M294" i="23"/>
  <c r="N294" i="23"/>
  <c r="O294" i="23"/>
  <c r="P294" i="23"/>
  <c r="Q294" i="23"/>
  <c r="R294" i="23"/>
  <c r="S294" i="23"/>
  <c r="T294" i="23"/>
  <c r="U294" i="23"/>
  <c r="V294" i="23"/>
  <c r="W294" i="23"/>
  <c r="X294" i="23"/>
  <c r="Y294" i="23"/>
  <c r="B295" i="23"/>
  <c r="C295" i="23"/>
  <c r="D295" i="23"/>
  <c r="E295" i="23"/>
  <c r="F295" i="23"/>
  <c r="G295" i="23"/>
  <c r="H295" i="23"/>
  <c r="I295" i="23"/>
  <c r="J295" i="23"/>
  <c r="K295" i="23"/>
  <c r="L295" i="23"/>
  <c r="M295" i="23"/>
  <c r="N295" i="23"/>
  <c r="O295" i="23"/>
  <c r="P295" i="23"/>
  <c r="Q295" i="23"/>
  <c r="R295" i="23"/>
  <c r="S295" i="23"/>
  <c r="T295" i="23"/>
  <c r="U295" i="23"/>
  <c r="V295" i="23"/>
  <c r="W295" i="23"/>
  <c r="X295" i="23"/>
  <c r="Y295" i="23"/>
  <c r="B296" i="23"/>
  <c r="C296" i="23"/>
  <c r="D296" i="23"/>
  <c r="E296" i="23"/>
  <c r="F296" i="23"/>
  <c r="G296" i="23"/>
  <c r="H296" i="23"/>
  <c r="I296" i="23"/>
  <c r="J296" i="23"/>
  <c r="K296" i="23"/>
  <c r="L296" i="23"/>
  <c r="M296" i="23"/>
  <c r="N296" i="23"/>
  <c r="O296" i="23"/>
  <c r="P296" i="23"/>
  <c r="Q296" i="23"/>
  <c r="R296" i="23"/>
  <c r="S296" i="23"/>
  <c r="T296" i="23"/>
  <c r="U296" i="23"/>
  <c r="V296" i="23"/>
  <c r="W296" i="23"/>
  <c r="X296" i="23"/>
  <c r="Y296" i="23"/>
  <c r="B297" i="23"/>
  <c r="C297" i="23"/>
  <c r="D297" i="23"/>
  <c r="E297" i="23"/>
  <c r="F297" i="23"/>
  <c r="G297" i="23"/>
  <c r="H297" i="23"/>
  <c r="I297" i="23"/>
  <c r="J297" i="23"/>
  <c r="K297" i="23"/>
  <c r="L297" i="23"/>
  <c r="M297" i="23"/>
  <c r="N297" i="23"/>
  <c r="O297" i="23"/>
  <c r="P297" i="23"/>
  <c r="Q297" i="23"/>
  <c r="R297" i="23"/>
  <c r="S297" i="23"/>
  <c r="T297" i="23"/>
  <c r="U297" i="23"/>
  <c r="V297" i="23"/>
  <c r="W297" i="23"/>
  <c r="X297" i="23"/>
  <c r="Y297" i="23"/>
  <c r="B298" i="23"/>
  <c r="C298" i="23"/>
  <c r="D298" i="23"/>
  <c r="E298" i="23"/>
  <c r="F298" i="23"/>
  <c r="G298" i="23"/>
  <c r="H298" i="23"/>
  <c r="I298" i="23"/>
  <c r="J298" i="23"/>
  <c r="K298" i="23"/>
  <c r="L298" i="23"/>
  <c r="M298" i="23"/>
  <c r="N298" i="23"/>
  <c r="O298" i="23"/>
  <c r="P298" i="23"/>
  <c r="Q298" i="23"/>
  <c r="R298" i="23"/>
  <c r="S298" i="23"/>
  <c r="T298" i="23"/>
  <c r="U298" i="23"/>
  <c r="V298" i="23"/>
  <c r="W298" i="23"/>
  <c r="X298" i="23"/>
  <c r="Y298" i="23"/>
  <c r="B299" i="23"/>
  <c r="C299" i="23"/>
  <c r="D299" i="23"/>
  <c r="E299" i="23"/>
  <c r="F299" i="23"/>
  <c r="G299" i="23"/>
  <c r="H299" i="23"/>
  <c r="I299" i="23"/>
  <c r="J299" i="23"/>
  <c r="K299" i="23"/>
  <c r="L299" i="23"/>
  <c r="M299" i="23"/>
  <c r="N299" i="23"/>
  <c r="O299" i="23"/>
  <c r="P299" i="23"/>
  <c r="Q299" i="23"/>
  <c r="R299" i="23"/>
  <c r="S299" i="23"/>
  <c r="T299" i="23"/>
  <c r="U299" i="23"/>
  <c r="V299" i="23"/>
  <c r="W299" i="23"/>
  <c r="X299" i="23"/>
  <c r="Y299" i="23"/>
  <c r="B300" i="23"/>
  <c r="C300" i="23"/>
  <c r="D300" i="23"/>
  <c r="E300" i="23"/>
  <c r="F300" i="23"/>
  <c r="G300" i="23"/>
  <c r="H300" i="23"/>
  <c r="I300" i="23"/>
  <c r="J300" i="23"/>
  <c r="K300" i="23"/>
  <c r="L300" i="23"/>
  <c r="M300" i="23"/>
  <c r="N300" i="23"/>
  <c r="O300" i="23"/>
  <c r="P300" i="23"/>
  <c r="Q300" i="23"/>
  <c r="R300" i="23"/>
  <c r="S300" i="23"/>
  <c r="T300" i="23"/>
  <c r="U300" i="23"/>
  <c r="V300" i="23"/>
  <c r="W300" i="23"/>
  <c r="X300" i="23"/>
  <c r="Y300" i="23"/>
  <c r="B301" i="23"/>
  <c r="C301" i="23"/>
  <c r="D301" i="23"/>
  <c r="E301" i="23"/>
  <c r="F301" i="23"/>
  <c r="G301" i="23"/>
  <c r="H301" i="23"/>
  <c r="I301" i="23"/>
  <c r="J301" i="23"/>
  <c r="K301" i="23"/>
  <c r="L301" i="23"/>
  <c r="M301" i="23"/>
  <c r="N301" i="23"/>
  <c r="O301" i="23"/>
  <c r="P301" i="23"/>
  <c r="Q301" i="23"/>
  <c r="R301" i="23"/>
  <c r="S301" i="23"/>
  <c r="T301" i="23"/>
  <c r="U301" i="23"/>
  <c r="V301" i="23"/>
  <c r="W301" i="23"/>
  <c r="X301" i="23"/>
  <c r="Y301" i="23"/>
  <c r="B302" i="23"/>
  <c r="C302" i="23"/>
  <c r="D302" i="23"/>
  <c r="E302" i="23"/>
  <c r="F302" i="23"/>
  <c r="G302" i="23"/>
  <c r="H302" i="23"/>
  <c r="I302" i="23"/>
  <c r="J302" i="23"/>
  <c r="K302" i="23"/>
  <c r="L302" i="23"/>
  <c r="M302" i="23"/>
  <c r="N302" i="23"/>
  <c r="O302" i="23"/>
  <c r="P302" i="23"/>
  <c r="Q302" i="23"/>
  <c r="R302" i="23"/>
  <c r="S302" i="23"/>
  <c r="T302" i="23"/>
  <c r="U302" i="23"/>
  <c r="V302" i="23"/>
  <c r="W302" i="23"/>
  <c r="X302" i="23"/>
  <c r="Y302" i="23"/>
  <c r="B303" i="23"/>
  <c r="C303" i="23"/>
  <c r="D303" i="23"/>
  <c r="E303" i="23"/>
  <c r="F303" i="23"/>
  <c r="G303" i="23"/>
  <c r="H303" i="23"/>
  <c r="I303" i="23"/>
  <c r="J303" i="23"/>
  <c r="K303" i="23"/>
  <c r="L303" i="23"/>
  <c r="M303" i="23"/>
  <c r="N303" i="23"/>
  <c r="O303" i="23"/>
  <c r="P303" i="23"/>
  <c r="Q303" i="23"/>
  <c r="R303" i="23"/>
  <c r="S303" i="23"/>
  <c r="T303" i="23"/>
  <c r="U303" i="23"/>
  <c r="V303" i="23"/>
  <c r="W303" i="23"/>
  <c r="X303" i="23"/>
  <c r="Y303" i="23"/>
  <c r="B304" i="23"/>
  <c r="C304" i="23"/>
  <c r="D304" i="23"/>
  <c r="E304" i="23"/>
  <c r="F304" i="23"/>
  <c r="G304" i="23"/>
  <c r="H304" i="23"/>
  <c r="I304" i="23"/>
  <c r="J304" i="23"/>
  <c r="K304" i="23"/>
  <c r="L304" i="23"/>
  <c r="M304" i="23"/>
  <c r="N304" i="23"/>
  <c r="O304" i="23"/>
  <c r="P304" i="23"/>
  <c r="Q304" i="23"/>
  <c r="R304" i="23"/>
  <c r="S304" i="23"/>
  <c r="T304" i="23"/>
  <c r="U304" i="23"/>
  <c r="V304" i="23"/>
  <c r="W304" i="23"/>
  <c r="X304" i="23"/>
  <c r="Y304" i="23"/>
  <c r="B305" i="23"/>
  <c r="C305" i="23"/>
  <c r="D305" i="23"/>
  <c r="E305" i="23"/>
  <c r="F305" i="23"/>
  <c r="G305" i="23"/>
  <c r="H305" i="23"/>
  <c r="I305" i="23"/>
  <c r="J305" i="23"/>
  <c r="K305" i="23"/>
  <c r="L305" i="23"/>
  <c r="M305" i="23"/>
  <c r="N305" i="23"/>
  <c r="O305" i="23"/>
  <c r="P305" i="23"/>
  <c r="Q305" i="23"/>
  <c r="R305" i="23"/>
  <c r="S305" i="23"/>
  <c r="T305" i="23"/>
  <c r="U305" i="23"/>
  <c r="V305" i="23"/>
  <c r="W305" i="23"/>
  <c r="X305" i="23"/>
  <c r="Y305" i="23"/>
  <c r="B306" i="23"/>
  <c r="C306" i="23"/>
  <c r="D306" i="23"/>
  <c r="E306" i="23"/>
  <c r="F306" i="23"/>
  <c r="G306" i="23"/>
  <c r="H306" i="23"/>
  <c r="I306" i="23"/>
  <c r="J306" i="23"/>
  <c r="K306" i="23"/>
  <c r="L306" i="23"/>
  <c r="M306" i="23"/>
  <c r="N306" i="23"/>
  <c r="O306" i="23"/>
  <c r="P306" i="23"/>
  <c r="Q306" i="23"/>
  <c r="R306" i="23"/>
  <c r="S306" i="23"/>
  <c r="T306" i="23"/>
  <c r="U306" i="23"/>
  <c r="V306" i="23"/>
  <c r="W306" i="23"/>
  <c r="X306" i="23"/>
  <c r="Y306" i="23"/>
  <c r="B307" i="23"/>
  <c r="C307" i="23"/>
  <c r="D307" i="23"/>
  <c r="E307" i="23"/>
  <c r="F307" i="23"/>
  <c r="G307" i="23"/>
  <c r="H307" i="23"/>
  <c r="I307" i="23"/>
  <c r="J307" i="23"/>
  <c r="K307" i="23"/>
  <c r="L307" i="23"/>
  <c r="M307" i="23"/>
  <c r="N307" i="23"/>
  <c r="O307" i="23"/>
  <c r="P307" i="23"/>
  <c r="Q307" i="23"/>
  <c r="R307" i="23"/>
  <c r="S307" i="23"/>
  <c r="T307" i="23"/>
  <c r="U307" i="23"/>
  <c r="V307" i="23"/>
  <c r="W307" i="23"/>
  <c r="X307" i="23"/>
  <c r="Y307" i="23"/>
  <c r="B308" i="23"/>
  <c r="C308" i="23"/>
  <c r="D308" i="23"/>
  <c r="E308" i="23"/>
  <c r="F308" i="23"/>
  <c r="G308" i="23"/>
  <c r="H308" i="23"/>
  <c r="I308" i="23"/>
  <c r="J308" i="23"/>
  <c r="K308" i="23"/>
  <c r="L308" i="23"/>
  <c r="M308" i="23"/>
  <c r="N308" i="23"/>
  <c r="O308" i="23"/>
  <c r="P308" i="23"/>
  <c r="Q308" i="23"/>
  <c r="R308" i="23"/>
  <c r="S308" i="23"/>
  <c r="T308" i="23"/>
  <c r="U308" i="23"/>
  <c r="V308" i="23"/>
  <c r="W308" i="23"/>
  <c r="X308" i="23"/>
  <c r="Y308" i="23"/>
  <c r="B309" i="23"/>
  <c r="C309" i="23"/>
  <c r="D309" i="23"/>
  <c r="E309" i="23"/>
  <c r="F309" i="23"/>
  <c r="G309" i="23"/>
  <c r="H309" i="23"/>
  <c r="I309" i="23"/>
  <c r="J309" i="23"/>
  <c r="K309" i="23"/>
  <c r="L309" i="23"/>
  <c r="M309" i="23"/>
  <c r="N309" i="23"/>
  <c r="O309" i="23"/>
  <c r="P309" i="23"/>
  <c r="Q309" i="23"/>
  <c r="R309" i="23"/>
  <c r="S309" i="23"/>
  <c r="T309" i="23"/>
  <c r="U309" i="23"/>
  <c r="V309" i="23"/>
  <c r="W309" i="23"/>
  <c r="X309" i="23"/>
  <c r="Y309" i="23"/>
  <c r="B310" i="23"/>
  <c r="C310" i="23"/>
  <c r="D310" i="23"/>
  <c r="E310" i="23"/>
  <c r="F310" i="23"/>
  <c r="G310" i="23"/>
  <c r="H310" i="23"/>
  <c r="I310" i="23"/>
  <c r="J310" i="23"/>
  <c r="K310" i="23"/>
  <c r="L310" i="23"/>
  <c r="M310" i="23"/>
  <c r="N310" i="23"/>
  <c r="O310" i="23"/>
  <c r="P310" i="23"/>
  <c r="Q310" i="23"/>
  <c r="R310" i="23"/>
  <c r="S310" i="23"/>
  <c r="T310" i="23"/>
  <c r="U310" i="23"/>
  <c r="V310" i="23"/>
  <c r="W310" i="23"/>
  <c r="X310" i="23"/>
  <c r="Y310" i="23"/>
  <c r="B311" i="23"/>
  <c r="C311" i="23"/>
  <c r="D311" i="23"/>
  <c r="E311" i="23"/>
  <c r="F311" i="23"/>
  <c r="G311" i="23"/>
  <c r="H311" i="23"/>
  <c r="I311" i="23"/>
  <c r="J311" i="23"/>
  <c r="K311" i="23"/>
  <c r="L311" i="23"/>
  <c r="M311" i="23"/>
  <c r="N311" i="23"/>
  <c r="O311" i="23"/>
  <c r="P311" i="23"/>
  <c r="Q311" i="23"/>
  <c r="R311" i="23"/>
  <c r="S311" i="23"/>
  <c r="T311" i="23"/>
  <c r="U311" i="23"/>
  <c r="V311" i="23"/>
  <c r="W311" i="23"/>
  <c r="X311" i="23"/>
  <c r="Y311" i="23"/>
  <c r="B312" i="23"/>
  <c r="C312" i="23"/>
  <c r="D312" i="23"/>
  <c r="E312" i="23"/>
  <c r="F312" i="23"/>
  <c r="G312" i="23"/>
  <c r="H312" i="23"/>
  <c r="I312" i="23"/>
  <c r="J312" i="23"/>
  <c r="K312" i="23"/>
  <c r="L312" i="23"/>
  <c r="M312" i="23"/>
  <c r="N312" i="23"/>
  <c r="O312" i="23"/>
  <c r="P312" i="23"/>
  <c r="Q312" i="23"/>
  <c r="R312" i="23"/>
  <c r="S312" i="23"/>
  <c r="T312" i="23"/>
  <c r="U312" i="23"/>
  <c r="V312" i="23"/>
  <c r="W312" i="23"/>
  <c r="X312" i="23"/>
  <c r="Y312" i="23"/>
  <c r="B313" i="23"/>
  <c r="C313" i="23"/>
  <c r="D313" i="23"/>
  <c r="E313" i="23"/>
  <c r="F313" i="23"/>
  <c r="G313" i="23"/>
  <c r="H313" i="23"/>
  <c r="I313" i="23"/>
  <c r="J313" i="23"/>
  <c r="K313" i="23"/>
  <c r="L313" i="23"/>
  <c r="M313" i="23"/>
  <c r="N313" i="23"/>
  <c r="O313" i="23"/>
  <c r="P313" i="23"/>
  <c r="Q313" i="23"/>
  <c r="R313" i="23"/>
  <c r="S313" i="23"/>
  <c r="T313" i="23"/>
  <c r="U313" i="23"/>
  <c r="V313" i="23"/>
  <c r="W313" i="23"/>
  <c r="X313" i="23"/>
  <c r="Y313" i="23"/>
  <c r="B314" i="23"/>
  <c r="C314" i="23"/>
  <c r="D314" i="23"/>
  <c r="E314" i="23"/>
  <c r="F314" i="23"/>
  <c r="G314" i="23"/>
  <c r="H314" i="23"/>
  <c r="I314" i="23"/>
  <c r="J314" i="23"/>
  <c r="K314" i="23"/>
  <c r="L314" i="23"/>
  <c r="M314" i="23"/>
  <c r="N314" i="23"/>
  <c r="O314" i="23"/>
  <c r="P314" i="23"/>
  <c r="Q314" i="23"/>
  <c r="R314" i="23"/>
  <c r="S314" i="23"/>
  <c r="T314" i="23"/>
  <c r="U314" i="23"/>
  <c r="V314" i="23"/>
  <c r="W314" i="23"/>
  <c r="X314" i="23"/>
  <c r="Y314" i="23"/>
  <c r="B315" i="23"/>
  <c r="C315" i="23"/>
  <c r="D315" i="23"/>
  <c r="E315" i="23"/>
  <c r="F315" i="23"/>
  <c r="G315" i="23"/>
  <c r="H315" i="23"/>
  <c r="I315" i="23"/>
  <c r="J315" i="23"/>
  <c r="K315" i="23"/>
  <c r="L315" i="23"/>
  <c r="M315" i="23"/>
  <c r="N315" i="23"/>
  <c r="O315" i="23"/>
  <c r="P315" i="23"/>
  <c r="Q315" i="23"/>
  <c r="R315" i="23"/>
  <c r="S315" i="23"/>
  <c r="T315" i="23"/>
  <c r="U315" i="23"/>
  <c r="V315" i="23"/>
  <c r="W315" i="23"/>
  <c r="X315" i="23"/>
  <c r="Y315" i="23"/>
  <c r="B316" i="23"/>
  <c r="C316" i="23"/>
  <c r="D316" i="23"/>
  <c r="E316" i="23"/>
  <c r="F316" i="23"/>
  <c r="G316" i="23"/>
  <c r="H316" i="23"/>
  <c r="I316" i="23"/>
  <c r="J316" i="23"/>
  <c r="K316" i="23"/>
  <c r="L316" i="23"/>
  <c r="M316" i="23"/>
  <c r="N316" i="23"/>
  <c r="O316" i="23"/>
  <c r="P316" i="23"/>
  <c r="Q316" i="23"/>
  <c r="R316" i="23"/>
  <c r="S316" i="23"/>
  <c r="T316" i="23"/>
  <c r="U316" i="23"/>
  <c r="V316" i="23"/>
  <c r="W316" i="23"/>
  <c r="X316" i="23"/>
  <c r="Y316" i="23"/>
  <c r="G289" i="23"/>
  <c r="H289" i="23"/>
  <c r="I289" i="23"/>
  <c r="J289" i="23"/>
  <c r="K289" i="23"/>
  <c r="L289" i="23"/>
  <c r="M289" i="23"/>
  <c r="N289" i="23"/>
  <c r="O289" i="23"/>
  <c r="P289" i="23"/>
  <c r="Q289" i="23"/>
  <c r="R289" i="23"/>
  <c r="S289" i="23"/>
  <c r="T289" i="23"/>
  <c r="U289" i="23"/>
  <c r="V289" i="23"/>
  <c r="W289" i="23"/>
  <c r="X289" i="23"/>
  <c r="Y289" i="23"/>
  <c r="C289" i="23"/>
  <c r="D289" i="23"/>
  <c r="E289" i="23"/>
  <c r="F289" i="23"/>
  <c r="B289" i="23"/>
  <c r="B281" i="23"/>
  <c r="B255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R255" i="23"/>
  <c r="S255" i="23"/>
  <c r="T255" i="23"/>
  <c r="U255" i="23"/>
  <c r="V255" i="23"/>
  <c r="W255" i="23"/>
  <c r="X255" i="23"/>
  <c r="Y255" i="23"/>
  <c r="B256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R256" i="23"/>
  <c r="S256" i="23"/>
  <c r="T256" i="23"/>
  <c r="U256" i="23"/>
  <c r="V256" i="23"/>
  <c r="W256" i="23"/>
  <c r="X256" i="23"/>
  <c r="Y256" i="23"/>
  <c r="B257" i="23"/>
  <c r="C257" i="23"/>
  <c r="D257" i="23"/>
  <c r="E257" i="23"/>
  <c r="F257" i="23"/>
  <c r="G257" i="23"/>
  <c r="H257" i="23"/>
  <c r="I257" i="23"/>
  <c r="J257" i="23"/>
  <c r="K257" i="23"/>
  <c r="L257" i="23"/>
  <c r="M257" i="23"/>
  <c r="N257" i="23"/>
  <c r="O257" i="23"/>
  <c r="P257" i="23"/>
  <c r="Q257" i="23"/>
  <c r="R257" i="23"/>
  <c r="S257" i="23"/>
  <c r="T257" i="23"/>
  <c r="U257" i="23"/>
  <c r="V257" i="23"/>
  <c r="W257" i="23"/>
  <c r="X257" i="23"/>
  <c r="Y257" i="23"/>
  <c r="B258" i="23"/>
  <c r="C258" i="23"/>
  <c r="D258" i="23"/>
  <c r="E258" i="23"/>
  <c r="F258" i="23"/>
  <c r="G258" i="23"/>
  <c r="H258" i="23"/>
  <c r="I258" i="23"/>
  <c r="J258" i="23"/>
  <c r="K258" i="23"/>
  <c r="L258" i="23"/>
  <c r="M258" i="23"/>
  <c r="N258" i="23"/>
  <c r="O258" i="23"/>
  <c r="P258" i="23"/>
  <c r="Q258" i="23"/>
  <c r="R258" i="23"/>
  <c r="S258" i="23"/>
  <c r="T258" i="23"/>
  <c r="U258" i="23"/>
  <c r="V258" i="23"/>
  <c r="W258" i="23"/>
  <c r="X258" i="23"/>
  <c r="Y258" i="23"/>
  <c r="B259" i="23"/>
  <c r="C259" i="23"/>
  <c r="D259" i="23"/>
  <c r="E259" i="23"/>
  <c r="F259" i="23"/>
  <c r="G259" i="23"/>
  <c r="H259" i="23"/>
  <c r="I259" i="23"/>
  <c r="J259" i="23"/>
  <c r="K259" i="23"/>
  <c r="L259" i="23"/>
  <c r="M259" i="23"/>
  <c r="N259" i="23"/>
  <c r="O259" i="23"/>
  <c r="P259" i="23"/>
  <c r="Q259" i="23"/>
  <c r="R259" i="23"/>
  <c r="S259" i="23"/>
  <c r="T259" i="23"/>
  <c r="U259" i="23"/>
  <c r="V259" i="23"/>
  <c r="W259" i="23"/>
  <c r="X259" i="23"/>
  <c r="Y259" i="23"/>
  <c r="B260" i="23"/>
  <c r="C260" i="23"/>
  <c r="D260" i="23"/>
  <c r="E260" i="23"/>
  <c r="F260" i="23"/>
  <c r="G260" i="23"/>
  <c r="H260" i="23"/>
  <c r="I260" i="23"/>
  <c r="J260" i="23"/>
  <c r="K260" i="23"/>
  <c r="L260" i="23"/>
  <c r="M260" i="23"/>
  <c r="N260" i="23"/>
  <c r="O260" i="23"/>
  <c r="P260" i="23"/>
  <c r="Q260" i="23"/>
  <c r="R260" i="23"/>
  <c r="S260" i="23"/>
  <c r="T260" i="23"/>
  <c r="U260" i="23"/>
  <c r="V260" i="23"/>
  <c r="W260" i="23"/>
  <c r="X260" i="23"/>
  <c r="Y260" i="23"/>
  <c r="B261" i="23"/>
  <c r="C261" i="23"/>
  <c r="D261" i="23"/>
  <c r="E261" i="23"/>
  <c r="F261" i="23"/>
  <c r="G261" i="23"/>
  <c r="H261" i="23"/>
  <c r="I261" i="23"/>
  <c r="J261" i="23"/>
  <c r="K261" i="23"/>
  <c r="L261" i="23"/>
  <c r="M261" i="23"/>
  <c r="N261" i="23"/>
  <c r="O261" i="23"/>
  <c r="P261" i="23"/>
  <c r="Q261" i="23"/>
  <c r="R261" i="23"/>
  <c r="S261" i="23"/>
  <c r="T261" i="23"/>
  <c r="U261" i="23"/>
  <c r="V261" i="23"/>
  <c r="W261" i="23"/>
  <c r="X261" i="23"/>
  <c r="Y261" i="23"/>
  <c r="B262" i="23"/>
  <c r="C262" i="23"/>
  <c r="D262" i="23"/>
  <c r="E262" i="23"/>
  <c r="F262" i="23"/>
  <c r="G262" i="23"/>
  <c r="H262" i="23"/>
  <c r="I262" i="23"/>
  <c r="J262" i="23"/>
  <c r="K262" i="23"/>
  <c r="L262" i="23"/>
  <c r="M262" i="23"/>
  <c r="N262" i="23"/>
  <c r="O262" i="23"/>
  <c r="P262" i="23"/>
  <c r="Q262" i="23"/>
  <c r="R262" i="23"/>
  <c r="S262" i="23"/>
  <c r="T262" i="23"/>
  <c r="U262" i="23"/>
  <c r="V262" i="23"/>
  <c r="W262" i="23"/>
  <c r="X262" i="23"/>
  <c r="Y262" i="23"/>
  <c r="B263" i="23"/>
  <c r="C263" i="23"/>
  <c r="D263" i="23"/>
  <c r="E263" i="23"/>
  <c r="F263" i="23"/>
  <c r="G263" i="23"/>
  <c r="H263" i="23"/>
  <c r="I263" i="23"/>
  <c r="J263" i="23"/>
  <c r="K263" i="23"/>
  <c r="L263" i="23"/>
  <c r="M263" i="23"/>
  <c r="N263" i="23"/>
  <c r="O263" i="23"/>
  <c r="P263" i="23"/>
  <c r="Q263" i="23"/>
  <c r="R263" i="23"/>
  <c r="S263" i="23"/>
  <c r="T263" i="23"/>
  <c r="U263" i="23"/>
  <c r="V263" i="23"/>
  <c r="W263" i="23"/>
  <c r="X263" i="23"/>
  <c r="Y263" i="23"/>
  <c r="B264" i="23"/>
  <c r="C264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Q264" i="23"/>
  <c r="R264" i="23"/>
  <c r="S264" i="23"/>
  <c r="T264" i="23"/>
  <c r="U264" i="23"/>
  <c r="V264" i="23"/>
  <c r="W264" i="23"/>
  <c r="X264" i="23"/>
  <c r="Y264" i="23"/>
  <c r="B265" i="23"/>
  <c r="C265" i="23"/>
  <c r="D265" i="23"/>
  <c r="E265" i="23"/>
  <c r="F265" i="23"/>
  <c r="G265" i="23"/>
  <c r="H265" i="23"/>
  <c r="I265" i="23"/>
  <c r="J265" i="23"/>
  <c r="K265" i="23"/>
  <c r="L265" i="23"/>
  <c r="M265" i="23"/>
  <c r="N265" i="23"/>
  <c r="O265" i="23"/>
  <c r="P265" i="23"/>
  <c r="Q265" i="23"/>
  <c r="R265" i="23"/>
  <c r="S265" i="23"/>
  <c r="T265" i="23"/>
  <c r="U265" i="23"/>
  <c r="V265" i="23"/>
  <c r="W265" i="23"/>
  <c r="X265" i="23"/>
  <c r="Y265" i="23"/>
  <c r="B266" i="23"/>
  <c r="C266" i="23"/>
  <c r="D266" i="23"/>
  <c r="E266" i="23"/>
  <c r="F266" i="23"/>
  <c r="G266" i="23"/>
  <c r="H266" i="23"/>
  <c r="I266" i="23"/>
  <c r="J266" i="23"/>
  <c r="K266" i="23"/>
  <c r="L266" i="23"/>
  <c r="M266" i="23"/>
  <c r="N266" i="23"/>
  <c r="O266" i="23"/>
  <c r="P266" i="23"/>
  <c r="Q266" i="23"/>
  <c r="R266" i="23"/>
  <c r="S266" i="23"/>
  <c r="T266" i="23"/>
  <c r="U266" i="23"/>
  <c r="V266" i="23"/>
  <c r="W266" i="23"/>
  <c r="X266" i="23"/>
  <c r="Y266" i="23"/>
  <c r="B267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R267" i="23"/>
  <c r="S267" i="23"/>
  <c r="T267" i="23"/>
  <c r="U267" i="23"/>
  <c r="V267" i="23"/>
  <c r="W267" i="23"/>
  <c r="X267" i="23"/>
  <c r="Y267" i="23"/>
  <c r="B268" i="23"/>
  <c r="C268" i="23"/>
  <c r="D268" i="23"/>
  <c r="E268" i="23"/>
  <c r="F268" i="23"/>
  <c r="G268" i="23"/>
  <c r="H268" i="23"/>
  <c r="I268" i="23"/>
  <c r="J268" i="23"/>
  <c r="K268" i="23"/>
  <c r="L268" i="23"/>
  <c r="M268" i="23"/>
  <c r="N268" i="23"/>
  <c r="O268" i="23"/>
  <c r="P268" i="23"/>
  <c r="Q268" i="23"/>
  <c r="R268" i="23"/>
  <c r="S268" i="23"/>
  <c r="T268" i="23"/>
  <c r="U268" i="23"/>
  <c r="V268" i="23"/>
  <c r="W268" i="23"/>
  <c r="X268" i="23"/>
  <c r="Y268" i="23"/>
  <c r="B269" i="23"/>
  <c r="C269" i="23"/>
  <c r="D269" i="23"/>
  <c r="E269" i="23"/>
  <c r="F269" i="23"/>
  <c r="G269" i="23"/>
  <c r="H269" i="23"/>
  <c r="I269" i="23"/>
  <c r="J269" i="23"/>
  <c r="K269" i="23"/>
  <c r="L269" i="23"/>
  <c r="M269" i="23"/>
  <c r="N269" i="23"/>
  <c r="O269" i="23"/>
  <c r="P269" i="23"/>
  <c r="Q269" i="23"/>
  <c r="R269" i="23"/>
  <c r="S269" i="23"/>
  <c r="T269" i="23"/>
  <c r="U269" i="23"/>
  <c r="V269" i="23"/>
  <c r="W269" i="23"/>
  <c r="X269" i="23"/>
  <c r="Y269" i="23"/>
  <c r="B270" i="23"/>
  <c r="C270" i="23"/>
  <c r="D270" i="23"/>
  <c r="E270" i="23"/>
  <c r="F270" i="23"/>
  <c r="G270" i="23"/>
  <c r="H270" i="23"/>
  <c r="I270" i="23"/>
  <c r="J270" i="23"/>
  <c r="K270" i="23"/>
  <c r="L270" i="23"/>
  <c r="M270" i="23"/>
  <c r="N270" i="23"/>
  <c r="O270" i="23"/>
  <c r="P270" i="23"/>
  <c r="Q270" i="23"/>
  <c r="R270" i="23"/>
  <c r="S270" i="23"/>
  <c r="T270" i="23"/>
  <c r="U270" i="23"/>
  <c r="V270" i="23"/>
  <c r="W270" i="23"/>
  <c r="X270" i="23"/>
  <c r="Y270" i="23"/>
  <c r="B271" i="23"/>
  <c r="C271" i="23"/>
  <c r="D271" i="23"/>
  <c r="E271" i="23"/>
  <c r="F271" i="23"/>
  <c r="G271" i="23"/>
  <c r="H271" i="23"/>
  <c r="I271" i="23"/>
  <c r="J271" i="23"/>
  <c r="K271" i="23"/>
  <c r="L271" i="23"/>
  <c r="M271" i="23"/>
  <c r="N271" i="23"/>
  <c r="O271" i="23"/>
  <c r="P271" i="23"/>
  <c r="Q271" i="23"/>
  <c r="R271" i="23"/>
  <c r="S271" i="23"/>
  <c r="T271" i="23"/>
  <c r="U271" i="23"/>
  <c r="V271" i="23"/>
  <c r="W271" i="23"/>
  <c r="X271" i="23"/>
  <c r="Y271" i="23"/>
  <c r="B272" i="23"/>
  <c r="C272" i="23"/>
  <c r="D272" i="23"/>
  <c r="E272" i="23"/>
  <c r="F272" i="23"/>
  <c r="G272" i="23"/>
  <c r="H272" i="23"/>
  <c r="I272" i="23"/>
  <c r="J272" i="23"/>
  <c r="K272" i="23"/>
  <c r="L272" i="23"/>
  <c r="M272" i="23"/>
  <c r="N272" i="23"/>
  <c r="O272" i="23"/>
  <c r="P272" i="23"/>
  <c r="Q272" i="23"/>
  <c r="R272" i="23"/>
  <c r="S272" i="23"/>
  <c r="T272" i="23"/>
  <c r="U272" i="23"/>
  <c r="V272" i="23"/>
  <c r="W272" i="23"/>
  <c r="X272" i="23"/>
  <c r="Y272" i="23"/>
  <c r="B273" i="23"/>
  <c r="C273" i="23"/>
  <c r="D273" i="23"/>
  <c r="E273" i="23"/>
  <c r="F273" i="23"/>
  <c r="G273" i="23"/>
  <c r="H273" i="23"/>
  <c r="I273" i="23"/>
  <c r="J273" i="23"/>
  <c r="K273" i="23"/>
  <c r="L273" i="23"/>
  <c r="M273" i="23"/>
  <c r="N273" i="23"/>
  <c r="O273" i="23"/>
  <c r="P273" i="23"/>
  <c r="Q273" i="23"/>
  <c r="R273" i="23"/>
  <c r="S273" i="23"/>
  <c r="T273" i="23"/>
  <c r="U273" i="23"/>
  <c r="V273" i="23"/>
  <c r="W273" i="23"/>
  <c r="X273" i="23"/>
  <c r="Y273" i="23"/>
  <c r="B274" i="23"/>
  <c r="C274" i="23"/>
  <c r="D274" i="23"/>
  <c r="E274" i="23"/>
  <c r="F274" i="23"/>
  <c r="G274" i="23"/>
  <c r="H274" i="23"/>
  <c r="I274" i="23"/>
  <c r="J274" i="23"/>
  <c r="K274" i="23"/>
  <c r="L274" i="23"/>
  <c r="M274" i="23"/>
  <c r="N274" i="23"/>
  <c r="O274" i="23"/>
  <c r="P274" i="23"/>
  <c r="Q274" i="23"/>
  <c r="R274" i="23"/>
  <c r="S274" i="23"/>
  <c r="T274" i="23"/>
  <c r="U274" i="23"/>
  <c r="V274" i="23"/>
  <c r="W274" i="23"/>
  <c r="X274" i="23"/>
  <c r="Y274" i="23"/>
  <c r="B275" i="23"/>
  <c r="C275" i="23"/>
  <c r="D275" i="23"/>
  <c r="E275" i="23"/>
  <c r="F275" i="23"/>
  <c r="G275" i="23"/>
  <c r="H275" i="23"/>
  <c r="I275" i="23"/>
  <c r="J275" i="23"/>
  <c r="K275" i="23"/>
  <c r="L275" i="23"/>
  <c r="M275" i="23"/>
  <c r="N275" i="23"/>
  <c r="O275" i="23"/>
  <c r="P275" i="23"/>
  <c r="Q275" i="23"/>
  <c r="R275" i="23"/>
  <c r="S275" i="23"/>
  <c r="T275" i="23"/>
  <c r="U275" i="23"/>
  <c r="V275" i="23"/>
  <c r="W275" i="23"/>
  <c r="X275" i="23"/>
  <c r="Y275" i="23"/>
  <c r="B276" i="23"/>
  <c r="C276" i="23"/>
  <c r="D276" i="23"/>
  <c r="E276" i="23"/>
  <c r="F276" i="23"/>
  <c r="G276" i="23"/>
  <c r="H276" i="23"/>
  <c r="I276" i="23"/>
  <c r="J276" i="23"/>
  <c r="K276" i="23"/>
  <c r="L276" i="23"/>
  <c r="M276" i="23"/>
  <c r="N276" i="23"/>
  <c r="O276" i="23"/>
  <c r="P276" i="23"/>
  <c r="Q276" i="23"/>
  <c r="R276" i="23"/>
  <c r="S276" i="23"/>
  <c r="T276" i="23"/>
  <c r="U276" i="23"/>
  <c r="V276" i="23"/>
  <c r="W276" i="23"/>
  <c r="X276" i="23"/>
  <c r="Y276" i="23"/>
  <c r="B277" i="23"/>
  <c r="C277" i="23"/>
  <c r="D277" i="23"/>
  <c r="E277" i="23"/>
  <c r="F277" i="23"/>
  <c r="G277" i="23"/>
  <c r="H277" i="23"/>
  <c r="I277" i="23"/>
  <c r="J277" i="23"/>
  <c r="K277" i="23"/>
  <c r="L277" i="23"/>
  <c r="M277" i="23"/>
  <c r="N277" i="23"/>
  <c r="O277" i="23"/>
  <c r="P277" i="23"/>
  <c r="Q277" i="23"/>
  <c r="R277" i="23"/>
  <c r="S277" i="23"/>
  <c r="T277" i="23"/>
  <c r="U277" i="23"/>
  <c r="V277" i="23"/>
  <c r="W277" i="23"/>
  <c r="X277" i="23"/>
  <c r="Y277" i="23"/>
  <c r="B278" i="23"/>
  <c r="C278" i="23"/>
  <c r="D278" i="23"/>
  <c r="E278" i="23"/>
  <c r="F278" i="23"/>
  <c r="G278" i="23"/>
  <c r="H278" i="23"/>
  <c r="I278" i="23"/>
  <c r="J278" i="23"/>
  <c r="K278" i="23"/>
  <c r="L278" i="23"/>
  <c r="M278" i="23"/>
  <c r="N278" i="23"/>
  <c r="O278" i="23"/>
  <c r="P278" i="23"/>
  <c r="Q278" i="23"/>
  <c r="R278" i="23"/>
  <c r="S278" i="23"/>
  <c r="T278" i="23"/>
  <c r="U278" i="23"/>
  <c r="V278" i="23"/>
  <c r="W278" i="23"/>
  <c r="X278" i="23"/>
  <c r="Y278" i="23"/>
  <c r="B279" i="23"/>
  <c r="C279" i="23"/>
  <c r="D279" i="23"/>
  <c r="E279" i="23"/>
  <c r="F279" i="23"/>
  <c r="G279" i="23"/>
  <c r="H279" i="23"/>
  <c r="I279" i="23"/>
  <c r="J279" i="23"/>
  <c r="K279" i="23"/>
  <c r="L279" i="23"/>
  <c r="M279" i="23"/>
  <c r="N279" i="23"/>
  <c r="O279" i="23"/>
  <c r="P279" i="23"/>
  <c r="Q279" i="23"/>
  <c r="R279" i="23"/>
  <c r="S279" i="23"/>
  <c r="T279" i="23"/>
  <c r="U279" i="23"/>
  <c r="V279" i="23"/>
  <c r="W279" i="23"/>
  <c r="X279" i="23"/>
  <c r="Y279" i="23"/>
  <c r="B280" i="23"/>
  <c r="C280" i="23"/>
  <c r="D280" i="23"/>
  <c r="E280" i="23"/>
  <c r="F280" i="23"/>
  <c r="G280" i="23"/>
  <c r="H280" i="23"/>
  <c r="I280" i="23"/>
  <c r="J280" i="23"/>
  <c r="K280" i="23"/>
  <c r="L280" i="23"/>
  <c r="M280" i="23"/>
  <c r="N280" i="23"/>
  <c r="O280" i="23"/>
  <c r="P280" i="23"/>
  <c r="Q280" i="23"/>
  <c r="R280" i="23"/>
  <c r="S280" i="23"/>
  <c r="T280" i="23"/>
  <c r="U280" i="23"/>
  <c r="V280" i="23"/>
  <c r="W280" i="23"/>
  <c r="X280" i="23"/>
  <c r="Y280" i="23"/>
  <c r="C281" i="23"/>
  <c r="D281" i="23"/>
  <c r="E281" i="23"/>
  <c r="F281" i="23"/>
  <c r="G281" i="23"/>
  <c r="H281" i="23"/>
  <c r="I281" i="23"/>
  <c r="J281" i="23"/>
  <c r="K281" i="23"/>
  <c r="L281" i="23"/>
  <c r="M281" i="23"/>
  <c r="N281" i="23"/>
  <c r="O281" i="23"/>
  <c r="P281" i="23"/>
  <c r="Q281" i="23"/>
  <c r="R281" i="23"/>
  <c r="S281" i="23"/>
  <c r="T281" i="23"/>
  <c r="U281" i="23"/>
  <c r="V281" i="23"/>
  <c r="W281" i="23"/>
  <c r="X281" i="23"/>
  <c r="Y281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R254" i="23"/>
  <c r="S254" i="23"/>
  <c r="T254" i="23"/>
  <c r="U254" i="23"/>
  <c r="V254" i="23"/>
  <c r="W254" i="23"/>
  <c r="X254" i="23"/>
  <c r="Y254" i="23"/>
  <c r="B254" i="23"/>
  <c r="B221" i="23"/>
  <c r="C221" i="23"/>
  <c r="D221" i="23"/>
  <c r="E221" i="23"/>
  <c r="F221" i="23"/>
  <c r="G221" i="23"/>
  <c r="H221" i="23"/>
  <c r="I221" i="23"/>
  <c r="J221" i="23"/>
  <c r="K221" i="23"/>
  <c r="L221" i="23"/>
  <c r="M221" i="23"/>
  <c r="N221" i="23"/>
  <c r="O221" i="23"/>
  <c r="P221" i="23"/>
  <c r="Q221" i="23"/>
  <c r="R221" i="23"/>
  <c r="S221" i="23"/>
  <c r="T221" i="23"/>
  <c r="U221" i="23"/>
  <c r="V221" i="23"/>
  <c r="W221" i="23"/>
  <c r="X221" i="23"/>
  <c r="Y221" i="23"/>
  <c r="B222" i="23"/>
  <c r="C222" i="23"/>
  <c r="D222" i="23"/>
  <c r="E222" i="23"/>
  <c r="F222" i="23"/>
  <c r="G222" i="23"/>
  <c r="H222" i="23"/>
  <c r="I222" i="23"/>
  <c r="J222" i="23"/>
  <c r="K222" i="23"/>
  <c r="L222" i="23"/>
  <c r="M222" i="23"/>
  <c r="N222" i="23"/>
  <c r="O222" i="23"/>
  <c r="P222" i="23"/>
  <c r="Q222" i="23"/>
  <c r="R222" i="23"/>
  <c r="S222" i="23"/>
  <c r="T222" i="23"/>
  <c r="U222" i="23"/>
  <c r="V222" i="23"/>
  <c r="W222" i="23"/>
  <c r="X222" i="23"/>
  <c r="Y222" i="23"/>
  <c r="B223" i="23"/>
  <c r="C223" i="23"/>
  <c r="D223" i="23"/>
  <c r="E223" i="23"/>
  <c r="F223" i="23"/>
  <c r="G223" i="23"/>
  <c r="H223" i="23"/>
  <c r="I223" i="23"/>
  <c r="J223" i="23"/>
  <c r="K223" i="23"/>
  <c r="L223" i="23"/>
  <c r="M223" i="23"/>
  <c r="N223" i="23"/>
  <c r="O223" i="23"/>
  <c r="P223" i="23"/>
  <c r="Q223" i="23"/>
  <c r="R223" i="23"/>
  <c r="S223" i="23"/>
  <c r="T223" i="23"/>
  <c r="U223" i="23"/>
  <c r="V223" i="23"/>
  <c r="W223" i="23"/>
  <c r="X223" i="23"/>
  <c r="Y223" i="23"/>
  <c r="B224" i="23"/>
  <c r="C224" i="23"/>
  <c r="D224" i="23"/>
  <c r="E224" i="23"/>
  <c r="F224" i="23"/>
  <c r="G224" i="23"/>
  <c r="H224" i="23"/>
  <c r="I224" i="23"/>
  <c r="J224" i="23"/>
  <c r="K224" i="23"/>
  <c r="L224" i="23"/>
  <c r="M224" i="23"/>
  <c r="N224" i="23"/>
  <c r="O224" i="23"/>
  <c r="P224" i="23"/>
  <c r="Q224" i="23"/>
  <c r="R224" i="23"/>
  <c r="S224" i="23"/>
  <c r="T224" i="23"/>
  <c r="U224" i="23"/>
  <c r="V224" i="23"/>
  <c r="W224" i="23"/>
  <c r="X224" i="23"/>
  <c r="Y224" i="23"/>
  <c r="B225" i="23"/>
  <c r="C225" i="23"/>
  <c r="D225" i="23"/>
  <c r="E225" i="23"/>
  <c r="F225" i="23"/>
  <c r="G225" i="23"/>
  <c r="H225" i="23"/>
  <c r="I225" i="23"/>
  <c r="J225" i="23"/>
  <c r="K225" i="23"/>
  <c r="L225" i="23"/>
  <c r="M225" i="23"/>
  <c r="N225" i="23"/>
  <c r="O225" i="23"/>
  <c r="P225" i="23"/>
  <c r="Q225" i="23"/>
  <c r="R225" i="23"/>
  <c r="S225" i="23"/>
  <c r="T225" i="23"/>
  <c r="U225" i="23"/>
  <c r="V225" i="23"/>
  <c r="W225" i="23"/>
  <c r="X225" i="23"/>
  <c r="Y225" i="23"/>
  <c r="B226" i="23"/>
  <c r="C226" i="23"/>
  <c r="D226" i="23"/>
  <c r="E226" i="23"/>
  <c r="F226" i="23"/>
  <c r="G226" i="23"/>
  <c r="H226" i="23"/>
  <c r="I226" i="23"/>
  <c r="J226" i="23"/>
  <c r="K226" i="23"/>
  <c r="L226" i="23"/>
  <c r="M226" i="23"/>
  <c r="N226" i="23"/>
  <c r="O226" i="23"/>
  <c r="P226" i="23"/>
  <c r="Q226" i="23"/>
  <c r="R226" i="23"/>
  <c r="S226" i="23"/>
  <c r="T226" i="23"/>
  <c r="U226" i="23"/>
  <c r="V226" i="23"/>
  <c r="W226" i="23"/>
  <c r="X226" i="23"/>
  <c r="Y226" i="23"/>
  <c r="B227" i="23"/>
  <c r="C227" i="23"/>
  <c r="D227" i="23"/>
  <c r="E227" i="23"/>
  <c r="F227" i="23"/>
  <c r="G227" i="23"/>
  <c r="H227" i="23"/>
  <c r="I227" i="23"/>
  <c r="J227" i="23"/>
  <c r="K227" i="23"/>
  <c r="L227" i="23"/>
  <c r="M227" i="23"/>
  <c r="N227" i="23"/>
  <c r="O227" i="23"/>
  <c r="P227" i="23"/>
  <c r="Q227" i="23"/>
  <c r="R227" i="23"/>
  <c r="S227" i="23"/>
  <c r="T227" i="23"/>
  <c r="U227" i="23"/>
  <c r="V227" i="23"/>
  <c r="W227" i="23"/>
  <c r="X227" i="23"/>
  <c r="Y227" i="23"/>
  <c r="B228" i="23"/>
  <c r="C228" i="23"/>
  <c r="D228" i="23"/>
  <c r="E228" i="23"/>
  <c r="F228" i="23"/>
  <c r="G228" i="23"/>
  <c r="H228" i="23"/>
  <c r="I228" i="23"/>
  <c r="J228" i="23"/>
  <c r="K228" i="23"/>
  <c r="L228" i="23"/>
  <c r="M228" i="23"/>
  <c r="N228" i="23"/>
  <c r="O228" i="23"/>
  <c r="P228" i="23"/>
  <c r="Q228" i="23"/>
  <c r="R228" i="23"/>
  <c r="S228" i="23"/>
  <c r="T228" i="23"/>
  <c r="U228" i="23"/>
  <c r="V228" i="23"/>
  <c r="W228" i="23"/>
  <c r="X228" i="23"/>
  <c r="Y228" i="23"/>
  <c r="B229" i="23"/>
  <c r="C229" i="23"/>
  <c r="D229" i="23"/>
  <c r="E229" i="23"/>
  <c r="F229" i="23"/>
  <c r="G229" i="23"/>
  <c r="H229" i="23"/>
  <c r="I229" i="23"/>
  <c r="J229" i="23"/>
  <c r="K229" i="23"/>
  <c r="L229" i="23"/>
  <c r="M229" i="23"/>
  <c r="N229" i="23"/>
  <c r="O229" i="23"/>
  <c r="P229" i="23"/>
  <c r="Q229" i="23"/>
  <c r="R229" i="23"/>
  <c r="S229" i="23"/>
  <c r="T229" i="23"/>
  <c r="U229" i="23"/>
  <c r="V229" i="23"/>
  <c r="W229" i="23"/>
  <c r="X229" i="23"/>
  <c r="Y229" i="23"/>
  <c r="B230" i="23"/>
  <c r="C230" i="23"/>
  <c r="D230" i="23"/>
  <c r="E230" i="23"/>
  <c r="F230" i="23"/>
  <c r="G230" i="23"/>
  <c r="H230" i="23"/>
  <c r="I230" i="23"/>
  <c r="J230" i="23"/>
  <c r="K230" i="23"/>
  <c r="L230" i="23"/>
  <c r="M230" i="23"/>
  <c r="N230" i="23"/>
  <c r="O230" i="23"/>
  <c r="P230" i="23"/>
  <c r="Q230" i="23"/>
  <c r="R230" i="23"/>
  <c r="S230" i="23"/>
  <c r="T230" i="23"/>
  <c r="U230" i="23"/>
  <c r="V230" i="23"/>
  <c r="W230" i="23"/>
  <c r="X230" i="23"/>
  <c r="Y230" i="23"/>
  <c r="B231" i="23"/>
  <c r="C231" i="23"/>
  <c r="D231" i="23"/>
  <c r="E231" i="23"/>
  <c r="F231" i="23"/>
  <c r="G231" i="23"/>
  <c r="H231" i="23"/>
  <c r="I231" i="23"/>
  <c r="J231" i="23"/>
  <c r="K231" i="23"/>
  <c r="L231" i="23"/>
  <c r="M231" i="23"/>
  <c r="N231" i="23"/>
  <c r="O231" i="23"/>
  <c r="P231" i="23"/>
  <c r="Q231" i="23"/>
  <c r="R231" i="23"/>
  <c r="S231" i="23"/>
  <c r="T231" i="23"/>
  <c r="U231" i="23"/>
  <c r="V231" i="23"/>
  <c r="W231" i="23"/>
  <c r="X231" i="23"/>
  <c r="Y231" i="23"/>
  <c r="B232" i="23"/>
  <c r="C232" i="23"/>
  <c r="D232" i="23"/>
  <c r="E232" i="23"/>
  <c r="F232" i="23"/>
  <c r="G232" i="23"/>
  <c r="H232" i="23"/>
  <c r="I232" i="23"/>
  <c r="J232" i="23"/>
  <c r="K232" i="23"/>
  <c r="L232" i="23"/>
  <c r="M232" i="23"/>
  <c r="N232" i="23"/>
  <c r="O232" i="23"/>
  <c r="P232" i="23"/>
  <c r="Q232" i="23"/>
  <c r="R232" i="23"/>
  <c r="S232" i="23"/>
  <c r="T232" i="23"/>
  <c r="U232" i="23"/>
  <c r="V232" i="23"/>
  <c r="W232" i="23"/>
  <c r="X232" i="23"/>
  <c r="Y232" i="23"/>
  <c r="B233" i="23"/>
  <c r="C233" i="23"/>
  <c r="D233" i="23"/>
  <c r="E233" i="23"/>
  <c r="F233" i="23"/>
  <c r="G233" i="23"/>
  <c r="H233" i="23"/>
  <c r="I233" i="23"/>
  <c r="J233" i="23"/>
  <c r="K233" i="23"/>
  <c r="L233" i="23"/>
  <c r="M233" i="23"/>
  <c r="N233" i="23"/>
  <c r="O233" i="23"/>
  <c r="P233" i="23"/>
  <c r="Q233" i="23"/>
  <c r="R233" i="23"/>
  <c r="S233" i="23"/>
  <c r="T233" i="23"/>
  <c r="U233" i="23"/>
  <c r="V233" i="23"/>
  <c r="W233" i="23"/>
  <c r="X233" i="23"/>
  <c r="Y233" i="23"/>
  <c r="B234" i="23"/>
  <c r="C234" i="23"/>
  <c r="D234" i="23"/>
  <c r="E234" i="23"/>
  <c r="F234" i="23"/>
  <c r="G234" i="23"/>
  <c r="H234" i="23"/>
  <c r="I234" i="23"/>
  <c r="J234" i="23"/>
  <c r="K234" i="23"/>
  <c r="L234" i="23"/>
  <c r="M234" i="23"/>
  <c r="N234" i="23"/>
  <c r="O234" i="23"/>
  <c r="P234" i="23"/>
  <c r="Q234" i="23"/>
  <c r="R234" i="23"/>
  <c r="S234" i="23"/>
  <c r="T234" i="23"/>
  <c r="U234" i="23"/>
  <c r="V234" i="23"/>
  <c r="W234" i="23"/>
  <c r="X234" i="23"/>
  <c r="Y234" i="23"/>
  <c r="B235" i="23"/>
  <c r="C235" i="23"/>
  <c r="D235" i="23"/>
  <c r="E235" i="23"/>
  <c r="F235" i="23"/>
  <c r="G235" i="23"/>
  <c r="H235" i="23"/>
  <c r="I235" i="23"/>
  <c r="J235" i="23"/>
  <c r="K235" i="23"/>
  <c r="L235" i="23"/>
  <c r="M235" i="23"/>
  <c r="N235" i="23"/>
  <c r="O235" i="23"/>
  <c r="P235" i="23"/>
  <c r="Q235" i="23"/>
  <c r="R235" i="23"/>
  <c r="S235" i="23"/>
  <c r="T235" i="23"/>
  <c r="U235" i="23"/>
  <c r="V235" i="23"/>
  <c r="W235" i="23"/>
  <c r="X235" i="23"/>
  <c r="Y235" i="23"/>
  <c r="B236" i="23"/>
  <c r="C236" i="23"/>
  <c r="D236" i="23"/>
  <c r="E236" i="23"/>
  <c r="F236" i="23"/>
  <c r="G236" i="23"/>
  <c r="H236" i="23"/>
  <c r="I236" i="23"/>
  <c r="J236" i="23"/>
  <c r="K236" i="23"/>
  <c r="L236" i="23"/>
  <c r="M236" i="23"/>
  <c r="N236" i="23"/>
  <c r="O236" i="23"/>
  <c r="P236" i="23"/>
  <c r="Q236" i="23"/>
  <c r="R236" i="23"/>
  <c r="S236" i="23"/>
  <c r="T236" i="23"/>
  <c r="U236" i="23"/>
  <c r="V236" i="23"/>
  <c r="W236" i="23"/>
  <c r="X236" i="23"/>
  <c r="Y236" i="23"/>
  <c r="B237" i="23"/>
  <c r="C237" i="23"/>
  <c r="D237" i="23"/>
  <c r="E237" i="23"/>
  <c r="F237" i="23"/>
  <c r="G237" i="23"/>
  <c r="H237" i="23"/>
  <c r="I237" i="23"/>
  <c r="J237" i="23"/>
  <c r="K237" i="23"/>
  <c r="L237" i="23"/>
  <c r="M237" i="23"/>
  <c r="N237" i="23"/>
  <c r="O237" i="23"/>
  <c r="P237" i="23"/>
  <c r="Q237" i="23"/>
  <c r="R237" i="23"/>
  <c r="S237" i="23"/>
  <c r="T237" i="23"/>
  <c r="U237" i="23"/>
  <c r="V237" i="23"/>
  <c r="W237" i="23"/>
  <c r="X237" i="23"/>
  <c r="Y237" i="23"/>
  <c r="B238" i="23"/>
  <c r="C238" i="23"/>
  <c r="D238" i="23"/>
  <c r="E238" i="23"/>
  <c r="F238" i="23"/>
  <c r="G238" i="23"/>
  <c r="H238" i="23"/>
  <c r="I238" i="23"/>
  <c r="J238" i="23"/>
  <c r="K238" i="23"/>
  <c r="L238" i="23"/>
  <c r="M238" i="23"/>
  <c r="N238" i="23"/>
  <c r="O238" i="23"/>
  <c r="P238" i="23"/>
  <c r="Q238" i="23"/>
  <c r="R238" i="23"/>
  <c r="S238" i="23"/>
  <c r="T238" i="23"/>
  <c r="U238" i="23"/>
  <c r="V238" i="23"/>
  <c r="W238" i="23"/>
  <c r="X238" i="23"/>
  <c r="Y238" i="23"/>
  <c r="B239" i="23"/>
  <c r="C239" i="23"/>
  <c r="D239" i="23"/>
  <c r="E239" i="23"/>
  <c r="F239" i="23"/>
  <c r="G239" i="23"/>
  <c r="H239" i="23"/>
  <c r="I239" i="23"/>
  <c r="J239" i="23"/>
  <c r="K239" i="23"/>
  <c r="L239" i="23"/>
  <c r="M239" i="23"/>
  <c r="N239" i="23"/>
  <c r="O239" i="23"/>
  <c r="P239" i="23"/>
  <c r="Q239" i="23"/>
  <c r="R239" i="23"/>
  <c r="S239" i="23"/>
  <c r="T239" i="23"/>
  <c r="U239" i="23"/>
  <c r="V239" i="23"/>
  <c r="W239" i="23"/>
  <c r="X239" i="23"/>
  <c r="Y239" i="23"/>
  <c r="B240" i="23"/>
  <c r="C240" i="23"/>
  <c r="D240" i="23"/>
  <c r="E240" i="23"/>
  <c r="F240" i="23"/>
  <c r="G240" i="23"/>
  <c r="H240" i="23"/>
  <c r="I240" i="23"/>
  <c r="J240" i="23"/>
  <c r="K240" i="23"/>
  <c r="L240" i="23"/>
  <c r="M240" i="23"/>
  <c r="N240" i="23"/>
  <c r="O240" i="23"/>
  <c r="P240" i="23"/>
  <c r="Q240" i="23"/>
  <c r="R240" i="23"/>
  <c r="S240" i="23"/>
  <c r="T240" i="23"/>
  <c r="U240" i="23"/>
  <c r="V240" i="23"/>
  <c r="W240" i="23"/>
  <c r="X240" i="23"/>
  <c r="Y240" i="23"/>
  <c r="B241" i="23"/>
  <c r="C241" i="23"/>
  <c r="D241" i="23"/>
  <c r="E241" i="23"/>
  <c r="F241" i="23"/>
  <c r="G241" i="23"/>
  <c r="H241" i="23"/>
  <c r="I241" i="23"/>
  <c r="J241" i="23"/>
  <c r="K241" i="23"/>
  <c r="L241" i="23"/>
  <c r="M241" i="23"/>
  <c r="N241" i="23"/>
  <c r="O241" i="23"/>
  <c r="P241" i="23"/>
  <c r="Q241" i="23"/>
  <c r="R241" i="23"/>
  <c r="S241" i="23"/>
  <c r="T241" i="23"/>
  <c r="U241" i="23"/>
  <c r="V241" i="23"/>
  <c r="W241" i="23"/>
  <c r="X241" i="23"/>
  <c r="Y241" i="23"/>
  <c r="B242" i="23"/>
  <c r="C242" i="23"/>
  <c r="D242" i="23"/>
  <c r="E242" i="23"/>
  <c r="F242" i="23"/>
  <c r="G242" i="23"/>
  <c r="H242" i="23"/>
  <c r="I242" i="23"/>
  <c r="J242" i="23"/>
  <c r="K242" i="23"/>
  <c r="L242" i="23"/>
  <c r="M242" i="23"/>
  <c r="N242" i="23"/>
  <c r="O242" i="23"/>
  <c r="P242" i="23"/>
  <c r="Q242" i="23"/>
  <c r="R242" i="23"/>
  <c r="S242" i="23"/>
  <c r="T242" i="23"/>
  <c r="U242" i="23"/>
  <c r="V242" i="23"/>
  <c r="W242" i="23"/>
  <c r="X242" i="23"/>
  <c r="Y242" i="23"/>
  <c r="B243" i="23"/>
  <c r="C243" i="23"/>
  <c r="D243" i="23"/>
  <c r="E243" i="23"/>
  <c r="F243" i="23"/>
  <c r="G243" i="23"/>
  <c r="H243" i="23"/>
  <c r="I243" i="23"/>
  <c r="J243" i="23"/>
  <c r="K243" i="23"/>
  <c r="L243" i="23"/>
  <c r="M243" i="23"/>
  <c r="N243" i="23"/>
  <c r="O243" i="23"/>
  <c r="P243" i="23"/>
  <c r="Q243" i="23"/>
  <c r="R243" i="23"/>
  <c r="S243" i="23"/>
  <c r="T243" i="23"/>
  <c r="U243" i="23"/>
  <c r="V243" i="23"/>
  <c r="W243" i="23"/>
  <c r="X243" i="23"/>
  <c r="Y243" i="23"/>
  <c r="B244" i="23"/>
  <c r="C244" i="23"/>
  <c r="D244" i="23"/>
  <c r="E244" i="23"/>
  <c r="F244" i="23"/>
  <c r="G244" i="23"/>
  <c r="H244" i="23"/>
  <c r="I244" i="23"/>
  <c r="J244" i="23"/>
  <c r="K244" i="23"/>
  <c r="L244" i="23"/>
  <c r="M244" i="23"/>
  <c r="N244" i="23"/>
  <c r="O244" i="23"/>
  <c r="P244" i="23"/>
  <c r="Q244" i="23"/>
  <c r="R244" i="23"/>
  <c r="S244" i="23"/>
  <c r="T244" i="23"/>
  <c r="U244" i="23"/>
  <c r="V244" i="23"/>
  <c r="W244" i="23"/>
  <c r="X244" i="23"/>
  <c r="Y244" i="23"/>
  <c r="B245" i="23"/>
  <c r="C245" i="23"/>
  <c r="D245" i="23"/>
  <c r="E245" i="23"/>
  <c r="F245" i="23"/>
  <c r="G245" i="23"/>
  <c r="H245" i="23"/>
  <c r="I245" i="23"/>
  <c r="J245" i="23"/>
  <c r="K245" i="23"/>
  <c r="L245" i="23"/>
  <c r="M245" i="23"/>
  <c r="N245" i="23"/>
  <c r="O245" i="23"/>
  <c r="P245" i="23"/>
  <c r="Q245" i="23"/>
  <c r="R245" i="23"/>
  <c r="S245" i="23"/>
  <c r="T245" i="23"/>
  <c r="U245" i="23"/>
  <c r="V245" i="23"/>
  <c r="W245" i="23"/>
  <c r="X245" i="23"/>
  <c r="Y245" i="23"/>
  <c r="B246" i="23"/>
  <c r="C246" i="23"/>
  <c r="D246" i="23"/>
  <c r="E246" i="23"/>
  <c r="F246" i="23"/>
  <c r="G246" i="23"/>
  <c r="H246" i="23"/>
  <c r="I246" i="23"/>
  <c r="J246" i="23"/>
  <c r="K246" i="23"/>
  <c r="L246" i="23"/>
  <c r="M246" i="23"/>
  <c r="N246" i="23"/>
  <c r="O246" i="23"/>
  <c r="P246" i="23"/>
  <c r="Q246" i="23"/>
  <c r="R246" i="23"/>
  <c r="S246" i="23"/>
  <c r="T246" i="23"/>
  <c r="U246" i="23"/>
  <c r="V246" i="23"/>
  <c r="W246" i="23"/>
  <c r="X246" i="23"/>
  <c r="Y246" i="23"/>
  <c r="B247" i="23"/>
  <c r="C247" i="23"/>
  <c r="D247" i="23"/>
  <c r="E247" i="23"/>
  <c r="F247" i="23"/>
  <c r="G247" i="23"/>
  <c r="H247" i="23"/>
  <c r="I247" i="23"/>
  <c r="J247" i="23"/>
  <c r="K247" i="23"/>
  <c r="L247" i="23"/>
  <c r="M247" i="23"/>
  <c r="N247" i="23"/>
  <c r="O247" i="23"/>
  <c r="P247" i="23"/>
  <c r="Q247" i="23"/>
  <c r="R247" i="23"/>
  <c r="S247" i="23"/>
  <c r="T247" i="23"/>
  <c r="U247" i="23"/>
  <c r="V247" i="23"/>
  <c r="W247" i="23"/>
  <c r="X247" i="23"/>
  <c r="Y247" i="23"/>
  <c r="C220" i="23"/>
  <c r="D220" i="23"/>
  <c r="E220" i="23"/>
  <c r="F220" i="23"/>
  <c r="G220" i="23"/>
  <c r="H220" i="23"/>
  <c r="I220" i="23"/>
  <c r="J220" i="23"/>
  <c r="K220" i="23"/>
  <c r="L220" i="23"/>
  <c r="M220" i="23"/>
  <c r="N220" i="23"/>
  <c r="O220" i="23"/>
  <c r="P220" i="23"/>
  <c r="Q220" i="23"/>
  <c r="R220" i="23"/>
  <c r="S220" i="23"/>
  <c r="T220" i="23"/>
  <c r="U220" i="23"/>
  <c r="V220" i="23"/>
  <c r="W220" i="23"/>
  <c r="X220" i="23"/>
  <c r="Y220" i="23"/>
  <c r="B220" i="23"/>
  <c r="B187" i="23"/>
  <c r="C187" i="23"/>
  <c r="D187" i="23"/>
  <c r="E187" i="23"/>
  <c r="F187" i="23"/>
  <c r="G187" i="23"/>
  <c r="H187" i="23"/>
  <c r="I187" i="23"/>
  <c r="J187" i="23"/>
  <c r="K187" i="23"/>
  <c r="L187" i="23"/>
  <c r="M187" i="23"/>
  <c r="N187" i="23"/>
  <c r="O187" i="23"/>
  <c r="P187" i="23"/>
  <c r="Q187" i="23"/>
  <c r="R187" i="23"/>
  <c r="S187" i="23"/>
  <c r="T187" i="23"/>
  <c r="U187" i="23"/>
  <c r="V187" i="23"/>
  <c r="W187" i="23"/>
  <c r="X187" i="23"/>
  <c r="Y187" i="23"/>
  <c r="B188" i="23"/>
  <c r="C188" i="23"/>
  <c r="D188" i="23"/>
  <c r="E188" i="23"/>
  <c r="F188" i="23"/>
  <c r="G188" i="23"/>
  <c r="H188" i="23"/>
  <c r="I188" i="23"/>
  <c r="J188" i="23"/>
  <c r="K188" i="23"/>
  <c r="L188" i="23"/>
  <c r="M188" i="23"/>
  <c r="N188" i="23"/>
  <c r="O188" i="23"/>
  <c r="P188" i="23"/>
  <c r="Q188" i="23"/>
  <c r="R188" i="23"/>
  <c r="S188" i="23"/>
  <c r="T188" i="23"/>
  <c r="U188" i="23"/>
  <c r="V188" i="23"/>
  <c r="W188" i="23"/>
  <c r="X188" i="23"/>
  <c r="Y188" i="23"/>
  <c r="B189" i="23"/>
  <c r="C189" i="23"/>
  <c r="D189" i="23"/>
  <c r="E189" i="23"/>
  <c r="F189" i="23"/>
  <c r="G189" i="23"/>
  <c r="H189" i="23"/>
  <c r="I189" i="23"/>
  <c r="J189" i="23"/>
  <c r="K189" i="23"/>
  <c r="L189" i="23"/>
  <c r="M189" i="23"/>
  <c r="N189" i="23"/>
  <c r="O189" i="23"/>
  <c r="P189" i="23"/>
  <c r="Q189" i="23"/>
  <c r="R189" i="23"/>
  <c r="S189" i="23"/>
  <c r="T189" i="23"/>
  <c r="U189" i="23"/>
  <c r="V189" i="23"/>
  <c r="W189" i="23"/>
  <c r="X189" i="23"/>
  <c r="Y189" i="23"/>
  <c r="B190" i="23"/>
  <c r="C190" i="23"/>
  <c r="D190" i="23"/>
  <c r="E190" i="23"/>
  <c r="F190" i="23"/>
  <c r="G190" i="23"/>
  <c r="H190" i="23"/>
  <c r="I190" i="23"/>
  <c r="J190" i="23"/>
  <c r="K190" i="23"/>
  <c r="L190" i="23"/>
  <c r="M190" i="23"/>
  <c r="N190" i="23"/>
  <c r="O190" i="23"/>
  <c r="P190" i="23"/>
  <c r="Q190" i="23"/>
  <c r="R190" i="23"/>
  <c r="S190" i="23"/>
  <c r="T190" i="23"/>
  <c r="U190" i="23"/>
  <c r="V190" i="23"/>
  <c r="W190" i="23"/>
  <c r="X190" i="23"/>
  <c r="Y190" i="23"/>
  <c r="B191" i="23"/>
  <c r="C191" i="23"/>
  <c r="D191" i="23"/>
  <c r="E191" i="23"/>
  <c r="F191" i="23"/>
  <c r="G191" i="23"/>
  <c r="H191" i="23"/>
  <c r="I191" i="23"/>
  <c r="J191" i="23"/>
  <c r="K191" i="23"/>
  <c r="L191" i="23"/>
  <c r="M191" i="23"/>
  <c r="N191" i="23"/>
  <c r="O191" i="23"/>
  <c r="P191" i="23"/>
  <c r="Q191" i="23"/>
  <c r="R191" i="23"/>
  <c r="S191" i="23"/>
  <c r="T191" i="23"/>
  <c r="U191" i="23"/>
  <c r="V191" i="23"/>
  <c r="W191" i="23"/>
  <c r="X191" i="23"/>
  <c r="Y191" i="23"/>
  <c r="B192" i="23"/>
  <c r="C192" i="23"/>
  <c r="D192" i="23"/>
  <c r="E192" i="23"/>
  <c r="F192" i="23"/>
  <c r="G192" i="23"/>
  <c r="H192" i="23"/>
  <c r="I192" i="23"/>
  <c r="J192" i="23"/>
  <c r="K192" i="23"/>
  <c r="L192" i="23"/>
  <c r="M192" i="23"/>
  <c r="N192" i="23"/>
  <c r="O192" i="23"/>
  <c r="P192" i="23"/>
  <c r="Q192" i="23"/>
  <c r="R192" i="23"/>
  <c r="S192" i="23"/>
  <c r="T192" i="23"/>
  <c r="U192" i="23"/>
  <c r="V192" i="23"/>
  <c r="W192" i="23"/>
  <c r="X192" i="23"/>
  <c r="Y192" i="23"/>
  <c r="B193" i="23"/>
  <c r="C193" i="23"/>
  <c r="D193" i="23"/>
  <c r="E193" i="23"/>
  <c r="F193" i="23"/>
  <c r="G193" i="23"/>
  <c r="H193" i="23"/>
  <c r="I193" i="23"/>
  <c r="J193" i="23"/>
  <c r="K193" i="23"/>
  <c r="L193" i="23"/>
  <c r="M193" i="23"/>
  <c r="N193" i="23"/>
  <c r="O193" i="23"/>
  <c r="P193" i="23"/>
  <c r="Q193" i="23"/>
  <c r="R193" i="23"/>
  <c r="S193" i="23"/>
  <c r="T193" i="23"/>
  <c r="U193" i="23"/>
  <c r="V193" i="23"/>
  <c r="W193" i="23"/>
  <c r="X193" i="23"/>
  <c r="Y193" i="23"/>
  <c r="B194" i="23"/>
  <c r="C194" i="23"/>
  <c r="D194" i="23"/>
  <c r="E194" i="23"/>
  <c r="F194" i="23"/>
  <c r="G194" i="23"/>
  <c r="H194" i="23"/>
  <c r="I194" i="23"/>
  <c r="J194" i="23"/>
  <c r="K194" i="23"/>
  <c r="L194" i="23"/>
  <c r="M194" i="23"/>
  <c r="N194" i="23"/>
  <c r="O194" i="23"/>
  <c r="P194" i="23"/>
  <c r="Q194" i="23"/>
  <c r="R194" i="23"/>
  <c r="S194" i="23"/>
  <c r="T194" i="23"/>
  <c r="U194" i="23"/>
  <c r="V194" i="23"/>
  <c r="W194" i="23"/>
  <c r="X194" i="23"/>
  <c r="Y194" i="23"/>
  <c r="B195" i="23"/>
  <c r="C195" i="23"/>
  <c r="D195" i="23"/>
  <c r="E195" i="23"/>
  <c r="F195" i="23"/>
  <c r="G195" i="23"/>
  <c r="H195" i="23"/>
  <c r="I195" i="23"/>
  <c r="J195" i="23"/>
  <c r="K195" i="23"/>
  <c r="L195" i="23"/>
  <c r="M195" i="23"/>
  <c r="N195" i="23"/>
  <c r="O195" i="23"/>
  <c r="P195" i="23"/>
  <c r="Q195" i="23"/>
  <c r="R195" i="23"/>
  <c r="S195" i="23"/>
  <c r="T195" i="23"/>
  <c r="U195" i="23"/>
  <c r="V195" i="23"/>
  <c r="W195" i="23"/>
  <c r="X195" i="23"/>
  <c r="Y195" i="23"/>
  <c r="B196" i="23"/>
  <c r="C196" i="23"/>
  <c r="D196" i="23"/>
  <c r="E196" i="23"/>
  <c r="F196" i="23"/>
  <c r="G196" i="23"/>
  <c r="H196" i="23"/>
  <c r="I196" i="23"/>
  <c r="J196" i="23"/>
  <c r="K196" i="23"/>
  <c r="L196" i="23"/>
  <c r="M196" i="23"/>
  <c r="N196" i="23"/>
  <c r="O196" i="23"/>
  <c r="P196" i="23"/>
  <c r="Q196" i="23"/>
  <c r="R196" i="23"/>
  <c r="S196" i="23"/>
  <c r="T196" i="23"/>
  <c r="U196" i="23"/>
  <c r="V196" i="23"/>
  <c r="W196" i="23"/>
  <c r="X196" i="23"/>
  <c r="Y196" i="23"/>
  <c r="B197" i="23"/>
  <c r="C197" i="23"/>
  <c r="D197" i="23"/>
  <c r="E197" i="23"/>
  <c r="F197" i="23"/>
  <c r="G197" i="23"/>
  <c r="H197" i="23"/>
  <c r="I197" i="23"/>
  <c r="J197" i="23"/>
  <c r="K197" i="23"/>
  <c r="L197" i="23"/>
  <c r="M197" i="23"/>
  <c r="N197" i="23"/>
  <c r="O197" i="23"/>
  <c r="P197" i="23"/>
  <c r="Q197" i="23"/>
  <c r="R197" i="23"/>
  <c r="S197" i="23"/>
  <c r="T197" i="23"/>
  <c r="U197" i="23"/>
  <c r="V197" i="23"/>
  <c r="W197" i="23"/>
  <c r="X197" i="23"/>
  <c r="Y197" i="23"/>
  <c r="B198" i="23"/>
  <c r="C198" i="23"/>
  <c r="D198" i="23"/>
  <c r="E198" i="23"/>
  <c r="F198" i="23"/>
  <c r="G198" i="23"/>
  <c r="H198" i="23"/>
  <c r="I198" i="23"/>
  <c r="J198" i="23"/>
  <c r="K198" i="23"/>
  <c r="L198" i="23"/>
  <c r="M198" i="23"/>
  <c r="N198" i="23"/>
  <c r="O198" i="23"/>
  <c r="P198" i="23"/>
  <c r="Q198" i="23"/>
  <c r="R198" i="23"/>
  <c r="S198" i="23"/>
  <c r="T198" i="23"/>
  <c r="U198" i="23"/>
  <c r="V198" i="23"/>
  <c r="W198" i="23"/>
  <c r="X198" i="23"/>
  <c r="Y198" i="23"/>
  <c r="B199" i="23"/>
  <c r="C199" i="23"/>
  <c r="D199" i="23"/>
  <c r="E199" i="23"/>
  <c r="F199" i="23"/>
  <c r="G199" i="23"/>
  <c r="H199" i="23"/>
  <c r="I199" i="23"/>
  <c r="J199" i="23"/>
  <c r="K199" i="23"/>
  <c r="L199" i="23"/>
  <c r="M199" i="23"/>
  <c r="N199" i="23"/>
  <c r="O199" i="23"/>
  <c r="P199" i="23"/>
  <c r="Q199" i="23"/>
  <c r="R199" i="23"/>
  <c r="S199" i="23"/>
  <c r="T199" i="23"/>
  <c r="U199" i="23"/>
  <c r="V199" i="23"/>
  <c r="W199" i="23"/>
  <c r="X199" i="23"/>
  <c r="Y199" i="23"/>
  <c r="B200" i="23"/>
  <c r="C200" i="23"/>
  <c r="D200" i="23"/>
  <c r="E200" i="23"/>
  <c r="F200" i="23"/>
  <c r="G200" i="23"/>
  <c r="H200" i="23"/>
  <c r="I200" i="23"/>
  <c r="J200" i="23"/>
  <c r="K200" i="23"/>
  <c r="L200" i="23"/>
  <c r="M200" i="23"/>
  <c r="N200" i="23"/>
  <c r="O200" i="23"/>
  <c r="P200" i="23"/>
  <c r="Q200" i="23"/>
  <c r="R200" i="23"/>
  <c r="S200" i="23"/>
  <c r="T200" i="23"/>
  <c r="U200" i="23"/>
  <c r="V200" i="23"/>
  <c r="W200" i="23"/>
  <c r="X200" i="23"/>
  <c r="Y200" i="23"/>
  <c r="B201" i="23"/>
  <c r="C201" i="23"/>
  <c r="D201" i="23"/>
  <c r="E201" i="23"/>
  <c r="F201" i="23"/>
  <c r="G201" i="23"/>
  <c r="H201" i="23"/>
  <c r="I201" i="23"/>
  <c r="J201" i="23"/>
  <c r="K201" i="23"/>
  <c r="L201" i="23"/>
  <c r="M201" i="23"/>
  <c r="N201" i="23"/>
  <c r="O201" i="23"/>
  <c r="P201" i="23"/>
  <c r="Q201" i="23"/>
  <c r="R201" i="23"/>
  <c r="S201" i="23"/>
  <c r="T201" i="23"/>
  <c r="U201" i="23"/>
  <c r="V201" i="23"/>
  <c r="W201" i="23"/>
  <c r="X201" i="23"/>
  <c r="Y201" i="23"/>
  <c r="B202" i="23"/>
  <c r="C202" i="23"/>
  <c r="D202" i="23"/>
  <c r="E202" i="23"/>
  <c r="F202" i="23"/>
  <c r="G202" i="23"/>
  <c r="H202" i="23"/>
  <c r="I202" i="23"/>
  <c r="J202" i="23"/>
  <c r="K202" i="23"/>
  <c r="L202" i="23"/>
  <c r="M202" i="23"/>
  <c r="N202" i="23"/>
  <c r="O202" i="23"/>
  <c r="P202" i="23"/>
  <c r="Q202" i="23"/>
  <c r="R202" i="23"/>
  <c r="S202" i="23"/>
  <c r="T202" i="23"/>
  <c r="U202" i="23"/>
  <c r="V202" i="23"/>
  <c r="W202" i="23"/>
  <c r="X202" i="23"/>
  <c r="Y202" i="23"/>
  <c r="B203" i="23"/>
  <c r="C203" i="23"/>
  <c r="D203" i="23"/>
  <c r="E203" i="23"/>
  <c r="F203" i="23"/>
  <c r="G203" i="23"/>
  <c r="H203" i="23"/>
  <c r="I203" i="23"/>
  <c r="J203" i="23"/>
  <c r="K203" i="23"/>
  <c r="L203" i="23"/>
  <c r="M203" i="23"/>
  <c r="N203" i="23"/>
  <c r="O203" i="23"/>
  <c r="P203" i="23"/>
  <c r="Q203" i="23"/>
  <c r="R203" i="23"/>
  <c r="S203" i="23"/>
  <c r="T203" i="23"/>
  <c r="U203" i="23"/>
  <c r="V203" i="23"/>
  <c r="W203" i="23"/>
  <c r="X203" i="23"/>
  <c r="Y203" i="23"/>
  <c r="B204" i="23"/>
  <c r="C204" i="23"/>
  <c r="D204" i="23"/>
  <c r="E204" i="23"/>
  <c r="F204" i="23"/>
  <c r="G204" i="23"/>
  <c r="H204" i="23"/>
  <c r="I204" i="23"/>
  <c r="J204" i="23"/>
  <c r="K204" i="23"/>
  <c r="L204" i="23"/>
  <c r="M204" i="23"/>
  <c r="N204" i="23"/>
  <c r="O204" i="23"/>
  <c r="P204" i="23"/>
  <c r="Q204" i="23"/>
  <c r="R204" i="23"/>
  <c r="S204" i="23"/>
  <c r="T204" i="23"/>
  <c r="U204" i="23"/>
  <c r="V204" i="23"/>
  <c r="W204" i="23"/>
  <c r="X204" i="23"/>
  <c r="Y204" i="23"/>
  <c r="B205" i="23"/>
  <c r="C205" i="23"/>
  <c r="D205" i="23"/>
  <c r="E205" i="23"/>
  <c r="F205" i="23"/>
  <c r="G205" i="23"/>
  <c r="H205" i="23"/>
  <c r="I205" i="23"/>
  <c r="J205" i="23"/>
  <c r="K205" i="23"/>
  <c r="L205" i="23"/>
  <c r="M205" i="23"/>
  <c r="N205" i="23"/>
  <c r="O205" i="23"/>
  <c r="P205" i="23"/>
  <c r="Q205" i="23"/>
  <c r="R205" i="23"/>
  <c r="S205" i="23"/>
  <c r="T205" i="23"/>
  <c r="U205" i="23"/>
  <c r="V205" i="23"/>
  <c r="W205" i="23"/>
  <c r="X205" i="23"/>
  <c r="Y205" i="23"/>
  <c r="B206" i="23"/>
  <c r="C206" i="23"/>
  <c r="D206" i="23"/>
  <c r="E206" i="23"/>
  <c r="F206" i="23"/>
  <c r="G206" i="23"/>
  <c r="H206" i="23"/>
  <c r="I206" i="23"/>
  <c r="J206" i="23"/>
  <c r="K206" i="23"/>
  <c r="L206" i="23"/>
  <c r="M206" i="23"/>
  <c r="N206" i="23"/>
  <c r="O206" i="23"/>
  <c r="P206" i="23"/>
  <c r="Q206" i="23"/>
  <c r="R206" i="23"/>
  <c r="S206" i="23"/>
  <c r="T206" i="23"/>
  <c r="U206" i="23"/>
  <c r="V206" i="23"/>
  <c r="W206" i="23"/>
  <c r="X206" i="23"/>
  <c r="Y206" i="23"/>
  <c r="B207" i="23"/>
  <c r="C207" i="23"/>
  <c r="D207" i="23"/>
  <c r="E207" i="23"/>
  <c r="F207" i="23"/>
  <c r="G207" i="23"/>
  <c r="H207" i="23"/>
  <c r="I207" i="23"/>
  <c r="J207" i="23"/>
  <c r="K207" i="23"/>
  <c r="L207" i="23"/>
  <c r="M207" i="23"/>
  <c r="N207" i="23"/>
  <c r="O207" i="23"/>
  <c r="P207" i="23"/>
  <c r="Q207" i="23"/>
  <c r="R207" i="23"/>
  <c r="S207" i="23"/>
  <c r="T207" i="23"/>
  <c r="U207" i="23"/>
  <c r="V207" i="23"/>
  <c r="W207" i="23"/>
  <c r="X207" i="23"/>
  <c r="Y207" i="23"/>
  <c r="B208" i="23"/>
  <c r="C208" i="23"/>
  <c r="D208" i="23"/>
  <c r="E208" i="23"/>
  <c r="F208" i="23"/>
  <c r="G208" i="23"/>
  <c r="H208" i="23"/>
  <c r="I208" i="23"/>
  <c r="J208" i="23"/>
  <c r="K208" i="23"/>
  <c r="L208" i="23"/>
  <c r="M208" i="23"/>
  <c r="N208" i="23"/>
  <c r="O208" i="23"/>
  <c r="P208" i="23"/>
  <c r="Q208" i="23"/>
  <c r="R208" i="23"/>
  <c r="S208" i="23"/>
  <c r="T208" i="23"/>
  <c r="U208" i="23"/>
  <c r="V208" i="23"/>
  <c r="W208" i="23"/>
  <c r="X208" i="23"/>
  <c r="Y208" i="23"/>
  <c r="B209" i="23"/>
  <c r="C209" i="23"/>
  <c r="D209" i="23"/>
  <c r="E209" i="23"/>
  <c r="F209" i="23"/>
  <c r="G209" i="23"/>
  <c r="H209" i="23"/>
  <c r="I209" i="23"/>
  <c r="J209" i="23"/>
  <c r="K209" i="23"/>
  <c r="L209" i="23"/>
  <c r="M209" i="23"/>
  <c r="N209" i="23"/>
  <c r="O209" i="23"/>
  <c r="P209" i="23"/>
  <c r="Q209" i="23"/>
  <c r="R209" i="23"/>
  <c r="S209" i="23"/>
  <c r="T209" i="23"/>
  <c r="U209" i="23"/>
  <c r="V209" i="23"/>
  <c r="W209" i="23"/>
  <c r="X209" i="23"/>
  <c r="Y209" i="23"/>
  <c r="B210" i="23"/>
  <c r="C210" i="23"/>
  <c r="D210" i="23"/>
  <c r="E210" i="23"/>
  <c r="F210" i="23"/>
  <c r="G210" i="23"/>
  <c r="H210" i="23"/>
  <c r="I210" i="23"/>
  <c r="J210" i="23"/>
  <c r="K210" i="23"/>
  <c r="L210" i="23"/>
  <c r="M210" i="23"/>
  <c r="N210" i="23"/>
  <c r="O210" i="23"/>
  <c r="P210" i="23"/>
  <c r="Q210" i="23"/>
  <c r="R210" i="23"/>
  <c r="S210" i="23"/>
  <c r="T210" i="23"/>
  <c r="U210" i="23"/>
  <c r="V210" i="23"/>
  <c r="W210" i="23"/>
  <c r="X210" i="23"/>
  <c r="Y210" i="23"/>
  <c r="B211" i="23"/>
  <c r="C211" i="23"/>
  <c r="D211" i="23"/>
  <c r="E211" i="23"/>
  <c r="F211" i="23"/>
  <c r="G211" i="23"/>
  <c r="H211" i="23"/>
  <c r="I211" i="23"/>
  <c r="J211" i="23"/>
  <c r="K211" i="23"/>
  <c r="L211" i="23"/>
  <c r="M211" i="23"/>
  <c r="N211" i="23"/>
  <c r="O211" i="23"/>
  <c r="P211" i="23"/>
  <c r="Q211" i="23"/>
  <c r="R211" i="23"/>
  <c r="S211" i="23"/>
  <c r="T211" i="23"/>
  <c r="U211" i="23"/>
  <c r="V211" i="23"/>
  <c r="W211" i="23"/>
  <c r="X211" i="23"/>
  <c r="Y211" i="23"/>
  <c r="B212" i="23"/>
  <c r="C212" i="23"/>
  <c r="D212" i="23"/>
  <c r="E212" i="23"/>
  <c r="F212" i="23"/>
  <c r="G212" i="23"/>
  <c r="H212" i="23"/>
  <c r="I212" i="23"/>
  <c r="J212" i="23"/>
  <c r="K212" i="23"/>
  <c r="L212" i="23"/>
  <c r="M212" i="23"/>
  <c r="N212" i="23"/>
  <c r="O212" i="23"/>
  <c r="P212" i="23"/>
  <c r="Q212" i="23"/>
  <c r="R212" i="23"/>
  <c r="S212" i="23"/>
  <c r="T212" i="23"/>
  <c r="U212" i="23"/>
  <c r="V212" i="23"/>
  <c r="W212" i="23"/>
  <c r="X212" i="23"/>
  <c r="Y212" i="23"/>
  <c r="B213" i="23"/>
  <c r="C213" i="23"/>
  <c r="D213" i="23"/>
  <c r="E213" i="23"/>
  <c r="F213" i="23"/>
  <c r="G213" i="23"/>
  <c r="H213" i="2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U213" i="23"/>
  <c r="V213" i="23"/>
  <c r="W213" i="23"/>
  <c r="X213" i="23"/>
  <c r="Y213" i="23"/>
  <c r="C186" i="23"/>
  <c r="D186" i="23"/>
  <c r="E186" i="23"/>
  <c r="F186" i="23"/>
  <c r="G186" i="23"/>
  <c r="H186" i="23"/>
  <c r="I186" i="23"/>
  <c r="J186" i="23"/>
  <c r="K186" i="23"/>
  <c r="L186" i="23"/>
  <c r="M186" i="23"/>
  <c r="N186" i="23"/>
  <c r="O186" i="23"/>
  <c r="P186" i="23"/>
  <c r="Q186" i="23"/>
  <c r="R186" i="23"/>
  <c r="S186" i="23"/>
  <c r="T186" i="23"/>
  <c r="U186" i="23"/>
  <c r="V186" i="23"/>
  <c r="W186" i="23"/>
  <c r="X186" i="23"/>
  <c r="Y186" i="23"/>
  <c r="B186" i="23"/>
  <c r="B153" i="23"/>
  <c r="C153" i="23"/>
  <c r="D153" i="23"/>
  <c r="E153" i="23"/>
  <c r="F153" i="23"/>
  <c r="G153" i="23"/>
  <c r="H153" i="23"/>
  <c r="I153" i="23"/>
  <c r="J153" i="23"/>
  <c r="K153" i="23"/>
  <c r="L153" i="23"/>
  <c r="M153" i="23"/>
  <c r="N153" i="23"/>
  <c r="O153" i="23"/>
  <c r="P153" i="23"/>
  <c r="Q153" i="23"/>
  <c r="R153" i="23"/>
  <c r="S153" i="23"/>
  <c r="T153" i="23"/>
  <c r="U153" i="23"/>
  <c r="V153" i="23"/>
  <c r="W153" i="23"/>
  <c r="X153" i="23"/>
  <c r="Y153" i="23"/>
  <c r="B154" i="23"/>
  <c r="C154" i="23"/>
  <c r="D154" i="23"/>
  <c r="E154" i="23"/>
  <c r="F154" i="23"/>
  <c r="G154" i="23"/>
  <c r="H154" i="23"/>
  <c r="I154" i="23"/>
  <c r="J154" i="23"/>
  <c r="K154" i="23"/>
  <c r="L154" i="23"/>
  <c r="M154" i="23"/>
  <c r="N154" i="23"/>
  <c r="O154" i="23"/>
  <c r="P154" i="23"/>
  <c r="Q154" i="23"/>
  <c r="R154" i="23"/>
  <c r="S154" i="23"/>
  <c r="T154" i="23"/>
  <c r="U154" i="23"/>
  <c r="V154" i="23"/>
  <c r="W154" i="23"/>
  <c r="X154" i="23"/>
  <c r="Y154" i="23"/>
  <c r="B155" i="23"/>
  <c r="C155" i="23"/>
  <c r="D155" i="23"/>
  <c r="E155" i="23"/>
  <c r="F155" i="23"/>
  <c r="G155" i="23"/>
  <c r="H155" i="23"/>
  <c r="I155" i="23"/>
  <c r="J155" i="23"/>
  <c r="K155" i="23"/>
  <c r="L155" i="23"/>
  <c r="M155" i="23"/>
  <c r="N155" i="23"/>
  <c r="O155" i="23"/>
  <c r="P155" i="23"/>
  <c r="Q155" i="23"/>
  <c r="R155" i="23"/>
  <c r="S155" i="23"/>
  <c r="T155" i="23"/>
  <c r="U155" i="23"/>
  <c r="V155" i="23"/>
  <c r="W155" i="23"/>
  <c r="X155" i="23"/>
  <c r="Y155" i="23"/>
  <c r="B156" i="23"/>
  <c r="C156" i="23"/>
  <c r="D156" i="23"/>
  <c r="E156" i="23"/>
  <c r="F156" i="23"/>
  <c r="G156" i="23"/>
  <c r="H156" i="23"/>
  <c r="I156" i="23"/>
  <c r="J156" i="23"/>
  <c r="K156" i="23"/>
  <c r="L156" i="23"/>
  <c r="M156" i="23"/>
  <c r="N156" i="23"/>
  <c r="O156" i="23"/>
  <c r="P156" i="23"/>
  <c r="Q156" i="23"/>
  <c r="R156" i="23"/>
  <c r="S156" i="23"/>
  <c r="T156" i="23"/>
  <c r="U156" i="23"/>
  <c r="V156" i="23"/>
  <c r="W156" i="23"/>
  <c r="X156" i="23"/>
  <c r="Y156" i="23"/>
  <c r="B157" i="23"/>
  <c r="C157" i="23"/>
  <c r="D157" i="23"/>
  <c r="E157" i="23"/>
  <c r="F157" i="23"/>
  <c r="G157" i="23"/>
  <c r="H157" i="23"/>
  <c r="I157" i="23"/>
  <c r="J157" i="23"/>
  <c r="K157" i="23"/>
  <c r="L157" i="23"/>
  <c r="M157" i="23"/>
  <c r="N157" i="23"/>
  <c r="O157" i="23"/>
  <c r="P157" i="23"/>
  <c r="Q157" i="23"/>
  <c r="R157" i="23"/>
  <c r="S157" i="23"/>
  <c r="T157" i="23"/>
  <c r="U157" i="23"/>
  <c r="V157" i="23"/>
  <c r="W157" i="23"/>
  <c r="X157" i="23"/>
  <c r="Y157" i="23"/>
  <c r="B158" i="23"/>
  <c r="C158" i="23"/>
  <c r="D158" i="23"/>
  <c r="E158" i="23"/>
  <c r="F158" i="23"/>
  <c r="G158" i="23"/>
  <c r="H158" i="23"/>
  <c r="I158" i="23"/>
  <c r="J158" i="23"/>
  <c r="K158" i="23"/>
  <c r="L158" i="23"/>
  <c r="M158" i="23"/>
  <c r="N158" i="23"/>
  <c r="O158" i="23"/>
  <c r="P158" i="23"/>
  <c r="Q158" i="23"/>
  <c r="R158" i="23"/>
  <c r="S158" i="23"/>
  <c r="T158" i="23"/>
  <c r="U158" i="23"/>
  <c r="V158" i="23"/>
  <c r="W158" i="23"/>
  <c r="X158" i="23"/>
  <c r="Y158" i="23"/>
  <c r="B159" i="23"/>
  <c r="C159" i="23"/>
  <c r="D159" i="23"/>
  <c r="E159" i="23"/>
  <c r="F159" i="23"/>
  <c r="G159" i="23"/>
  <c r="H159" i="23"/>
  <c r="I159" i="23"/>
  <c r="J159" i="23"/>
  <c r="K159" i="23"/>
  <c r="L159" i="23"/>
  <c r="M159" i="23"/>
  <c r="N159" i="23"/>
  <c r="O159" i="23"/>
  <c r="P159" i="23"/>
  <c r="Q159" i="23"/>
  <c r="R159" i="23"/>
  <c r="S159" i="23"/>
  <c r="T159" i="23"/>
  <c r="U159" i="23"/>
  <c r="V159" i="23"/>
  <c r="W159" i="23"/>
  <c r="X159" i="23"/>
  <c r="Y159" i="23"/>
  <c r="B160" i="23"/>
  <c r="C160" i="23"/>
  <c r="D160" i="23"/>
  <c r="E160" i="23"/>
  <c r="F160" i="23"/>
  <c r="G160" i="23"/>
  <c r="H160" i="23"/>
  <c r="I160" i="23"/>
  <c r="J160" i="23"/>
  <c r="K160" i="23"/>
  <c r="L160" i="23"/>
  <c r="M160" i="23"/>
  <c r="N160" i="23"/>
  <c r="O160" i="23"/>
  <c r="P160" i="23"/>
  <c r="Q160" i="23"/>
  <c r="R160" i="23"/>
  <c r="S160" i="23"/>
  <c r="T160" i="23"/>
  <c r="U160" i="23"/>
  <c r="V160" i="23"/>
  <c r="W160" i="23"/>
  <c r="X160" i="23"/>
  <c r="Y160" i="23"/>
  <c r="B161" i="23"/>
  <c r="C161" i="23"/>
  <c r="D161" i="23"/>
  <c r="E161" i="23"/>
  <c r="F161" i="23"/>
  <c r="G161" i="23"/>
  <c r="H161" i="23"/>
  <c r="I161" i="23"/>
  <c r="J161" i="23"/>
  <c r="K161" i="23"/>
  <c r="L161" i="23"/>
  <c r="M161" i="23"/>
  <c r="N161" i="23"/>
  <c r="O161" i="23"/>
  <c r="P161" i="23"/>
  <c r="Q161" i="23"/>
  <c r="R161" i="23"/>
  <c r="S161" i="23"/>
  <c r="T161" i="23"/>
  <c r="U161" i="23"/>
  <c r="V161" i="23"/>
  <c r="W161" i="23"/>
  <c r="X161" i="23"/>
  <c r="Y161" i="23"/>
  <c r="B162" i="23"/>
  <c r="C162" i="23"/>
  <c r="D162" i="23"/>
  <c r="E162" i="23"/>
  <c r="F162" i="23"/>
  <c r="G162" i="23"/>
  <c r="H162" i="23"/>
  <c r="I162" i="23"/>
  <c r="J162" i="23"/>
  <c r="K162" i="23"/>
  <c r="L162" i="23"/>
  <c r="M162" i="23"/>
  <c r="N162" i="23"/>
  <c r="O162" i="23"/>
  <c r="P162" i="23"/>
  <c r="Q162" i="23"/>
  <c r="R162" i="23"/>
  <c r="S162" i="23"/>
  <c r="T162" i="23"/>
  <c r="U162" i="23"/>
  <c r="V162" i="23"/>
  <c r="W162" i="23"/>
  <c r="X162" i="23"/>
  <c r="Y162" i="23"/>
  <c r="B163" i="23"/>
  <c r="C163" i="23"/>
  <c r="D163" i="23"/>
  <c r="E163" i="23"/>
  <c r="F163" i="23"/>
  <c r="G163" i="23"/>
  <c r="H163" i="23"/>
  <c r="I163" i="23"/>
  <c r="J163" i="23"/>
  <c r="K163" i="23"/>
  <c r="L163" i="23"/>
  <c r="M163" i="23"/>
  <c r="N163" i="23"/>
  <c r="O163" i="23"/>
  <c r="P163" i="23"/>
  <c r="Q163" i="23"/>
  <c r="R163" i="23"/>
  <c r="S163" i="23"/>
  <c r="T163" i="23"/>
  <c r="U163" i="23"/>
  <c r="V163" i="23"/>
  <c r="W163" i="23"/>
  <c r="X163" i="23"/>
  <c r="Y163" i="23"/>
  <c r="B164" i="23"/>
  <c r="C164" i="23"/>
  <c r="D164" i="23"/>
  <c r="E164" i="23"/>
  <c r="F164" i="23"/>
  <c r="G164" i="23"/>
  <c r="H164" i="23"/>
  <c r="I164" i="23"/>
  <c r="J164" i="23"/>
  <c r="K164" i="23"/>
  <c r="L164" i="23"/>
  <c r="M164" i="23"/>
  <c r="N164" i="23"/>
  <c r="O164" i="23"/>
  <c r="P164" i="23"/>
  <c r="Q164" i="23"/>
  <c r="R164" i="23"/>
  <c r="S164" i="23"/>
  <c r="T164" i="23"/>
  <c r="U164" i="23"/>
  <c r="V164" i="23"/>
  <c r="W164" i="23"/>
  <c r="X164" i="23"/>
  <c r="Y164" i="23"/>
  <c r="B165" i="23"/>
  <c r="C165" i="23"/>
  <c r="D165" i="23"/>
  <c r="E165" i="23"/>
  <c r="F165" i="23"/>
  <c r="G165" i="23"/>
  <c r="H165" i="23"/>
  <c r="I165" i="23"/>
  <c r="J165" i="23"/>
  <c r="K165" i="23"/>
  <c r="L165" i="23"/>
  <c r="M165" i="23"/>
  <c r="N165" i="23"/>
  <c r="O165" i="23"/>
  <c r="P165" i="23"/>
  <c r="Q165" i="23"/>
  <c r="R165" i="23"/>
  <c r="S165" i="23"/>
  <c r="T165" i="23"/>
  <c r="U165" i="23"/>
  <c r="V165" i="23"/>
  <c r="W165" i="23"/>
  <c r="X165" i="23"/>
  <c r="Y165" i="23"/>
  <c r="B166" i="23"/>
  <c r="C166" i="23"/>
  <c r="D166" i="23"/>
  <c r="E166" i="23"/>
  <c r="F166" i="23"/>
  <c r="G166" i="23"/>
  <c r="H166" i="23"/>
  <c r="I166" i="23"/>
  <c r="J166" i="23"/>
  <c r="K166" i="23"/>
  <c r="L166" i="23"/>
  <c r="M166" i="23"/>
  <c r="N166" i="23"/>
  <c r="O166" i="23"/>
  <c r="P166" i="23"/>
  <c r="Q166" i="23"/>
  <c r="R166" i="23"/>
  <c r="S166" i="23"/>
  <c r="T166" i="23"/>
  <c r="U166" i="23"/>
  <c r="V166" i="23"/>
  <c r="W166" i="23"/>
  <c r="X166" i="23"/>
  <c r="Y166" i="23"/>
  <c r="B167" i="23"/>
  <c r="C167" i="23"/>
  <c r="D167" i="23"/>
  <c r="E167" i="23"/>
  <c r="F167" i="23"/>
  <c r="G167" i="23"/>
  <c r="H167" i="23"/>
  <c r="I167" i="23"/>
  <c r="J167" i="23"/>
  <c r="K167" i="23"/>
  <c r="L167" i="23"/>
  <c r="M167" i="23"/>
  <c r="N167" i="23"/>
  <c r="O167" i="23"/>
  <c r="P167" i="23"/>
  <c r="Q167" i="23"/>
  <c r="R167" i="23"/>
  <c r="S167" i="23"/>
  <c r="T167" i="23"/>
  <c r="U167" i="23"/>
  <c r="V167" i="23"/>
  <c r="W167" i="23"/>
  <c r="X167" i="23"/>
  <c r="Y167" i="23"/>
  <c r="B168" i="23"/>
  <c r="C168" i="23"/>
  <c r="D168" i="23"/>
  <c r="E168" i="23"/>
  <c r="F168" i="23"/>
  <c r="G168" i="23"/>
  <c r="H168" i="23"/>
  <c r="I168" i="23"/>
  <c r="J168" i="23"/>
  <c r="K168" i="23"/>
  <c r="L168" i="23"/>
  <c r="M168" i="23"/>
  <c r="N168" i="23"/>
  <c r="O168" i="23"/>
  <c r="P168" i="23"/>
  <c r="Q168" i="23"/>
  <c r="R168" i="23"/>
  <c r="S168" i="23"/>
  <c r="T168" i="23"/>
  <c r="U168" i="23"/>
  <c r="V168" i="23"/>
  <c r="W168" i="23"/>
  <c r="X168" i="23"/>
  <c r="Y168" i="23"/>
  <c r="B169" i="23"/>
  <c r="C169" i="23"/>
  <c r="D169" i="23"/>
  <c r="E169" i="23"/>
  <c r="F169" i="23"/>
  <c r="G169" i="23"/>
  <c r="H169" i="23"/>
  <c r="I169" i="23"/>
  <c r="J169" i="23"/>
  <c r="K169" i="23"/>
  <c r="L169" i="23"/>
  <c r="M169" i="23"/>
  <c r="N169" i="23"/>
  <c r="O169" i="23"/>
  <c r="P169" i="23"/>
  <c r="Q169" i="23"/>
  <c r="R169" i="23"/>
  <c r="S169" i="23"/>
  <c r="T169" i="23"/>
  <c r="U169" i="23"/>
  <c r="V169" i="23"/>
  <c r="W169" i="23"/>
  <c r="X169" i="23"/>
  <c r="Y169" i="23"/>
  <c r="B170" i="23"/>
  <c r="C170" i="23"/>
  <c r="D170" i="23"/>
  <c r="E170" i="23"/>
  <c r="F170" i="23"/>
  <c r="G170" i="23"/>
  <c r="H170" i="23"/>
  <c r="I170" i="23"/>
  <c r="J170" i="23"/>
  <c r="K170" i="23"/>
  <c r="L170" i="23"/>
  <c r="M170" i="23"/>
  <c r="N170" i="23"/>
  <c r="O170" i="23"/>
  <c r="P170" i="23"/>
  <c r="Q170" i="23"/>
  <c r="R170" i="23"/>
  <c r="S170" i="23"/>
  <c r="T170" i="23"/>
  <c r="U170" i="23"/>
  <c r="V170" i="23"/>
  <c r="W170" i="23"/>
  <c r="X170" i="23"/>
  <c r="Y170" i="23"/>
  <c r="B171" i="23"/>
  <c r="C171" i="23"/>
  <c r="D171" i="23"/>
  <c r="E171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W171" i="23"/>
  <c r="X171" i="23"/>
  <c r="Y171" i="23"/>
  <c r="B172" i="23"/>
  <c r="C172" i="23"/>
  <c r="D172" i="23"/>
  <c r="E172" i="23"/>
  <c r="F172" i="23"/>
  <c r="G172" i="23"/>
  <c r="H172" i="23"/>
  <c r="I172" i="23"/>
  <c r="J172" i="23"/>
  <c r="K172" i="23"/>
  <c r="L172" i="23"/>
  <c r="M172" i="23"/>
  <c r="N172" i="23"/>
  <c r="O172" i="23"/>
  <c r="P172" i="23"/>
  <c r="Q172" i="23"/>
  <c r="R172" i="23"/>
  <c r="S172" i="23"/>
  <c r="T172" i="23"/>
  <c r="U172" i="23"/>
  <c r="V172" i="23"/>
  <c r="W172" i="23"/>
  <c r="X172" i="23"/>
  <c r="Y172" i="23"/>
  <c r="B173" i="23"/>
  <c r="C173" i="23"/>
  <c r="D173" i="23"/>
  <c r="E173" i="23"/>
  <c r="F173" i="23"/>
  <c r="G173" i="23"/>
  <c r="H173" i="23"/>
  <c r="I173" i="23"/>
  <c r="J173" i="23"/>
  <c r="K173" i="23"/>
  <c r="L173" i="23"/>
  <c r="M173" i="23"/>
  <c r="N173" i="23"/>
  <c r="O173" i="23"/>
  <c r="P173" i="23"/>
  <c r="Q173" i="23"/>
  <c r="R173" i="23"/>
  <c r="S173" i="23"/>
  <c r="T173" i="23"/>
  <c r="U173" i="23"/>
  <c r="V173" i="23"/>
  <c r="W173" i="23"/>
  <c r="X173" i="23"/>
  <c r="Y173" i="23"/>
  <c r="B174" i="23"/>
  <c r="C174" i="23"/>
  <c r="D174" i="23"/>
  <c r="E174" i="23"/>
  <c r="F174" i="23"/>
  <c r="G174" i="23"/>
  <c r="H174" i="23"/>
  <c r="I174" i="23"/>
  <c r="J174" i="23"/>
  <c r="K174" i="23"/>
  <c r="L174" i="23"/>
  <c r="M174" i="23"/>
  <c r="N174" i="23"/>
  <c r="O174" i="23"/>
  <c r="P174" i="23"/>
  <c r="Q174" i="23"/>
  <c r="R174" i="23"/>
  <c r="S174" i="23"/>
  <c r="T174" i="23"/>
  <c r="U174" i="23"/>
  <c r="V174" i="23"/>
  <c r="W174" i="23"/>
  <c r="X174" i="23"/>
  <c r="Y174" i="23"/>
  <c r="B175" i="23"/>
  <c r="C175" i="23"/>
  <c r="D175" i="23"/>
  <c r="E175" i="23"/>
  <c r="F175" i="23"/>
  <c r="G175" i="23"/>
  <c r="H175" i="23"/>
  <c r="I175" i="23"/>
  <c r="J175" i="23"/>
  <c r="K175" i="23"/>
  <c r="L175" i="23"/>
  <c r="M175" i="23"/>
  <c r="N175" i="23"/>
  <c r="O175" i="23"/>
  <c r="P175" i="23"/>
  <c r="Q175" i="23"/>
  <c r="R175" i="23"/>
  <c r="S175" i="23"/>
  <c r="T175" i="23"/>
  <c r="U175" i="23"/>
  <c r="V175" i="23"/>
  <c r="W175" i="23"/>
  <c r="X175" i="23"/>
  <c r="Y175" i="23"/>
  <c r="B176" i="23"/>
  <c r="C176" i="23"/>
  <c r="D176" i="23"/>
  <c r="E176" i="23"/>
  <c r="F176" i="23"/>
  <c r="G176" i="23"/>
  <c r="H176" i="23"/>
  <c r="I176" i="23"/>
  <c r="J176" i="23"/>
  <c r="K176" i="23"/>
  <c r="L176" i="23"/>
  <c r="M176" i="23"/>
  <c r="N176" i="23"/>
  <c r="O176" i="23"/>
  <c r="P176" i="23"/>
  <c r="Q176" i="23"/>
  <c r="R176" i="23"/>
  <c r="S176" i="23"/>
  <c r="T176" i="23"/>
  <c r="U176" i="23"/>
  <c r="V176" i="23"/>
  <c r="W176" i="23"/>
  <c r="X176" i="23"/>
  <c r="Y176" i="23"/>
  <c r="B177" i="23"/>
  <c r="C177" i="23"/>
  <c r="D177" i="23"/>
  <c r="E177" i="23"/>
  <c r="F177" i="23"/>
  <c r="G177" i="23"/>
  <c r="H177" i="23"/>
  <c r="I177" i="23"/>
  <c r="J177" i="23"/>
  <c r="K177" i="23"/>
  <c r="L177" i="23"/>
  <c r="M177" i="23"/>
  <c r="N177" i="23"/>
  <c r="O177" i="23"/>
  <c r="P177" i="23"/>
  <c r="Q177" i="23"/>
  <c r="R177" i="23"/>
  <c r="S177" i="23"/>
  <c r="T177" i="23"/>
  <c r="U177" i="23"/>
  <c r="V177" i="23"/>
  <c r="W177" i="23"/>
  <c r="X177" i="23"/>
  <c r="Y177" i="23"/>
  <c r="B178" i="23"/>
  <c r="C178" i="23"/>
  <c r="D178" i="23"/>
  <c r="E178" i="23"/>
  <c r="F178" i="23"/>
  <c r="G178" i="23"/>
  <c r="H178" i="23"/>
  <c r="I178" i="23"/>
  <c r="J178" i="23"/>
  <c r="K178" i="23"/>
  <c r="L178" i="23"/>
  <c r="M178" i="23"/>
  <c r="N178" i="23"/>
  <c r="O178" i="23"/>
  <c r="P178" i="23"/>
  <c r="Q178" i="23"/>
  <c r="R178" i="23"/>
  <c r="S178" i="23"/>
  <c r="T178" i="23"/>
  <c r="U178" i="23"/>
  <c r="V178" i="23"/>
  <c r="W178" i="23"/>
  <c r="X178" i="23"/>
  <c r="Y178" i="23"/>
  <c r="B179" i="23"/>
  <c r="C179" i="23"/>
  <c r="D179" i="23"/>
  <c r="E179" i="23"/>
  <c r="F179" i="23"/>
  <c r="G179" i="23"/>
  <c r="H179" i="23"/>
  <c r="I179" i="23"/>
  <c r="J179" i="23"/>
  <c r="K179" i="23"/>
  <c r="L179" i="23"/>
  <c r="M179" i="23"/>
  <c r="N179" i="23"/>
  <c r="O179" i="23"/>
  <c r="P179" i="23"/>
  <c r="Q179" i="23"/>
  <c r="R179" i="23"/>
  <c r="S179" i="23"/>
  <c r="T179" i="23"/>
  <c r="U179" i="23"/>
  <c r="V179" i="23"/>
  <c r="W179" i="23"/>
  <c r="X179" i="23"/>
  <c r="Y179" i="23"/>
  <c r="C152" i="23"/>
  <c r="D152" i="23"/>
  <c r="E152" i="23"/>
  <c r="F152" i="23"/>
  <c r="G152" i="23"/>
  <c r="H152" i="23"/>
  <c r="I152" i="23"/>
  <c r="J152" i="23"/>
  <c r="K152" i="23"/>
  <c r="L152" i="23"/>
  <c r="M152" i="23"/>
  <c r="N152" i="23"/>
  <c r="O152" i="23"/>
  <c r="P152" i="23"/>
  <c r="Q152" i="23"/>
  <c r="R152" i="23"/>
  <c r="S152" i="23"/>
  <c r="T152" i="23"/>
  <c r="U152" i="23"/>
  <c r="V152" i="23"/>
  <c r="W152" i="23"/>
  <c r="X152" i="23"/>
  <c r="Y152" i="23"/>
  <c r="B152" i="23"/>
  <c r="B144" i="23"/>
  <c r="B118" i="23"/>
  <c r="C118" i="23"/>
  <c r="D118" i="23"/>
  <c r="E118" i="23"/>
  <c r="F118" i="23"/>
  <c r="G118" i="23"/>
  <c r="H118" i="23"/>
  <c r="I118" i="23"/>
  <c r="J118" i="23"/>
  <c r="K118" i="23"/>
  <c r="L118" i="23"/>
  <c r="M118" i="23"/>
  <c r="N118" i="23"/>
  <c r="O118" i="23"/>
  <c r="P118" i="23"/>
  <c r="Q118" i="23"/>
  <c r="R118" i="23"/>
  <c r="S118" i="23"/>
  <c r="T118" i="23"/>
  <c r="U118" i="23"/>
  <c r="V118" i="23"/>
  <c r="W118" i="23"/>
  <c r="X118" i="23"/>
  <c r="Y118" i="23"/>
  <c r="B119" i="23"/>
  <c r="C119" i="23"/>
  <c r="D119" i="23"/>
  <c r="E119" i="23"/>
  <c r="F119" i="23"/>
  <c r="G119" i="23"/>
  <c r="H119" i="23"/>
  <c r="I119" i="23"/>
  <c r="J119" i="23"/>
  <c r="K119" i="23"/>
  <c r="L119" i="23"/>
  <c r="M119" i="23"/>
  <c r="N119" i="23"/>
  <c r="O119" i="23"/>
  <c r="P119" i="23"/>
  <c r="Q119" i="23"/>
  <c r="R119" i="23"/>
  <c r="S119" i="23"/>
  <c r="T119" i="23"/>
  <c r="U119" i="23"/>
  <c r="V119" i="23"/>
  <c r="W119" i="23"/>
  <c r="X119" i="23"/>
  <c r="Y119" i="23"/>
  <c r="B120" i="23"/>
  <c r="C120" i="23"/>
  <c r="D120" i="23"/>
  <c r="E120" i="23"/>
  <c r="F120" i="23"/>
  <c r="G120" i="23"/>
  <c r="H120" i="23"/>
  <c r="I120" i="23"/>
  <c r="J120" i="23"/>
  <c r="K120" i="23"/>
  <c r="L120" i="23"/>
  <c r="M120" i="23"/>
  <c r="N120" i="23"/>
  <c r="O120" i="23"/>
  <c r="P120" i="23"/>
  <c r="Q120" i="23"/>
  <c r="R120" i="23"/>
  <c r="S120" i="23"/>
  <c r="T120" i="23"/>
  <c r="U120" i="23"/>
  <c r="V120" i="23"/>
  <c r="W120" i="23"/>
  <c r="X120" i="23"/>
  <c r="Y120" i="23"/>
  <c r="B121" i="23"/>
  <c r="C121" i="23"/>
  <c r="D121" i="23"/>
  <c r="E121" i="23"/>
  <c r="F121" i="23"/>
  <c r="G121" i="23"/>
  <c r="H121" i="23"/>
  <c r="I121" i="23"/>
  <c r="J121" i="23"/>
  <c r="K121" i="23"/>
  <c r="L121" i="23"/>
  <c r="M121" i="23"/>
  <c r="N121" i="23"/>
  <c r="O121" i="23"/>
  <c r="P121" i="23"/>
  <c r="Q121" i="23"/>
  <c r="R121" i="23"/>
  <c r="S121" i="23"/>
  <c r="T121" i="23"/>
  <c r="U121" i="23"/>
  <c r="V121" i="23"/>
  <c r="W121" i="23"/>
  <c r="X121" i="23"/>
  <c r="Y121" i="23"/>
  <c r="B122" i="23"/>
  <c r="C122" i="23"/>
  <c r="D122" i="23"/>
  <c r="E122" i="23"/>
  <c r="F122" i="23"/>
  <c r="G122" i="23"/>
  <c r="H122" i="23"/>
  <c r="I122" i="23"/>
  <c r="J122" i="23"/>
  <c r="K122" i="23"/>
  <c r="L122" i="23"/>
  <c r="M122" i="23"/>
  <c r="N122" i="23"/>
  <c r="O122" i="23"/>
  <c r="P122" i="23"/>
  <c r="Q122" i="23"/>
  <c r="R122" i="23"/>
  <c r="S122" i="23"/>
  <c r="T122" i="23"/>
  <c r="U122" i="23"/>
  <c r="V122" i="23"/>
  <c r="W122" i="23"/>
  <c r="X122" i="23"/>
  <c r="Y122" i="23"/>
  <c r="B123" i="23"/>
  <c r="C123" i="23"/>
  <c r="D123" i="23"/>
  <c r="E123" i="23"/>
  <c r="F123" i="23"/>
  <c r="G123" i="23"/>
  <c r="H123" i="23"/>
  <c r="I123" i="23"/>
  <c r="J123" i="23"/>
  <c r="K123" i="23"/>
  <c r="L123" i="23"/>
  <c r="M123" i="23"/>
  <c r="N123" i="23"/>
  <c r="O123" i="23"/>
  <c r="P123" i="23"/>
  <c r="Q123" i="23"/>
  <c r="R123" i="23"/>
  <c r="S123" i="23"/>
  <c r="T123" i="23"/>
  <c r="U123" i="23"/>
  <c r="V123" i="23"/>
  <c r="W123" i="23"/>
  <c r="X123" i="23"/>
  <c r="Y123" i="23"/>
  <c r="B124" i="23"/>
  <c r="C124" i="23"/>
  <c r="D124" i="23"/>
  <c r="E124" i="23"/>
  <c r="F124" i="23"/>
  <c r="G124" i="23"/>
  <c r="H124" i="23"/>
  <c r="I124" i="23"/>
  <c r="J124" i="23"/>
  <c r="K124" i="23"/>
  <c r="L124" i="23"/>
  <c r="M124" i="23"/>
  <c r="N124" i="23"/>
  <c r="O124" i="23"/>
  <c r="P124" i="23"/>
  <c r="Q124" i="23"/>
  <c r="R124" i="23"/>
  <c r="S124" i="23"/>
  <c r="T124" i="23"/>
  <c r="U124" i="23"/>
  <c r="V124" i="23"/>
  <c r="W124" i="23"/>
  <c r="X124" i="23"/>
  <c r="Y124" i="23"/>
  <c r="B125" i="23"/>
  <c r="C125" i="23"/>
  <c r="D125" i="23"/>
  <c r="E125" i="23"/>
  <c r="F125" i="23"/>
  <c r="G125" i="23"/>
  <c r="H125" i="23"/>
  <c r="I125" i="23"/>
  <c r="J125" i="23"/>
  <c r="K125" i="23"/>
  <c r="L125" i="23"/>
  <c r="M125" i="23"/>
  <c r="N125" i="23"/>
  <c r="O125" i="23"/>
  <c r="P125" i="23"/>
  <c r="Q125" i="23"/>
  <c r="R125" i="23"/>
  <c r="S125" i="23"/>
  <c r="T125" i="23"/>
  <c r="U125" i="23"/>
  <c r="V125" i="23"/>
  <c r="W125" i="23"/>
  <c r="X125" i="23"/>
  <c r="Y125" i="23"/>
  <c r="B126" i="23"/>
  <c r="C126" i="23"/>
  <c r="D126" i="23"/>
  <c r="E126" i="23"/>
  <c r="F126" i="23"/>
  <c r="G126" i="23"/>
  <c r="H126" i="23"/>
  <c r="I126" i="23"/>
  <c r="J126" i="23"/>
  <c r="K126" i="23"/>
  <c r="L126" i="23"/>
  <c r="M126" i="23"/>
  <c r="N126" i="23"/>
  <c r="O126" i="23"/>
  <c r="P126" i="23"/>
  <c r="Q126" i="23"/>
  <c r="R126" i="23"/>
  <c r="S126" i="23"/>
  <c r="T126" i="23"/>
  <c r="U126" i="23"/>
  <c r="V126" i="23"/>
  <c r="W126" i="23"/>
  <c r="X126" i="23"/>
  <c r="Y126" i="23"/>
  <c r="B127" i="23"/>
  <c r="C127" i="23"/>
  <c r="D127" i="23"/>
  <c r="E127" i="23"/>
  <c r="F127" i="23"/>
  <c r="G127" i="23"/>
  <c r="H127" i="23"/>
  <c r="I127" i="23"/>
  <c r="J127" i="23"/>
  <c r="K127" i="23"/>
  <c r="L127" i="23"/>
  <c r="M127" i="23"/>
  <c r="N127" i="23"/>
  <c r="O127" i="23"/>
  <c r="P127" i="23"/>
  <c r="Q127" i="23"/>
  <c r="R127" i="23"/>
  <c r="S127" i="23"/>
  <c r="T127" i="23"/>
  <c r="U127" i="23"/>
  <c r="V127" i="23"/>
  <c r="W127" i="23"/>
  <c r="X127" i="23"/>
  <c r="Y127" i="23"/>
  <c r="B128" i="23"/>
  <c r="C128" i="23"/>
  <c r="D128" i="23"/>
  <c r="E128" i="23"/>
  <c r="F128" i="23"/>
  <c r="G128" i="23"/>
  <c r="H128" i="23"/>
  <c r="I128" i="23"/>
  <c r="J128" i="23"/>
  <c r="K128" i="23"/>
  <c r="L128" i="23"/>
  <c r="M128" i="23"/>
  <c r="N128" i="23"/>
  <c r="O128" i="23"/>
  <c r="P128" i="23"/>
  <c r="Q128" i="23"/>
  <c r="R128" i="23"/>
  <c r="S128" i="23"/>
  <c r="T128" i="23"/>
  <c r="U128" i="23"/>
  <c r="V128" i="23"/>
  <c r="W128" i="23"/>
  <c r="X128" i="23"/>
  <c r="Y128" i="23"/>
  <c r="B129" i="23"/>
  <c r="C129" i="23"/>
  <c r="D129" i="23"/>
  <c r="E129" i="23"/>
  <c r="F129" i="23"/>
  <c r="G129" i="23"/>
  <c r="H129" i="23"/>
  <c r="I129" i="23"/>
  <c r="J129" i="23"/>
  <c r="K129" i="23"/>
  <c r="L129" i="23"/>
  <c r="M129" i="23"/>
  <c r="N129" i="23"/>
  <c r="O129" i="23"/>
  <c r="P129" i="23"/>
  <c r="Q129" i="23"/>
  <c r="R129" i="23"/>
  <c r="S129" i="23"/>
  <c r="T129" i="23"/>
  <c r="U129" i="23"/>
  <c r="V129" i="23"/>
  <c r="W129" i="23"/>
  <c r="X129" i="23"/>
  <c r="Y129" i="23"/>
  <c r="B130" i="23"/>
  <c r="C130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B131" i="23"/>
  <c r="C131" i="23"/>
  <c r="D131" i="23"/>
  <c r="E131" i="23"/>
  <c r="F131" i="23"/>
  <c r="G131" i="23"/>
  <c r="H131" i="23"/>
  <c r="I131" i="23"/>
  <c r="J131" i="23"/>
  <c r="K131" i="23"/>
  <c r="L131" i="23"/>
  <c r="M131" i="23"/>
  <c r="N131" i="23"/>
  <c r="O131" i="23"/>
  <c r="P131" i="23"/>
  <c r="Q131" i="23"/>
  <c r="R131" i="23"/>
  <c r="S131" i="23"/>
  <c r="T131" i="23"/>
  <c r="U131" i="23"/>
  <c r="V131" i="23"/>
  <c r="W131" i="23"/>
  <c r="X131" i="23"/>
  <c r="Y131" i="23"/>
  <c r="B132" i="23"/>
  <c r="C132" i="23"/>
  <c r="D132" i="23"/>
  <c r="E132" i="23"/>
  <c r="F132" i="23"/>
  <c r="G132" i="23"/>
  <c r="H132" i="23"/>
  <c r="I132" i="23"/>
  <c r="J132" i="23"/>
  <c r="K132" i="23"/>
  <c r="L132" i="23"/>
  <c r="M132" i="23"/>
  <c r="N132" i="23"/>
  <c r="O132" i="23"/>
  <c r="P132" i="23"/>
  <c r="Q132" i="23"/>
  <c r="R132" i="23"/>
  <c r="S132" i="23"/>
  <c r="T132" i="23"/>
  <c r="U132" i="23"/>
  <c r="V132" i="23"/>
  <c r="W132" i="23"/>
  <c r="X132" i="23"/>
  <c r="Y132" i="23"/>
  <c r="B133" i="23"/>
  <c r="C133" i="23"/>
  <c r="D133" i="23"/>
  <c r="E133" i="23"/>
  <c r="F133" i="23"/>
  <c r="G133" i="23"/>
  <c r="H133" i="23"/>
  <c r="I133" i="23"/>
  <c r="J133" i="23"/>
  <c r="K133" i="23"/>
  <c r="L133" i="23"/>
  <c r="M133" i="23"/>
  <c r="N133" i="23"/>
  <c r="O133" i="23"/>
  <c r="P133" i="23"/>
  <c r="Q133" i="23"/>
  <c r="R133" i="23"/>
  <c r="S133" i="23"/>
  <c r="T133" i="23"/>
  <c r="U133" i="23"/>
  <c r="V133" i="23"/>
  <c r="W133" i="23"/>
  <c r="X133" i="23"/>
  <c r="Y133" i="23"/>
  <c r="B134" i="23"/>
  <c r="C134" i="23"/>
  <c r="D134" i="23"/>
  <c r="E134" i="23"/>
  <c r="F134" i="23"/>
  <c r="G134" i="23"/>
  <c r="H134" i="23"/>
  <c r="I134" i="23"/>
  <c r="J134" i="23"/>
  <c r="K134" i="23"/>
  <c r="L134" i="23"/>
  <c r="M134" i="23"/>
  <c r="N134" i="23"/>
  <c r="O134" i="23"/>
  <c r="P134" i="23"/>
  <c r="Q134" i="23"/>
  <c r="R134" i="23"/>
  <c r="S134" i="23"/>
  <c r="T134" i="23"/>
  <c r="U134" i="23"/>
  <c r="V134" i="23"/>
  <c r="W134" i="23"/>
  <c r="X134" i="23"/>
  <c r="Y134" i="23"/>
  <c r="B135" i="23"/>
  <c r="C135" i="23"/>
  <c r="D135" i="23"/>
  <c r="E135" i="23"/>
  <c r="F135" i="23"/>
  <c r="G135" i="23"/>
  <c r="H135" i="23"/>
  <c r="I135" i="23"/>
  <c r="J135" i="23"/>
  <c r="K135" i="23"/>
  <c r="L135" i="23"/>
  <c r="M135" i="23"/>
  <c r="N135" i="23"/>
  <c r="O135" i="23"/>
  <c r="P135" i="23"/>
  <c r="Q135" i="23"/>
  <c r="R135" i="23"/>
  <c r="S135" i="23"/>
  <c r="T135" i="23"/>
  <c r="U135" i="23"/>
  <c r="V135" i="23"/>
  <c r="W135" i="23"/>
  <c r="X135" i="23"/>
  <c r="Y135" i="23"/>
  <c r="B136" i="23"/>
  <c r="C136" i="23"/>
  <c r="D136" i="23"/>
  <c r="E136" i="23"/>
  <c r="F136" i="23"/>
  <c r="G136" i="23"/>
  <c r="H136" i="23"/>
  <c r="I136" i="23"/>
  <c r="J136" i="23"/>
  <c r="K136" i="23"/>
  <c r="L136" i="23"/>
  <c r="M136" i="23"/>
  <c r="N136" i="23"/>
  <c r="O136" i="23"/>
  <c r="P136" i="23"/>
  <c r="Q136" i="23"/>
  <c r="R136" i="23"/>
  <c r="S136" i="23"/>
  <c r="T136" i="23"/>
  <c r="U136" i="23"/>
  <c r="V136" i="23"/>
  <c r="W136" i="23"/>
  <c r="X136" i="23"/>
  <c r="Y136" i="23"/>
  <c r="B137" i="23"/>
  <c r="C137" i="23"/>
  <c r="D137" i="23"/>
  <c r="E137" i="23"/>
  <c r="F137" i="23"/>
  <c r="G137" i="23"/>
  <c r="H137" i="23"/>
  <c r="I137" i="23"/>
  <c r="J137" i="23"/>
  <c r="K137" i="23"/>
  <c r="L137" i="23"/>
  <c r="M137" i="23"/>
  <c r="N137" i="23"/>
  <c r="O137" i="23"/>
  <c r="P137" i="23"/>
  <c r="Q137" i="23"/>
  <c r="R137" i="23"/>
  <c r="S137" i="23"/>
  <c r="T137" i="23"/>
  <c r="U137" i="23"/>
  <c r="V137" i="23"/>
  <c r="W137" i="23"/>
  <c r="X137" i="23"/>
  <c r="Y137" i="23"/>
  <c r="B138" i="23"/>
  <c r="C138" i="23"/>
  <c r="D138" i="23"/>
  <c r="E138" i="23"/>
  <c r="F138" i="23"/>
  <c r="G138" i="23"/>
  <c r="H138" i="23"/>
  <c r="I138" i="23"/>
  <c r="J138" i="23"/>
  <c r="K138" i="23"/>
  <c r="L138" i="23"/>
  <c r="M138" i="23"/>
  <c r="N138" i="23"/>
  <c r="O138" i="23"/>
  <c r="P138" i="23"/>
  <c r="Q138" i="23"/>
  <c r="R138" i="23"/>
  <c r="S138" i="23"/>
  <c r="T138" i="23"/>
  <c r="U138" i="23"/>
  <c r="V138" i="23"/>
  <c r="W138" i="23"/>
  <c r="X138" i="23"/>
  <c r="Y138" i="23"/>
  <c r="B139" i="23"/>
  <c r="C139" i="23"/>
  <c r="D139" i="23"/>
  <c r="E139" i="23"/>
  <c r="F139" i="23"/>
  <c r="G139" i="23"/>
  <c r="H139" i="23"/>
  <c r="I139" i="23"/>
  <c r="J139" i="23"/>
  <c r="K139" i="23"/>
  <c r="L139" i="23"/>
  <c r="M139" i="23"/>
  <c r="N139" i="23"/>
  <c r="O139" i="23"/>
  <c r="P139" i="23"/>
  <c r="Q139" i="23"/>
  <c r="R139" i="23"/>
  <c r="S139" i="23"/>
  <c r="T139" i="23"/>
  <c r="U139" i="23"/>
  <c r="V139" i="23"/>
  <c r="W139" i="23"/>
  <c r="X139" i="23"/>
  <c r="Y139" i="23"/>
  <c r="B140" i="23"/>
  <c r="C140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B141" i="23"/>
  <c r="C141" i="23"/>
  <c r="D141" i="23"/>
  <c r="E141" i="23"/>
  <c r="F141" i="23"/>
  <c r="G141" i="23"/>
  <c r="H141" i="23"/>
  <c r="I141" i="23"/>
  <c r="J141" i="23"/>
  <c r="K141" i="23"/>
  <c r="L141" i="23"/>
  <c r="M141" i="23"/>
  <c r="N141" i="23"/>
  <c r="O141" i="23"/>
  <c r="P141" i="23"/>
  <c r="Q141" i="23"/>
  <c r="R141" i="23"/>
  <c r="S141" i="23"/>
  <c r="T141" i="23"/>
  <c r="U141" i="23"/>
  <c r="V141" i="23"/>
  <c r="W141" i="23"/>
  <c r="X141" i="23"/>
  <c r="Y141" i="23"/>
  <c r="B142" i="23"/>
  <c r="C142" i="23"/>
  <c r="D142" i="23"/>
  <c r="E142" i="23"/>
  <c r="F142" i="23"/>
  <c r="G142" i="23"/>
  <c r="H142" i="23"/>
  <c r="I142" i="23"/>
  <c r="J142" i="23"/>
  <c r="K142" i="23"/>
  <c r="L142" i="23"/>
  <c r="M142" i="23"/>
  <c r="N142" i="23"/>
  <c r="O142" i="23"/>
  <c r="P142" i="23"/>
  <c r="Q142" i="23"/>
  <c r="R142" i="23"/>
  <c r="S142" i="23"/>
  <c r="T142" i="23"/>
  <c r="U142" i="23"/>
  <c r="V142" i="23"/>
  <c r="W142" i="23"/>
  <c r="X142" i="23"/>
  <c r="Y142" i="23"/>
  <c r="B143" i="23"/>
  <c r="C143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W143" i="23"/>
  <c r="X143" i="23"/>
  <c r="Y143" i="23"/>
  <c r="C144" i="23"/>
  <c r="D144" i="23"/>
  <c r="E144" i="23"/>
  <c r="F144" i="23"/>
  <c r="G144" i="23"/>
  <c r="H144" i="23"/>
  <c r="I144" i="23"/>
  <c r="J144" i="23"/>
  <c r="K144" i="23"/>
  <c r="L144" i="23"/>
  <c r="M144" i="23"/>
  <c r="N144" i="23"/>
  <c r="O144" i="23"/>
  <c r="P144" i="23"/>
  <c r="Q144" i="23"/>
  <c r="R144" i="23"/>
  <c r="S144" i="23"/>
  <c r="T144" i="23"/>
  <c r="U144" i="23"/>
  <c r="V144" i="23"/>
  <c r="W144" i="23"/>
  <c r="X144" i="23"/>
  <c r="Y144" i="23"/>
  <c r="C117" i="23"/>
  <c r="D117" i="23"/>
  <c r="E117" i="23"/>
  <c r="F117" i="23"/>
  <c r="G117" i="23"/>
  <c r="H117" i="23"/>
  <c r="I117" i="23"/>
  <c r="J117" i="23"/>
  <c r="K117" i="23"/>
  <c r="L117" i="23"/>
  <c r="M117" i="23"/>
  <c r="N117" i="23"/>
  <c r="O117" i="23"/>
  <c r="P117" i="23"/>
  <c r="Q117" i="23"/>
  <c r="R117" i="23"/>
  <c r="S117" i="23"/>
  <c r="T117" i="23"/>
  <c r="U117" i="23"/>
  <c r="V117" i="23"/>
  <c r="W117" i="23"/>
  <c r="X117" i="23"/>
  <c r="Y117" i="23"/>
  <c r="B117" i="23"/>
  <c r="B84" i="23"/>
  <c r="C84" i="23"/>
  <c r="D84" i="23"/>
  <c r="E84" i="23"/>
  <c r="F84" i="23"/>
  <c r="G84" i="23"/>
  <c r="H84" i="23"/>
  <c r="I84" i="23"/>
  <c r="J84" i="23"/>
  <c r="K84" i="23"/>
  <c r="L84" i="23"/>
  <c r="M84" i="23"/>
  <c r="N84" i="23"/>
  <c r="O84" i="23"/>
  <c r="P84" i="23"/>
  <c r="Q84" i="23"/>
  <c r="R84" i="23"/>
  <c r="S84" i="23"/>
  <c r="T84" i="23"/>
  <c r="U84" i="23"/>
  <c r="V84" i="23"/>
  <c r="W84" i="23"/>
  <c r="X84" i="23"/>
  <c r="Y84" i="23"/>
  <c r="B85" i="23"/>
  <c r="C85" i="23"/>
  <c r="D85" i="23"/>
  <c r="E85" i="23"/>
  <c r="F85" i="23"/>
  <c r="G85" i="23"/>
  <c r="H85" i="23"/>
  <c r="I85" i="23"/>
  <c r="J85" i="23"/>
  <c r="K85" i="23"/>
  <c r="L85" i="23"/>
  <c r="M85" i="23"/>
  <c r="N85" i="23"/>
  <c r="O85" i="23"/>
  <c r="P85" i="23"/>
  <c r="Q85" i="23"/>
  <c r="R85" i="23"/>
  <c r="S85" i="23"/>
  <c r="T85" i="23"/>
  <c r="U85" i="23"/>
  <c r="V85" i="23"/>
  <c r="W85" i="23"/>
  <c r="X85" i="23"/>
  <c r="Y85" i="23"/>
  <c r="B86" i="23"/>
  <c r="C86" i="23"/>
  <c r="D86" i="23"/>
  <c r="E86" i="23"/>
  <c r="F86" i="23"/>
  <c r="G86" i="23"/>
  <c r="H86" i="23"/>
  <c r="I86" i="23"/>
  <c r="J86" i="23"/>
  <c r="K86" i="23"/>
  <c r="L86" i="23"/>
  <c r="M86" i="23"/>
  <c r="N86" i="23"/>
  <c r="O86" i="23"/>
  <c r="P86" i="23"/>
  <c r="Q86" i="23"/>
  <c r="R86" i="23"/>
  <c r="S86" i="23"/>
  <c r="T86" i="23"/>
  <c r="U86" i="23"/>
  <c r="V86" i="23"/>
  <c r="W86" i="23"/>
  <c r="X86" i="23"/>
  <c r="Y86" i="23"/>
  <c r="B87" i="23"/>
  <c r="C87" i="23"/>
  <c r="D87" i="23"/>
  <c r="E87" i="23"/>
  <c r="F87" i="23"/>
  <c r="G87" i="23"/>
  <c r="H87" i="23"/>
  <c r="I87" i="23"/>
  <c r="J87" i="23"/>
  <c r="K87" i="23"/>
  <c r="L87" i="23"/>
  <c r="M87" i="23"/>
  <c r="N87" i="23"/>
  <c r="O87" i="23"/>
  <c r="P87" i="23"/>
  <c r="Q87" i="23"/>
  <c r="R87" i="23"/>
  <c r="S87" i="23"/>
  <c r="T87" i="23"/>
  <c r="U87" i="23"/>
  <c r="V87" i="23"/>
  <c r="W87" i="23"/>
  <c r="X87" i="23"/>
  <c r="Y87" i="23"/>
  <c r="B88" i="23"/>
  <c r="C88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T88" i="23"/>
  <c r="U88" i="23"/>
  <c r="V88" i="23"/>
  <c r="W88" i="23"/>
  <c r="X88" i="23"/>
  <c r="Y88" i="23"/>
  <c r="B89" i="23"/>
  <c r="C89" i="23"/>
  <c r="D89" i="23"/>
  <c r="E89" i="23"/>
  <c r="F89" i="23"/>
  <c r="G89" i="23"/>
  <c r="H89" i="23"/>
  <c r="I89" i="23"/>
  <c r="J89" i="23"/>
  <c r="K89" i="23"/>
  <c r="L89" i="23"/>
  <c r="M89" i="23"/>
  <c r="N89" i="23"/>
  <c r="O89" i="23"/>
  <c r="P89" i="23"/>
  <c r="Q89" i="23"/>
  <c r="R89" i="23"/>
  <c r="S89" i="23"/>
  <c r="T89" i="23"/>
  <c r="U89" i="23"/>
  <c r="V89" i="23"/>
  <c r="W89" i="23"/>
  <c r="X89" i="23"/>
  <c r="Y89" i="23"/>
  <c r="B90" i="23"/>
  <c r="C90" i="23"/>
  <c r="D90" i="23"/>
  <c r="E90" i="23"/>
  <c r="F90" i="23"/>
  <c r="G90" i="23"/>
  <c r="H90" i="23"/>
  <c r="I90" i="23"/>
  <c r="J90" i="23"/>
  <c r="K90" i="23"/>
  <c r="L90" i="23"/>
  <c r="M90" i="23"/>
  <c r="N90" i="23"/>
  <c r="O90" i="23"/>
  <c r="P90" i="23"/>
  <c r="Q90" i="23"/>
  <c r="R90" i="23"/>
  <c r="S90" i="23"/>
  <c r="T90" i="23"/>
  <c r="U90" i="23"/>
  <c r="V90" i="23"/>
  <c r="W90" i="23"/>
  <c r="X90" i="23"/>
  <c r="Y90" i="23"/>
  <c r="B91" i="23"/>
  <c r="C91" i="23"/>
  <c r="D91" i="23"/>
  <c r="E91" i="23"/>
  <c r="F91" i="23"/>
  <c r="G91" i="23"/>
  <c r="H91" i="23"/>
  <c r="I91" i="23"/>
  <c r="J91" i="23"/>
  <c r="K91" i="23"/>
  <c r="L91" i="23"/>
  <c r="M91" i="23"/>
  <c r="N91" i="23"/>
  <c r="O91" i="23"/>
  <c r="P91" i="23"/>
  <c r="Q91" i="23"/>
  <c r="R91" i="23"/>
  <c r="S91" i="23"/>
  <c r="T91" i="23"/>
  <c r="U91" i="23"/>
  <c r="V91" i="23"/>
  <c r="W91" i="23"/>
  <c r="X91" i="23"/>
  <c r="Y91" i="23"/>
  <c r="B92" i="23"/>
  <c r="C92" i="23"/>
  <c r="D92" i="23"/>
  <c r="E92" i="23"/>
  <c r="F92" i="23"/>
  <c r="G92" i="23"/>
  <c r="H92" i="23"/>
  <c r="I92" i="23"/>
  <c r="J92" i="23"/>
  <c r="K92" i="23"/>
  <c r="L92" i="23"/>
  <c r="M92" i="23"/>
  <c r="N92" i="23"/>
  <c r="O92" i="23"/>
  <c r="P92" i="23"/>
  <c r="Q92" i="23"/>
  <c r="R92" i="23"/>
  <c r="S92" i="23"/>
  <c r="T92" i="23"/>
  <c r="U92" i="23"/>
  <c r="V92" i="23"/>
  <c r="W92" i="23"/>
  <c r="X92" i="23"/>
  <c r="Y92" i="23"/>
  <c r="B93" i="23"/>
  <c r="C93" i="23"/>
  <c r="D93" i="23"/>
  <c r="E93" i="23"/>
  <c r="F93" i="23"/>
  <c r="G93" i="23"/>
  <c r="H93" i="23"/>
  <c r="I93" i="23"/>
  <c r="J93" i="23"/>
  <c r="K93" i="23"/>
  <c r="L93" i="23"/>
  <c r="M93" i="23"/>
  <c r="N93" i="23"/>
  <c r="O93" i="23"/>
  <c r="P93" i="23"/>
  <c r="Q93" i="23"/>
  <c r="R93" i="23"/>
  <c r="S93" i="23"/>
  <c r="T93" i="23"/>
  <c r="U93" i="23"/>
  <c r="V93" i="23"/>
  <c r="W93" i="23"/>
  <c r="X93" i="23"/>
  <c r="Y93" i="23"/>
  <c r="B94" i="23"/>
  <c r="C94" i="23"/>
  <c r="D94" i="23"/>
  <c r="E94" i="23"/>
  <c r="F94" i="23"/>
  <c r="G94" i="23"/>
  <c r="H94" i="23"/>
  <c r="I94" i="23"/>
  <c r="J94" i="23"/>
  <c r="K94" i="23"/>
  <c r="L94" i="23"/>
  <c r="M94" i="23"/>
  <c r="N94" i="23"/>
  <c r="O94" i="23"/>
  <c r="P94" i="23"/>
  <c r="Q94" i="23"/>
  <c r="R94" i="23"/>
  <c r="S94" i="23"/>
  <c r="T94" i="23"/>
  <c r="U94" i="23"/>
  <c r="V94" i="23"/>
  <c r="W94" i="23"/>
  <c r="X94" i="23"/>
  <c r="Y94" i="23"/>
  <c r="B95" i="23"/>
  <c r="C95" i="23"/>
  <c r="D95" i="23"/>
  <c r="E95" i="23"/>
  <c r="F95" i="23"/>
  <c r="G95" i="23"/>
  <c r="H95" i="23"/>
  <c r="I95" i="23"/>
  <c r="J95" i="23"/>
  <c r="K95" i="23"/>
  <c r="L95" i="23"/>
  <c r="M95" i="23"/>
  <c r="N95" i="23"/>
  <c r="O95" i="23"/>
  <c r="P95" i="23"/>
  <c r="Q95" i="23"/>
  <c r="R95" i="23"/>
  <c r="S95" i="23"/>
  <c r="T95" i="23"/>
  <c r="U95" i="23"/>
  <c r="V95" i="23"/>
  <c r="W95" i="23"/>
  <c r="X95" i="23"/>
  <c r="Y95" i="23"/>
  <c r="B96" i="23"/>
  <c r="C96" i="23"/>
  <c r="D96" i="23"/>
  <c r="E96" i="23"/>
  <c r="F96" i="23"/>
  <c r="G96" i="23"/>
  <c r="H96" i="23"/>
  <c r="I96" i="23"/>
  <c r="J96" i="23"/>
  <c r="K96" i="23"/>
  <c r="L96" i="23"/>
  <c r="M96" i="23"/>
  <c r="N96" i="23"/>
  <c r="O96" i="23"/>
  <c r="P96" i="23"/>
  <c r="Q96" i="23"/>
  <c r="R96" i="23"/>
  <c r="S96" i="23"/>
  <c r="T96" i="23"/>
  <c r="U96" i="23"/>
  <c r="V96" i="23"/>
  <c r="W96" i="23"/>
  <c r="X96" i="23"/>
  <c r="Y96" i="23"/>
  <c r="B97" i="23"/>
  <c r="C97" i="23"/>
  <c r="D97" i="23"/>
  <c r="E97" i="23"/>
  <c r="F97" i="23"/>
  <c r="G97" i="23"/>
  <c r="H97" i="23"/>
  <c r="I97" i="23"/>
  <c r="J97" i="23"/>
  <c r="K97" i="23"/>
  <c r="L97" i="23"/>
  <c r="M97" i="23"/>
  <c r="N97" i="23"/>
  <c r="O97" i="23"/>
  <c r="P97" i="23"/>
  <c r="Q97" i="23"/>
  <c r="R97" i="23"/>
  <c r="S97" i="23"/>
  <c r="T97" i="23"/>
  <c r="U97" i="23"/>
  <c r="V97" i="23"/>
  <c r="W97" i="23"/>
  <c r="X97" i="23"/>
  <c r="Y97" i="23"/>
  <c r="B98" i="23"/>
  <c r="C98" i="23"/>
  <c r="D98" i="23"/>
  <c r="E98" i="23"/>
  <c r="F98" i="23"/>
  <c r="G98" i="23"/>
  <c r="H98" i="23"/>
  <c r="I98" i="23"/>
  <c r="J98" i="23"/>
  <c r="K98" i="23"/>
  <c r="L98" i="23"/>
  <c r="M98" i="23"/>
  <c r="N98" i="23"/>
  <c r="O98" i="23"/>
  <c r="P98" i="23"/>
  <c r="Q98" i="23"/>
  <c r="R98" i="23"/>
  <c r="S98" i="23"/>
  <c r="T98" i="23"/>
  <c r="U98" i="23"/>
  <c r="V98" i="23"/>
  <c r="W98" i="23"/>
  <c r="X98" i="23"/>
  <c r="Y98" i="23"/>
  <c r="B99" i="23"/>
  <c r="C99" i="23"/>
  <c r="D99" i="23"/>
  <c r="E99" i="23"/>
  <c r="F99" i="23"/>
  <c r="G99" i="23"/>
  <c r="H99" i="23"/>
  <c r="I99" i="23"/>
  <c r="J99" i="23"/>
  <c r="K99" i="23"/>
  <c r="L99" i="23"/>
  <c r="M99" i="23"/>
  <c r="N99" i="23"/>
  <c r="O99" i="23"/>
  <c r="P99" i="23"/>
  <c r="Q99" i="23"/>
  <c r="R99" i="23"/>
  <c r="S99" i="23"/>
  <c r="T99" i="23"/>
  <c r="U99" i="23"/>
  <c r="V99" i="23"/>
  <c r="W99" i="23"/>
  <c r="X99" i="23"/>
  <c r="Y99" i="23"/>
  <c r="B100" i="23"/>
  <c r="C100" i="23"/>
  <c r="D100" i="23"/>
  <c r="E100" i="23"/>
  <c r="F100" i="23"/>
  <c r="G100" i="23"/>
  <c r="H100" i="23"/>
  <c r="I100" i="23"/>
  <c r="J100" i="23"/>
  <c r="K100" i="23"/>
  <c r="L100" i="23"/>
  <c r="M100" i="23"/>
  <c r="N100" i="23"/>
  <c r="O100" i="23"/>
  <c r="P100" i="23"/>
  <c r="Q100" i="23"/>
  <c r="R100" i="23"/>
  <c r="S100" i="23"/>
  <c r="T100" i="23"/>
  <c r="U100" i="23"/>
  <c r="V100" i="23"/>
  <c r="W100" i="23"/>
  <c r="X100" i="23"/>
  <c r="Y100" i="23"/>
  <c r="B101" i="23"/>
  <c r="C101" i="23"/>
  <c r="D101" i="23"/>
  <c r="E101" i="23"/>
  <c r="F101" i="23"/>
  <c r="G101" i="23"/>
  <c r="H101" i="23"/>
  <c r="I101" i="23"/>
  <c r="J101" i="23"/>
  <c r="K101" i="23"/>
  <c r="L101" i="23"/>
  <c r="M101" i="23"/>
  <c r="N101" i="23"/>
  <c r="O101" i="23"/>
  <c r="P101" i="23"/>
  <c r="Q101" i="23"/>
  <c r="R101" i="23"/>
  <c r="S101" i="23"/>
  <c r="T101" i="23"/>
  <c r="U101" i="23"/>
  <c r="V101" i="23"/>
  <c r="W101" i="23"/>
  <c r="X101" i="23"/>
  <c r="Y101" i="23"/>
  <c r="B102" i="23"/>
  <c r="C102" i="23"/>
  <c r="D102" i="23"/>
  <c r="E102" i="23"/>
  <c r="F102" i="23"/>
  <c r="G102" i="23"/>
  <c r="H102" i="23"/>
  <c r="I102" i="23"/>
  <c r="J102" i="23"/>
  <c r="K102" i="23"/>
  <c r="L102" i="23"/>
  <c r="M102" i="23"/>
  <c r="N102" i="23"/>
  <c r="O102" i="23"/>
  <c r="P102" i="23"/>
  <c r="Q102" i="23"/>
  <c r="R102" i="23"/>
  <c r="S102" i="23"/>
  <c r="T102" i="23"/>
  <c r="U102" i="23"/>
  <c r="V102" i="23"/>
  <c r="W102" i="23"/>
  <c r="X102" i="23"/>
  <c r="Y102" i="23"/>
  <c r="B103" i="23"/>
  <c r="C103" i="23"/>
  <c r="D103" i="23"/>
  <c r="E103" i="23"/>
  <c r="F103" i="23"/>
  <c r="G103" i="23"/>
  <c r="H103" i="23"/>
  <c r="I103" i="23"/>
  <c r="J103" i="23"/>
  <c r="K103" i="23"/>
  <c r="L103" i="23"/>
  <c r="M103" i="23"/>
  <c r="N103" i="23"/>
  <c r="O103" i="23"/>
  <c r="P103" i="23"/>
  <c r="Q103" i="23"/>
  <c r="R103" i="23"/>
  <c r="S103" i="23"/>
  <c r="T103" i="23"/>
  <c r="U103" i="23"/>
  <c r="V103" i="23"/>
  <c r="W103" i="23"/>
  <c r="X103" i="23"/>
  <c r="Y103" i="23"/>
  <c r="B104" i="23"/>
  <c r="C104" i="23"/>
  <c r="D104" i="23"/>
  <c r="E104" i="23"/>
  <c r="F104" i="23"/>
  <c r="G104" i="23"/>
  <c r="H104" i="23"/>
  <c r="I104" i="23"/>
  <c r="J104" i="23"/>
  <c r="K104" i="23"/>
  <c r="L104" i="23"/>
  <c r="M104" i="23"/>
  <c r="N104" i="23"/>
  <c r="O104" i="23"/>
  <c r="P104" i="23"/>
  <c r="Q104" i="23"/>
  <c r="R104" i="23"/>
  <c r="S104" i="23"/>
  <c r="T104" i="23"/>
  <c r="U104" i="23"/>
  <c r="V104" i="23"/>
  <c r="W104" i="23"/>
  <c r="X104" i="23"/>
  <c r="Y104" i="23"/>
  <c r="B105" i="23"/>
  <c r="C105" i="23"/>
  <c r="D105" i="23"/>
  <c r="E105" i="23"/>
  <c r="F105" i="23"/>
  <c r="G105" i="23"/>
  <c r="H105" i="23"/>
  <c r="I105" i="23"/>
  <c r="J105" i="23"/>
  <c r="K105" i="23"/>
  <c r="L105" i="23"/>
  <c r="M105" i="23"/>
  <c r="N105" i="23"/>
  <c r="O105" i="23"/>
  <c r="P105" i="23"/>
  <c r="Q105" i="23"/>
  <c r="R105" i="23"/>
  <c r="S105" i="23"/>
  <c r="T105" i="23"/>
  <c r="U105" i="23"/>
  <c r="V105" i="23"/>
  <c r="W105" i="23"/>
  <c r="X105" i="23"/>
  <c r="Y105" i="23"/>
  <c r="B106" i="23"/>
  <c r="C106" i="23"/>
  <c r="D106" i="23"/>
  <c r="E106" i="23"/>
  <c r="F106" i="23"/>
  <c r="G106" i="23"/>
  <c r="H106" i="23"/>
  <c r="I106" i="23"/>
  <c r="J106" i="23"/>
  <c r="K106" i="23"/>
  <c r="L106" i="23"/>
  <c r="M106" i="23"/>
  <c r="N106" i="23"/>
  <c r="O106" i="23"/>
  <c r="P106" i="23"/>
  <c r="Q106" i="23"/>
  <c r="R106" i="23"/>
  <c r="S106" i="23"/>
  <c r="T106" i="23"/>
  <c r="U106" i="23"/>
  <c r="V106" i="23"/>
  <c r="W106" i="23"/>
  <c r="X106" i="23"/>
  <c r="Y106" i="23"/>
  <c r="B107" i="23"/>
  <c r="C107" i="23"/>
  <c r="D107" i="23"/>
  <c r="E107" i="23"/>
  <c r="F107" i="23"/>
  <c r="G107" i="23"/>
  <c r="H107" i="23"/>
  <c r="I107" i="23"/>
  <c r="J107" i="23"/>
  <c r="K107" i="23"/>
  <c r="L107" i="23"/>
  <c r="M107" i="23"/>
  <c r="N107" i="23"/>
  <c r="O107" i="23"/>
  <c r="P107" i="23"/>
  <c r="Q107" i="23"/>
  <c r="R107" i="23"/>
  <c r="S107" i="23"/>
  <c r="T107" i="23"/>
  <c r="U107" i="23"/>
  <c r="V107" i="23"/>
  <c r="W107" i="23"/>
  <c r="X107" i="23"/>
  <c r="Y107" i="23"/>
  <c r="B108" i="23"/>
  <c r="C108" i="23"/>
  <c r="D108" i="23"/>
  <c r="E108" i="23"/>
  <c r="F108" i="23"/>
  <c r="G108" i="23"/>
  <c r="H108" i="23"/>
  <c r="I108" i="23"/>
  <c r="J108" i="23"/>
  <c r="K108" i="23"/>
  <c r="L108" i="23"/>
  <c r="M108" i="23"/>
  <c r="N108" i="23"/>
  <c r="O108" i="23"/>
  <c r="P108" i="23"/>
  <c r="Q108" i="23"/>
  <c r="R108" i="23"/>
  <c r="S108" i="23"/>
  <c r="T108" i="23"/>
  <c r="U108" i="23"/>
  <c r="V108" i="23"/>
  <c r="W108" i="23"/>
  <c r="X108" i="23"/>
  <c r="Y108" i="23"/>
  <c r="B109" i="23"/>
  <c r="C109" i="23"/>
  <c r="D109" i="23"/>
  <c r="E109" i="23"/>
  <c r="F109" i="23"/>
  <c r="G109" i="23"/>
  <c r="H109" i="23"/>
  <c r="I109" i="23"/>
  <c r="J109" i="23"/>
  <c r="K109" i="23"/>
  <c r="L109" i="23"/>
  <c r="M109" i="23"/>
  <c r="N109" i="23"/>
  <c r="O109" i="23"/>
  <c r="P109" i="23"/>
  <c r="Q109" i="23"/>
  <c r="R109" i="23"/>
  <c r="S109" i="23"/>
  <c r="T109" i="23"/>
  <c r="U109" i="23"/>
  <c r="V109" i="23"/>
  <c r="W109" i="23"/>
  <c r="X109" i="23"/>
  <c r="Y109" i="23"/>
  <c r="B110" i="23"/>
  <c r="C110" i="23"/>
  <c r="D110" i="23"/>
  <c r="E110" i="23"/>
  <c r="F110" i="23"/>
  <c r="G110" i="23"/>
  <c r="H110" i="23"/>
  <c r="I110" i="23"/>
  <c r="J110" i="23"/>
  <c r="K110" i="23"/>
  <c r="L110" i="23"/>
  <c r="M110" i="23"/>
  <c r="N110" i="23"/>
  <c r="O110" i="23"/>
  <c r="P110" i="23"/>
  <c r="Q110" i="23"/>
  <c r="R110" i="23"/>
  <c r="S110" i="23"/>
  <c r="T110" i="23"/>
  <c r="U110" i="23"/>
  <c r="V110" i="23"/>
  <c r="W110" i="23"/>
  <c r="X110" i="23"/>
  <c r="Y110" i="23"/>
  <c r="C83" i="23"/>
  <c r="D83" i="23"/>
  <c r="E83" i="23"/>
  <c r="F83" i="23"/>
  <c r="G83" i="23"/>
  <c r="H83" i="23"/>
  <c r="I83" i="23"/>
  <c r="J83" i="23"/>
  <c r="K83" i="23"/>
  <c r="L83" i="23"/>
  <c r="M83" i="23"/>
  <c r="N83" i="23"/>
  <c r="O83" i="23"/>
  <c r="P83" i="23"/>
  <c r="Q83" i="23"/>
  <c r="R83" i="23"/>
  <c r="S83" i="23"/>
  <c r="T83" i="23"/>
  <c r="U83" i="23"/>
  <c r="V83" i="23"/>
  <c r="W83" i="23"/>
  <c r="X83" i="23"/>
  <c r="Y83" i="23"/>
  <c r="B83" i="23"/>
  <c r="B50" i="23"/>
  <c r="C50" i="23"/>
  <c r="D50" i="23"/>
  <c r="E50" i="23"/>
  <c r="F50" i="23"/>
  <c r="G50" i="23"/>
  <c r="H50" i="23"/>
  <c r="I50" i="23"/>
  <c r="J50" i="23"/>
  <c r="K50" i="23"/>
  <c r="L50" i="23"/>
  <c r="M50" i="23"/>
  <c r="N50" i="23"/>
  <c r="O50" i="23"/>
  <c r="P50" i="23"/>
  <c r="Q50" i="23"/>
  <c r="R50" i="23"/>
  <c r="S50" i="23"/>
  <c r="T50" i="23"/>
  <c r="U50" i="23"/>
  <c r="V50" i="23"/>
  <c r="W50" i="23"/>
  <c r="X50" i="23"/>
  <c r="Y50" i="23"/>
  <c r="B51" i="23"/>
  <c r="C51" i="23"/>
  <c r="D51" i="23"/>
  <c r="E51" i="23"/>
  <c r="F51" i="23"/>
  <c r="G51" i="23"/>
  <c r="H51" i="23"/>
  <c r="I51" i="23"/>
  <c r="J51" i="23"/>
  <c r="K51" i="23"/>
  <c r="L51" i="23"/>
  <c r="M51" i="23"/>
  <c r="N51" i="23"/>
  <c r="O51" i="23"/>
  <c r="P51" i="23"/>
  <c r="Q51" i="23"/>
  <c r="R51" i="23"/>
  <c r="S51" i="23"/>
  <c r="T51" i="23"/>
  <c r="U51" i="23"/>
  <c r="V51" i="23"/>
  <c r="W51" i="23"/>
  <c r="X51" i="23"/>
  <c r="Y51" i="23"/>
  <c r="B52" i="23"/>
  <c r="C52" i="23"/>
  <c r="D52" i="23"/>
  <c r="E52" i="23"/>
  <c r="F52" i="23"/>
  <c r="G52" i="23"/>
  <c r="H52" i="23"/>
  <c r="I52" i="23"/>
  <c r="J52" i="23"/>
  <c r="K52" i="23"/>
  <c r="L52" i="23"/>
  <c r="M52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B53" i="23"/>
  <c r="C53" i="23"/>
  <c r="D53" i="23"/>
  <c r="E53" i="23"/>
  <c r="F53" i="23"/>
  <c r="G53" i="23"/>
  <c r="H53" i="23"/>
  <c r="I53" i="23"/>
  <c r="J53" i="23"/>
  <c r="K53" i="23"/>
  <c r="L53" i="23"/>
  <c r="M53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B54" i="23"/>
  <c r="C54" i="23"/>
  <c r="D54" i="23"/>
  <c r="E54" i="23"/>
  <c r="F54" i="23"/>
  <c r="G54" i="23"/>
  <c r="H54" i="23"/>
  <c r="I54" i="23"/>
  <c r="J54" i="23"/>
  <c r="K54" i="23"/>
  <c r="L54" i="23"/>
  <c r="M54" i="23"/>
  <c r="N54" i="23"/>
  <c r="O54" i="23"/>
  <c r="P54" i="23"/>
  <c r="Q54" i="23"/>
  <c r="R54" i="23"/>
  <c r="S54" i="23"/>
  <c r="T54" i="23"/>
  <c r="U54" i="23"/>
  <c r="V54" i="23"/>
  <c r="W54" i="23"/>
  <c r="X54" i="23"/>
  <c r="Y54" i="23"/>
  <c r="B55" i="23"/>
  <c r="C55" i="23"/>
  <c r="D55" i="23"/>
  <c r="E55" i="23"/>
  <c r="F55" i="23"/>
  <c r="G55" i="23"/>
  <c r="H55" i="23"/>
  <c r="I55" i="23"/>
  <c r="J55" i="23"/>
  <c r="K55" i="23"/>
  <c r="L55" i="23"/>
  <c r="M55" i="23"/>
  <c r="N55" i="23"/>
  <c r="O55" i="23"/>
  <c r="P55" i="23"/>
  <c r="Q55" i="23"/>
  <c r="R55" i="23"/>
  <c r="S55" i="23"/>
  <c r="T55" i="23"/>
  <c r="U55" i="23"/>
  <c r="V55" i="23"/>
  <c r="W55" i="23"/>
  <c r="X55" i="23"/>
  <c r="Y55" i="23"/>
  <c r="B56" i="23"/>
  <c r="C56" i="23"/>
  <c r="D56" i="23"/>
  <c r="E56" i="23"/>
  <c r="F56" i="23"/>
  <c r="G56" i="23"/>
  <c r="H56" i="23"/>
  <c r="I56" i="23"/>
  <c r="J56" i="23"/>
  <c r="K56" i="23"/>
  <c r="L56" i="23"/>
  <c r="M56" i="23"/>
  <c r="N56" i="23"/>
  <c r="O56" i="23"/>
  <c r="P56" i="23"/>
  <c r="Q56" i="23"/>
  <c r="R56" i="23"/>
  <c r="S56" i="23"/>
  <c r="T56" i="23"/>
  <c r="U56" i="23"/>
  <c r="V56" i="23"/>
  <c r="W56" i="23"/>
  <c r="X56" i="23"/>
  <c r="Y56" i="23"/>
  <c r="B57" i="23"/>
  <c r="C57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B58" i="23"/>
  <c r="C58" i="23"/>
  <c r="D58" i="23"/>
  <c r="E58" i="23"/>
  <c r="F58" i="23"/>
  <c r="G58" i="23"/>
  <c r="H58" i="23"/>
  <c r="I58" i="23"/>
  <c r="J58" i="23"/>
  <c r="K58" i="23"/>
  <c r="L58" i="23"/>
  <c r="M58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B59" i="23"/>
  <c r="C59" i="23"/>
  <c r="D59" i="23"/>
  <c r="E59" i="23"/>
  <c r="F59" i="23"/>
  <c r="G59" i="23"/>
  <c r="H59" i="23"/>
  <c r="I59" i="23"/>
  <c r="J59" i="23"/>
  <c r="K59" i="23"/>
  <c r="L59" i="23"/>
  <c r="M59" i="23"/>
  <c r="N59" i="23"/>
  <c r="O59" i="23"/>
  <c r="P59" i="23"/>
  <c r="Q59" i="23"/>
  <c r="R59" i="23"/>
  <c r="S59" i="23"/>
  <c r="T59" i="23"/>
  <c r="U59" i="23"/>
  <c r="V59" i="23"/>
  <c r="W59" i="23"/>
  <c r="X59" i="23"/>
  <c r="Y59" i="23"/>
  <c r="B60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B61" i="23"/>
  <c r="C61" i="23"/>
  <c r="D61" i="23"/>
  <c r="E61" i="23"/>
  <c r="F61" i="23"/>
  <c r="G61" i="23"/>
  <c r="H61" i="23"/>
  <c r="I61" i="23"/>
  <c r="J61" i="23"/>
  <c r="K61" i="23"/>
  <c r="L61" i="23"/>
  <c r="M61" i="23"/>
  <c r="N61" i="23"/>
  <c r="O61" i="23"/>
  <c r="P61" i="23"/>
  <c r="Q61" i="23"/>
  <c r="R61" i="23"/>
  <c r="S61" i="23"/>
  <c r="T61" i="23"/>
  <c r="U61" i="23"/>
  <c r="V61" i="23"/>
  <c r="W61" i="23"/>
  <c r="X61" i="23"/>
  <c r="Y61" i="23"/>
  <c r="B62" i="23"/>
  <c r="C62" i="23"/>
  <c r="D62" i="23"/>
  <c r="E62" i="23"/>
  <c r="F62" i="23"/>
  <c r="G62" i="23"/>
  <c r="H62" i="23"/>
  <c r="I62" i="23"/>
  <c r="J62" i="23"/>
  <c r="K62" i="23"/>
  <c r="L62" i="23"/>
  <c r="M62" i="23"/>
  <c r="N62" i="23"/>
  <c r="O62" i="23"/>
  <c r="P62" i="23"/>
  <c r="Q62" i="23"/>
  <c r="R62" i="23"/>
  <c r="S62" i="23"/>
  <c r="T62" i="23"/>
  <c r="U62" i="23"/>
  <c r="V62" i="23"/>
  <c r="W62" i="23"/>
  <c r="X62" i="23"/>
  <c r="Y62" i="23"/>
  <c r="B63" i="23"/>
  <c r="C63" i="23"/>
  <c r="D63" i="23"/>
  <c r="E63" i="23"/>
  <c r="F63" i="23"/>
  <c r="G63" i="23"/>
  <c r="H63" i="23"/>
  <c r="I63" i="23"/>
  <c r="J63" i="23"/>
  <c r="K63" i="23"/>
  <c r="L63" i="23"/>
  <c r="M63" i="23"/>
  <c r="N63" i="23"/>
  <c r="O63" i="23"/>
  <c r="P63" i="23"/>
  <c r="Q63" i="23"/>
  <c r="R63" i="23"/>
  <c r="S63" i="23"/>
  <c r="T63" i="23"/>
  <c r="U63" i="23"/>
  <c r="V63" i="23"/>
  <c r="W63" i="23"/>
  <c r="X63" i="23"/>
  <c r="Y63" i="23"/>
  <c r="B64" i="23"/>
  <c r="C64" i="23"/>
  <c r="D64" i="23"/>
  <c r="E64" i="23"/>
  <c r="F64" i="23"/>
  <c r="G64" i="23"/>
  <c r="H64" i="23"/>
  <c r="I64" i="23"/>
  <c r="J64" i="23"/>
  <c r="K64" i="23"/>
  <c r="L64" i="23"/>
  <c r="M64" i="23"/>
  <c r="N64" i="23"/>
  <c r="O64" i="23"/>
  <c r="P64" i="23"/>
  <c r="Q64" i="23"/>
  <c r="R64" i="23"/>
  <c r="S64" i="23"/>
  <c r="T64" i="23"/>
  <c r="U64" i="23"/>
  <c r="V64" i="23"/>
  <c r="W64" i="23"/>
  <c r="X64" i="23"/>
  <c r="Y64" i="23"/>
  <c r="B65" i="23"/>
  <c r="C65" i="23"/>
  <c r="D65" i="23"/>
  <c r="E65" i="23"/>
  <c r="F65" i="23"/>
  <c r="G65" i="23"/>
  <c r="H65" i="23"/>
  <c r="I65" i="23"/>
  <c r="J65" i="23"/>
  <c r="K65" i="23"/>
  <c r="L65" i="23"/>
  <c r="M65" i="23"/>
  <c r="N65" i="23"/>
  <c r="O65" i="23"/>
  <c r="P65" i="23"/>
  <c r="Q65" i="23"/>
  <c r="R65" i="23"/>
  <c r="S65" i="23"/>
  <c r="T65" i="23"/>
  <c r="U65" i="23"/>
  <c r="V65" i="23"/>
  <c r="W65" i="23"/>
  <c r="X65" i="23"/>
  <c r="Y65" i="23"/>
  <c r="B66" i="23"/>
  <c r="C66" i="23"/>
  <c r="D66" i="23"/>
  <c r="E66" i="23"/>
  <c r="F66" i="23"/>
  <c r="G66" i="23"/>
  <c r="H66" i="23"/>
  <c r="I66" i="23"/>
  <c r="J66" i="23"/>
  <c r="K66" i="23"/>
  <c r="L66" i="23"/>
  <c r="M66" i="23"/>
  <c r="N66" i="23"/>
  <c r="O66" i="23"/>
  <c r="P66" i="23"/>
  <c r="Q66" i="23"/>
  <c r="R66" i="23"/>
  <c r="S66" i="23"/>
  <c r="T66" i="23"/>
  <c r="U66" i="23"/>
  <c r="V66" i="23"/>
  <c r="W66" i="23"/>
  <c r="X66" i="23"/>
  <c r="Y66" i="23"/>
  <c r="B67" i="23"/>
  <c r="C67" i="23"/>
  <c r="D67" i="23"/>
  <c r="E67" i="23"/>
  <c r="F67" i="23"/>
  <c r="G67" i="23"/>
  <c r="H67" i="23"/>
  <c r="I67" i="23"/>
  <c r="J67" i="23"/>
  <c r="K67" i="23"/>
  <c r="L67" i="23"/>
  <c r="M67" i="23"/>
  <c r="N67" i="23"/>
  <c r="O67" i="23"/>
  <c r="P67" i="23"/>
  <c r="Q67" i="23"/>
  <c r="R67" i="23"/>
  <c r="S67" i="23"/>
  <c r="T67" i="23"/>
  <c r="U67" i="23"/>
  <c r="V67" i="23"/>
  <c r="W67" i="23"/>
  <c r="X67" i="23"/>
  <c r="Y67" i="23"/>
  <c r="B68" i="23"/>
  <c r="C68" i="23"/>
  <c r="D68" i="23"/>
  <c r="E68" i="23"/>
  <c r="F68" i="23"/>
  <c r="G68" i="23"/>
  <c r="H68" i="23"/>
  <c r="I68" i="23"/>
  <c r="J68" i="23"/>
  <c r="K68" i="23"/>
  <c r="L68" i="23"/>
  <c r="M68" i="23"/>
  <c r="N68" i="23"/>
  <c r="O68" i="23"/>
  <c r="P68" i="23"/>
  <c r="Q68" i="23"/>
  <c r="R68" i="23"/>
  <c r="S68" i="23"/>
  <c r="T68" i="23"/>
  <c r="U68" i="23"/>
  <c r="V68" i="23"/>
  <c r="W68" i="23"/>
  <c r="X68" i="23"/>
  <c r="Y68" i="23"/>
  <c r="B69" i="23"/>
  <c r="C69" i="23"/>
  <c r="D69" i="23"/>
  <c r="E69" i="23"/>
  <c r="F69" i="23"/>
  <c r="G69" i="23"/>
  <c r="H69" i="23"/>
  <c r="I69" i="23"/>
  <c r="J69" i="23"/>
  <c r="K69" i="23"/>
  <c r="L69" i="23"/>
  <c r="M69" i="23"/>
  <c r="N69" i="23"/>
  <c r="O69" i="23"/>
  <c r="P69" i="23"/>
  <c r="Q69" i="23"/>
  <c r="R69" i="23"/>
  <c r="S69" i="23"/>
  <c r="T69" i="23"/>
  <c r="U69" i="23"/>
  <c r="V69" i="23"/>
  <c r="W69" i="23"/>
  <c r="X69" i="23"/>
  <c r="Y69" i="23"/>
  <c r="B70" i="23"/>
  <c r="C70" i="23"/>
  <c r="D70" i="23"/>
  <c r="E70" i="23"/>
  <c r="F70" i="23"/>
  <c r="G70" i="23"/>
  <c r="H70" i="23"/>
  <c r="I70" i="23"/>
  <c r="J70" i="23"/>
  <c r="K70" i="23"/>
  <c r="L70" i="23"/>
  <c r="M70" i="23"/>
  <c r="N70" i="23"/>
  <c r="O70" i="23"/>
  <c r="P70" i="23"/>
  <c r="Q70" i="23"/>
  <c r="R70" i="23"/>
  <c r="S70" i="23"/>
  <c r="T70" i="23"/>
  <c r="U70" i="23"/>
  <c r="V70" i="23"/>
  <c r="W70" i="23"/>
  <c r="X70" i="23"/>
  <c r="Y70" i="23"/>
  <c r="B71" i="23"/>
  <c r="C71" i="23"/>
  <c r="D71" i="23"/>
  <c r="E71" i="23"/>
  <c r="F71" i="23"/>
  <c r="G71" i="23"/>
  <c r="H71" i="23"/>
  <c r="I71" i="23"/>
  <c r="J71" i="23"/>
  <c r="K71" i="23"/>
  <c r="L71" i="23"/>
  <c r="M71" i="23"/>
  <c r="N71" i="23"/>
  <c r="O71" i="23"/>
  <c r="P71" i="23"/>
  <c r="Q71" i="23"/>
  <c r="R71" i="23"/>
  <c r="S71" i="23"/>
  <c r="T71" i="23"/>
  <c r="U71" i="23"/>
  <c r="V71" i="23"/>
  <c r="W71" i="23"/>
  <c r="X71" i="23"/>
  <c r="Y71" i="23"/>
  <c r="B72" i="23"/>
  <c r="C72" i="23"/>
  <c r="D72" i="23"/>
  <c r="E72" i="23"/>
  <c r="F72" i="23"/>
  <c r="G72" i="23"/>
  <c r="H72" i="23"/>
  <c r="I72" i="23"/>
  <c r="J72" i="23"/>
  <c r="K72" i="23"/>
  <c r="L72" i="23"/>
  <c r="M72" i="23"/>
  <c r="N72" i="23"/>
  <c r="O72" i="23"/>
  <c r="P72" i="23"/>
  <c r="Q72" i="23"/>
  <c r="R72" i="23"/>
  <c r="S72" i="23"/>
  <c r="T72" i="23"/>
  <c r="U72" i="23"/>
  <c r="V72" i="23"/>
  <c r="W72" i="23"/>
  <c r="X72" i="23"/>
  <c r="Y72" i="23"/>
  <c r="B73" i="23"/>
  <c r="C73" i="23"/>
  <c r="D73" i="23"/>
  <c r="E73" i="23"/>
  <c r="F73" i="23"/>
  <c r="G73" i="23"/>
  <c r="H73" i="23"/>
  <c r="I73" i="23"/>
  <c r="J73" i="23"/>
  <c r="K73" i="23"/>
  <c r="L73" i="23"/>
  <c r="M73" i="23"/>
  <c r="N73" i="23"/>
  <c r="O73" i="23"/>
  <c r="P73" i="23"/>
  <c r="Q73" i="23"/>
  <c r="R73" i="23"/>
  <c r="S73" i="23"/>
  <c r="T73" i="23"/>
  <c r="U73" i="23"/>
  <c r="V73" i="23"/>
  <c r="W73" i="23"/>
  <c r="X73" i="23"/>
  <c r="Y73" i="23"/>
  <c r="B74" i="23"/>
  <c r="C74" i="23"/>
  <c r="D74" i="23"/>
  <c r="E74" i="23"/>
  <c r="F74" i="23"/>
  <c r="G74" i="23"/>
  <c r="H74" i="23"/>
  <c r="I74" i="23"/>
  <c r="J74" i="23"/>
  <c r="K74" i="23"/>
  <c r="L74" i="23"/>
  <c r="M74" i="23"/>
  <c r="N74" i="23"/>
  <c r="O74" i="23"/>
  <c r="P74" i="23"/>
  <c r="Q74" i="23"/>
  <c r="R74" i="23"/>
  <c r="S74" i="23"/>
  <c r="T74" i="23"/>
  <c r="U74" i="23"/>
  <c r="V74" i="23"/>
  <c r="W74" i="23"/>
  <c r="X74" i="23"/>
  <c r="Y74" i="23"/>
  <c r="B75" i="23"/>
  <c r="C75" i="23"/>
  <c r="D75" i="23"/>
  <c r="E75" i="23"/>
  <c r="F75" i="23"/>
  <c r="G75" i="23"/>
  <c r="H75" i="23"/>
  <c r="I75" i="23"/>
  <c r="J75" i="23"/>
  <c r="K75" i="23"/>
  <c r="L75" i="23"/>
  <c r="M75" i="23"/>
  <c r="N75" i="23"/>
  <c r="O75" i="23"/>
  <c r="P75" i="23"/>
  <c r="Q75" i="23"/>
  <c r="R75" i="23"/>
  <c r="S75" i="23"/>
  <c r="T75" i="23"/>
  <c r="U75" i="23"/>
  <c r="V75" i="23"/>
  <c r="W75" i="23"/>
  <c r="X75" i="23"/>
  <c r="Y75" i="23"/>
  <c r="B76" i="23"/>
  <c r="C76" i="23"/>
  <c r="D76" i="23"/>
  <c r="E76" i="23"/>
  <c r="F76" i="23"/>
  <c r="G76" i="23"/>
  <c r="H76" i="23"/>
  <c r="I76" i="23"/>
  <c r="J76" i="23"/>
  <c r="K76" i="23"/>
  <c r="L76" i="23"/>
  <c r="M76" i="23"/>
  <c r="N76" i="23"/>
  <c r="O76" i="23"/>
  <c r="P76" i="23"/>
  <c r="Q76" i="23"/>
  <c r="R76" i="23"/>
  <c r="S76" i="23"/>
  <c r="T76" i="23"/>
  <c r="U76" i="23"/>
  <c r="V76" i="23"/>
  <c r="W76" i="23"/>
  <c r="X76" i="23"/>
  <c r="Y76" i="23"/>
  <c r="C49" i="23"/>
  <c r="D49" i="23"/>
  <c r="E49" i="23"/>
  <c r="F49" i="23"/>
  <c r="G49" i="23"/>
  <c r="H49" i="23"/>
  <c r="I49" i="23"/>
  <c r="J49" i="23"/>
  <c r="K49" i="23"/>
  <c r="L49" i="23"/>
  <c r="M49" i="23"/>
  <c r="N49" i="23"/>
  <c r="O49" i="23"/>
  <c r="P49" i="23"/>
  <c r="Q49" i="23"/>
  <c r="R49" i="23"/>
  <c r="S49" i="23"/>
  <c r="T49" i="23"/>
  <c r="U49" i="23"/>
  <c r="V49" i="23"/>
  <c r="W49" i="23"/>
  <c r="X49" i="23"/>
  <c r="Y49" i="23"/>
  <c r="B49" i="23"/>
  <c r="B16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B17" i="23"/>
  <c r="C17" i="23"/>
  <c r="D17" i="23"/>
  <c r="E17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U17" i="23"/>
  <c r="V17" i="23"/>
  <c r="W17" i="23"/>
  <c r="X17" i="23"/>
  <c r="Y17" i="23"/>
  <c r="B18" i="23"/>
  <c r="C18" i="23"/>
  <c r="D18" i="23"/>
  <c r="E18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B19" i="23"/>
  <c r="C19" i="23"/>
  <c r="D19" i="23"/>
  <c r="E19" i="23"/>
  <c r="F19" i="23"/>
  <c r="G19" i="23"/>
  <c r="H19" i="23"/>
  <c r="I19" i="23"/>
  <c r="J19" i="23"/>
  <c r="K19" i="23"/>
  <c r="L19" i="23"/>
  <c r="M19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B20" i="23"/>
  <c r="C20" i="23"/>
  <c r="D20" i="23"/>
  <c r="E20" i="23"/>
  <c r="F20" i="23"/>
  <c r="G20" i="23"/>
  <c r="H20" i="23"/>
  <c r="I20" i="23"/>
  <c r="J20" i="23"/>
  <c r="K20" i="23"/>
  <c r="L20" i="23"/>
  <c r="M20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B21" i="23"/>
  <c r="C21" i="23"/>
  <c r="D21" i="23"/>
  <c r="E21" i="23"/>
  <c r="F21" i="23"/>
  <c r="G21" i="23"/>
  <c r="H21" i="23"/>
  <c r="I21" i="23"/>
  <c r="J21" i="23"/>
  <c r="K21" i="23"/>
  <c r="L21" i="23"/>
  <c r="M21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B22" i="23"/>
  <c r="C22" i="23"/>
  <c r="D22" i="23"/>
  <c r="E22" i="23"/>
  <c r="F22" i="23"/>
  <c r="G22" i="23"/>
  <c r="H22" i="23"/>
  <c r="I22" i="23"/>
  <c r="J22" i="23"/>
  <c r="K22" i="23"/>
  <c r="L22" i="23"/>
  <c r="M22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B23" i="23"/>
  <c r="C23" i="23"/>
  <c r="D23" i="23"/>
  <c r="E23" i="23"/>
  <c r="F23" i="23"/>
  <c r="G23" i="23"/>
  <c r="H23" i="23"/>
  <c r="I23" i="23"/>
  <c r="J23" i="23"/>
  <c r="K23" i="23"/>
  <c r="L23" i="23"/>
  <c r="M23" i="23"/>
  <c r="N23" i="23"/>
  <c r="O23" i="23"/>
  <c r="P23" i="23"/>
  <c r="Q23" i="23"/>
  <c r="R23" i="23"/>
  <c r="S23" i="23"/>
  <c r="T23" i="23"/>
  <c r="U23" i="23"/>
  <c r="V23" i="23"/>
  <c r="W23" i="23"/>
  <c r="X23" i="23"/>
  <c r="Y23" i="23"/>
  <c r="B24" i="23"/>
  <c r="C24" i="23"/>
  <c r="D24" i="23"/>
  <c r="E24" i="23"/>
  <c r="F24" i="23"/>
  <c r="G24" i="23"/>
  <c r="H24" i="23"/>
  <c r="I24" i="23"/>
  <c r="J24" i="23"/>
  <c r="K24" i="23"/>
  <c r="L24" i="23"/>
  <c r="M24" i="23"/>
  <c r="N24" i="23"/>
  <c r="O24" i="23"/>
  <c r="P24" i="23"/>
  <c r="Q24" i="23"/>
  <c r="R24" i="23"/>
  <c r="S24" i="23"/>
  <c r="T24" i="23"/>
  <c r="U24" i="23"/>
  <c r="V24" i="23"/>
  <c r="W24" i="23"/>
  <c r="X24" i="23"/>
  <c r="Y24" i="23"/>
  <c r="B25" i="23"/>
  <c r="C25" i="23"/>
  <c r="D25" i="23"/>
  <c r="E25" i="23"/>
  <c r="F25" i="23"/>
  <c r="G25" i="23"/>
  <c r="H25" i="23"/>
  <c r="I25" i="23"/>
  <c r="J25" i="23"/>
  <c r="K25" i="23"/>
  <c r="L25" i="23"/>
  <c r="M25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B26" i="23"/>
  <c r="C26" i="23"/>
  <c r="D26" i="23"/>
  <c r="E26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B27" i="23"/>
  <c r="C27" i="23"/>
  <c r="D27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B28" i="23"/>
  <c r="C28" i="23"/>
  <c r="D28" i="23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U28" i="23"/>
  <c r="V28" i="23"/>
  <c r="W28" i="23"/>
  <c r="X28" i="23"/>
  <c r="Y28" i="23"/>
  <c r="B29" i="23"/>
  <c r="C29" i="23"/>
  <c r="D29" i="23"/>
  <c r="E29" i="23"/>
  <c r="F29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T29" i="23"/>
  <c r="U29" i="23"/>
  <c r="V29" i="23"/>
  <c r="W29" i="23"/>
  <c r="X29" i="23"/>
  <c r="Y29" i="23"/>
  <c r="B30" i="23"/>
  <c r="C30" i="23"/>
  <c r="D30" i="23"/>
  <c r="E30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T30" i="23"/>
  <c r="U30" i="23"/>
  <c r="V30" i="23"/>
  <c r="W30" i="23"/>
  <c r="X30" i="23"/>
  <c r="Y30" i="23"/>
  <c r="B31" i="23"/>
  <c r="C31" i="23"/>
  <c r="D31" i="23"/>
  <c r="E31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W31" i="23"/>
  <c r="X31" i="23"/>
  <c r="Y31" i="23"/>
  <c r="B32" i="23"/>
  <c r="C32" i="23"/>
  <c r="D32" i="23"/>
  <c r="E32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T32" i="23"/>
  <c r="U32" i="23"/>
  <c r="V32" i="23"/>
  <c r="W32" i="23"/>
  <c r="X32" i="23"/>
  <c r="Y32" i="23"/>
  <c r="B33" i="23"/>
  <c r="C33" i="23"/>
  <c r="D33" i="23"/>
  <c r="E33" i="23"/>
  <c r="F33" i="23"/>
  <c r="G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T33" i="23"/>
  <c r="U33" i="23"/>
  <c r="V33" i="23"/>
  <c r="W33" i="23"/>
  <c r="X33" i="23"/>
  <c r="Y33" i="23"/>
  <c r="B34" i="23"/>
  <c r="C34" i="23"/>
  <c r="D34" i="23"/>
  <c r="E34" i="23"/>
  <c r="F34" i="23"/>
  <c r="G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T34" i="23"/>
  <c r="U34" i="23"/>
  <c r="V34" i="23"/>
  <c r="W34" i="23"/>
  <c r="X34" i="23"/>
  <c r="Y34" i="23"/>
  <c r="B35" i="23"/>
  <c r="C35" i="23"/>
  <c r="D35" i="23"/>
  <c r="E35" i="23"/>
  <c r="F35" i="23"/>
  <c r="G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T35" i="23"/>
  <c r="U35" i="23"/>
  <c r="V35" i="23"/>
  <c r="W35" i="23"/>
  <c r="X35" i="23"/>
  <c r="Y35" i="23"/>
  <c r="B36" i="23"/>
  <c r="C36" i="23"/>
  <c r="D36" i="23"/>
  <c r="E36" i="23"/>
  <c r="F36" i="23"/>
  <c r="G36" i="23"/>
  <c r="H36" i="23"/>
  <c r="I36" i="23"/>
  <c r="J36" i="23"/>
  <c r="K36" i="23"/>
  <c r="L36" i="23"/>
  <c r="M36" i="23"/>
  <c r="N36" i="23"/>
  <c r="O36" i="23"/>
  <c r="P36" i="23"/>
  <c r="Q36" i="23"/>
  <c r="R36" i="23"/>
  <c r="S36" i="23"/>
  <c r="T36" i="23"/>
  <c r="U36" i="23"/>
  <c r="V36" i="23"/>
  <c r="W36" i="23"/>
  <c r="X36" i="23"/>
  <c r="Y36" i="23"/>
  <c r="B37" i="23"/>
  <c r="C37" i="23"/>
  <c r="D37" i="23"/>
  <c r="E37" i="23"/>
  <c r="F37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T37" i="23"/>
  <c r="U37" i="23"/>
  <c r="V37" i="23"/>
  <c r="W37" i="23"/>
  <c r="X37" i="23"/>
  <c r="Y37" i="23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B39" i="23"/>
  <c r="C39" i="23"/>
  <c r="D39" i="23"/>
  <c r="E39" i="23"/>
  <c r="F39" i="23"/>
  <c r="G39" i="23"/>
  <c r="H39" i="23"/>
  <c r="I39" i="23"/>
  <c r="J39" i="23"/>
  <c r="K39" i="23"/>
  <c r="L39" i="23"/>
  <c r="M39" i="23"/>
  <c r="N39" i="23"/>
  <c r="O39" i="23"/>
  <c r="P39" i="23"/>
  <c r="Q39" i="23"/>
  <c r="R39" i="23"/>
  <c r="S39" i="23"/>
  <c r="T39" i="23"/>
  <c r="U39" i="23"/>
  <c r="V39" i="23"/>
  <c r="W39" i="23"/>
  <c r="X39" i="23"/>
  <c r="Y39" i="23"/>
  <c r="B40" i="23"/>
  <c r="C40" i="23"/>
  <c r="D40" i="23"/>
  <c r="E40" i="23"/>
  <c r="F40" i="23"/>
  <c r="G40" i="23"/>
  <c r="H40" i="23"/>
  <c r="I40" i="23"/>
  <c r="J40" i="23"/>
  <c r="K40" i="23"/>
  <c r="L40" i="23"/>
  <c r="M40" i="23"/>
  <c r="N40" i="23"/>
  <c r="O40" i="23"/>
  <c r="P40" i="23"/>
  <c r="Q40" i="23"/>
  <c r="R40" i="23"/>
  <c r="S40" i="23"/>
  <c r="T40" i="23"/>
  <c r="U40" i="23"/>
  <c r="V40" i="23"/>
  <c r="W40" i="23"/>
  <c r="X40" i="23"/>
  <c r="Y40" i="23"/>
  <c r="B41" i="23"/>
  <c r="C41" i="23"/>
  <c r="D41" i="23"/>
  <c r="E41" i="23"/>
  <c r="F41" i="23"/>
  <c r="G41" i="23"/>
  <c r="H41" i="23"/>
  <c r="I41" i="23"/>
  <c r="J41" i="23"/>
  <c r="K41" i="23"/>
  <c r="L41" i="23"/>
  <c r="M41" i="23"/>
  <c r="N41" i="23"/>
  <c r="O41" i="23"/>
  <c r="P41" i="23"/>
  <c r="Q41" i="23"/>
  <c r="R41" i="23"/>
  <c r="S41" i="23"/>
  <c r="T41" i="23"/>
  <c r="U41" i="23"/>
  <c r="V41" i="23"/>
  <c r="W41" i="23"/>
  <c r="X41" i="23"/>
  <c r="Y41" i="23"/>
  <c r="B42" i="23"/>
  <c r="C42" i="23"/>
  <c r="D42" i="23"/>
  <c r="E42" i="23"/>
  <c r="F42" i="23"/>
  <c r="G42" i="23"/>
  <c r="H42" i="23"/>
  <c r="I42" i="23"/>
  <c r="J42" i="23"/>
  <c r="K42" i="23"/>
  <c r="L42" i="23"/>
  <c r="M42" i="23"/>
  <c r="N42" i="23"/>
  <c r="O42" i="23"/>
  <c r="P42" i="23"/>
  <c r="Q42" i="23"/>
  <c r="R42" i="23"/>
  <c r="S42" i="23"/>
  <c r="T42" i="23"/>
  <c r="U42" i="23"/>
  <c r="V42" i="23"/>
  <c r="W42" i="23"/>
  <c r="X42" i="23"/>
  <c r="Y42" i="23"/>
  <c r="C15" i="23"/>
  <c r="D15" i="23"/>
  <c r="E15" i="23"/>
  <c r="F15" i="23"/>
  <c r="G15" i="23"/>
  <c r="H15" i="23"/>
  <c r="I15" i="23"/>
  <c r="J15" i="23"/>
  <c r="K15" i="23"/>
  <c r="M15" i="23"/>
  <c r="N15" i="23"/>
  <c r="O15" i="23"/>
  <c r="P15" i="23"/>
  <c r="Q15" i="23"/>
  <c r="R15" i="23"/>
  <c r="S15" i="23"/>
  <c r="T15" i="23"/>
  <c r="U15" i="23"/>
  <c r="V15" i="23"/>
  <c r="W15" i="23"/>
  <c r="X15" i="23"/>
  <c r="Y15" i="23"/>
  <c r="B15" i="23"/>
  <c r="B15" i="19"/>
  <c r="B529" i="19"/>
  <c r="C529" i="19"/>
  <c r="D529" i="19"/>
  <c r="E529" i="19"/>
  <c r="F529" i="19"/>
  <c r="G529" i="19"/>
  <c r="H529" i="19"/>
  <c r="I529" i="19"/>
  <c r="J529" i="19"/>
  <c r="K529" i="19"/>
  <c r="L529" i="19"/>
  <c r="M529" i="19"/>
  <c r="N529" i="19"/>
  <c r="O529" i="19"/>
  <c r="P529" i="19"/>
  <c r="Q529" i="19"/>
  <c r="R529" i="19"/>
  <c r="S529" i="19"/>
  <c r="T529" i="19"/>
  <c r="U529" i="19"/>
  <c r="V529" i="19"/>
  <c r="W529" i="19"/>
  <c r="X529" i="19"/>
  <c r="Y529" i="19"/>
  <c r="B530" i="19"/>
  <c r="C530" i="19"/>
  <c r="D530" i="19"/>
  <c r="E530" i="19"/>
  <c r="F530" i="19"/>
  <c r="G530" i="19"/>
  <c r="H530" i="19"/>
  <c r="I530" i="19"/>
  <c r="J530" i="19"/>
  <c r="K530" i="19"/>
  <c r="L530" i="19"/>
  <c r="M530" i="19"/>
  <c r="N530" i="19"/>
  <c r="O530" i="19"/>
  <c r="P530" i="19"/>
  <c r="Q530" i="19"/>
  <c r="R530" i="19"/>
  <c r="S530" i="19"/>
  <c r="T530" i="19"/>
  <c r="U530" i="19"/>
  <c r="V530" i="19"/>
  <c r="W530" i="19"/>
  <c r="X530" i="19"/>
  <c r="Y530" i="19"/>
  <c r="B531" i="19"/>
  <c r="C531" i="19"/>
  <c r="D531" i="19"/>
  <c r="E531" i="19"/>
  <c r="F531" i="19"/>
  <c r="G531" i="19"/>
  <c r="H531" i="19"/>
  <c r="I531" i="19"/>
  <c r="J531" i="19"/>
  <c r="K531" i="19"/>
  <c r="L531" i="19"/>
  <c r="M531" i="19"/>
  <c r="N531" i="19"/>
  <c r="O531" i="19"/>
  <c r="P531" i="19"/>
  <c r="Q531" i="19"/>
  <c r="R531" i="19"/>
  <c r="S531" i="19"/>
  <c r="T531" i="19"/>
  <c r="U531" i="19"/>
  <c r="V531" i="19"/>
  <c r="W531" i="19"/>
  <c r="X531" i="19"/>
  <c r="Y531" i="19"/>
  <c r="B532" i="19"/>
  <c r="C532" i="19"/>
  <c r="D532" i="19"/>
  <c r="E532" i="19"/>
  <c r="F532" i="19"/>
  <c r="G532" i="19"/>
  <c r="H532" i="19"/>
  <c r="I532" i="19"/>
  <c r="J532" i="19"/>
  <c r="K532" i="19"/>
  <c r="L532" i="19"/>
  <c r="M532" i="19"/>
  <c r="N532" i="19"/>
  <c r="O532" i="19"/>
  <c r="P532" i="19"/>
  <c r="Q532" i="19"/>
  <c r="R532" i="19"/>
  <c r="S532" i="19"/>
  <c r="T532" i="19"/>
  <c r="U532" i="19"/>
  <c r="V532" i="19"/>
  <c r="W532" i="19"/>
  <c r="X532" i="19"/>
  <c r="Y532" i="19"/>
  <c r="B533" i="19"/>
  <c r="C533" i="19"/>
  <c r="D533" i="19"/>
  <c r="E533" i="19"/>
  <c r="F533" i="19"/>
  <c r="G533" i="19"/>
  <c r="H533" i="19"/>
  <c r="I533" i="19"/>
  <c r="J533" i="19"/>
  <c r="K533" i="19"/>
  <c r="L533" i="19"/>
  <c r="M533" i="19"/>
  <c r="N533" i="19"/>
  <c r="O533" i="19"/>
  <c r="P533" i="19"/>
  <c r="Q533" i="19"/>
  <c r="R533" i="19"/>
  <c r="S533" i="19"/>
  <c r="T533" i="19"/>
  <c r="U533" i="19"/>
  <c r="V533" i="19"/>
  <c r="W533" i="19"/>
  <c r="X533" i="19"/>
  <c r="Y533" i="19"/>
  <c r="B534" i="19"/>
  <c r="C534" i="19"/>
  <c r="D534" i="19"/>
  <c r="E534" i="19"/>
  <c r="F534" i="19"/>
  <c r="G534" i="19"/>
  <c r="H534" i="19"/>
  <c r="I534" i="19"/>
  <c r="J534" i="19"/>
  <c r="K534" i="19"/>
  <c r="L534" i="19"/>
  <c r="M534" i="19"/>
  <c r="N534" i="19"/>
  <c r="O534" i="19"/>
  <c r="P534" i="19"/>
  <c r="Q534" i="19"/>
  <c r="R534" i="19"/>
  <c r="S534" i="19"/>
  <c r="T534" i="19"/>
  <c r="U534" i="19"/>
  <c r="V534" i="19"/>
  <c r="W534" i="19"/>
  <c r="X534" i="19"/>
  <c r="Y534" i="19"/>
  <c r="B535" i="19"/>
  <c r="C535" i="19"/>
  <c r="D535" i="19"/>
  <c r="E535" i="19"/>
  <c r="F535" i="19"/>
  <c r="G535" i="19"/>
  <c r="H535" i="19"/>
  <c r="I535" i="19"/>
  <c r="J535" i="19"/>
  <c r="K535" i="19"/>
  <c r="L535" i="19"/>
  <c r="M535" i="19"/>
  <c r="N535" i="19"/>
  <c r="O535" i="19"/>
  <c r="P535" i="19"/>
  <c r="Q535" i="19"/>
  <c r="R535" i="19"/>
  <c r="S535" i="19"/>
  <c r="T535" i="19"/>
  <c r="U535" i="19"/>
  <c r="V535" i="19"/>
  <c r="W535" i="19"/>
  <c r="X535" i="19"/>
  <c r="Y535" i="19"/>
  <c r="B536" i="19"/>
  <c r="C536" i="19"/>
  <c r="D536" i="19"/>
  <c r="E536" i="19"/>
  <c r="F536" i="19"/>
  <c r="G536" i="19"/>
  <c r="H536" i="19"/>
  <c r="I536" i="19"/>
  <c r="J536" i="19"/>
  <c r="K536" i="19"/>
  <c r="L536" i="19"/>
  <c r="M536" i="19"/>
  <c r="N536" i="19"/>
  <c r="O536" i="19"/>
  <c r="P536" i="19"/>
  <c r="Q536" i="19"/>
  <c r="R536" i="19"/>
  <c r="S536" i="19"/>
  <c r="T536" i="19"/>
  <c r="U536" i="19"/>
  <c r="V536" i="19"/>
  <c r="W536" i="19"/>
  <c r="X536" i="19"/>
  <c r="Y536" i="19"/>
  <c r="B537" i="19"/>
  <c r="C537" i="19"/>
  <c r="D537" i="19"/>
  <c r="E537" i="19"/>
  <c r="F537" i="19"/>
  <c r="G537" i="19"/>
  <c r="H537" i="19"/>
  <c r="I537" i="19"/>
  <c r="J537" i="19"/>
  <c r="K537" i="19"/>
  <c r="L537" i="19"/>
  <c r="M537" i="19"/>
  <c r="N537" i="19"/>
  <c r="O537" i="19"/>
  <c r="P537" i="19"/>
  <c r="Q537" i="19"/>
  <c r="R537" i="19"/>
  <c r="S537" i="19"/>
  <c r="T537" i="19"/>
  <c r="U537" i="19"/>
  <c r="V537" i="19"/>
  <c r="W537" i="19"/>
  <c r="X537" i="19"/>
  <c r="Y537" i="19"/>
  <c r="B538" i="19"/>
  <c r="C538" i="19"/>
  <c r="D538" i="19"/>
  <c r="E538" i="19"/>
  <c r="F538" i="19"/>
  <c r="G538" i="19"/>
  <c r="H538" i="19"/>
  <c r="I538" i="19"/>
  <c r="J538" i="19"/>
  <c r="K538" i="19"/>
  <c r="L538" i="19"/>
  <c r="M538" i="19"/>
  <c r="N538" i="19"/>
  <c r="O538" i="19"/>
  <c r="P538" i="19"/>
  <c r="Q538" i="19"/>
  <c r="R538" i="19"/>
  <c r="S538" i="19"/>
  <c r="T538" i="19"/>
  <c r="U538" i="19"/>
  <c r="V538" i="19"/>
  <c r="W538" i="19"/>
  <c r="X538" i="19"/>
  <c r="Y538" i="19"/>
  <c r="B539" i="19"/>
  <c r="C539" i="19"/>
  <c r="D539" i="19"/>
  <c r="E539" i="19"/>
  <c r="F539" i="19"/>
  <c r="G539" i="19"/>
  <c r="H539" i="19"/>
  <c r="I539" i="19"/>
  <c r="J539" i="19"/>
  <c r="K539" i="19"/>
  <c r="L539" i="19"/>
  <c r="M539" i="19"/>
  <c r="N539" i="19"/>
  <c r="O539" i="19"/>
  <c r="P539" i="19"/>
  <c r="Q539" i="19"/>
  <c r="R539" i="19"/>
  <c r="S539" i="19"/>
  <c r="T539" i="19"/>
  <c r="U539" i="19"/>
  <c r="V539" i="19"/>
  <c r="W539" i="19"/>
  <c r="X539" i="19"/>
  <c r="Y539" i="19"/>
  <c r="B540" i="19"/>
  <c r="C540" i="19"/>
  <c r="D540" i="19"/>
  <c r="E540" i="19"/>
  <c r="F540" i="19"/>
  <c r="G540" i="19"/>
  <c r="H540" i="19"/>
  <c r="I540" i="19"/>
  <c r="J540" i="19"/>
  <c r="K540" i="19"/>
  <c r="L540" i="19"/>
  <c r="M540" i="19"/>
  <c r="N540" i="19"/>
  <c r="O540" i="19"/>
  <c r="P540" i="19"/>
  <c r="Q540" i="19"/>
  <c r="R540" i="19"/>
  <c r="S540" i="19"/>
  <c r="T540" i="19"/>
  <c r="U540" i="19"/>
  <c r="V540" i="19"/>
  <c r="W540" i="19"/>
  <c r="X540" i="19"/>
  <c r="Y540" i="19"/>
  <c r="B541" i="19"/>
  <c r="C541" i="19"/>
  <c r="D541" i="19"/>
  <c r="E541" i="19"/>
  <c r="F541" i="19"/>
  <c r="G541" i="19"/>
  <c r="H541" i="19"/>
  <c r="I541" i="19"/>
  <c r="J541" i="19"/>
  <c r="K541" i="19"/>
  <c r="L541" i="19"/>
  <c r="M541" i="19"/>
  <c r="N541" i="19"/>
  <c r="O541" i="19"/>
  <c r="P541" i="19"/>
  <c r="Q541" i="19"/>
  <c r="R541" i="19"/>
  <c r="S541" i="19"/>
  <c r="T541" i="19"/>
  <c r="U541" i="19"/>
  <c r="V541" i="19"/>
  <c r="W541" i="19"/>
  <c r="X541" i="19"/>
  <c r="Y541" i="19"/>
  <c r="B542" i="19"/>
  <c r="C542" i="19"/>
  <c r="D542" i="19"/>
  <c r="E542" i="19"/>
  <c r="F542" i="19"/>
  <c r="G542" i="19"/>
  <c r="H542" i="19"/>
  <c r="I542" i="19"/>
  <c r="J542" i="19"/>
  <c r="K542" i="19"/>
  <c r="L542" i="19"/>
  <c r="M542" i="19"/>
  <c r="N542" i="19"/>
  <c r="O542" i="19"/>
  <c r="P542" i="19"/>
  <c r="Q542" i="19"/>
  <c r="R542" i="19"/>
  <c r="S542" i="19"/>
  <c r="T542" i="19"/>
  <c r="U542" i="19"/>
  <c r="V542" i="19"/>
  <c r="W542" i="19"/>
  <c r="X542" i="19"/>
  <c r="Y542" i="19"/>
  <c r="B543" i="19"/>
  <c r="C543" i="19"/>
  <c r="D543" i="19"/>
  <c r="E543" i="19"/>
  <c r="F543" i="19"/>
  <c r="G543" i="19"/>
  <c r="H543" i="19"/>
  <c r="I543" i="19"/>
  <c r="J543" i="19"/>
  <c r="K543" i="19"/>
  <c r="L543" i="19"/>
  <c r="M543" i="19"/>
  <c r="N543" i="19"/>
  <c r="O543" i="19"/>
  <c r="P543" i="19"/>
  <c r="Q543" i="19"/>
  <c r="R543" i="19"/>
  <c r="S543" i="19"/>
  <c r="T543" i="19"/>
  <c r="U543" i="19"/>
  <c r="V543" i="19"/>
  <c r="W543" i="19"/>
  <c r="X543" i="19"/>
  <c r="Y543" i="19"/>
  <c r="B544" i="19"/>
  <c r="C544" i="19"/>
  <c r="D544" i="19"/>
  <c r="E544" i="19"/>
  <c r="F544" i="19"/>
  <c r="G544" i="19"/>
  <c r="H544" i="19"/>
  <c r="I544" i="19"/>
  <c r="J544" i="19"/>
  <c r="K544" i="19"/>
  <c r="L544" i="19"/>
  <c r="M544" i="19"/>
  <c r="N544" i="19"/>
  <c r="O544" i="19"/>
  <c r="P544" i="19"/>
  <c r="Q544" i="19"/>
  <c r="R544" i="19"/>
  <c r="S544" i="19"/>
  <c r="T544" i="19"/>
  <c r="U544" i="19"/>
  <c r="V544" i="19"/>
  <c r="W544" i="19"/>
  <c r="X544" i="19"/>
  <c r="Y544" i="19"/>
  <c r="B545" i="19"/>
  <c r="C545" i="19"/>
  <c r="D545" i="19"/>
  <c r="E545" i="19"/>
  <c r="F545" i="19"/>
  <c r="G545" i="19"/>
  <c r="H545" i="19"/>
  <c r="I545" i="19"/>
  <c r="J545" i="19"/>
  <c r="K545" i="19"/>
  <c r="L545" i="19"/>
  <c r="M545" i="19"/>
  <c r="N545" i="19"/>
  <c r="O545" i="19"/>
  <c r="P545" i="19"/>
  <c r="Q545" i="19"/>
  <c r="R545" i="19"/>
  <c r="S545" i="19"/>
  <c r="T545" i="19"/>
  <c r="U545" i="19"/>
  <c r="V545" i="19"/>
  <c r="W545" i="19"/>
  <c r="X545" i="19"/>
  <c r="Y545" i="19"/>
  <c r="B546" i="19"/>
  <c r="C546" i="19"/>
  <c r="D546" i="19"/>
  <c r="E546" i="19"/>
  <c r="F546" i="19"/>
  <c r="G546" i="19"/>
  <c r="H546" i="19"/>
  <c r="I546" i="19"/>
  <c r="J546" i="19"/>
  <c r="K546" i="19"/>
  <c r="L546" i="19"/>
  <c r="M546" i="19"/>
  <c r="N546" i="19"/>
  <c r="O546" i="19"/>
  <c r="P546" i="19"/>
  <c r="Q546" i="19"/>
  <c r="R546" i="19"/>
  <c r="S546" i="19"/>
  <c r="T546" i="19"/>
  <c r="U546" i="19"/>
  <c r="V546" i="19"/>
  <c r="W546" i="19"/>
  <c r="X546" i="19"/>
  <c r="Y546" i="19"/>
  <c r="B547" i="19"/>
  <c r="C547" i="19"/>
  <c r="D547" i="19"/>
  <c r="E547" i="19"/>
  <c r="F547" i="19"/>
  <c r="G547" i="19"/>
  <c r="H547" i="19"/>
  <c r="I547" i="19"/>
  <c r="J547" i="19"/>
  <c r="K547" i="19"/>
  <c r="L547" i="19"/>
  <c r="M547" i="19"/>
  <c r="N547" i="19"/>
  <c r="O547" i="19"/>
  <c r="P547" i="19"/>
  <c r="Q547" i="19"/>
  <c r="R547" i="19"/>
  <c r="S547" i="19"/>
  <c r="T547" i="19"/>
  <c r="U547" i="19"/>
  <c r="V547" i="19"/>
  <c r="W547" i="19"/>
  <c r="X547" i="19"/>
  <c r="Y547" i="19"/>
  <c r="B548" i="19"/>
  <c r="C548" i="19"/>
  <c r="D548" i="19"/>
  <c r="E548" i="19"/>
  <c r="F548" i="19"/>
  <c r="G548" i="19"/>
  <c r="H548" i="19"/>
  <c r="I548" i="19"/>
  <c r="J548" i="19"/>
  <c r="K548" i="19"/>
  <c r="L548" i="19"/>
  <c r="M548" i="19"/>
  <c r="N548" i="19"/>
  <c r="O548" i="19"/>
  <c r="P548" i="19"/>
  <c r="Q548" i="19"/>
  <c r="R548" i="19"/>
  <c r="S548" i="19"/>
  <c r="T548" i="19"/>
  <c r="U548" i="19"/>
  <c r="V548" i="19"/>
  <c r="W548" i="19"/>
  <c r="X548" i="19"/>
  <c r="Y548" i="19"/>
  <c r="B549" i="19"/>
  <c r="C549" i="19"/>
  <c r="D549" i="19"/>
  <c r="E549" i="19"/>
  <c r="F549" i="19"/>
  <c r="G549" i="19"/>
  <c r="H549" i="19"/>
  <c r="I549" i="19"/>
  <c r="J549" i="19"/>
  <c r="K549" i="19"/>
  <c r="L549" i="19"/>
  <c r="M549" i="19"/>
  <c r="N549" i="19"/>
  <c r="O549" i="19"/>
  <c r="P549" i="19"/>
  <c r="Q549" i="19"/>
  <c r="R549" i="19"/>
  <c r="S549" i="19"/>
  <c r="T549" i="19"/>
  <c r="U549" i="19"/>
  <c r="V549" i="19"/>
  <c r="W549" i="19"/>
  <c r="X549" i="19"/>
  <c r="Y549" i="19"/>
  <c r="B550" i="19"/>
  <c r="C550" i="19"/>
  <c r="D550" i="19"/>
  <c r="E550" i="19"/>
  <c r="F550" i="19"/>
  <c r="G550" i="19"/>
  <c r="H550" i="19"/>
  <c r="I550" i="19"/>
  <c r="J550" i="19"/>
  <c r="K550" i="19"/>
  <c r="L550" i="19"/>
  <c r="M550" i="19"/>
  <c r="N550" i="19"/>
  <c r="O550" i="19"/>
  <c r="P550" i="19"/>
  <c r="Q550" i="19"/>
  <c r="R550" i="19"/>
  <c r="S550" i="19"/>
  <c r="T550" i="19"/>
  <c r="U550" i="19"/>
  <c r="V550" i="19"/>
  <c r="W550" i="19"/>
  <c r="X550" i="19"/>
  <c r="Y550" i="19"/>
  <c r="B551" i="19"/>
  <c r="C551" i="19"/>
  <c r="D551" i="19"/>
  <c r="E551" i="19"/>
  <c r="F551" i="19"/>
  <c r="G551" i="19"/>
  <c r="H551" i="19"/>
  <c r="I551" i="19"/>
  <c r="J551" i="19"/>
  <c r="K551" i="19"/>
  <c r="L551" i="19"/>
  <c r="M551" i="19"/>
  <c r="N551" i="19"/>
  <c r="O551" i="19"/>
  <c r="P551" i="19"/>
  <c r="Q551" i="19"/>
  <c r="R551" i="19"/>
  <c r="S551" i="19"/>
  <c r="T551" i="19"/>
  <c r="U551" i="19"/>
  <c r="V551" i="19"/>
  <c r="W551" i="19"/>
  <c r="X551" i="19"/>
  <c r="Y551" i="19"/>
  <c r="B552" i="19"/>
  <c r="C552" i="19"/>
  <c r="D552" i="19"/>
  <c r="E552" i="19"/>
  <c r="F552" i="19"/>
  <c r="G552" i="19"/>
  <c r="H552" i="19"/>
  <c r="I552" i="19"/>
  <c r="J552" i="19"/>
  <c r="K552" i="19"/>
  <c r="L552" i="19"/>
  <c r="M552" i="19"/>
  <c r="N552" i="19"/>
  <c r="O552" i="19"/>
  <c r="P552" i="19"/>
  <c r="Q552" i="19"/>
  <c r="R552" i="19"/>
  <c r="S552" i="19"/>
  <c r="T552" i="19"/>
  <c r="U552" i="19"/>
  <c r="V552" i="19"/>
  <c r="W552" i="19"/>
  <c r="X552" i="19"/>
  <c r="Y552" i="19"/>
  <c r="B553" i="19"/>
  <c r="C553" i="19"/>
  <c r="D553" i="19"/>
  <c r="E553" i="19"/>
  <c r="F553" i="19"/>
  <c r="G553" i="19"/>
  <c r="H553" i="19"/>
  <c r="I553" i="19"/>
  <c r="J553" i="19"/>
  <c r="K553" i="19"/>
  <c r="L553" i="19"/>
  <c r="M553" i="19"/>
  <c r="N553" i="19"/>
  <c r="O553" i="19"/>
  <c r="P553" i="19"/>
  <c r="Q553" i="19"/>
  <c r="R553" i="19"/>
  <c r="S553" i="19"/>
  <c r="T553" i="19"/>
  <c r="U553" i="19"/>
  <c r="V553" i="19"/>
  <c r="W553" i="19"/>
  <c r="X553" i="19"/>
  <c r="Y553" i="19"/>
  <c r="B554" i="19"/>
  <c r="C554" i="19"/>
  <c r="D554" i="19"/>
  <c r="E554" i="19"/>
  <c r="F554" i="19"/>
  <c r="G554" i="19"/>
  <c r="H554" i="19"/>
  <c r="I554" i="19"/>
  <c r="J554" i="19"/>
  <c r="K554" i="19"/>
  <c r="L554" i="19"/>
  <c r="M554" i="19"/>
  <c r="N554" i="19"/>
  <c r="O554" i="19"/>
  <c r="P554" i="19"/>
  <c r="Q554" i="19"/>
  <c r="R554" i="19"/>
  <c r="S554" i="19"/>
  <c r="T554" i="19"/>
  <c r="U554" i="19"/>
  <c r="V554" i="19"/>
  <c r="W554" i="19"/>
  <c r="X554" i="19"/>
  <c r="Y554" i="19"/>
  <c r="B555" i="19"/>
  <c r="C555" i="19"/>
  <c r="D555" i="19"/>
  <c r="E555" i="19"/>
  <c r="F555" i="19"/>
  <c r="G555" i="19"/>
  <c r="H555" i="19"/>
  <c r="I555" i="19"/>
  <c r="J555" i="19"/>
  <c r="K555" i="19"/>
  <c r="L555" i="19"/>
  <c r="M555" i="19"/>
  <c r="N555" i="19"/>
  <c r="O555" i="19"/>
  <c r="P555" i="19"/>
  <c r="Q555" i="19"/>
  <c r="R555" i="19"/>
  <c r="S555" i="19"/>
  <c r="T555" i="19"/>
  <c r="U555" i="19"/>
  <c r="V555" i="19"/>
  <c r="W555" i="19"/>
  <c r="X555" i="19"/>
  <c r="Y555" i="19"/>
  <c r="C528" i="19"/>
  <c r="D528" i="19"/>
  <c r="E528" i="19"/>
  <c r="F528" i="19"/>
  <c r="G528" i="19"/>
  <c r="H528" i="19"/>
  <c r="I528" i="19"/>
  <c r="J528" i="19"/>
  <c r="K528" i="19"/>
  <c r="L528" i="19"/>
  <c r="M528" i="19"/>
  <c r="N528" i="19"/>
  <c r="O528" i="19"/>
  <c r="P528" i="19"/>
  <c r="Q528" i="19"/>
  <c r="R528" i="19"/>
  <c r="S528" i="19"/>
  <c r="T528" i="19"/>
  <c r="U528" i="19"/>
  <c r="V528" i="19"/>
  <c r="W528" i="19"/>
  <c r="X528" i="19"/>
  <c r="Y528" i="19"/>
  <c r="B528" i="19"/>
  <c r="B495" i="19"/>
  <c r="C495" i="19"/>
  <c r="D495" i="19"/>
  <c r="E495" i="19"/>
  <c r="F495" i="19"/>
  <c r="G495" i="19"/>
  <c r="H495" i="19"/>
  <c r="I495" i="19"/>
  <c r="J495" i="19"/>
  <c r="K495" i="19"/>
  <c r="L495" i="19"/>
  <c r="M495" i="19"/>
  <c r="N495" i="19"/>
  <c r="O495" i="19"/>
  <c r="P495" i="19"/>
  <c r="Q495" i="19"/>
  <c r="R495" i="19"/>
  <c r="S495" i="19"/>
  <c r="T495" i="19"/>
  <c r="U495" i="19"/>
  <c r="V495" i="19"/>
  <c r="W495" i="19"/>
  <c r="X495" i="19"/>
  <c r="Y495" i="19"/>
  <c r="B496" i="19"/>
  <c r="C496" i="19"/>
  <c r="D496" i="19"/>
  <c r="E496" i="19"/>
  <c r="F496" i="19"/>
  <c r="G496" i="19"/>
  <c r="H496" i="19"/>
  <c r="I496" i="19"/>
  <c r="J496" i="19"/>
  <c r="K496" i="19"/>
  <c r="L496" i="19"/>
  <c r="M496" i="19"/>
  <c r="N496" i="19"/>
  <c r="O496" i="19"/>
  <c r="P496" i="19"/>
  <c r="Q496" i="19"/>
  <c r="R496" i="19"/>
  <c r="S496" i="19"/>
  <c r="T496" i="19"/>
  <c r="U496" i="19"/>
  <c r="V496" i="19"/>
  <c r="W496" i="19"/>
  <c r="X496" i="19"/>
  <c r="Y496" i="19"/>
  <c r="B497" i="19"/>
  <c r="C497" i="19"/>
  <c r="D497" i="19"/>
  <c r="E497" i="19"/>
  <c r="F497" i="19"/>
  <c r="G497" i="19"/>
  <c r="H497" i="19"/>
  <c r="I497" i="19"/>
  <c r="J497" i="19"/>
  <c r="K497" i="19"/>
  <c r="L497" i="19"/>
  <c r="M497" i="19"/>
  <c r="N497" i="19"/>
  <c r="O497" i="19"/>
  <c r="P497" i="19"/>
  <c r="Q497" i="19"/>
  <c r="R497" i="19"/>
  <c r="S497" i="19"/>
  <c r="T497" i="19"/>
  <c r="U497" i="19"/>
  <c r="V497" i="19"/>
  <c r="W497" i="19"/>
  <c r="X497" i="19"/>
  <c r="Y497" i="19"/>
  <c r="B498" i="19"/>
  <c r="C498" i="19"/>
  <c r="D498" i="19"/>
  <c r="E498" i="19"/>
  <c r="F498" i="19"/>
  <c r="G498" i="19"/>
  <c r="H498" i="19"/>
  <c r="I498" i="19"/>
  <c r="J498" i="19"/>
  <c r="K498" i="19"/>
  <c r="L498" i="19"/>
  <c r="M498" i="19"/>
  <c r="N498" i="19"/>
  <c r="O498" i="19"/>
  <c r="P498" i="19"/>
  <c r="Q498" i="19"/>
  <c r="R498" i="19"/>
  <c r="S498" i="19"/>
  <c r="T498" i="19"/>
  <c r="U498" i="19"/>
  <c r="V498" i="19"/>
  <c r="W498" i="19"/>
  <c r="X498" i="19"/>
  <c r="Y498" i="19"/>
  <c r="B499" i="19"/>
  <c r="C499" i="19"/>
  <c r="D499" i="19"/>
  <c r="E499" i="19"/>
  <c r="F499" i="19"/>
  <c r="G499" i="19"/>
  <c r="H499" i="19"/>
  <c r="I499" i="19"/>
  <c r="J499" i="19"/>
  <c r="K499" i="19"/>
  <c r="L499" i="19"/>
  <c r="M499" i="19"/>
  <c r="N499" i="19"/>
  <c r="O499" i="19"/>
  <c r="P499" i="19"/>
  <c r="Q499" i="19"/>
  <c r="R499" i="19"/>
  <c r="S499" i="19"/>
  <c r="T499" i="19"/>
  <c r="U499" i="19"/>
  <c r="V499" i="19"/>
  <c r="W499" i="19"/>
  <c r="X499" i="19"/>
  <c r="Y499" i="19"/>
  <c r="B500" i="19"/>
  <c r="C500" i="19"/>
  <c r="D500" i="19"/>
  <c r="E500" i="19"/>
  <c r="F500" i="19"/>
  <c r="G500" i="19"/>
  <c r="H500" i="19"/>
  <c r="I500" i="19"/>
  <c r="J500" i="19"/>
  <c r="K500" i="19"/>
  <c r="L500" i="19"/>
  <c r="M500" i="19"/>
  <c r="N500" i="19"/>
  <c r="O500" i="19"/>
  <c r="P500" i="19"/>
  <c r="Q500" i="19"/>
  <c r="R500" i="19"/>
  <c r="S500" i="19"/>
  <c r="T500" i="19"/>
  <c r="U500" i="19"/>
  <c r="V500" i="19"/>
  <c r="W500" i="19"/>
  <c r="X500" i="19"/>
  <c r="Y500" i="19"/>
  <c r="B501" i="19"/>
  <c r="C501" i="19"/>
  <c r="D501" i="19"/>
  <c r="E501" i="19"/>
  <c r="F501" i="19"/>
  <c r="G501" i="19"/>
  <c r="H501" i="19"/>
  <c r="I501" i="19"/>
  <c r="J501" i="19"/>
  <c r="K501" i="19"/>
  <c r="L501" i="19"/>
  <c r="M501" i="19"/>
  <c r="N501" i="19"/>
  <c r="O501" i="19"/>
  <c r="P501" i="19"/>
  <c r="Q501" i="19"/>
  <c r="R501" i="19"/>
  <c r="S501" i="19"/>
  <c r="T501" i="19"/>
  <c r="U501" i="19"/>
  <c r="V501" i="19"/>
  <c r="W501" i="19"/>
  <c r="X501" i="19"/>
  <c r="Y501" i="19"/>
  <c r="B502" i="19"/>
  <c r="C502" i="19"/>
  <c r="D502" i="19"/>
  <c r="E502" i="19"/>
  <c r="F502" i="19"/>
  <c r="G502" i="19"/>
  <c r="H502" i="19"/>
  <c r="I502" i="19"/>
  <c r="J502" i="19"/>
  <c r="K502" i="19"/>
  <c r="L502" i="19"/>
  <c r="M502" i="19"/>
  <c r="N502" i="19"/>
  <c r="O502" i="19"/>
  <c r="P502" i="19"/>
  <c r="Q502" i="19"/>
  <c r="R502" i="19"/>
  <c r="S502" i="19"/>
  <c r="T502" i="19"/>
  <c r="U502" i="19"/>
  <c r="V502" i="19"/>
  <c r="W502" i="19"/>
  <c r="X502" i="19"/>
  <c r="Y502" i="19"/>
  <c r="B503" i="19"/>
  <c r="C503" i="19"/>
  <c r="D503" i="19"/>
  <c r="E503" i="19"/>
  <c r="F503" i="19"/>
  <c r="G503" i="19"/>
  <c r="H503" i="19"/>
  <c r="I503" i="19"/>
  <c r="J503" i="19"/>
  <c r="K503" i="19"/>
  <c r="L503" i="19"/>
  <c r="M503" i="19"/>
  <c r="N503" i="19"/>
  <c r="O503" i="19"/>
  <c r="P503" i="19"/>
  <c r="Q503" i="19"/>
  <c r="R503" i="19"/>
  <c r="S503" i="19"/>
  <c r="T503" i="19"/>
  <c r="U503" i="19"/>
  <c r="V503" i="19"/>
  <c r="W503" i="19"/>
  <c r="X503" i="19"/>
  <c r="Y503" i="19"/>
  <c r="B504" i="19"/>
  <c r="C504" i="19"/>
  <c r="D504" i="19"/>
  <c r="E504" i="19"/>
  <c r="F504" i="19"/>
  <c r="G504" i="19"/>
  <c r="H504" i="19"/>
  <c r="I504" i="19"/>
  <c r="J504" i="19"/>
  <c r="K504" i="19"/>
  <c r="L504" i="19"/>
  <c r="M504" i="19"/>
  <c r="N504" i="19"/>
  <c r="O504" i="19"/>
  <c r="P504" i="19"/>
  <c r="Q504" i="19"/>
  <c r="R504" i="19"/>
  <c r="S504" i="19"/>
  <c r="T504" i="19"/>
  <c r="U504" i="19"/>
  <c r="V504" i="19"/>
  <c r="W504" i="19"/>
  <c r="X504" i="19"/>
  <c r="Y504" i="19"/>
  <c r="B505" i="19"/>
  <c r="C505" i="19"/>
  <c r="D505" i="19"/>
  <c r="E505" i="19"/>
  <c r="F505" i="19"/>
  <c r="G505" i="19"/>
  <c r="H505" i="19"/>
  <c r="I505" i="19"/>
  <c r="J505" i="19"/>
  <c r="K505" i="19"/>
  <c r="L505" i="19"/>
  <c r="M505" i="19"/>
  <c r="N505" i="19"/>
  <c r="O505" i="19"/>
  <c r="P505" i="19"/>
  <c r="Q505" i="19"/>
  <c r="R505" i="19"/>
  <c r="S505" i="19"/>
  <c r="T505" i="19"/>
  <c r="U505" i="19"/>
  <c r="V505" i="19"/>
  <c r="W505" i="19"/>
  <c r="X505" i="19"/>
  <c r="Y505" i="19"/>
  <c r="B506" i="19"/>
  <c r="C506" i="19"/>
  <c r="D506" i="19"/>
  <c r="E506" i="19"/>
  <c r="F506" i="19"/>
  <c r="G506" i="19"/>
  <c r="H506" i="19"/>
  <c r="I506" i="19"/>
  <c r="J506" i="19"/>
  <c r="K506" i="19"/>
  <c r="L506" i="19"/>
  <c r="M506" i="19"/>
  <c r="N506" i="19"/>
  <c r="O506" i="19"/>
  <c r="P506" i="19"/>
  <c r="Q506" i="19"/>
  <c r="R506" i="19"/>
  <c r="S506" i="19"/>
  <c r="T506" i="19"/>
  <c r="U506" i="19"/>
  <c r="V506" i="19"/>
  <c r="W506" i="19"/>
  <c r="X506" i="19"/>
  <c r="Y506" i="19"/>
  <c r="B507" i="19"/>
  <c r="C507" i="19"/>
  <c r="D507" i="19"/>
  <c r="E507" i="19"/>
  <c r="F507" i="19"/>
  <c r="G507" i="19"/>
  <c r="H507" i="19"/>
  <c r="I507" i="19"/>
  <c r="J507" i="19"/>
  <c r="K507" i="19"/>
  <c r="L507" i="19"/>
  <c r="M507" i="19"/>
  <c r="N507" i="19"/>
  <c r="O507" i="19"/>
  <c r="P507" i="19"/>
  <c r="Q507" i="19"/>
  <c r="R507" i="19"/>
  <c r="S507" i="19"/>
  <c r="T507" i="19"/>
  <c r="U507" i="19"/>
  <c r="V507" i="19"/>
  <c r="W507" i="19"/>
  <c r="X507" i="19"/>
  <c r="Y507" i="19"/>
  <c r="B508" i="19"/>
  <c r="C508" i="19"/>
  <c r="D508" i="19"/>
  <c r="E508" i="19"/>
  <c r="F508" i="19"/>
  <c r="G508" i="19"/>
  <c r="H508" i="19"/>
  <c r="I508" i="19"/>
  <c r="J508" i="19"/>
  <c r="K508" i="19"/>
  <c r="L508" i="19"/>
  <c r="M508" i="19"/>
  <c r="N508" i="19"/>
  <c r="O508" i="19"/>
  <c r="P508" i="19"/>
  <c r="Q508" i="19"/>
  <c r="R508" i="19"/>
  <c r="S508" i="19"/>
  <c r="T508" i="19"/>
  <c r="U508" i="19"/>
  <c r="V508" i="19"/>
  <c r="W508" i="19"/>
  <c r="X508" i="19"/>
  <c r="Y508" i="19"/>
  <c r="B509" i="19"/>
  <c r="C509" i="19"/>
  <c r="D509" i="19"/>
  <c r="E509" i="19"/>
  <c r="F509" i="19"/>
  <c r="G509" i="19"/>
  <c r="H509" i="19"/>
  <c r="I509" i="19"/>
  <c r="J509" i="19"/>
  <c r="K509" i="19"/>
  <c r="L509" i="19"/>
  <c r="M509" i="19"/>
  <c r="N509" i="19"/>
  <c r="O509" i="19"/>
  <c r="P509" i="19"/>
  <c r="Q509" i="19"/>
  <c r="R509" i="19"/>
  <c r="S509" i="19"/>
  <c r="T509" i="19"/>
  <c r="U509" i="19"/>
  <c r="V509" i="19"/>
  <c r="W509" i="19"/>
  <c r="X509" i="19"/>
  <c r="Y509" i="19"/>
  <c r="B510" i="19"/>
  <c r="C510" i="19"/>
  <c r="D510" i="19"/>
  <c r="E510" i="19"/>
  <c r="F510" i="19"/>
  <c r="G510" i="19"/>
  <c r="H510" i="19"/>
  <c r="I510" i="19"/>
  <c r="J510" i="19"/>
  <c r="K510" i="19"/>
  <c r="L510" i="19"/>
  <c r="M510" i="19"/>
  <c r="N510" i="19"/>
  <c r="O510" i="19"/>
  <c r="P510" i="19"/>
  <c r="Q510" i="19"/>
  <c r="R510" i="19"/>
  <c r="S510" i="19"/>
  <c r="T510" i="19"/>
  <c r="U510" i="19"/>
  <c r="V510" i="19"/>
  <c r="W510" i="19"/>
  <c r="X510" i="19"/>
  <c r="Y510" i="19"/>
  <c r="B511" i="19"/>
  <c r="C511" i="19"/>
  <c r="D511" i="19"/>
  <c r="E511" i="19"/>
  <c r="F511" i="19"/>
  <c r="G511" i="19"/>
  <c r="H511" i="19"/>
  <c r="I511" i="19"/>
  <c r="J511" i="19"/>
  <c r="K511" i="19"/>
  <c r="L511" i="19"/>
  <c r="M511" i="19"/>
  <c r="N511" i="19"/>
  <c r="O511" i="19"/>
  <c r="P511" i="19"/>
  <c r="Q511" i="19"/>
  <c r="R511" i="19"/>
  <c r="S511" i="19"/>
  <c r="T511" i="19"/>
  <c r="U511" i="19"/>
  <c r="V511" i="19"/>
  <c r="W511" i="19"/>
  <c r="X511" i="19"/>
  <c r="Y511" i="19"/>
  <c r="B512" i="19"/>
  <c r="C512" i="19"/>
  <c r="D512" i="19"/>
  <c r="E512" i="19"/>
  <c r="F512" i="19"/>
  <c r="G512" i="19"/>
  <c r="H512" i="19"/>
  <c r="I512" i="19"/>
  <c r="J512" i="19"/>
  <c r="K512" i="19"/>
  <c r="L512" i="19"/>
  <c r="M512" i="19"/>
  <c r="N512" i="19"/>
  <c r="O512" i="19"/>
  <c r="P512" i="19"/>
  <c r="Q512" i="19"/>
  <c r="R512" i="19"/>
  <c r="S512" i="19"/>
  <c r="T512" i="19"/>
  <c r="U512" i="19"/>
  <c r="V512" i="19"/>
  <c r="W512" i="19"/>
  <c r="X512" i="19"/>
  <c r="Y512" i="19"/>
  <c r="B513" i="19"/>
  <c r="C513" i="19"/>
  <c r="D513" i="19"/>
  <c r="E513" i="19"/>
  <c r="F513" i="19"/>
  <c r="G513" i="19"/>
  <c r="H513" i="19"/>
  <c r="I513" i="19"/>
  <c r="J513" i="19"/>
  <c r="K513" i="19"/>
  <c r="L513" i="19"/>
  <c r="M513" i="19"/>
  <c r="N513" i="19"/>
  <c r="O513" i="19"/>
  <c r="P513" i="19"/>
  <c r="Q513" i="19"/>
  <c r="R513" i="19"/>
  <c r="S513" i="19"/>
  <c r="T513" i="19"/>
  <c r="U513" i="19"/>
  <c r="V513" i="19"/>
  <c r="W513" i="19"/>
  <c r="X513" i="19"/>
  <c r="Y513" i="19"/>
  <c r="B514" i="19"/>
  <c r="C514" i="19"/>
  <c r="D514" i="19"/>
  <c r="E514" i="19"/>
  <c r="F514" i="19"/>
  <c r="G514" i="19"/>
  <c r="H514" i="19"/>
  <c r="I514" i="19"/>
  <c r="J514" i="19"/>
  <c r="K514" i="19"/>
  <c r="L514" i="19"/>
  <c r="M514" i="19"/>
  <c r="N514" i="19"/>
  <c r="O514" i="19"/>
  <c r="P514" i="19"/>
  <c r="Q514" i="19"/>
  <c r="R514" i="19"/>
  <c r="S514" i="19"/>
  <c r="T514" i="19"/>
  <c r="U514" i="19"/>
  <c r="V514" i="19"/>
  <c r="W514" i="19"/>
  <c r="X514" i="19"/>
  <c r="Y514" i="19"/>
  <c r="B515" i="19"/>
  <c r="C515" i="19"/>
  <c r="D515" i="19"/>
  <c r="E515" i="19"/>
  <c r="F515" i="19"/>
  <c r="G515" i="19"/>
  <c r="H515" i="19"/>
  <c r="I515" i="19"/>
  <c r="J515" i="19"/>
  <c r="K515" i="19"/>
  <c r="L515" i="19"/>
  <c r="M515" i="19"/>
  <c r="N515" i="19"/>
  <c r="O515" i="19"/>
  <c r="P515" i="19"/>
  <c r="Q515" i="19"/>
  <c r="R515" i="19"/>
  <c r="S515" i="19"/>
  <c r="T515" i="19"/>
  <c r="U515" i="19"/>
  <c r="V515" i="19"/>
  <c r="W515" i="19"/>
  <c r="X515" i="19"/>
  <c r="Y515" i="19"/>
  <c r="B516" i="19"/>
  <c r="C516" i="19"/>
  <c r="D516" i="19"/>
  <c r="E516" i="19"/>
  <c r="F516" i="19"/>
  <c r="G516" i="19"/>
  <c r="H516" i="19"/>
  <c r="I516" i="19"/>
  <c r="J516" i="19"/>
  <c r="K516" i="19"/>
  <c r="L516" i="19"/>
  <c r="M516" i="19"/>
  <c r="N516" i="19"/>
  <c r="O516" i="19"/>
  <c r="P516" i="19"/>
  <c r="Q516" i="19"/>
  <c r="R516" i="19"/>
  <c r="S516" i="19"/>
  <c r="T516" i="19"/>
  <c r="U516" i="19"/>
  <c r="V516" i="19"/>
  <c r="W516" i="19"/>
  <c r="X516" i="19"/>
  <c r="Y516" i="19"/>
  <c r="B517" i="19"/>
  <c r="C517" i="19"/>
  <c r="D517" i="19"/>
  <c r="E517" i="19"/>
  <c r="F517" i="19"/>
  <c r="G517" i="19"/>
  <c r="H517" i="19"/>
  <c r="I517" i="19"/>
  <c r="J517" i="19"/>
  <c r="K517" i="19"/>
  <c r="L517" i="19"/>
  <c r="M517" i="19"/>
  <c r="N517" i="19"/>
  <c r="O517" i="19"/>
  <c r="P517" i="19"/>
  <c r="Q517" i="19"/>
  <c r="R517" i="19"/>
  <c r="S517" i="19"/>
  <c r="T517" i="19"/>
  <c r="U517" i="19"/>
  <c r="V517" i="19"/>
  <c r="W517" i="19"/>
  <c r="X517" i="19"/>
  <c r="Y517" i="19"/>
  <c r="B518" i="19"/>
  <c r="C518" i="19"/>
  <c r="D518" i="19"/>
  <c r="E518" i="19"/>
  <c r="F518" i="19"/>
  <c r="G518" i="19"/>
  <c r="H518" i="19"/>
  <c r="I518" i="19"/>
  <c r="J518" i="19"/>
  <c r="K518" i="19"/>
  <c r="L518" i="19"/>
  <c r="M518" i="19"/>
  <c r="N518" i="19"/>
  <c r="O518" i="19"/>
  <c r="P518" i="19"/>
  <c r="Q518" i="19"/>
  <c r="R518" i="19"/>
  <c r="S518" i="19"/>
  <c r="T518" i="19"/>
  <c r="U518" i="19"/>
  <c r="V518" i="19"/>
  <c r="W518" i="19"/>
  <c r="X518" i="19"/>
  <c r="Y518" i="19"/>
  <c r="B519" i="19"/>
  <c r="C519" i="19"/>
  <c r="D519" i="19"/>
  <c r="E519" i="19"/>
  <c r="F519" i="19"/>
  <c r="G519" i="19"/>
  <c r="H519" i="19"/>
  <c r="I519" i="19"/>
  <c r="J519" i="19"/>
  <c r="K519" i="19"/>
  <c r="L519" i="19"/>
  <c r="M519" i="19"/>
  <c r="N519" i="19"/>
  <c r="O519" i="19"/>
  <c r="P519" i="19"/>
  <c r="Q519" i="19"/>
  <c r="R519" i="19"/>
  <c r="S519" i="19"/>
  <c r="T519" i="19"/>
  <c r="U519" i="19"/>
  <c r="V519" i="19"/>
  <c r="W519" i="19"/>
  <c r="X519" i="19"/>
  <c r="Y519" i="19"/>
  <c r="B520" i="19"/>
  <c r="C520" i="19"/>
  <c r="D520" i="19"/>
  <c r="E520" i="19"/>
  <c r="F520" i="19"/>
  <c r="G520" i="19"/>
  <c r="H520" i="19"/>
  <c r="I520" i="19"/>
  <c r="J520" i="19"/>
  <c r="K520" i="19"/>
  <c r="L520" i="19"/>
  <c r="M520" i="19"/>
  <c r="N520" i="19"/>
  <c r="O520" i="19"/>
  <c r="P520" i="19"/>
  <c r="Q520" i="19"/>
  <c r="R520" i="19"/>
  <c r="S520" i="19"/>
  <c r="T520" i="19"/>
  <c r="U520" i="19"/>
  <c r="V520" i="19"/>
  <c r="W520" i="19"/>
  <c r="X520" i="19"/>
  <c r="Y520" i="19"/>
  <c r="B521" i="19"/>
  <c r="C521" i="19"/>
  <c r="D521" i="19"/>
  <c r="E521" i="19"/>
  <c r="F521" i="19"/>
  <c r="G521" i="19"/>
  <c r="H521" i="19"/>
  <c r="I521" i="19"/>
  <c r="J521" i="19"/>
  <c r="K521" i="19"/>
  <c r="L521" i="19"/>
  <c r="M521" i="19"/>
  <c r="N521" i="19"/>
  <c r="O521" i="19"/>
  <c r="P521" i="19"/>
  <c r="Q521" i="19"/>
  <c r="R521" i="19"/>
  <c r="S521" i="19"/>
  <c r="T521" i="19"/>
  <c r="U521" i="19"/>
  <c r="V521" i="19"/>
  <c r="W521" i="19"/>
  <c r="X521" i="19"/>
  <c r="Y521" i="19"/>
  <c r="C494" i="19"/>
  <c r="D494" i="19"/>
  <c r="E494" i="19"/>
  <c r="F494" i="19"/>
  <c r="G494" i="19"/>
  <c r="H494" i="19"/>
  <c r="I494" i="19"/>
  <c r="J494" i="19"/>
  <c r="K494" i="19"/>
  <c r="L494" i="19"/>
  <c r="M494" i="19"/>
  <c r="N494" i="19"/>
  <c r="O494" i="19"/>
  <c r="P494" i="19"/>
  <c r="Q494" i="19"/>
  <c r="R494" i="19"/>
  <c r="S494" i="19"/>
  <c r="T494" i="19"/>
  <c r="U494" i="19"/>
  <c r="V494" i="19"/>
  <c r="W494" i="19"/>
  <c r="X494" i="19"/>
  <c r="Y494" i="19"/>
  <c r="B494" i="19"/>
  <c r="B461" i="19"/>
  <c r="C461" i="19"/>
  <c r="D461" i="19"/>
  <c r="E461" i="19"/>
  <c r="F461" i="19"/>
  <c r="G461" i="19"/>
  <c r="H461" i="19"/>
  <c r="I461" i="19"/>
  <c r="J461" i="19"/>
  <c r="K461" i="19"/>
  <c r="L461" i="19"/>
  <c r="M461" i="19"/>
  <c r="N461" i="19"/>
  <c r="O461" i="19"/>
  <c r="P461" i="19"/>
  <c r="Q461" i="19"/>
  <c r="R461" i="19"/>
  <c r="S461" i="19"/>
  <c r="T461" i="19"/>
  <c r="U461" i="19"/>
  <c r="V461" i="19"/>
  <c r="W461" i="19"/>
  <c r="X461" i="19"/>
  <c r="Y461" i="19"/>
  <c r="B462" i="19"/>
  <c r="C462" i="19"/>
  <c r="D462" i="19"/>
  <c r="E462" i="19"/>
  <c r="F462" i="19"/>
  <c r="G462" i="19"/>
  <c r="H462" i="19"/>
  <c r="I462" i="19"/>
  <c r="J462" i="19"/>
  <c r="K462" i="19"/>
  <c r="L462" i="19"/>
  <c r="M462" i="19"/>
  <c r="N462" i="19"/>
  <c r="O462" i="19"/>
  <c r="P462" i="19"/>
  <c r="Q462" i="19"/>
  <c r="R462" i="19"/>
  <c r="S462" i="19"/>
  <c r="T462" i="19"/>
  <c r="U462" i="19"/>
  <c r="V462" i="19"/>
  <c r="W462" i="19"/>
  <c r="X462" i="19"/>
  <c r="Y462" i="19"/>
  <c r="B463" i="19"/>
  <c r="C463" i="19"/>
  <c r="D463" i="19"/>
  <c r="E463" i="19"/>
  <c r="F463" i="19"/>
  <c r="G463" i="19"/>
  <c r="H463" i="19"/>
  <c r="I463" i="19"/>
  <c r="J463" i="19"/>
  <c r="K463" i="19"/>
  <c r="L463" i="19"/>
  <c r="M463" i="19"/>
  <c r="N463" i="19"/>
  <c r="O463" i="19"/>
  <c r="P463" i="19"/>
  <c r="Q463" i="19"/>
  <c r="R463" i="19"/>
  <c r="S463" i="19"/>
  <c r="T463" i="19"/>
  <c r="U463" i="19"/>
  <c r="V463" i="19"/>
  <c r="W463" i="19"/>
  <c r="X463" i="19"/>
  <c r="Y463" i="19"/>
  <c r="B464" i="19"/>
  <c r="C464" i="19"/>
  <c r="D464" i="19"/>
  <c r="E464" i="19"/>
  <c r="F464" i="19"/>
  <c r="G464" i="19"/>
  <c r="H464" i="19"/>
  <c r="I464" i="19"/>
  <c r="J464" i="19"/>
  <c r="K464" i="19"/>
  <c r="L464" i="19"/>
  <c r="M464" i="19"/>
  <c r="N464" i="19"/>
  <c r="O464" i="19"/>
  <c r="P464" i="19"/>
  <c r="Q464" i="19"/>
  <c r="R464" i="19"/>
  <c r="S464" i="19"/>
  <c r="T464" i="19"/>
  <c r="U464" i="19"/>
  <c r="V464" i="19"/>
  <c r="W464" i="19"/>
  <c r="X464" i="19"/>
  <c r="Y464" i="19"/>
  <c r="B465" i="19"/>
  <c r="C465" i="19"/>
  <c r="D465" i="19"/>
  <c r="E465" i="19"/>
  <c r="F465" i="19"/>
  <c r="G465" i="19"/>
  <c r="H465" i="19"/>
  <c r="I465" i="19"/>
  <c r="J465" i="19"/>
  <c r="K465" i="19"/>
  <c r="L465" i="19"/>
  <c r="M465" i="19"/>
  <c r="N465" i="19"/>
  <c r="O465" i="19"/>
  <c r="P465" i="19"/>
  <c r="Q465" i="19"/>
  <c r="R465" i="19"/>
  <c r="S465" i="19"/>
  <c r="T465" i="19"/>
  <c r="U465" i="19"/>
  <c r="V465" i="19"/>
  <c r="W465" i="19"/>
  <c r="X465" i="19"/>
  <c r="Y465" i="19"/>
  <c r="B466" i="19"/>
  <c r="C466" i="19"/>
  <c r="D466" i="19"/>
  <c r="E466" i="19"/>
  <c r="F466" i="19"/>
  <c r="G466" i="19"/>
  <c r="H466" i="19"/>
  <c r="I466" i="19"/>
  <c r="J466" i="19"/>
  <c r="K466" i="19"/>
  <c r="L466" i="19"/>
  <c r="M466" i="19"/>
  <c r="N466" i="19"/>
  <c r="O466" i="19"/>
  <c r="P466" i="19"/>
  <c r="Q466" i="19"/>
  <c r="R466" i="19"/>
  <c r="S466" i="19"/>
  <c r="T466" i="19"/>
  <c r="U466" i="19"/>
  <c r="V466" i="19"/>
  <c r="W466" i="19"/>
  <c r="X466" i="19"/>
  <c r="Y466" i="19"/>
  <c r="B467" i="19"/>
  <c r="C467" i="19"/>
  <c r="D467" i="19"/>
  <c r="E467" i="19"/>
  <c r="F467" i="19"/>
  <c r="G467" i="19"/>
  <c r="H467" i="19"/>
  <c r="I467" i="19"/>
  <c r="J467" i="19"/>
  <c r="K467" i="19"/>
  <c r="L467" i="19"/>
  <c r="M467" i="19"/>
  <c r="N467" i="19"/>
  <c r="O467" i="19"/>
  <c r="P467" i="19"/>
  <c r="Q467" i="19"/>
  <c r="R467" i="19"/>
  <c r="S467" i="19"/>
  <c r="T467" i="19"/>
  <c r="U467" i="19"/>
  <c r="V467" i="19"/>
  <c r="W467" i="19"/>
  <c r="X467" i="19"/>
  <c r="Y467" i="19"/>
  <c r="B468" i="19"/>
  <c r="C468" i="19"/>
  <c r="D468" i="19"/>
  <c r="E468" i="19"/>
  <c r="F468" i="19"/>
  <c r="G468" i="19"/>
  <c r="H468" i="19"/>
  <c r="I468" i="19"/>
  <c r="J468" i="19"/>
  <c r="K468" i="19"/>
  <c r="L468" i="19"/>
  <c r="M468" i="19"/>
  <c r="N468" i="19"/>
  <c r="O468" i="19"/>
  <c r="P468" i="19"/>
  <c r="Q468" i="19"/>
  <c r="R468" i="19"/>
  <c r="S468" i="19"/>
  <c r="T468" i="19"/>
  <c r="U468" i="19"/>
  <c r="V468" i="19"/>
  <c r="W468" i="19"/>
  <c r="X468" i="19"/>
  <c r="Y468" i="19"/>
  <c r="B469" i="19"/>
  <c r="C469" i="19"/>
  <c r="D469" i="19"/>
  <c r="E469" i="19"/>
  <c r="F469" i="19"/>
  <c r="G469" i="19"/>
  <c r="H469" i="19"/>
  <c r="I469" i="19"/>
  <c r="J469" i="19"/>
  <c r="K469" i="19"/>
  <c r="L469" i="19"/>
  <c r="M469" i="19"/>
  <c r="N469" i="19"/>
  <c r="O469" i="19"/>
  <c r="P469" i="19"/>
  <c r="Q469" i="19"/>
  <c r="R469" i="19"/>
  <c r="S469" i="19"/>
  <c r="T469" i="19"/>
  <c r="U469" i="19"/>
  <c r="V469" i="19"/>
  <c r="W469" i="19"/>
  <c r="X469" i="19"/>
  <c r="Y469" i="19"/>
  <c r="B470" i="19"/>
  <c r="C470" i="19"/>
  <c r="D470" i="19"/>
  <c r="E470" i="19"/>
  <c r="F470" i="19"/>
  <c r="G470" i="19"/>
  <c r="H470" i="19"/>
  <c r="I470" i="19"/>
  <c r="J470" i="19"/>
  <c r="K470" i="19"/>
  <c r="L470" i="19"/>
  <c r="M470" i="19"/>
  <c r="N470" i="19"/>
  <c r="O470" i="19"/>
  <c r="P470" i="19"/>
  <c r="Q470" i="19"/>
  <c r="R470" i="19"/>
  <c r="S470" i="19"/>
  <c r="T470" i="19"/>
  <c r="U470" i="19"/>
  <c r="V470" i="19"/>
  <c r="W470" i="19"/>
  <c r="X470" i="19"/>
  <c r="Y470" i="19"/>
  <c r="B471" i="19"/>
  <c r="C471" i="19"/>
  <c r="D471" i="19"/>
  <c r="E471" i="19"/>
  <c r="F471" i="19"/>
  <c r="G471" i="19"/>
  <c r="H471" i="19"/>
  <c r="I471" i="19"/>
  <c r="J471" i="19"/>
  <c r="K471" i="19"/>
  <c r="L471" i="19"/>
  <c r="M471" i="19"/>
  <c r="N471" i="19"/>
  <c r="O471" i="19"/>
  <c r="P471" i="19"/>
  <c r="Q471" i="19"/>
  <c r="R471" i="19"/>
  <c r="S471" i="19"/>
  <c r="T471" i="19"/>
  <c r="U471" i="19"/>
  <c r="V471" i="19"/>
  <c r="W471" i="19"/>
  <c r="X471" i="19"/>
  <c r="Y471" i="19"/>
  <c r="B472" i="19"/>
  <c r="C472" i="19"/>
  <c r="D472" i="19"/>
  <c r="E472" i="19"/>
  <c r="F472" i="19"/>
  <c r="G472" i="19"/>
  <c r="H472" i="19"/>
  <c r="I472" i="19"/>
  <c r="J472" i="19"/>
  <c r="K472" i="19"/>
  <c r="L472" i="19"/>
  <c r="M472" i="19"/>
  <c r="N472" i="19"/>
  <c r="O472" i="19"/>
  <c r="P472" i="19"/>
  <c r="Q472" i="19"/>
  <c r="R472" i="19"/>
  <c r="S472" i="19"/>
  <c r="T472" i="19"/>
  <c r="U472" i="19"/>
  <c r="V472" i="19"/>
  <c r="W472" i="19"/>
  <c r="X472" i="19"/>
  <c r="Y472" i="19"/>
  <c r="B473" i="19"/>
  <c r="C473" i="19"/>
  <c r="D473" i="19"/>
  <c r="E473" i="19"/>
  <c r="F473" i="19"/>
  <c r="G473" i="19"/>
  <c r="H473" i="19"/>
  <c r="I473" i="19"/>
  <c r="J473" i="19"/>
  <c r="K473" i="19"/>
  <c r="L473" i="19"/>
  <c r="M473" i="19"/>
  <c r="N473" i="19"/>
  <c r="O473" i="19"/>
  <c r="P473" i="19"/>
  <c r="Q473" i="19"/>
  <c r="R473" i="19"/>
  <c r="S473" i="19"/>
  <c r="T473" i="19"/>
  <c r="U473" i="19"/>
  <c r="V473" i="19"/>
  <c r="W473" i="19"/>
  <c r="X473" i="19"/>
  <c r="Y473" i="19"/>
  <c r="B474" i="19"/>
  <c r="C474" i="19"/>
  <c r="D474" i="19"/>
  <c r="E474" i="19"/>
  <c r="F474" i="19"/>
  <c r="G474" i="19"/>
  <c r="H474" i="19"/>
  <c r="I474" i="19"/>
  <c r="J474" i="19"/>
  <c r="K474" i="19"/>
  <c r="L474" i="19"/>
  <c r="M474" i="19"/>
  <c r="N474" i="19"/>
  <c r="O474" i="19"/>
  <c r="P474" i="19"/>
  <c r="Q474" i="19"/>
  <c r="R474" i="19"/>
  <c r="S474" i="19"/>
  <c r="T474" i="19"/>
  <c r="U474" i="19"/>
  <c r="V474" i="19"/>
  <c r="W474" i="19"/>
  <c r="X474" i="19"/>
  <c r="Y474" i="19"/>
  <c r="B475" i="19"/>
  <c r="C475" i="19"/>
  <c r="D475" i="19"/>
  <c r="E475" i="19"/>
  <c r="F475" i="19"/>
  <c r="G475" i="19"/>
  <c r="H475" i="19"/>
  <c r="I475" i="19"/>
  <c r="J475" i="19"/>
  <c r="K475" i="19"/>
  <c r="L475" i="19"/>
  <c r="M475" i="19"/>
  <c r="N475" i="19"/>
  <c r="O475" i="19"/>
  <c r="P475" i="19"/>
  <c r="Q475" i="19"/>
  <c r="R475" i="19"/>
  <c r="S475" i="19"/>
  <c r="T475" i="19"/>
  <c r="U475" i="19"/>
  <c r="V475" i="19"/>
  <c r="W475" i="19"/>
  <c r="X475" i="19"/>
  <c r="Y475" i="19"/>
  <c r="B476" i="19"/>
  <c r="C476" i="19"/>
  <c r="D476" i="19"/>
  <c r="E476" i="19"/>
  <c r="F476" i="19"/>
  <c r="G476" i="19"/>
  <c r="H476" i="19"/>
  <c r="I476" i="19"/>
  <c r="J476" i="19"/>
  <c r="K476" i="19"/>
  <c r="L476" i="19"/>
  <c r="M476" i="19"/>
  <c r="N476" i="19"/>
  <c r="O476" i="19"/>
  <c r="P476" i="19"/>
  <c r="Q476" i="19"/>
  <c r="R476" i="19"/>
  <c r="S476" i="19"/>
  <c r="T476" i="19"/>
  <c r="U476" i="19"/>
  <c r="V476" i="19"/>
  <c r="W476" i="19"/>
  <c r="X476" i="19"/>
  <c r="Y476" i="19"/>
  <c r="B477" i="19"/>
  <c r="C477" i="19"/>
  <c r="D477" i="19"/>
  <c r="E477" i="19"/>
  <c r="F477" i="19"/>
  <c r="G477" i="19"/>
  <c r="H477" i="19"/>
  <c r="I477" i="19"/>
  <c r="J477" i="19"/>
  <c r="K477" i="19"/>
  <c r="L477" i="19"/>
  <c r="M477" i="19"/>
  <c r="N477" i="19"/>
  <c r="O477" i="19"/>
  <c r="P477" i="19"/>
  <c r="Q477" i="19"/>
  <c r="R477" i="19"/>
  <c r="S477" i="19"/>
  <c r="T477" i="19"/>
  <c r="U477" i="19"/>
  <c r="V477" i="19"/>
  <c r="W477" i="19"/>
  <c r="X477" i="19"/>
  <c r="Y477" i="19"/>
  <c r="B478" i="19"/>
  <c r="C478" i="19"/>
  <c r="D478" i="19"/>
  <c r="E478" i="19"/>
  <c r="F478" i="19"/>
  <c r="G478" i="19"/>
  <c r="H478" i="19"/>
  <c r="I478" i="19"/>
  <c r="J478" i="19"/>
  <c r="K478" i="19"/>
  <c r="L478" i="19"/>
  <c r="M478" i="19"/>
  <c r="N478" i="19"/>
  <c r="O478" i="19"/>
  <c r="P478" i="19"/>
  <c r="Q478" i="19"/>
  <c r="R478" i="19"/>
  <c r="S478" i="19"/>
  <c r="T478" i="19"/>
  <c r="U478" i="19"/>
  <c r="V478" i="19"/>
  <c r="W478" i="19"/>
  <c r="X478" i="19"/>
  <c r="Y478" i="19"/>
  <c r="B479" i="19"/>
  <c r="C479" i="19"/>
  <c r="D479" i="19"/>
  <c r="E479" i="19"/>
  <c r="F479" i="19"/>
  <c r="G479" i="19"/>
  <c r="H479" i="19"/>
  <c r="I479" i="19"/>
  <c r="J479" i="19"/>
  <c r="K479" i="19"/>
  <c r="L479" i="19"/>
  <c r="M479" i="19"/>
  <c r="N479" i="19"/>
  <c r="O479" i="19"/>
  <c r="P479" i="19"/>
  <c r="Q479" i="19"/>
  <c r="R479" i="19"/>
  <c r="S479" i="19"/>
  <c r="T479" i="19"/>
  <c r="U479" i="19"/>
  <c r="V479" i="19"/>
  <c r="W479" i="19"/>
  <c r="X479" i="19"/>
  <c r="Y479" i="19"/>
  <c r="B480" i="19"/>
  <c r="C480" i="19"/>
  <c r="D480" i="19"/>
  <c r="E480" i="19"/>
  <c r="F480" i="19"/>
  <c r="G480" i="19"/>
  <c r="H480" i="19"/>
  <c r="I480" i="19"/>
  <c r="J480" i="19"/>
  <c r="K480" i="19"/>
  <c r="L480" i="19"/>
  <c r="M480" i="19"/>
  <c r="N480" i="19"/>
  <c r="O480" i="19"/>
  <c r="P480" i="19"/>
  <c r="Q480" i="19"/>
  <c r="R480" i="19"/>
  <c r="S480" i="19"/>
  <c r="T480" i="19"/>
  <c r="U480" i="19"/>
  <c r="V480" i="19"/>
  <c r="W480" i="19"/>
  <c r="X480" i="19"/>
  <c r="Y480" i="19"/>
  <c r="B481" i="19"/>
  <c r="C481" i="19"/>
  <c r="D481" i="19"/>
  <c r="E481" i="19"/>
  <c r="F481" i="19"/>
  <c r="G481" i="19"/>
  <c r="H481" i="19"/>
  <c r="I481" i="19"/>
  <c r="J481" i="19"/>
  <c r="K481" i="19"/>
  <c r="L481" i="19"/>
  <c r="M481" i="19"/>
  <c r="N481" i="19"/>
  <c r="O481" i="19"/>
  <c r="P481" i="19"/>
  <c r="Q481" i="19"/>
  <c r="R481" i="19"/>
  <c r="S481" i="19"/>
  <c r="T481" i="19"/>
  <c r="U481" i="19"/>
  <c r="V481" i="19"/>
  <c r="W481" i="19"/>
  <c r="X481" i="19"/>
  <c r="Y481" i="19"/>
  <c r="B482" i="19"/>
  <c r="C482" i="19"/>
  <c r="D482" i="19"/>
  <c r="E482" i="19"/>
  <c r="F482" i="19"/>
  <c r="G482" i="19"/>
  <c r="H482" i="19"/>
  <c r="I482" i="19"/>
  <c r="J482" i="19"/>
  <c r="K482" i="19"/>
  <c r="L482" i="19"/>
  <c r="M482" i="19"/>
  <c r="N482" i="19"/>
  <c r="O482" i="19"/>
  <c r="P482" i="19"/>
  <c r="Q482" i="19"/>
  <c r="R482" i="19"/>
  <c r="S482" i="19"/>
  <c r="T482" i="19"/>
  <c r="U482" i="19"/>
  <c r="V482" i="19"/>
  <c r="W482" i="19"/>
  <c r="X482" i="19"/>
  <c r="Y482" i="19"/>
  <c r="B483" i="19"/>
  <c r="C483" i="19"/>
  <c r="D483" i="19"/>
  <c r="E483" i="19"/>
  <c r="F483" i="19"/>
  <c r="G483" i="19"/>
  <c r="H483" i="19"/>
  <c r="I483" i="19"/>
  <c r="J483" i="19"/>
  <c r="K483" i="19"/>
  <c r="L483" i="19"/>
  <c r="M483" i="19"/>
  <c r="N483" i="19"/>
  <c r="O483" i="19"/>
  <c r="P483" i="19"/>
  <c r="Q483" i="19"/>
  <c r="R483" i="19"/>
  <c r="S483" i="19"/>
  <c r="T483" i="19"/>
  <c r="U483" i="19"/>
  <c r="V483" i="19"/>
  <c r="W483" i="19"/>
  <c r="X483" i="19"/>
  <c r="Y483" i="19"/>
  <c r="B484" i="19"/>
  <c r="C484" i="19"/>
  <c r="D484" i="19"/>
  <c r="E484" i="19"/>
  <c r="F484" i="19"/>
  <c r="G484" i="19"/>
  <c r="H484" i="19"/>
  <c r="I484" i="19"/>
  <c r="J484" i="19"/>
  <c r="K484" i="19"/>
  <c r="L484" i="19"/>
  <c r="M484" i="19"/>
  <c r="N484" i="19"/>
  <c r="O484" i="19"/>
  <c r="P484" i="19"/>
  <c r="Q484" i="19"/>
  <c r="R484" i="19"/>
  <c r="S484" i="19"/>
  <c r="T484" i="19"/>
  <c r="U484" i="19"/>
  <c r="V484" i="19"/>
  <c r="W484" i="19"/>
  <c r="X484" i="19"/>
  <c r="Y484" i="19"/>
  <c r="B485" i="19"/>
  <c r="C485" i="19"/>
  <c r="D485" i="19"/>
  <c r="E485" i="19"/>
  <c r="F485" i="19"/>
  <c r="G485" i="19"/>
  <c r="H485" i="19"/>
  <c r="I485" i="19"/>
  <c r="J485" i="19"/>
  <c r="K485" i="19"/>
  <c r="L485" i="19"/>
  <c r="M485" i="19"/>
  <c r="N485" i="19"/>
  <c r="O485" i="19"/>
  <c r="P485" i="19"/>
  <c r="Q485" i="19"/>
  <c r="R485" i="19"/>
  <c r="S485" i="19"/>
  <c r="T485" i="19"/>
  <c r="U485" i="19"/>
  <c r="V485" i="19"/>
  <c r="W485" i="19"/>
  <c r="X485" i="19"/>
  <c r="Y485" i="19"/>
  <c r="B486" i="19"/>
  <c r="C486" i="19"/>
  <c r="D486" i="19"/>
  <c r="E486" i="19"/>
  <c r="F486" i="19"/>
  <c r="G486" i="19"/>
  <c r="H486" i="19"/>
  <c r="I486" i="19"/>
  <c r="J486" i="19"/>
  <c r="K486" i="19"/>
  <c r="L486" i="19"/>
  <c r="M486" i="19"/>
  <c r="N486" i="19"/>
  <c r="O486" i="19"/>
  <c r="P486" i="19"/>
  <c r="Q486" i="19"/>
  <c r="R486" i="19"/>
  <c r="S486" i="19"/>
  <c r="T486" i="19"/>
  <c r="U486" i="19"/>
  <c r="V486" i="19"/>
  <c r="W486" i="19"/>
  <c r="X486" i="19"/>
  <c r="Y486" i="19"/>
  <c r="B487" i="19"/>
  <c r="C487" i="19"/>
  <c r="D487" i="19"/>
  <c r="E487" i="19"/>
  <c r="F487" i="19"/>
  <c r="G487" i="19"/>
  <c r="H487" i="19"/>
  <c r="I487" i="19"/>
  <c r="J487" i="19"/>
  <c r="K487" i="19"/>
  <c r="L487" i="19"/>
  <c r="M487" i="19"/>
  <c r="N487" i="19"/>
  <c r="O487" i="19"/>
  <c r="P487" i="19"/>
  <c r="Q487" i="19"/>
  <c r="R487" i="19"/>
  <c r="S487" i="19"/>
  <c r="T487" i="19"/>
  <c r="U487" i="19"/>
  <c r="V487" i="19"/>
  <c r="W487" i="19"/>
  <c r="X487" i="19"/>
  <c r="Y487" i="19"/>
  <c r="C460" i="19"/>
  <c r="D460" i="19"/>
  <c r="E460" i="19"/>
  <c r="F460" i="19"/>
  <c r="G460" i="19"/>
  <c r="H460" i="19"/>
  <c r="I460" i="19"/>
  <c r="J460" i="19"/>
  <c r="K460" i="19"/>
  <c r="L460" i="19"/>
  <c r="M460" i="19"/>
  <c r="N460" i="19"/>
  <c r="O460" i="19"/>
  <c r="P460" i="19"/>
  <c r="Q460" i="19"/>
  <c r="R460" i="19"/>
  <c r="S460" i="19"/>
  <c r="T460" i="19"/>
  <c r="U460" i="19"/>
  <c r="V460" i="19"/>
  <c r="W460" i="19"/>
  <c r="X460" i="19"/>
  <c r="Y460" i="19"/>
  <c r="B460" i="19"/>
  <c r="B427" i="19"/>
  <c r="C427" i="19"/>
  <c r="D427" i="19"/>
  <c r="E427" i="19"/>
  <c r="F427" i="19"/>
  <c r="G427" i="19"/>
  <c r="H427" i="19"/>
  <c r="I427" i="19"/>
  <c r="J427" i="19"/>
  <c r="K427" i="19"/>
  <c r="L427" i="19"/>
  <c r="M427" i="19"/>
  <c r="N427" i="19"/>
  <c r="O427" i="19"/>
  <c r="P427" i="19"/>
  <c r="Q427" i="19"/>
  <c r="R427" i="19"/>
  <c r="S427" i="19"/>
  <c r="T427" i="19"/>
  <c r="U427" i="19"/>
  <c r="V427" i="19"/>
  <c r="W427" i="19"/>
  <c r="X427" i="19"/>
  <c r="Y427" i="19"/>
  <c r="B428" i="19"/>
  <c r="C428" i="19"/>
  <c r="D428" i="19"/>
  <c r="E428" i="19"/>
  <c r="F428" i="19"/>
  <c r="G428" i="19"/>
  <c r="H428" i="19"/>
  <c r="I428" i="19"/>
  <c r="J428" i="19"/>
  <c r="K428" i="19"/>
  <c r="L428" i="19"/>
  <c r="M428" i="19"/>
  <c r="N428" i="19"/>
  <c r="O428" i="19"/>
  <c r="P428" i="19"/>
  <c r="Q428" i="19"/>
  <c r="R428" i="19"/>
  <c r="S428" i="19"/>
  <c r="T428" i="19"/>
  <c r="U428" i="19"/>
  <c r="V428" i="19"/>
  <c r="W428" i="19"/>
  <c r="X428" i="19"/>
  <c r="Y428" i="19"/>
  <c r="B429" i="19"/>
  <c r="C429" i="19"/>
  <c r="D429" i="19"/>
  <c r="E429" i="19"/>
  <c r="F429" i="19"/>
  <c r="G429" i="19"/>
  <c r="H429" i="19"/>
  <c r="I429" i="19"/>
  <c r="J429" i="19"/>
  <c r="K429" i="19"/>
  <c r="L429" i="19"/>
  <c r="M429" i="19"/>
  <c r="N429" i="19"/>
  <c r="O429" i="19"/>
  <c r="P429" i="19"/>
  <c r="Q429" i="19"/>
  <c r="R429" i="19"/>
  <c r="S429" i="19"/>
  <c r="T429" i="19"/>
  <c r="U429" i="19"/>
  <c r="V429" i="19"/>
  <c r="W429" i="19"/>
  <c r="X429" i="19"/>
  <c r="Y429" i="19"/>
  <c r="B430" i="19"/>
  <c r="C430" i="19"/>
  <c r="D430" i="19"/>
  <c r="E430" i="19"/>
  <c r="F430" i="19"/>
  <c r="G430" i="19"/>
  <c r="H430" i="19"/>
  <c r="I430" i="19"/>
  <c r="J430" i="19"/>
  <c r="K430" i="19"/>
  <c r="L430" i="19"/>
  <c r="M430" i="19"/>
  <c r="N430" i="19"/>
  <c r="O430" i="19"/>
  <c r="P430" i="19"/>
  <c r="Q430" i="19"/>
  <c r="R430" i="19"/>
  <c r="S430" i="19"/>
  <c r="T430" i="19"/>
  <c r="U430" i="19"/>
  <c r="V430" i="19"/>
  <c r="W430" i="19"/>
  <c r="X430" i="19"/>
  <c r="Y430" i="19"/>
  <c r="B431" i="19"/>
  <c r="C431" i="19"/>
  <c r="D431" i="19"/>
  <c r="E431" i="19"/>
  <c r="F431" i="19"/>
  <c r="G431" i="19"/>
  <c r="H431" i="19"/>
  <c r="I431" i="19"/>
  <c r="J431" i="19"/>
  <c r="K431" i="19"/>
  <c r="L431" i="19"/>
  <c r="M431" i="19"/>
  <c r="N431" i="19"/>
  <c r="O431" i="19"/>
  <c r="P431" i="19"/>
  <c r="Q431" i="19"/>
  <c r="R431" i="19"/>
  <c r="S431" i="19"/>
  <c r="T431" i="19"/>
  <c r="U431" i="19"/>
  <c r="V431" i="19"/>
  <c r="W431" i="19"/>
  <c r="X431" i="19"/>
  <c r="Y431" i="19"/>
  <c r="B432" i="19"/>
  <c r="C432" i="19"/>
  <c r="D432" i="19"/>
  <c r="E432" i="19"/>
  <c r="F432" i="19"/>
  <c r="G432" i="19"/>
  <c r="H432" i="19"/>
  <c r="I432" i="19"/>
  <c r="J432" i="19"/>
  <c r="K432" i="19"/>
  <c r="L432" i="19"/>
  <c r="M432" i="19"/>
  <c r="N432" i="19"/>
  <c r="O432" i="19"/>
  <c r="P432" i="19"/>
  <c r="Q432" i="19"/>
  <c r="R432" i="19"/>
  <c r="S432" i="19"/>
  <c r="T432" i="19"/>
  <c r="U432" i="19"/>
  <c r="V432" i="19"/>
  <c r="W432" i="19"/>
  <c r="X432" i="19"/>
  <c r="Y432" i="19"/>
  <c r="B433" i="19"/>
  <c r="C433" i="19"/>
  <c r="D433" i="19"/>
  <c r="E433" i="19"/>
  <c r="F433" i="19"/>
  <c r="G433" i="19"/>
  <c r="H433" i="19"/>
  <c r="I433" i="19"/>
  <c r="J433" i="19"/>
  <c r="K433" i="19"/>
  <c r="L433" i="19"/>
  <c r="M433" i="19"/>
  <c r="N433" i="19"/>
  <c r="O433" i="19"/>
  <c r="P433" i="19"/>
  <c r="Q433" i="19"/>
  <c r="R433" i="19"/>
  <c r="S433" i="19"/>
  <c r="T433" i="19"/>
  <c r="U433" i="19"/>
  <c r="V433" i="19"/>
  <c r="W433" i="19"/>
  <c r="X433" i="19"/>
  <c r="Y433" i="19"/>
  <c r="B434" i="19"/>
  <c r="C434" i="19"/>
  <c r="D434" i="19"/>
  <c r="E434" i="19"/>
  <c r="F434" i="19"/>
  <c r="G434" i="19"/>
  <c r="H434" i="19"/>
  <c r="I434" i="19"/>
  <c r="J434" i="19"/>
  <c r="K434" i="19"/>
  <c r="L434" i="19"/>
  <c r="M434" i="19"/>
  <c r="N434" i="19"/>
  <c r="O434" i="19"/>
  <c r="P434" i="19"/>
  <c r="Q434" i="19"/>
  <c r="R434" i="19"/>
  <c r="S434" i="19"/>
  <c r="T434" i="19"/>
  <c r="U434" i="19"/>
  <c r="V434" i="19"/>
  <c r="W434" i="19"/>
  <c r="X434" i="19"/>
  <c r="Y434" i="19"/>
  <c r="B435" i="19"/>
  <c r="C435" i="19"/>
  <c r="D435" i="19"/>
  <c r="E435" i="19"/>
  <c r="F435" i="19"/>
  <c r="G435" i="19"/>
  <c r="H435" i="19"/>
  <c r="I435" i="19"/>
  <c r="J435" i="19"/>
  <c r="K435" i="19"/>
  <c r="L435" i="19"/>
  <c r="M435" i="19"/>
  <c r="N435" i="19"/>
  <c r="O435" i="19"/>
  <c r="P435" i="19"/>
  <c r="Q435" i="19"/>
  <c r="R435" i="19"/>
  <c r="S435" i="19"/>
  <c r="T435" i="19"/>
  <c r="U435" i="19"/>
  <c r="V435" i="19"/>
  <c r="W435" i="19"/>
  <c r="X435" i="19"/>
  <c r="Y435" i="19"/>
  <c r="B436" i="19"/>
  <c r="C436" i="19"/>
  <c r="D436" i="19"/>
  <c r="E436" i="19"/>
  <c r="F436" i="19"/>
  <c r="G436" i="19"/>
  <c r="H436" i="19"/>
  <c r="I436" i="19"/>
  <c r="J436" i="19"/>
  <c r="K436" i="19"/>
  <c r="L436" i="19"/>
  <c r="M436" i="19"/>
  <c r="N436" i="19"/>
  <c r="O436" i="19"/>
  <c r="P436" i="19"/>
  <c r="Q436" i="19"/>
  <c r="R436" i="19"/>
  <c r="S436" i="19"/>
  <c r="T436" i="19"/>
  <c r="U436" i="19"/>
  <c r="V436" i="19"/>
  <c r="W436" i="19"/>
  <c r="X436" i="19"/>
  <c r="Y436" i="19"/>
  <c r="B437" i="19"/>
  <c r="C437" i="19"/>
  <c r="D437" i="19"/>
  <c r="E437" i="19"/>
  <c r="F437" i="19"/>
  <c r="G437" i="19"/>
  <c r="H437" i="19"/>
  <c r="I437" i="19"/>
  <c r="J437" i="19"/>
  <c r="K437" i="19"/>
  <c r="L437" i="19"/>
  <c r="M437" i="19"/>
  <c r="N437" i="19"/>
  <c r="O437" i="19"/>
  <c r="P437" i="19"/>
  <c r="Q437" i="19"/>
  <c r="R437" i="19"/>
  <c r="S437" i="19"/>
  <c r="T437" i="19"/>
  <c r="U437" i="19"/>
  <c r="V437" i="19"/>
  <c r="W437" i="19"/>
  <c r="X437" i="19"/>
  <c r="Y437" i="19"/>
  <c r="B438" i="19"/>
  <c r="C438" i="19"/>
  <c r="D438" i="19"/>
  <c r="E438" i="19"/>
  <c r="F438" i="19"/>
  <c r="G438" i="19"/>
  <c r="H438" i="19"/>
  <c r="I438" i="19"/>
  <c r="J438" i="19"/>
  <c r="K438" i="19"/>
  <c r="L438" i="19"/>
  <c r="M438" i="19"/>
  <c r="N438" i="19"/>
  <c r="O438" i="19"/>
  <c r="P438" i="19"/>
  <c r="Q438" i="19"/>
  <c r="R438" i="19"/>
  <c r="S438" i="19"/>
  <c r="T438" i="19"/>
  <c r="U438" i="19"/>
  <c r="V438" i="19"/>
  <c r="W438" i="19"/>
  <c r="X438" i="19"/>
  <c r="Y438" i="19"/>
  <c r="B439" i="19"/>
  <c r="C439" i="19"/>
  <c r="D439" i="19"/>
  <c r="E439" i="19"/>
  <c r="F439" i="19"/>
  <c r="G439" i="19"/>
  <c r="H439" i="19"/>
  <c r="I439" i="19"/>
  <c r="J439" i="19"/>
  <c r="K439" i="19"/>
  <c r="L439" i="19"/>
  <c r="M439" i="19"/>
  <c r="N439" i="19"/>
  <c r="O439" i="19"/>
  <c r="P439" i="19"/>
  <c r="Q439" i="19"/>
  <c r="R439" i="19"/>
  <c r="S439" i="19"/>
  <c r="T439" i="19"/>
  <c r="U439" i="19"/>
  <c r="V439" i="19"/>
  <c r="W439" i="19"/>
  <c r="X439" i="19"/>
  <c r="Y439" i="19"/>
  <c r="B440" i="19"/>
  <c r="C440" i="19"/>
  <c r="D440" i="19"/>
  <c r="E440" i="19"/>
  <c r="F440" i="19"/>
  <c r="G440" i="19"/>
  <c r="H440" i="19"/>
  <c r="I440" i="19"/>
  <c r="J440" i="19"/>
  <c r="K440" i="19"/>
  <c r="L440" i="19"/>
  <c r="M440" i="19"/>
  <c r="N440" i="19"/>
  <c r="O440" i="19"/>
  <c r="P440" i="19"/>
  <c r="Q440" i="19"/>
  <c r="R440" i="19"/>
  <c r="S440" i="19"/>
  <c r="T440" i="19"/>
  <c r="U440" i="19"/>
  <c r="V440" i="19"/>
  <c r="W440" i="19"/>
  <c r="X440" i="19"/>
  <c r="Y440" i="19"/>
  <c r="B441" i="19"/>
  <c r="C441" i="19"/>
  <c r="D441" i="19"/>
  <c r="E441" i="19"/>
  <c r="F441" i="19"/>
  <c r="G441" i="19"/>
  <c r="H441" i="19"/>
  <c r="I441" i="19"/>
  <c r="J441" i="19"/>
  <c r="K441" i="19"/>
  <c r="L441" i="19"/>
  <c r="M441" i="19"/>
  <c r="N441" i="19"/>
  <c r="O441" i="19"/>
  <c r="P441" i="19"/>
  <c r="Q441" i="19"/>
  <c r="R441" i="19"/>
  <c r="S441" i="19"/>
  <c r="T441" i="19"/>
  <c r="U441" i="19"/>
  <c r="V441" i="19"/>
  <c r="W441" i="19"/>
  <c r="X441" i="19"/>
  <c r="Y441" i="19"/>
  <c r="B442" i="19"/>
  <c r="C442" i="19"/>
  <c r="D442" i="19"/>
  <c r="E442" i="19"/>
  <c r="F442" i="19"/>
  <c r="G442" i="19"/>
  <c r="H442" i="19"/>
  <c r="I442" i="19"/>
  <c r="J442" i="19"/>
  <c r="K442" i="19"/>
  <c r="L442" i="19"/>
  <c r="M442" i="19"/>
  <c r="N442" i="19"/>
  <c r="O442" i="19"/>
  <c r="P442" i="19"/>
  <c r="Q442" i="19"/>
  <c r="R442" i="19"/>
  <c r="S442" i="19"/>
  <c r="T442" i="19"/>
  <c r="U442" i="19"/>
  <c r="V442" i="19"/>
  <c r="W442" i="19"/>
  <c r="X442" i="19"/>
  <c r="Y442" i="19"/>
  <c r="B443" i="19"/>
  <c r="C443" i="19"/>
  <c r="D443" i="19"/>
  <c r="E443" i="19"/>
  <c r="F443" i="19"/>
  <c r="G443" i="19"/>
  <c r="H443" i="19"/>
  <c r="I443" i="19"/>
  <c r="J443" i="19"/>
  <c r="K443" i="19"/>
  <c r="L443" i="19"/>
  <c r="M443" i="19"/>
  <c r="N443" i="19"/>
  <c r="O443" i="19"/>
  <c r="P443" i="19"/>
  <c r="Q443" i="19"/>
  <c r="R443" i="19"/>
  <c r="S443" i="19"/>
  <c r="T443" i="19"/>
  <c r="U443" i="19"/>
  <c r="V443" i="19"/>
  <c r="W443" i="19"/>
  <c r="X443" i="19"/>
  <c r="Y443" i="19"/>
  <c r="B444" i="19"/>
  <c r="C444" i="19"/>
  <c r="D444" i="19"/>
  <c r="E444" i="19"/>
  <c r="F444" i="19"/>
  <c r="G444" i="19"/>
  <c r="H444" i="19"/>
  <c r="I444" i="19"/>
  <c r="J444" i="19"/>
  <c r="K444" i="19"/>
  <c r="L444" i="19"/>
  <c r="M444" i="19"/>
  <c r="N444" i="19"/>
  <c r="O444" i="19"/>
  <c r="P444" i="19"/>
  <c r="Q444" i="19"/>
  <c r="R444" i="19"/>
  <c r="S444" i="19"/>
  <c r="T444" i="19"/>
  <c r="U444" i="19"/>
  <c r="V444" i="19"/>
  <c r="W444" i="19"/>
  <c r="X444" i="19"/>
  <c r="Y444" i="19"/>
  <c r="B445" i="19"/>
  <c r="C445" i="19"/>
  <c r="D445" i="19"/>
  <c r="E445" i="19"/>
  <c r="F445" i="19"/>
  <c r="G445" i="19"/>
  <c r="H445" i="19"/>
  <c r="I445" i="19"/>
  <c r="J445" i="19"/>
  <c r="K445" i="19"/>
  <c r="L445" i="19"/>
  <c r="M445" i="19"/>
  <c r="N445" i="19"/>
  <c r="O445" i="19"/>
  <c r="P445" i="19"/>
  <c r="Q445" i="19"/>
  <c r="R445" i="19"/>
  <c r="S445" i="19"/>
  <c r="T445" i="19"/>
  <c r="U445" i="19"/>
  <c r="V445" i="19"/>
  <c r="W445" i="19"/>
  <c r="X445" i="19"/>
  <c r="Y445" i="19"/>
  <c r="B446" i="19"/>
  <c r="C446" i="19"/>
  <c r="D446" i="19"/>
  <c r="E446" i="19"/>
  <c r="F446" i="19"/>
  <c r="G446" i="19"/>
  <c r="H446" i="19"/>
  <c r="I446" i="19"/>
  <c r="J446" i="19"/>
  <c r="K446" i="19"/>
  <c r="L446" i="19"/>
  <c r="M446" i="19"/>
  <c r="N446" i="19"/>
  <c r="O446" i="19"/>
  <c r="P446" i="19"/>
  <c r="Q446" i="19"/>
  <c r="R446" i="19"/>
  <c r="S446" i="19"/>
  <c r="T446" i="19"/>
  <c r="U446" i="19"/>
  <c r="V446" i="19"/>
  <c r="W446" i="19"/>
  <c r="X446" i="19"/>
  <c r="Y446" i="19"/>
  <c r="B447" i="19"/>
  <c r="C447" i="19"/>
  <c r="D447" i="19"/>
  <c r="E447" i="19"/>
  <c r="F447" i="19"/>
  <c r="G447" i="19"/>
  <c r="H447" i="19"/>
  <c r="I447" i="19"/>
  <c r="J447" i="19"/>
  <c r="K447" i="19"/>
  <c r="L447" i="19"/>
  <c r="M447" i="19"/>
  <c r="N447" i="19"/>
  <c r="O447" i="19"/>
  <c r="P447" i="19"/>
  <c r="Q447" i="19"/>
  <c r="R447" i="19"/>
  <c r="S447" i="19"/>
  <c r="T447" i="19"/>
  <c r="U447" i="19"/>
  <c r="V447" i="19"/>
  <c r="W447" i="19"/>
  <c r="X447" i="19"/>
  <c r="Y447" i="19"/>
  <c r="B448" i="19"/>
  <c r="C448" i="19"/>
  <c r="D448" i="19"/>
  <c r="E448" i="19"/>
  <c r="F448" i="19"/>
  <c r="G448" i="19"/>
  <c r="H448" i="19"/>
  <c r="I448" i="19"/>
  <c r="J448" i="19"/>
  <c r="K448" i="19"/>
  <c r="L448" i="19"/>
  <c r="M448" i="19"/>
  <c r="N448" i="19"/>
  <c r="O448" i="19"/>
  <c r="P448" i="19"/>
  <c r="Q448" i="19"/>
  <c r="R448" i="19"/>
  <c r="S448" i="19"/>
  <c r="T448" i="19"/>
  <c r="U448" i="19"/>
  <c r="V448" i="19"/>
  <c r="W448" i="19"/>
  <c r="X448" i="19"/>
  <c r="Y448" i="19"/>
  <c r="B449" i="19"/>
  <c r="C449" i="19"/>
  <c r="D449" i="19"/>
  <c r="E449" i="19"/>
  <c r="F449" i="19"/>
  <c r="G449" i="19"/>
  <c r="H449" i="19"/>
  <c r="I449" i="19"/>
  <c r="J449" i="19"/>
  <c r="K449" i="19"/>
  <c r="L449" i="19"/>
  <c r="M449" i="19"/>
  <c r="N449" i="19"/>
  <c r="O449" i="19"/>
  <c r="P449" i="19"/>
  <c r="Q449" i="19"/>
  <c r="R449" i="19"/>
  <c r="S449" i="19"/>
  <c r="T449" i="19"/>
  <c r="U449" i="19"/>
  <c r="V449" i="19"/>
  <c r="W449" i="19"/>
  <c r="X449" i="19"/>
  <c r="Y449" i="19"/>
  <c r="B450" i="19"/>
  <c r="C450" i="19"/>
  <c r="D450" i="19"/>
  <c r="E450" i="19"/>
  <c r="F450" i="19"/>
  <c r="G450" i="19"/>
  <c r="H450" i="19"/>
  <c r="I450" i="19"/>
  <c r="J450" i="19"/>
  <c r="K450" i="19"/>
  <c r="L450" i="19"/>
  <c r="M450" i="19"/>
  <c r="N450" i="19"/>
  <c r="O450" i="19"/>
  <c r="P450" i="19"/>
  <c r="Q450" i="19"/>
  <c r="R450" i="19"/>
  <c r="S450" i="19"/>
  <c r="T450" i="19"/>
  <c r="U450" i="19"/>
  <c r="V450" i="19"/>
  <c r="W450" i="19"/>
  <c r="X450" i="19"/>
  <c r="Y450" i="19"/>
  <c r="B451" i="19"/>
  <c r="C451" i="19"/>
  <c r="D451" i="19"/>
  <c r="E451" i="19"/>
  <c r="F451" i="19"/>
  <c r="G451" i="19"/>
  <c r="H451" i="19"/>
  <c r="I451" i="19"/>
  <c r="J451" i="19"/>
  <c r="K451" i="19"/>
  <c r="L451" i="19"/>
  <c r="M451" i="19"/>
  <c r="N451" i="19"/>
  <c r="O451" i="19"/>
  <c r="P451" i="19"/>
  <c r="Q451" i="19"/>
  <c r="R451" i="19"/>
  <c r="S451" i="19"/>
  <c r="T451" i="19"/>
  <c r="U451" i="19"/>
  <c r="V451" i="19"/>
  <c r="W451" i="19"/>
  <c r="X451" i="19"/>
  <c r="Y451" i="19"/>
  <c r="B452" i="19"/>
  <c r="C452" i="19"/>
  <c r="D452" i="19"/>
  <c r="E452" i="19"/>
  <c r="F452" i="19"/>
  <c r="G452" i="19"/>
  <c r="H452" i="19"/>
  <c r="I452" i="19"/>
  <c r="J452" i="19"/>
  <c r="K452" i="19"/>
  <c r="L452" i="19"/>
  <c r="M452" i="19"/>
  <c r="N452" i="19"/>
  <c r="O452" i="19"/>
  <c r="P452" i="19"/>
  <c r="Q452" i="19"/>
  <c r="R452" i="19"/>
  <c r="S452" i="19"/>
  <c r="T452" i="19"/>
  <c r="U452" i="19"/>
  <c r="V452" i="19"/>
  <c r="W452" i="19"/>
  <c r="X452" i="19"/>
  <c r="Y452" i="19"/>
  <c r="B453" i="19"/>
  <c r="C453" i="19"/>
  <c r="D453" i="19"/>
  <c r="E453" i="19"/>
  <c r="F453" i="19"/>
  <c r="G453" i="19"/>
  <c r="H453" i="19"/>
  <c r="I453" i="19"/>
  <c r="J453" i="19"/>
  <c r="K453" i="19"/>
  <c r="L453" i="19"/>
  <c r="M453" i="19"/>
  <c r="N453" i="19"/>
  <c r="O453" i="19"/>
  <c r="P453" i="19"/>
  <c r="Q453" i="19"/>
  <c r="R453" i="19"/>
  <c r="S453" i="19"/>
  <c r="T453" i="19"/>
  <c r="U453" i="19"/>
  <c r="V453" i="19"/>
  <c r="W453" i="19"/>
  <c r="X453" i="19"/>
  <c r="Y453" i="19"/>
  <c r="C426" i="19"/>
  <c r="D426" i="19"/>
  <c r="E426" i="19"/>
  <c r="F426" i="19"/>
  <c r="G426" i="19"/>
  <c r="H426" i="19"/>
  <c r="I426" i="19"/>
  <c r="J426" i="19"/>
  <c r="K426" i="19"/>
  <c r="L426" i="19"/>
  <c r="M426" i="19"/>
  <c r="N426" i="19"/>
  <c r="O426" i="19"/>
  <c r="P426" i="19"/>
  <c r="Q426" i="19"/>
  <c r="R426" i="19"/>
  <c r="S426" i="19"/>
  <c r="T426" i="19"/>
  <c r="U426" i="19"/>
  <c r="V426" i="19"/>
  <c r="W426" i="19"/>
  <c r="X426" i="19"/>
  <c r="Y426" i="19"/>
  <c r="B426" i="19"/>
  <c r="B392" i="19"/>
  <c r="C392" i="19"/>
  <c r="D392" i="19"/>
  <c r="E392" i="19"/>
  <c r="F392" i="19"/>
  <c r="G392" i="19"/>
  <c r="H392" i="19"/>
  <c r="I392" i="19"/>
  <c r="J392" i="19"/>
  <c r="K392" i="19"/>
  <c r="L392" i="19"/>
  <c r="M392" i="19"/>
  <c r="N392" i="19"/>
  <c r="O392" i="19"/>
  <c r="P392" i="19"/>
  <c r="Q392" i="19"/>
  <c r="R392" i="19"/>
  <c r="S392" i="19"/>
  <c r="T392" i="19"/>
  <c r="U392" i="19"/>
  <c r="V392" i="19"/>
  <c r="W392" i="19"/>
  <c r="X392" i="19"/>
  <c r="Y392" i="19"/>
  <c r="B393" i="19"/>
  <c r="C393" i="19"/>
  <c r="D393" i="19"/>
  <c r="E393" i="19"/>
  <c r="F393" i="19"/>
  <c r="G393" i="19"/>
  <c r="H393" i="19"/>
  <c r="I393" i="19"/>
  <c r="J393" i="19"/>
  <c r="K393" i="19"/>
  <c r="L393" i="19"/>
  <c r="M393" i="19"/>
  <c r="N393" i="19"/>
  <c r="O393" i="19"/>
  <c r="P393" i="19"/>
  <c r="Q393" i="19"/>
  <c r="R393" i="19"/>
  <c r="S393" i="19"/>
  <c r="T393" i="19"/>
  <c r="U393" i="19"/>
  <c r="V393" i="19"/>
  <c r="W393" i="19"/>
  <c r="X393" i="19"/>
  <c r="Y393" i="19"/>
  <c r="B394" i="19"/>
  <c r="C394" i="19"/>
  <c r="D394" i="19"/>
  <c r="E394" i="19"/>
  <c r="F394" i="19"/>
  <c r="G394" i="19"/>
  <c r="H394" i="19"/>
  <c r="I394" i="19"/>
  <c r="J394" i="19"/>
  <c r="K394" i="19"/>
  <c r="L394" i="19"/>
  <c r="M394" i="19"/>
  <c r="N394" i="19"/>
  <c r="O394" i="19"/>
  <c r="P394" i="19"/>
  <c r="Q394" i="19"/>
  <c r="R394" i="19"/>
  <c r="S394" i="19"/>
  <c r="T394" i="19"/>
  <c r="U394" i="19"/>
  <c r="V394" i="19"/>
  <c r="W394" i="19"/>
  <c r="X394" i="19"/>
  <c r="Y394" i="19"/>
  <c r="B395" i="19"/>
  <c r="C395" i="19"/>
  <c r="D395" i="19"/>
  <c r="E395" i="19"/>
  <c r="F395" i="19"/>
  <c r="G395" i="19"/>
  <c r="H395" i="19"/>
  <c r="I395" i="19"/>
  <c r="J395" i="19"/>
  <c r="K395" i="19"/>
  <c r="L395" i="19"/>
  <c r="M395" i="19"/>
  <c r="N395" i="19"/>
  <c r="O395" i="19"/>
  <c r="P395" i="19"/>
  <c r="Q395" i="19"/>
  <c r="R395" i="19"/>
  <c r="S395" i="19"/>
  <c r="T395" i="19"/>
  <c r="U395" i="19"/>
  <c r="V395" i="19"/>
  <c r="W395" i="19"/>
  <c r="X395" i="19"/>
  <c r="Y395" i="19"/>
  <c r="B396" i="19"/>
  <c r="C396" i="19"/>
  <c r="D396" i="19"/>
  <c r="E396" i="19"/>
  <c r="F396" i="19"/>
  <c r="G396" i="19"/>
  <c r="H396" i="19"/>
  <c r="I396" i="19"/>
  <c r="J396" i="19"/>
  <c r="K396" i="19"/>
  <c r="L396" i="19"/>
  <c r="M396" i="19"/>
  <c r="N396" i="19"/>
  <c r="O396" i="19"/>
  <c r="P396" i="19"/>
  <c r="Q396" i="19"/>
  <c r="R396" i="19"/>
  <c r="S396" i="19"/>
  <c r="T396" i="19"/>
  <c r="U396" i="19"/>
  <c r="V396" i="19"/>
  <c r="W396" i="19"/>
  <c r="X396" i="19"/>
  <c r="Y396" i="19"/>
  <c r="B397" i="19"/>
  <c r="C397" i="19"/>
  <c r="D397" i="19"/>
  <c r="E397" i="19"/>
  <c r="F397" i="19"/>
  <c r="G397" i="19"/>
  <c r="H397" i="19"/>
  <c r="I397" i="19"/>
  <c r="J397" i="19"/>
  <c r="K397" i="19"/>
  <c r="L397" i="19"/>
  <c r="M397" i="19"/>
  <c r="N397" i="19"/>
  <c r="O397" i="19"/>
  <c r="P397" i="19"/>
  <c r="Q397" i="19"/>
  <c r="R397" i="19"/>
  <c r="S397" i="19"/>
  <c r="T397" i="19"/>
  <c r="U397" i="19"/>
  <c r="V397" i="19"/>
  <c r="W397" i="19"/>
  <c r="X397" i="19"/>
  <c r="Y397" i="19"/>
  <c r="B398" i="19"/>
  <c r="C398" i="19"/>
  <c r="D398" i="19"/>
  <c r="E398" i="19"/>
  <c r="F398" i="19"/>
  <c r="G398" i="19"/>
  <c r="H398" i="19"/>
  <c r="I398" i="19"/>
  <c r="J398" i="19"/>
  <c r="K398" i="19"/>
  <c r="L398" i="19"/>
  <c r="M398" i="19"/>
  <c r="N398" i="19"/>
  <c r="O398" i="19"/>
  <c r="P398" i="19"/>
  <c r="Q398" i="19"/>
  <c r="R398" i="19"/>
  <c r="S398" i="19"/>
  <c r="T398" i="19"/>
  <c r="U398" i="19"/>
  <c r="V398" i="19"/>
  <c r="W398" i="19"/>
  <c r="X398" i="19"/>
  <c r="Y398" i="19"/>
  <c r="B399" i="19"/>
  <c r="C399" i="19"/>
  <c r="D399" i="19"/>
  <c r="E399" i="19"/>
  <c r="F399" i="19"/>
  <c r="G399" i="19"/>
  <c r="H399" i="19"/>
  <c r="I399" i="19"/>
  <c r="J399" i="19"/>
  <c r="K399" i="19"/>
  <c r="L399" i="19"/>
  <c r="M399" i="19"/>
  <c r="N399" i="19"/>
  <c r="O399" i="19"/>
  <c r="P399" i="19"/>
  <c r="Q399" i="19"/>
  <c r="R399" i="19"/>
  <c r="S399" i="19"/>
  <c r="T399" i="19"/>
  <c r="U399" i="19"/>
  <c r="V399" i="19"/>
  <c r="W399" i="19"/>
  <c r="X399" i="19"/>
  <c r="Y399" i="19"/>
  <c r="B400" i="19"/>
  <c r="C400" i="19"/>
  <c r="D400" i="19"/>
  <c r="E400" i="19"/>
  <c r="F400" i="19"/>
  <c r="G400" i="19"/>
  <c r="H400" i="19"/>
  <c r="I400" i="19"/>
  <c r="J400" i="19"/>
  <c r="K400" i="19"/>
  <c r="L400" i="19"/>
  <c r="M400" i="19"/>
  <c r="N400" i="19"/>
  <c r="O400" i="19"/>
  <c r="P400" i="19"/>
  <c r="Q400" i="19"/>
  <c r="R400" i="19"/>
  <c r="S400" i="19"/>
  <c r="T400" i="19"/>
  <c r="U400" i="19"/>
  <c r="V400" i="19"/>
  <c r="W400" i="19"/>
  <c r="X400" i="19"/>
  <c r="Y400" i="19"/>
  <c r="B401" i="19"/>
  <c r="C401" i="19"/>
  <c r="D401" i="19"/>
  <c r="E401" i="19"/>
  <c r="F401" i="19"/>
  <c r="G401" i="19"/>
  <c r="H401" i="19"/>
  <c r="I401" i="19"/>
  <c r="J401" i="19"/>
  <c r="K401" i="19"/>
  <c r="L401" i="19"/>
  <c r="M401" i="19"/>
  <c r="N401" i="19"/>
  <c r="O401" i="19"/>
  <c r="P401" i="19"/>
  <c r="Q401" i="19"/>
  <c r="R401" i="19"/>
  <c r="S401" i="19"/>
  <c r="T401" i="19"/>
  <c r="U401" i="19"/>
  <c r="V401" i="19"/>
  <c r="W401" i="19"/>
  <c r="X401" i="19"/>
  <c r="Y401" i="19"/>
  <c r="B402" i="19"/>
  <c r="C402" i="19"/>
  <c r="D402" i="19"/>
  <c r="E402" i="19"/>
  <c r="F402" i="19"/>
  <c r="G402" i="19"/>
  <c r="H402" i="19"/>
  <c r="I402" i="19"/>
  <c r="J402" i="19"/>
  <c r="K402" i="19"/>
  <c r="L402" i="19"/>
  <c r="M402" i="19"/>
  <c r="N402" i="19"/>
  <c r="O402" i="19"/>
  <c r="P402" i="19"/>
  <c r="Q402" i="19"/>
  <c r="R402" i="19"/>
  <c r="S402" i="19"/>
  <c r="T402" i="19"/>
  <c r="U402" i="19"/>
  <c r="V402" i="19"/>
  <c r="W402" i="19"/>
  <c r="X402" i="19"/>
  <c r="Y402" i="19"/>
  <c r="B403" i="19"/>
  <c r="C403" i="19"/>
  <c r="D403" i="19"/>
  <c r="E403" i="19"/>
  <c r="F403" i="19"/>
  <c r="G403" i="19"/>
  <c r="H403" i="19"/>
  <c r="I403" i="19"/>
  <c r="J403" i="19"/>
  <c r="K403" i="19"/>
  <c r="L403" i="19"/>
  <c r="M403" i="19"/>
  <c r="N403" i="19"/>
  <c r="O403" i="19"/>
  <c r="P403" i="19"/>
  <c r="Q403" i="19"/>
  <c r="R403" i="19"/>
  <c r="S403" i="19"/>
  <c r="T403" i="19"/>
  <c r="U403" i="19"/>
  <c r="V403" i="19"/>
  <c r="W403" i="19"/>
  <c r="X403" i="19"/>
  <c r="Y403" i="19"/>
  <c r="B404" i="19"/>
  <c r="C404" i="19"/>
  <c r="D404" i="19"/>
  <c r="E404" i="19"/>
  <c r="F404" i="19"/>
  <c r="G404" i="19"/>
  <c r="H404" i="19"/>
  <c r="I404" i="19"/>
  <c r="J404" i="19"/>
  <c r="K404" i="19"/>
  <c r="L404" i="19"/>
  <c r="M404" i="19"/>
  <c r="N404" i="19"/>
  <c r="O404" i="19"/>
  <c r="P404" i="19"/>
  <c r="Q404" i="19"/>
  <c r="R404" i="19"/>
  <c r="S404" i="19"/>
  <c r="T404" i="19"/>
  <c r="U404" i="19"/>
  <c r="V404" i="19"/>
  <c r="W404" i="19"/>
  <c r="X404" i="19"/>
  <c r="Y404" i="19"/>
  <c r="B405" i="19"/>
  <c r="C405" i="19"/>
  <c r="D405" i="19"/>
  <c r="E405" i="19"/>
  <c r="F405" i="19"/>
  <c r="G405" i="19"/>
  <c r="H405" i="19"/>
  <c r="I405" i="19"/>
  <c r="J405" i="19"/>
  <c r="K405" i="19"/>
  <c r="L405" i="19"/>
  <c r="M405" i="19"/>
  <c r="N405" i="19"/>
  <c r="O405" i="19"/>
  <c r="P405" i="19"/>
  <c r="Q405" i="19"/>
  <c r="R405" i="19"/>
  <c r="S405" i="19"/>
  <c r="T405" i="19"/>
  <c r="U405" i="19"/>
  <c r="V405" i="19"/>
  <c r="W405" i="19"/>
  <c r="X405" i="19"/>
  <c r="Y405" i="19"/>
  <c r="B406" i="19"/>
  <c r="C406" i="19"/>
  <c r="D406" i="19"/>
  <c r="E406" i="19"/>
  <c r="F406" i="19"/>
  <c r="G406" i="19"/>
  <c r="H406" i="19"/>
  <c r="I406" i="19"/>
  <c r="J406" i="19"/>
  <c r="K406" i="19"/>
  <c r="L406" i="19"/>
  <c r="M406" i="19"/>
  <c r="N406" i="19"/>
  <c r="O406" i="19"/>
  <c r="P406" i="19"/>
  <c r="Q406" i="19"/>
  <c r="R406" i="19"/>
  <c r="S406" i="19"/>
  <c r="T406" i="19"/>
  <c r="U406" i="19"/>
  <c r="V406" i="19"/>
  <c r="W406" i="19"/>
  <c r="X406" i="19"/>
  <c r="Y406" i="19"/>
  <c r="B407" i="19"/>
  <c r="C407" i="19"/>
  <c r="D407" i="19"/>
  <c r="E407" i="19"/>
  <c r="F407" i="19"/>
  <c r="G407" i="19"/>
  <c r="H407" i="19"/>
  <c r="I407" i="19"/>
  <c r="J407" i="19"/>
  <c r="K407" i="19"/>
  <c r="L407" i="19"/>
  <c r="M407" i="19"/>
  <c r="N407" i="19"/>
  <c r="O407" i="19"/>
  <c r="P407" i="19"/>
  <c r="Q407" i="19"/>
  <c r="R407" i="19"/>
  <c r="S407" i="19"/>
  <c r="T407" i="19"/>
  <c r="U407" i="19"/>
  <c r="V407" i="19"/>
  <c r="W407" i="19"/>
  <c r="X407" i="19"/>
  <c r="Y407" i="19"/>
  <c r="B408" i="19"/>
  <c r="C408" i="19"/>
  <c r="D408" i="19"/>
  <c r="E408" i="19"/>
  <c r="F408" i="19"/>
  <c r="G408" i="19"/>
  <c r="H408" i="19"/>
  <c r="I408" i="19"/>
  <c r="J408" i="19"/>
  <c r="K408" i="19"/>
  <c r="L408" i="19"/>
  <c r="M408" i="19"/>
  <c r="N408" i="19"/>
  <c r="O408" i="19"/>
  <c r="P408" i="19"/>
  <c r="Q408" i="19"/>
  <c r="R408" i="19"/>
  <c r="S408" i="19"/>
  <c r="T408" i="19"/>
  <c r="U408" i="19"/>
  <c r="V408" i="19"/>
  <c r="W408" i="19"/>
  <c r="X408" i="19"/>
  <c r="Y408" i="19"/>
  <c r="B409" i="19"/>
  <c r="C409" i="19"/>
  <c r="D409" i="19"/>
  <c r="E409" i="19"/>
  <c r="F409" i="19"/>
  <c r="G409" i="19"/>
  <c r="H409" i="19"/>
  <c r="I409" i="19"/>
  <c r="J409" i="19"/>
  <c r="K409" i="19"/>
  <c r="L409" i="19"/>
  <c r="M409" i="19"/>
  <c r="N409" i="19"/>
  <c r="O409" i="19"/>
  <c r="P409" i="19"/>
  <c r="Q409" i="19"/>
  <c r="R409" i="19"/>
  <c r="S409" i="19"/>
  <c r="T409" i="19"/>
  <c r="U409" i="19"/>
  <c r="V409" i="19"/>
  <c r="W409" i="19"/>
  <c r="X409" i="19"/>
  <c r="Y409" i="19"/>
  <c r="B410" i="19"/>
  <c r="C410" i="19"/>
  <c r="D410" i="19"/>
  <c r="E410" i="19"/>
  <c r="F410" i="19"/>
  <c r="G410" i="19"/>
  <c r="H410" i="19"/>
  <c r="I410" i="19"/>
  <c r="J410" i="19"/>
  <c r="K410" i="19"/>
  <c r="L410" i="19"/>
  <c r="M410" i="19"/>
  <c r="N410" i="19"/>
  <c r="O410" i="19"/>
  <c r="P410" i="19"/>
  <c r="Q410" i="19"/>
  <c r="R410" i="19"/>
  <c r="S410" i="19"/>
  <c r="T410" i="19"/>
  <c r="U410" i="19"/>
  <c r="V410" i="19"/>
  <c r="W410" i="19"/>
  <c r="X410" i="19"/>
  <c r="Y410" i="19"/>
  <c r="B411" i="19"/>
  <c r="C411" i="19"/>
  <c r="D411" i="19"/>
  <c r="E411" i="19"/>
  <c r="F411" i="19"/>
  <c r="G411" i="19"/>
  <c r="H411" i="19"/>
  <c r="I411" i="19"/>
  <c r="J411" i="19"/>
  <c r="K411" i="19"/>
  <c r="L411" i="19"/>
  <c r="M411" i="19"/>
  <c r="N411" i="19"/>
  <c r="O411" i="19"/>
  <c r="P411" i="19"/>
  <c r="Q411" i="19"/>
  <c r="R411" i="19"/>
  <c r="S411" i="19"/>
  <c r="T411" i="19"/>
  <c r="U411" i="19"/>
  <c r="V411" i="19"/>
  <c r="W411" i="19"/>
  <c r="X411" i="19"/>
  <c r="Y411" i="19"/>
  <c r="B412" i="19"/>
  <c r="C412" i="19"/>
  <c r="D412" i="19"/>
  <c r="E412" i="19"/>
  <c r="F412" i="19"/>
  <c r="G412" i="19"/>
  <c r="H412" i="19"/>
  <c r="I412" i="19"/>
  <c r="J412" i="19"/>
  <c r="K412" i="19"/>
  <c r="L412" i="19"/>
  <c r="M412" i="19"/>
  <c r="N412" i="19"/>
  <c r="O412" i="19"/>
  <c r="P412" i="19"/>
  <c r="Q412" i="19"/>
  <c r="R412" i="19"/>
  <c r="S412" i="19"/>
  <c r="T412" i="19"/>
  <c r="U412" i="19"/>
  <c r="V412" i="19"/>
  <c r="W412" i="19"/>
  <c r="X412" i="19"/>
  <c r="Y412" i="19"/>
  <c r="B413" i="19"/>
  <c r="C413" i="19"/>
  <c r="D413" i="19"/>
  <c r="E413" i="19"/>
  <c r="F413" i="19"/>
  <c r="G413" i="19"/>
  <c r="H413" i="19"/>
  <c r="I413" i="19"/>
  <c r="J413" i="19"/>
  <c r="K413" i="19"/>
  <c r="L413" i="19"/>
  <c r="M413" i="19"/>
  <c r="N413" i="19"/>
  <c r="O413" i="19"/>
  <c r="P413" i="19"/>
  <c r="Q413" i="19"/>
  <c r="R413" i="19"/>
  <c r="S413" i="19"/>
  <c r="T413" i="19"/>
  <c r="U413" i="19"/>
  <c r="V413" i="19"/>
  <c r="W413" i="19"/>
  <c r="X413" i="19"/>
  <c r="Y413" i="19"/>
  <c r="B414" i="19"/>
  <c r="C414" i="19"/>
  <c r="D414" i="19"/>
  <c r="E414" i="19"/>
  <c r="F414" i="19"/>
  <c r="G414" i="19"/>
  <c r="H414" i="19"/>
  <c r="I414" i="19"/>
  <c r="J414" i="19"/>
  <c r="K414" i="19"/>
  <c r="L414" i="19"/>
  <c r="M414" i="19"/>
  <c r="N414" i="19"/>
  <c r="O414" i="19"/>
  <c r="P414" i="19"/>
  <c r="Q414" i="19"/>
  <c r="R414" i="19"/>
  <c r="S414" i="19"/>
  <c r="T414" i="19"/>
  <c r="U414" i="19"/>
  <c r="V414" i="19"/>
  <c r="W414" i="19"/>
  <c r="X414" i="19"/>
  <c r="Y414" i="19"/>
  <c r="B415" i="19"/>
  <c r="C415" i="19"/>
  <c r="D415" i="19"/>
  <c r="E415" i="19"/>
  <c r="F415" i="19"/>
  <c r="G415" i="19"/>
  <c r="H415" i="19"/>
  <c r="I415" i="19"/>
  <c r="J415" i="19"/>
  <c r="K415" i="19"/>
  <c r="L415" i="19"/>
  <c r="M415" i="19"/>
  <c r="N415" i="19"/>
  <c r="O415" i="19"/>
  <c r="P415" i="19"/>
  <c r="Q415" i="19"/>
  <c r="R415" i="19"/>
  <c r="S415" i="19"/>
  <c r="T415" i="19"/>
  <c r="U415" i="19"/>
  <c r="V415" i="19"/>
  <c r="W415" i="19"/>
  <c r="X415" i="19"/>
  <c r="Y415" i="19"/>
  <c r="B416" i="19"/>
  <c r="C416" i="19"/>
  <c r="D416" i="19"/>
  <c r="E416" i="19"/>
  <c r="F416" i="19"/>
  <c r="G416" i="19"/>
  <c r="H416" i="19"/>
  <c r="I416" i="19"/>
  <c r="J416" i="19"/>
  <c r="K416" i="19"/>
  <c r="L416" i="19"/>
  <c r="M416" i="19"/>
  <c r="N416" i="19"/>
  <c r="O416" i="19"/>
  <c r="P416" i="19"/>
  <c r="Q416" i="19"/>
  <c r="R416" i="19"/>
  <c r="S416" i="19"/>
  <c r="T416" i="19"/>
  <c r="U416" i="19"/>
  <c r="V416" i="19"/>
  <c r="W416" i="19"/>
  <c r="X416" i="19"/>
  <c r="Y416" i="19"/>
  <c r="B417" i="19"/>
  <c r="C417" i="19"/>
  <c r="D417" i="19"/>
  <c r="E417" i="19"/>
  <c r="F417" i="19"/>
  <c r="G417" i="19"/>
  <c r="H417" i="19"/>
  <c r="I417" i="19"/>
  <c r="J417" i="19"/>
  <c r="K417" i="19"/>
  <c r="L417" i="19"/>
  <c r="M417" i="19"/>
  <c r="N417" i="19"/>
  <c r="O417" i="19"/>
  <c r="P417" i="19"/>
  <c r="Q417" i="19"/>
  <c r="R417" i="19"/>
  <c r="S417" i="19"/>
  <c r="T417" i="19"/>
  <c r="U417" i="19"/>
  <c r="V417" i="19"/>
  <c r="W417" i="19"/>
  <c r="X417" i="19"/>
  <c r="Y417" i="19"/>
  <c r="B418" i="19"/>
  <c r="C418" i="19"/>
  <c r="D418" i="19"/>
  <c r="E418" i="19"/>
  <c r="F418" i="19"/>
  <c r="G418" i="19"/>
  <c r="H418" i="19"/>
  <c r="I418" i="19"/>
  <c r="J418" i="19"/>
  <c r="K418" i="19"/>
  <c r="L418" i="19"/>
  <c r="M418" i="19"/>
  <c r="N418" i="19"/>
  <c r="O418" i="19"/>
  <c r="P418" i="19"/>
  <c r="Q418" i="19"/>
  <c r="R418" i="19"/>
  <c r="S418" i="19"/>
  <c r="T418" i="19"/>
  <c r="U418" i="19"/>
  <c r="V418" i="19"/>
  <c r="W418" i="19"/>
  <c r="X418" i="19"/>
  <c r="Y418" i="19"/>
  <c r="C391" i="19"/>
  <c r="D391" i="19"/>
  <c r="E391" i="19"/>
  <c r="F391" i="19"/>
  <c r="G391" i="19"/>
  <c r="H391" i="19"/>
  <c r="I391" i="19"/>
  <c r="J391" i="19"/>
  <c r="K391" i="19"/>
  <c r="L391" i="19"/>
  <c r="M391" i="19"/>
  <c r="N391" i="19"/>
  <c r="O391" i="19"/>
  <c r="P391" i="19"/>
  <c r="Q391" i="19"/>
  <c r="R391" i="19"/>
  <c r="S391" i="19"/>
  <c r="T391" i="19"/>
  <c r="U391" i="19"/>
  <c r="V391" i="19"/>
  <c r="W391" i="19"/>
  <c r="X391" i="19"/>
  <c r="Y391" i="19"/>
  <c r="B391" i="19"/>
  <c r="B358" i="19"/>
  <c r="C358" i="19"/>
  <c r="D358" i="19"/>
  <c r="E358" i="19"/>
  <c r="F358" i="19"/>
  <c r="G358" i="19"/>
  <c r="H358" i="19"/>
  <c r="I358" i="19"/>
  <c r="J358" i="19"/>
  <c r="K358" i="19"/>
  <c r="L358" i="19"/>
  <c r="M358" i="19"/>
  <c r="N358" i="19"/>
  <c r="O358" i="19"/>
  <c r="P358" i="19"/>
  <c r="Q358" i="19"/>
  <c r="R358" i="19"/>
  <c r="S358" i="19"/>
  <c r="T358" i="19"/>
  <c r="U358" i="19"/>
  <c r="V358" i="19"/>
  <c r="W358" i="19"/>
  <c r="X358" i="19"/>
  <c r="Y358" i="19"/>
  <c r="B359" i="19"/>
  <c r="C359" i="19"/>
  <c r="D359" i="19"/>
  <c r="E359" i="19"/>
  <c r="F359" i="19"/>
  <c r="G359" i="19"/>
  <c r="H359" i="19"/>
  <c r="I359" i="19"/>
  <c r="J359" i="19"/>
  <c r="K359" i="19"/>
  <c r="L359" i="19"/>
  <c r="M359" i="19"/>
  <c r="N359" i="19"/>
  <c r="O359" i="19"/>
  <c r="P359" i="19"/>
  <c r="Q359" i="19"/>
  <c r="R359" i="19"/>
  <c r="S359" i="19"/>
  <c r="T359" i="19"/>
  <c r="U359" i="19"/>
  <c r="V359" i="19"/>
  <c r="W359" i="19"/>
  <c r="X359" i="19"/>
  <c r="Y359" i="19"/>
  <c r="B360" i="19"/>
  <c r="C360" i="19"/>
  <c r="D360" i="19"/>
  <c r="E360" i="19"/>
  <c r="F360" i="19"/>
  <c r="G360" i="19"/>
  <c r="H360" i="19"/>
  <c r="I360" i="19"/>
  <c r="J360" i="19"/>
  <c r="K360" i="19"/>
  <c r="L360" i="19"/>
  <c r="M360" i="19"/>
  <c r="N360" i="19"/>
  <c r="O360" i="19"/>
  <c r="P360" i="19"/>
  <c r="Q360" i="19"/>
  <c r="R360" i="19"/>
  <c r="S360" i="19"/>
  <c r="T360" i="19"/>
  <c r="U360" i="19"/>
  <c r="V360" i="19"/>
  <c r="W360" i="19"/>
  <c r="X360" i="19"/>
  <c r="Y360" i="19"/>
  <c r="B361" i="19"/>
  <c r="C361" i="19"/>
  <c r="D361" i="19"/>
  <c r="E361" i="19"/>
  <c r="F361" i="19"/>
  <c r="G361" i="19"/>
  <c r="H361" i="19"/>
  <c r="I361" i="19"/>
  <c r="J361" i="19"/>
  <c r="K361" i="19"/>
  <c r="L361" i="19"/>
  <c r="M361" i="19"/>
  <c r="N361" i="19"/>
  <c r="O361" i="19"/>
  <c r="P361" i="19"/>
  <c r="Q361" i="19"/>
  <c r="R361" i="19"/>
  <c r="S361" i="19"/>
  <c r="T361" i="19"/>
  <c r="U361" i="19"/>
  <c r="V361" i="19"/>
  <c r="W361" i="19"/>
  <c r="X361" i="19"/>
  <c r="Y361" i="19"/>
  <c r="B362" i="19"/>
  <c r="C362" i="19"/>
  <c r="D362" i="19"/>
  <c r="E362" i="19"/>
  <c r="F362" i="19"/>
  <c r="G362" i="19"/>
  <c r="H362" i="19"/>
  <c r="I362" i="19"/>
  <c r="J362" i="19"/>
  <c r="K362" i="19"/>
  <c r="L362" i="19"/>
  <c r="M362" i="19"/>
  <c r="N362" i="19"/>
  <c r="O362" i="19"/>
  <c r="P362" i="19"/>
  <c r="Q362" i="19"/>
  <c r="R362" i="19"/>
  <c r="S362" i="19"/>
  <c r="T362" i="19"/>
  <c r="U362" i="19"/>
  <c r="V362" i="19"/>
  <c r="W362" i="19"/>
  <c r="X362" i="19"/>
  <c r="Y362" i="19"/>
  <c r="B363" i="19"/>
  <c r="C363" i="19"/>
  <c r="D363" i="19"/>
  <c r="E363" i="19"/>
  <c r="F363" i="19"/>
  <c r="G363" i="19"/>
  <c r="H363" i="19"/>
  <c r="I363" i="19"/>
  <c r="J363" i="19"/>
  <c r="K363" i="19"/>
  <c r="L363" i="19"/>
  <c r="M363" i="19"/>
  <c r="N363" i="19"/>
  <c r="O363" i="19"/>
  <c r="P363" i="19"/>
  <c r="Q363" i="19"/>
  <c r="R363" i="19"/>
  <c r="S363" i="19"/>
  <c r="T363" i="19"/>
  <c r="U363" i="19"/>
  <c r="V363" i="19"/>
  <c r="W363" i="19"/>
  <c r="X363" i="19"/>
  <c r="Y363" i="19"/>
  <c r="B364" i="19"/>
  <c r="C364" i="19"/>
  <c r="D364" i="19"/>
  <c r="E364" i="19"/>
  <c r="F364" i="19"/>
  <c r="G364" i="19"/>
  <c r="H364" i="19"/>
  <c r="I364" i="19"/>
  <c r="J364" i="19"/>
  <c r="K364" i="19"/>
  <c r="L364" i="19"/>
  <c r="M364" i="19"/>
  <c r="N364" i="19"/>
  <c r="O364" i="19"/>
  <c r="P364" i="19"/>
  <c r="Q364" i="19"/>
  <c r="R364" i="19"/>
  <c r="S364" i="19"/>
  <c r="T364" i="19"/>
  <c r="U364" i="19"/>
  <c r="V364" i="19"/>
  <c r="W364" i="19"/>
  <c r="X364" i="19"/>
  <c r="Y364" i="19"/>
  <c r="B365" i="19"/>
  <c r="C365" i="19"/>
  <c r="D365" i="19"/>
  <c r="E365" i="19"/>
  <c r="F365" i="19"/>
  <c r="G365" i="19"/>
  <c r="H365" i="19"/>
  <c r="I365" i="19"/>
  <c r="J365" i="19"/>
  <c r="K365" i="19"/>
  <c r="L365" i="19"/>
  <c r="M365" i="19"/>
  <c r="N365" i="19"/>
  <c r="O365" i="19"/>
  <c r="P365" i="19"/>
  <c r="Q365" i="19"/>
  <c r="R365" i="19"/>
  <c r="S365" i="19"/>
  <c r="T365" i="19"/>
  <c r="U365" i="19"/>
  <c r="V365" i="19"/>
  <c r="W365" i="19"/>
  <c r="X365" i="19"/>
  <c r="Y365" i="19"/>
  <c r="B366" i="19"/>
  <c r="C366" i="19"/>
  <c r="D366" i="19"/>
  <c r="E366" i="19"/>
  <c r="F366" i="19"/>
  <c r="G366" i="19"/>
  <c r="H366" i="19"/>
  <c r="I366" i="19"/>
  <c r="J366" i="19"/>
  <c r="K366" i="19"/>
  <c r="L366" i="19"/>
  <c r="M366" i="19"/>
  <c r="N366" i="19"/>
  <c r="O366" i="19"/>
  <c r="P366" i="19"/>
  <c r="Q366" i="19"/>
  <c r="R366" i="19"/>
  <c r="S366" i="19"/>
  <c r="T366" i="19"/>
  <c r="U366" i="19"/>
  <c r="V366" i="19"/>
  <c r="W366" i="19"/>
  <c r="X366" i="19"/>
  <c r="Y366" i="19"/>
  <c r="B367" i="19"/>
  <c r="C367" i="19"/>
  <c r="D367" i="19"/>
  <c r="E367" i="19"/>
  <c r="F367" i="19"/>
  <c r="G367" i="19"/>
  <c r="H367" i="19"/>
  <c r="I367" i="19"/>
  <c r="J367" i="19"/>
  <c r="K367" i="19"/>
  <c r="L367" i="19"/>
  <c r="M367" i="19"/>
  <c r="N367" i="19"/>
  <c r="O367" i="19"/>
  <c r="P367" i="19"/>
  <c r="Q367" i="19"/>
  <c r="R367" i="19"/>
  <c r="S367" i="19"/>
  <c r="T367" i="19"/>
  <c r="U367" i="19"/>
  <c r="V367" i="19"/>
  <c r="W367" i="19"/>
  <c r="X367" i="19"/>
  <c r="Y367" i="19"/>
  <c r="B368" i="19"/>
  <c r="C368" i="19"/>
  <c r="D368" i="19"/>
  <c r="E368" i="19"/>
  <c r="F368" i="19"/>
  <c r="G368" i="19"/>
  <c r="H368" i="19"/>
  <c r="I368" i="19"/>
  <c r="J368" i="19"/>
  <c r="K368" i="19"/>
  <c r="L368" i="19"/>
  <c r="M368" i="19"/>
  <c r="N368" i="19"/>
  <c r="O368" i="19"/>
  <c r="P368" i="19"/>
  <c r="Q368" i="19"/>
  <c r="R368" i="19"/>
  <c r="S368" i="19"/>
  <c r="T368" i="19"/>
  <c r="U368" i="19"/>
  <c r="V368" i="19"/>
  <c r="W368" i="19"/>
  <c r="X368" i="19"/>
  <c r="Y368" i="19"/>
  <c r="B369" i="19"/>
  <c r="C369" i="19"/>
  <c r="D369" i="19"/>
  <c r="E369" i="19"/>
  <c r="F369" i="19"/>
  <c r="G369" i="19"/>
  <c r="H369" i="19"/>
  <c r="I369" i="19"/>
  <c r="J369" i="19"/>
  <c r="K369" i="19"/>
  <c r="L369" i="19"/>
  <c r="M369" i="19"/>
  <c r="N369" i="19"/>
  <c r="O369" i="19"/>
  <c r="P369" i="19"/>
  <c r="Q369" i="19"/>
  <c r="R369" i="19"/>
  <c r="S369" i="19"/>
  <c r="T369" i="19"/>
  <c r="U369" i="19"/>
  <c r="V369" i="19"/>
  <c r="W369" i="19"/>
  <c r="X369" i="19"/>
  <c r="Y369" i="19"/>
  <c r="B370" i="19"/>
  <c r="C370" i="19"/>
  <c r="D370" i="19"/>
  <c r="E370" i="19"/>
  <c r="F370" i="19"/>
  <c r="G370" i="19"/>
  <c r="H370" i="19"/>
  <c r="I370" i="19"/>
  <c r="J370" i="19"/>
  <c r="K370" i="19"/>
  <c r="L370" i="19"/>
  <c r="M370" i="19"/>
  <c r="N370" i="19"/>
  <c r="O370" i="19"/>
  <c r="P370" i="19"/>
  <c r="Q370" i="19"/>
  <c r="R370" i="19"/>
  <c r="S370" i="19"/>
  <c r="T370" i="19"/>
  <c r="U370" i="19"/>
  <c r="V370" i="19"/>
  <c r="W370" i="19"/>
  <c r="X370" i="19"/>
  <c r="Y370" i="19"/>
  <c r="B371" i="19"/>
  <c r="C371" i="19"/>
  <c r="D371" i="19"/>
  <c r="E371" i="19"/>
  <c r="F371" i="19"/>
  <c r="G371" i="19"/>
  <c r="H371" i="19"/>
  <c r="I371" i="19"/>
  <c r="J371" i="19"/>
  <c r="K371" i="19"/>
  <c r="L371" i="19"/>
  <c r="M371" i="19"/>
  <c r="N371" i="19"/>
  <c r="O371" i="19"/>
  <c r="P371" i="19"/>
  <c r="Q371" i="19"/>
  <c r="R371" i="19"/>
  <c r="S371" i="19"/>
  <c r="T371" i="19"/>
  <c r="U371" i="19"/>
  <c r="V371" i="19"/>
  <c r="W371" i="19"/>
  <c r="X371" i="19"/>
  <c r="Y371" i="19"/>
  <c r="B372" i="19"/>
  <c r="C372" i="19"/>
  <c r="D372" i="19"/>
  <c r="E372" i="19"/>
  <c r="F372" i="19"/>
  <c r="G372" i="19"/>
  <c r="H372" i="19"/>
  <c r="I372" i="19"/>
  <c r="J372" i="19"/>
  <c r="K372" i="19"/>
  <c r="L372" i="19"/>
  <c r="M372" i="19"/>
  <c r="N372" i="19"/>
  <c r="O372" i="19"/>
  <c r="P372" i="19"/>
  <c r="Q372" i="19"/>
  <c r="R372" i="19"/>
  <c r="S372" i="19"/>
  <c r="T372" i="19"/>
  <c r="U372" i="19"/>
  <c r="V372" i="19"/>
  <c r="W372" i="19"/>
  <c r="X372" i="19"/>
  <c r="Y372" i="19"/>
  <c r="B373" i="19"/>
  <c r="C373" i="19"/>
  <c r="D373" i="19"/>
  <c r="E373" i="19"/>
  <c r="F373" i="19"/>
  <c r="G373" i="19"/>
  <c r="H373" i="19"/>
  <c r="I373" i="19"/>
  <c r="J373" i="19"/>
  <c r="K373" i="19"/>
  <c r="L373" i="19"/>
  <c r="M373" i="19"/>
  <c r="N373" i="19"/>
  <c r="O373" i="19"/>
  <c r="P373" i="19"/>
  <c r="Q373" i="19"/>
  <c r="R373" i="19"/>
  <c r="S373" i="19"/>
  <c r="T373" i="19"/>
  <c r="U373" i="19"/>
  <c r="V373" i="19"/>
  <c r="W373" i="19"/>
  <c r="X373" i="19"/>
  <c r="Y373" i="19"/>
  <c r="B374" i="19"/>
  <c r="C374" i="19"/>
  <c r="D374" i="19"/>
  <c r="E374" i="19"/>
  <c r="F374" i="19"/>
  <c r="G374" i="19"/>
  <c r="H374" i="19"/>
  <c r="I374" i="19"/>
  <c r="J374" i="19"/>
  <c r="K374" i="19"/>
  <c r="L374" i="19"/>
  <c r="M374" i="19"/>
  <c r="N374" i="19"/>
  <c r="O374" i="19"/>
  <c r="P374" i="19"/>
  <c r="Q374" i="19"/>
  <c r="R374" i="19"/>
  <c r="S374" i="19"/>
  <c r="T374" i="19"/>
  <c r="U374" i="19"/>
  <c r="V374" i="19"/>
  <c r="W374" i="19"/>
  <c r="X374" i="19"/>
  <c r="Y374" i="19"/>
  <c r="B375" i="19"/>
  <c r="C375" i="19"/>
  <c r="D375" i="19"/>
  <c r="E375" i="19"/>
  <c r="F375" i="19"/>
  <c r="G375" i="19"/>
  <c r="H375" i="19"/>
  <c r="I375" i="19"/>
  <c r="J375" i="19"/>
  <c r="K375" i="19"/>
  <c r="L375" i="19"/>
  <c r="M375" i="19"/>
  <c r="N375" i="19"/>
  <c r="O375" i="19"/>
  <c r="P375" i="19"/>
  <c r="Q375" i="19"/>
  <c r="R375" i="19"/>
  <c r="S375" i="19"/>
  <c r="T375" i="19"/>
  <c r="U375" i="19"/>
  <c r="V375" i="19"/>
  <c r="W375" i="19"/>
  <c r="X375" i="19"/>
  <c r="Y375" i="19"/>
  <c r="B376" i="19"/>
  <c r="C376" i="19"/>
  <c r="D376" i="19"/>
  <c r="E376" i="19"/>
  <c r="F376" i="19"/>
  <c r="G376" i="19"/>
  <c r="H376" i="19"/>
  <c r="I376" i="19"/>
  <c r="J376" i="19"/>
  <c r="K376" i="19"/>
  <c r="L376" i="19"/>
  <c r="M376" i="19"/>
  <c r="N376" i="19"/>
  <c r="O376" i="19"/>
  <c r="P376" i="19"/>
  <c r="Q376" i="19"/>
  <c r="R376" i="19"/>
  <c r="S376" i="19"/>
  <c r="T376" i="19"/>
  <c r="U376" i="19"/>
  <c r="V376" i="19"/>
  <c r="W376" i="19"/>
  <c r="X376" i="19"/>
  <c r="Y376" i="19"/>
  <c r="B377" i="19"/>
  <c r="C377" i="19"/>
  <c r="D377" i="19"/>
  <c r="E377" i="19"/>
  <c r="F377" i="19"/>
  <c r="G377" i="19"/>
  <c r="H377" i="19"/>
  <c r="I377" i="19"/>
  <c r="J377" i="19"/>
  <c r="K377" i="19"/>
  <c r="L377" i="19"/>
  <c r="M377" i="19"/>
  <c r="N377" i="19"/>
  <c r="O377" i="19"/>
  <c r="P377" i="19"/>
  <c r="Q377" i="19"/>
  <c r="R377" i="19"/>
  <c r="S377" i="19"/>
  <c r="T377" i="19"/>
  <c r="U377" i="19"/>
  <c r="V377" i="19"/>
  <c r="W377" i="19"/>
  <c r="X377" i="19"/>
  <c r="Y377" i="19"/>
  <c r="B378" i="19"/>
  <c r="C378" i="19"/>
  <c r="D378" i="19"/>
  <c r="E378" i="19"/>
  <c r="F378" i="19"/>
  <c r="G378" i="19"/>
  <c r="H378" i="19"/>
  <c r="I378" i="19"/>
  <c r="J378" i="19"/>
  <c r="K378" i="19"/>
  <c r="L378" i="19"/>
  <c r="M378" i="19"/>
  <c r="N378" i="19"/>
  <c r="O378" i="19"/>
  <c r="P378" i="19"/>
  <c r="Q378" i="19"/>
  <c r="R378" i="19"/>
  <c r="S378" i="19"/>
  <c r="T378" i="19"/>
  <c r="U378" i="19"/>
  <c r="V378" i="19"/>
  <c r="W378" i="19"/>
  <c r="X378" i="19"/>
  <c r="Y378" i="19"/>
  <c r="B379" i="19"/>
  <c r="C379" i="19"/>
  <c r="D379" i="19"/>
  <c r="E379" i="19"/>
  <c r="F379" i="19"/>
  <c r="G379" i="19"/>
  <c r="H379" i="19"/>
  <c r="I379" i="19"/>
  <c r="J379" i="19"/>
  <c r="K379" i="19"/>
  <c r="L379" i="19"/>
  <c r="M379" i="19"/>
  <c r="N379" i="19"/>
  <c r="O379" i="19"/>
  <c r="P379" i="19"/>
  <c r="Q379" i="19"/>
  <c r="R379" i="19"/>
  <c r="S379" i="19"/>
  <c r="T379" i="19"/>
  <c r="U379" i="19"/>
  <c r="V379" i="19"/>
  <c r="W379" i="19"/>
  <c r="X379" i="19"/>
  <c r="Y379" i="19"/>
  <c r="B380" i="19"/>
  <c r="C380" i="19"/>
  <c r="D380" i="19"/>
  <c r="E380" i="19"/>
  <c r="F380" i="19"/>
  <c r="G380" i="19"/>
  <c r="H380" i="19"/>
  <c r="I380" i="19"/>
  <c r="J380" i="19"/>
  <c r="K380" i="19"/>
  <c r="L380" i="19"/>
  <c r="M380" i="19"/>
  <c r="N380" i="19"/>
  <c r="O380" i="19"/>
  <c r="P380" i="19"/>
  <c r="Q380" i="19"/>
  <c r="R380" i="19"/>
  <c r="S380" i="19"/>
  <c r="T380" i="19"/>
  <c r="U380" i="19"/>
  <c r="V380" i="19"/>
  <c r="W380" i="19"/>
  <c r="X380" i="19"/>
  <c r="Y380" i="19"/>
  <c r="B381" i="19"/>
  <c r="C381" i="19"/>
  <c r="D381" i="19"/>
  <c r="E381" i="19"/>
  <c r="F381" i="19"/>
  <c r="G381" i="19"/>
  <c r="H381" i="19"/>
  <c r="I381" i="19"/>
  <c r="J381" i="19"/>
  <c r="K381" i="19"/>
  <c r="L381" i="19"/>
  <c r="M381" i="19"/>
  <c r="N381" i="19"/>
  <c r="O381" i="19"/>
  <c r="P381" i="19"/>
  <c r="Q381" i="19"/>
  <c r="R381" i="19"/>
  <c r="S381" i="19"/>
  <c r="T381" i="19"/>
  <c r="U381" i="19"/>
  <c r="V381" i="19"/>
  <c r="W381" i="19"/>
  <c r="X381" i="19"/>
  <c r="Y381" i="19"/>
  <c r="B382" i="19"/>
  <c r="C382" i="19"/>
  <c r="D382" i="19"/>
  <c r="E382" i="19"/>
  <c r="F382" i="19"/>
  <c r="G382" i="19"/>
  <c r="H382" i="19"/>
  <c r="I382" i="19"/>
  <c r="J382" i="19"/>
  <c r="K382" i="19"/>
  <c r="L382" i="19"/>
  <c r="M382" i="19"/>
  <c r="N382" i="19"/>
  <c r="O382" i="19"/>
  <c r="P382" i="19"/>
  <c r="Q382" i="19"/>
  <c r="R382" i="19"/>
  <c r="S382" i="19"/>
  <c r="T382" i="19"/>
  <c r="U382" i="19"/>
  <c r="V382" i="19"/>
  <c r="W382" i="19"/>
  <c r="X382" i="19"/>
  <c r="Y382" i="19"/>
  <c r="B383" i="19"/>
  <c r="C383" i="19"/>
  <c r="D383" i="19"/>
  <c r="E383" i="19"/>
  <c r="F383" i="19"/>
  <c r="G383" i="19"/>
  <c r="H383" i="19"/>
  <c r="I383" i="19"/>
  <c r="J383" i="19"/>
  <c r="K383" i="19"/>
  <c r="L383" i="19"/>
  <c r="M383" i="19"/>
  <c r="N383" i="19"/>
  <c r="O383" i="19"/>
  <c r="P383" i="19"/>
  <c r="Q383" i="19"/>
  <c r="R383" i="19"/>
  <c r="S383" i="19"/>
  <c r="T383" i="19"/>
  <c r="U383" i="19"/>
  <c r="V383" i="19"/>
  <c r="W383" i="19"/>
  <c r="X383" i="19"/>
  <c r="Y383" i="19"/>
  <c r="B384" i="19"/>
  <c r="C384" i="19"/>
  <c r="D384" i="19"/>
  <c r="E384" i="19"/>
  <c r="F384" i="19"/>
  <c r="G384" i="19"/>
  <c r="H384" i="19"/>
  <c r="I384" i="19"/>
  <c r="J384" i="19"/>
  <c r="K384" i="19"/>
  <c r="L384" i="19"/>
  <c r="M384" i="19"/>
  <c r="N384" i="19"/>
  <c r="O384" i="19"/>
  <c r="P384" i="19"/>
  <c r="Q384" i="19"/>
  <c r="R384" i="19"/>
  <c r="S384" i="19"/>
  <c r="T384" i="19"/>
  <c r="U384" i="19"/>
  <c r="V384" i="19"/>
  <c r="W384" i="19"/>
  <c r="X384" i="19"/>
  <c r="Y384" i="19"/>
  <c r="C357" i="19"/>
  <c r="D357" i="19"/>
  <c r="E357" i="19"/>
  <c r="F357" i="19"/>
  <c r="G357" i="19"/>
  <c r="H357" i="19"/>
  <c r="I357" i="19"/>
  <c r="J357" i="19"/>
  <c r="K357" i="19"/>
  <c r="L357" i="19"/>
  <c r="M357" i="19"/>
  <c r="N357" i="19"/>
  <c r="O357" i="19"/>
  <c r="P357" i="19"/>
  <c r="Q357" i="19"/>
  <c r="R357" i="19"/>
  <c r="S357" i="19"/>
  <c r="T357" i="19"/>
  <c r="U357" i="19"/>
  <c r="V357" i="19"/>
  <c r="W357" i="19"/>
  <c r="X357" i="19"/>
  <c r="Y357" i="19"/>
  <c r="B357" i="19"/>
  <c r="B324" i="19"/>
  <c r="C324" i="19"/>
  <c r="D324" i="19"/>
  <c r="E324" i="19"/>
  <c r="F324" i="19"/>
  <c r="G324" i="19"/>
  <c r="H324" i="19"/>
  <c r="I324" i="19"/>
  <c r="J324" i="19"/>
  <c r="K324" i="19"/>
  <c r="L324" i="19"/>
  <c r="M324" i="19"/>
  <c r="N324" i="19"/>
  <c r="O324" i="19"/>
  <c r="P324" i="19"/>
  <c r="Q324" i="19"/>
  <c r="R324" i="19"/>
  <c r="S324" i="19"/>
  <c r="T324" i="19"/>
  <c r="U324" i="19"/>
  <c r="V324" i="19"/>
  <c r="W324" i="19"/>
  <c r="X324" i="19"/>
  <c r="Y324" i="19"/>
  <c r="B325" i="19"/>
  <c r="C325" i="19"/>
  <c r="D325" i="19"/>
  <c r="E325" i="19"/>
  <c r="F325" i="19"/>
  <c r="G325" i="19"/>
  <c r="H325" i="19"/>
  <c r="I325" i="19"/>
  <c r="J325" i="19"/>
  <c r="K325" i="19"/>
  <c r="L325" i="19"/>
  <c r="M325" i="19"/>
  <c r="N325" i="19"/>
  <c r="O325" i="19"/>
  <c r="P325" i="19"/>
  <c r="Q325" i="19"/>
  <c r="R325" i="19"/>
  <c r="S325" i="19"/>
  <c r="T325" i="19"/>
  <c r="U325" i="19"/>
  <c r="V325" i="19"/>
  <c r="W325" i="19"/>
  <c r="X325" i="19"/>
  <c r="Y325" i="19"/>
  <c r="B326" i="19"/>
  <c r="C326" i="19"/>
  <c r="D326" i="19"/>
  <c r="E326" i="19"/>
  <c r="F326" i="19"/>
  <c r="G326" i="19"/>
  <c r="H326" i="19"/>
  <c r="I326" i="19"/>
  <c r="J326" i="19"/>
  <c r="K326" i="19"/>
  <c r="L326" i="19"/>
  <c r="M326" i="19"/>
  <c r="N326" i="19"/>
  <c r="O326" i="19"/>
  <c r="P326" i="19"/>
  <c r="Q326" i="19"/>
  <c r="R326" i="19"/>
  <c r="S326" i="19"/>
  <c r="T326" i="19"/>
  <c r="U326" i="19"/>
  <c r="V326" i="19"/>
  <c r="W326" i="19"/>
  <c r="X326" i="19"/>
  <c r="Y326" i="19"/>
  <c r="B327" i="19"/>
  <c r="C327" i="19"/>
  <c r="D327" i="19"/>
  <c r="E327" i="19"/>
  <c r="F327" i="19"/>
  <c r="G327" i="19"/>
  <c r="H327" i="19"/>
  <c r="I327" i="19"/>
  <c r="J327" i="19"/>
  <c r="K327" i="19"/>
  <c r="L327" i="19"/>
  <c r="M327" i="19"/>
  <c r="N327" i="19"/>
  <c r="O327" i="19"/>
  <c r="P327" i="19"/>
  <c r="Q327" i="19"/>
  <c r="R327" i="19"/>
  <c r="S327" i="19"/>
  <c r="T327" i="19"/>
  <c r="U327" i="19"/>
  <c r="V327" i="19"/>
  <c r="W327" i="19"/>
  <c r="X327" i="19"/>
  <c r="Y327" i="19"/>
  <c r="B328" i="19"/>
  <c r="C328" i="19"/>
  <c r="D328" i="19"/>
  <c r="E328" i="19"/>
  <c r="F328" i="19"/>
  <c r="G328" i="19"/>
  <c r="H328" i="19"/>
  <c r="I328" i="19"/>
  <c r="J328" i="19"/>
  <c r="K328" i="19"/>
  <c r="L328" i="19"/>
  <c r="M328" i="19"/>
  <c r="N328" i="19"/>
  <c r="O328" i="19"/>
  <c r="P328" i="19"/>
  <c r="Q328" i="19"/>
  <c r="R328" i="19"/>
  <c r="S328" i="19"/>
  <c r="T328" i="19"/>
  <c r="U328" i="19"/>
  <c r="V328" i="19"/>
  <c r="W328" i="19"/>
  <c r="X328" i="19"/>
  <c r="Y328" i="19"/>
  <c r="B329" i="19"/>
  <c r="C329" i="19"/>
  <c r="D329" i="19"/>
  <c r="E329" i="19"/>
  <c r="F329" i="19"/>
  <c r="G329" i="19"/>
  <c r="H329" i="19"/>
  <c r="I329" i="19"/>
  <c r="J329" i="19"/>
  <c r="K329" i="19"/>
  <c r="L329" i="19"/>
  <c r="M329" i="19"/>
  <c r="N329" i="19"/>
  <c r="O329" i="19"/>
  <c r="P329" i="19"/>
  <c r="Q329" i="19"/>
  <c r="R329" i="19"/>
  <c r="S329" i="19"/>
  <c r="T329" i="19"/>
  <c r="U329" i="19"/>
  <c r="V329" i="19"/>
  <c r="W329" i="19"/>
  <c r="X329" i="19"/>
  <c r="Y329" i="19"/>
  <c r="B330" i="19"/>
  <c r="C330" i="19"/>
  <c r="D330" i="19"/>
  <c r="E330" i="19"/>
  <c r="F330" i="19"/>
  <c r="G330" i="19"/>
  <c r="H330" i="19"/>
  <c r="I330" i="19"/>
  <c r="J330" i="19"/>
  <c r="K330" i="19"/>
  <c r="L330" i="19"/>
  <c r="M330" i="19"/>
  <c r="N330" i="19"/>
  <c r="O330" i="19"/>
  <c r="P330" i="19"/>
  <c r="Q330" i="19"/>
  <c r="R330" i="19"/>
  <c r="S330" i="19"/>
  <c r="T330" i="19"/>
  <c r="U330" i="19"/>
  <c r="V330" i="19"/>
  <c r="W330" i="19"/>
  <c r="X330" i="19"/>
  <c r="Y330" i="19"/>
  <c r="B331" i="19"/>
  <c r="C331" i="19"/>
  <c r="D331" i="19"/>
  <c r="E331" i="19"/>
  <c r="F331" i="19"/>
  <c r="G331" i="19"/>
  <c r="H331" i="19"/>
  <c r="I331" i="19"/>
  <c r="J331" i="19"/>
  <c r="K331" i="19"/>
  <c r="L331" i="19"/>
  <c r="M331" i="19"/>
  <c r="N331" i="19"/>
  <c r="O331" i="19"/>
  <c r="P331" i="19"/>
  <c r="Q331" i="19"/>
  <c r="R331" i="19"/>
  <c r="S331" i="19"/>
  <c r="T331" i="19"/>
  <c r="U331" i="19"/>
  <c r="V331" i="19"/>
  <c r="W331" i="19"/>
  <c r="X331" i="19"/>
  <c r="Y331" i="19"/>
  <c r="B332" i="19"/>
  <c r="C332" i="19"/>
  <c r="D332" i="19"/>
  <c r="E332" i="19"/>
  <c r="F332" i="19"/>
  <c r="G332" i="19"/>
  <c r="H332" i="19"/>
  <c r="I332" i="19"/>
  <c r="J332" i="19"/>
  <c r="K332" i="19"/>
  <c r="L332" i="19"/>
  <c r="M332" i="19"/>
  <c r="N332" i="19"/>
  <c r="O332" i="19"/>
  <c r="P332" i="19"/>
  <c r="Q332" i="19"/>
  <c r="R332" i="19"/>
  <c r="S332" i="19"/>
  <c r="T332" i="19"/>
  <c r="U332" i="19"/>
  <c r="V332" i="19"/>
  <c r="W332" i="19"/>
  <c r="X332" i="19"/>
  <c r="Y332" i="19"/>
  <c r="B333" i="19"/>
  <c r="C333" i="19"/>
  <c r="D333" i="19"/>
  <c r="E333" i="19"/>
  <c r="F333" i="19"/>
  <c r="G333" i="19"/>
  <c r="H333" i="19"/>
  <c r="I333" i="19"/>
  <c r="J333" i="19"/>
  <c r="K333" i="19"/>
  <c r="L333" i="19"/>
  <c r="M333" i="19"/>
  <c r="N333" i="19"/>
  <c r="O333" i="19"/>
  <c r="P333" i="19"/>
  <c r="Q333" i="19"/>
  <c r="R333" i="19"/>
  <c r="S333" i="19"/>
  <c r="T333" i="19"/>
  <c r="U333" i="19"/>
  <c r="V333" i="19"/>
  <c r="W333" i="19"/>
  <c r="X333" i="19"/>
  <c r="Y333" i="19"/>
  <c r="B334" i="19"/>
  <c r="C334" i="19"/>
  <c r="D334" i="19"/>
  <c r="E334" i="19"/>
  <c r="F334" i="19"/>
  <c r="G334" i="19"/>
  <c r="H334" i="19"/>
  <c r="I334" i="19"/>
  <c r="J334" i="19"/>
  <c r="K334" i="19"/>
  <c r="L334" i="19"/>
  <c r="M334" i="19"/>
  <c r="N334" i="19"/>
  <c r="O334" i="19"/>
  <c r="P334" i="19"/>
  <c r="Q334" i="19"/>
  <c r="R334" i="19"/>
  <c r="S334" i="19"/>
  <c r="T334" i="19"/>
  <c r="U334" i="19"/>
  <c r="V334" i="19"/>
  <c r="W334" i="19"/>
  <c r="X334" i="19"/>
  <c r="Y334" i="19"/>
  <c r="B335" i="19"/>
  <c r="C335" i="19"/>
  <c r="D335" i="19"/>
  <c r="E335" i="19"/>
  <c r="F335" i="19"/>
  <c r="G335" i="19"/>
  <c r="H335" i="19"/>
  <c r="I335" i="19"/>
  <c r="J335" i="19"/>
  <c r="K335" i="19"/>
  <c r="L335" i="19"/>
  <c r="M335" i="19"/>
  <c r="N335" i="19"/>
  <c r="O335" i="19"/>
  <c r="P335" i="19"/>
  <c r="Q335" i="19"/>
  <c r="R335" i="19"/>
  <c r="S335" i="19"/>
  <c r="T335" i="19"/>
  <c r="U335" i="19"/>
  <c r="V335" i="19"/>
  <c r="W335" i="19"/>
  <c r="X335" i="19"/>
  <c r="Y335" i="19"/>
  <c r="B336" i="19"/>
  <c r="C336" i="19"/>
  <c r="D336" i="19"/>
  <c r="E336" i="19"/>
  <c r="F336" i="19"/>
  <c r="G336" i="19"/>
  <c r="H336" i="19"/>
  <c r="I336" i="19"/>
  <c r="J336" i="19"/>
  <c r="K336" i="19"/>
  <c r="L336" i="19"/>
  <c r="M336" i="19"/>
  <c r="N336" i="19"/>
  <c r="O336" i="19"/>
  <c r="P336" i="19"/>
  <c r="Q336" i="19"/>
  <c r="R336" i="19"/>
  <c r="S336" i="19"/>
  <c r="T336" i="19"/>
  <c r="U336" i="19"/>
  <c r="V336" i="19"/>
  <c r="W336" i="19"/>
  <c r="X336" i="19"/>
  <c r="Y336" i="19"/>
  <c r="B337" i="19"/>
  <c r="C337" i="19"/>
  <c r="D337" i="19"/>
  <c r="E337" i="19"/>
  <c r="F337" i="19"/>
  <c r="G337" i="19"/>
  <c r="H337" i="19"/>
  <c r="I337" i="19"/>
  <c r="J337" i="19"/>
  <c r="K337" i="19"/>
  <c r="L337" i="19"/>
  <c r="M337" i="19"/>
  <c r="N337" i="19"/>
  <c r="O337" i="19"/>
  <c r="P337" i="19"/>
  <c r="Q337" i="19"/>
  <c r="R337" i="19"/>
  <c r="S337" i="19"/>
  <c r="T337" i="19"/>
  <c r="U337" i="19"/>
  <c r="V337" i="19"/>
  <c r="W337" i="19"/>
  <c r="X337" i="19"/>
  <c r="Y337" i="19"/>
  <c r="B338" i="19"/>
  <c r="C338" i="19"/>
  <c r="D338" i="19"/>
  <c r="E338" i="19"/>
  <c r="F338" i="19"/>
  <c r="G338" i="19"/>
  <c r="H338" i="19"/>
  <c r="I338" i="19"/>
  <c r="J338" i="19"/>
  <c r="K338" i="19"/>
  <c r="L338" i="19"/>
  <c r="M338" i="19"/>
  <c r="N338" i="19"/>
  <c r="O338" i="19"/>
  <c r="P338" i="19"/>
  <c r="Q338" i="19"/>
  <c r="R338" i="19"/>
  <c r="S338" i="19"/>
  <c r="T338" i="19"/>
  <c r="U338" i="19"/>
  <c r="V338" i="19"/>
  <c r="W338" i="19"/>
  <c r="X338" i="19"/>
  <c r="Y338" i="19"/>
  <c r="B339" i="19"/>
  <c r="C339" i="19"/>
  <c r="D339" i="19"/>
  <c r="E339" i="19"/>
  <c r="F339" i="19"/>
  <c r="G339" i="19"/>
  <c r="H339" i="19"/>
  <c r="I339" i="19"/>
  <c r="J339" i="19"/>
  <c r="K339" i="19"/>
  <c r="L339" i="19"/>
  <c r="M339" i="19"/>
  <c r="N339" i="19"/>
  <c r="O339" i="19"/>
  <c r="P339" i="19"/>
  <c r="Q339" i="19"/>
  <c r="R339" i="19"/>
  <c r="S339" i="19"/>
  <c r="T339" i="19"/>
  <c r="U339" i="19"/>
  <c r="V339" i="19"/>
  <c r="W339" i="19"/>
  <c r="X339" i="19"/>
  <c r="Y339" i="19"/>
  <c r="B340" i="19"/>
  <c r="C340" i="19"/>
  <c r="D340" i="19"/>
  <c r="E340" i="19"/>
  <c r="F340" i="19"/>
  <c r="G340" i="19"/>
  <c r="H340" i="19"/>
  <c r="I340" i="19"/>
  <c r="J340" i="19"/>
  <c r="K340" i="19"/>
  <c r="L340" i="19"/>
  <c r="M340" i="19"/>
  <c r="N340" i="19"/>
  <c r="O340" i="19"/>
  <c r="P340" i="19"/>
  <c r="Q340" i="19"/>
  <c r="R340" i="19"/>
  <c r="S340" i="19"/>
  <c r="T340" i="19"/>
  <c r="U340" i="19"/>
  <c r="V340" i="19"/>
  <c r="W340" i="19"/>
  <c r="X340" i="19"/>
  <c r="Y340" i="19"/>
  <c r="B341" i="19"/>
  <c r="C341" i="19"/>
  <c r="D341" i="19"/>
  <c r="E341" i="19"/>
  <c r="F341" i="19"/>
  <c r="G341" i="19"/>
  <c r="H341" i="19"/>
  <c r="I341" i="19"/>
  <c r="J341" i="19"/>
  <c r="K341" i="19"/>
  <c r="L341" i="19"/>
  <c r="M341" i="19"/>
  <c r="N341" i="19"/>
  <c r="O341" i="19"/>
  <c r="P341" i="19"/>
  <c r="Q341" i="19"/>
  <c r="R341" i="19"/>
  <c r="S341" i="19"/>
  <c r="T341" i="19"/>
  <c r="U341" i="19"/>
  <c r="V341" i="19"/>
  <c r="W341" i="19"/>
  <c r="X341" i="19"/>
  <c r="Y341" i="19"/>
  <c r="B342" i="19"/>
  <c r="C342" i="19"/>
  <c r="D342" i="19"/>
  <c r="E342" i="19"/>
  <c r="F342" i="19"/>
  <c r="G342" i="19"/>
  <c r="H342" i="19"/>
  <c r="I342" i="19"/>
  <c r="J342" i="19"/>
  <c r="K342" i="19"/>
  <c r="L342" i="19"/>
  <c r="M342" i="19"/>
  <c r="N342" i="19"/>
  <c r="O342" i="19"/>
  <c r="P342" i="19"/>
  <c r="Q342" i="19"/>
  <c r="R342" i="19"/>
  <c r="S342" i="19"/>
  <c r="T342" i="19"/>
  <c r="U342" i="19"/>
  <c r="V342" i="19"/>
  <c r="W342" i="19"/>
  <c r="X342" i="19"/>
  <c r="Y342" i="19"/>
  <c r="B343" i="19"/>
  <c r="C343" i="19"/>
  <c r="D343" i="19"/>
  <c r="E343" i="19"/>
  <c r="F343" i="19"/>
  <c r="G343" i="19"/>
  <c r="H343" i="19"/>
  <c r="I343" i="19"/>
  <c r="J343" i="19"/>
  <c r="K343" i="19"/>
  <c r="L343" i="19"/>
  <c r="M343" i="19"/>
  <c r="N343" i="19"/>
  <c r="O343" i="19"/>
  <c r="P343" i="19"/>
  <c r="Q343" i="19"/>
  <c r="R343" i="19"/>
  <c r="S343" i="19"/>
  <c r="T343" i="19"/>
  <c r="U343" i="19"/>
  <c r="V343" i="19"/>
  <c r="W343" i="19"/>
  <c r="X343" i="19"/>
  <c r="Y343" i="19"/>
  <c r="B344" i="19"/>
  <c r="C344" i="19"/>
  <c r="D344" i="19"/>
  <c r="E344" i="19"/>
  <c r="F344" i="19"/>
  <c r="G344" i="19"/>
  <c r="H344" i="19"/>
  <c r="I344" i="19"/>
  <c r="J344" i="19"/>
  <c r="K344" i="19"/>
  <c r="L344" i="19"/>
  <c r="M344" i="19"/>
  <c r="N344" i="19"/>
  <c r="O344" i="19"/>
  <c r="P344" i="19"/>
  <c r="Q344" i="19"/>
  <c r="R344" i="19"/>
  <c r="S344" i="19"/>
  <c r="T344" i="19"/>
  <c r="U344" i="19"/>
  <c r="V344" i="19"/>
  <c r="W344" i="19"/>
  <c r="X344" i="19"/>
  <c r="Y344" i="19"/>
  <c r="B345" i="19"/>
  <c r="C345" i="19"/>
  <c r="D345" i="19"/>
  <c r="E345" i="19"/>
  <c r="F345" i="19"/>
  <c r="G345" i="19"/>
  <c r="H345" i="19"/>
  <c r="I345" i="19"/>
  <c r="J345" i="19"/>
  <c r="K345" i="19"/>
  <c r="L345" i="19"/>
  <c r="M345" i="19"/>
  <c r="N345" i="19"/>
  <c r="O345" i="19"/>
  <c r="P345" i="19"/>
  <c r="Q345" i="19"/>
  <c r="R345" i="19"/>
  <c r="S345" i="19"/>
  <c r="T345" i="19"/>
  <c r="U345" i="19"/>
  <c r="V345" i="19"/>
  <c r="W345" i="19"/>
  <c r="X345" i="19"/>
  <c r="Y345" i="19"/>
  <c r="B346" i="19"/>
  <c r="C346" i="19"/>
  <c r="D346" i="19"/>
  <c r="E346" i="19"/>
  <c r="F346" i="19"/>
  <c r="G346" i="19"/>
  <c r="H346" i="19"/>
  <c r="I346" i="19"/>
  <c r="J346" i="19"/>
  <c r="K346" i="19"/>
  <c r="L346" i="19"/>
  <c r="M346" i="19"/>
  <c r="N346" i="19"/>
  <c r="O346" i="19"/>
  <c r="P346" i="19"/>
  <c r="Q346" i="19"/>
  <c r="R346" i="19"/>
  <c r="S346" i="19"/>
  <c r="T346" i="19"/>
  <c r="U346" i="19"/>
  <c r="V346" i="19"/>
  <c r="W346" i="19"/>
  <c r="X346" i="19"/>
  <c r="Y346" i="19"/>
  <c r="B347" i="19"/>
  <c r="C347" i="19"/>
  <c r="D347" i="19"/>
  <c r="E347" i="19"/>
  <c r="F347" i="19"/>
  <c r="G347" i="19"/>
  <c r="H347" i="19"/>
  <c r="I347" i="19"/>
  <c r="J347" i="19"/>
  <c r="K347" i="19"/>
  <c r="L347" i="19"/>
  <c r="M347" i="19"/>
  <c r="N347" i="19"/>
  <c r="O347" i="19"/>
  <c r="P347" i="19"/>
  <c r="Q347" i="19"/>
  <c r="R347" i="19"/>
  <c r="S347" i="19"/>
  <c r="T347" i="19"/>
  <c r="U347" i="19"/>
  <c r="V347" i="19"/>
  <c r="W347" i="19"/>
  <c r="X347" i="19"/>
  <c r="Y347" i="19"/>
  <c r="B348" i="19"/>
  <c r="C348" i="19"/>
  <c r="D348" i="19"/>
  <c r="E348" i="19"/>
  <c r="F348" i="19"/>
  <c r="G348" i="19"/>
  <c r="H348" i="19"/>
  <c r="I348" i="19"/>
  <c r="J348" i="19"/>
  <c r="K348" i="19"/>
  <c r="L348" i="19"/>
  <c r="M348" i="19"/>
  <c r="N348" i="19"/>
  <c r="O348" i="19"/>
  <c r="P348" i="19"/>
  <c r="Q348" i="19"/>
  <c r="R348" i="19"/>
  <c r="S348" i="19"/>
  <c r="T348" i="19"/>
  <c r="U348" i="19"/>
  <c r="V348" i="19"/>
  <c r="W348" i="19"/>
  <c r="X348" i="19"/>
  <c r="Y348" i="19"/>
  <c r="B349" i="19"/>
  <c r="C349" i="19"/>
  <c r="D349" i="19"/>
  <c r="E349" i="19"/>
  <c r="F349" i="19"/>
  <c r="G349" i="19"/>
  <c r="H349" i="19"/>
  <c r="I349" i="19"/>
  <c r="J349" i="19"/>
  <c r="K349" i="19"/>
  <c r="L349" i="19"/>
  <c r="M349" i="19"/>
  <c r="N349" i="19"/>
  <c r="O349" i="19"/>
  <c r="P349" i="19"/>
  <c r="Q349" i="19"/>
  <c r="R349" i="19"/>
  <c r="S349" i="19"/>
  <c r="T349" i="19"/>
  <c r="U349" i="19"/>
  <c r="V349" i="19"/>
  <c r="W349" i="19"/>
  <c r="X349" i="19"/>
  <c r="Y349" i="19"/>
  <c r="B350" i="19"/>
  <c r="C350" i="19"/>
  <c r="D350" i="19"/>
  <c r="E350" i="19"/>
  <c r="F350" i="19"/>
  <c r="G350" i="19"/>
  <c r="H350" i="19"/>
  <c r="I350" i="19"/>
  <c r="J350" i="19"/>
  <c r="K350" i="19"/>
  <c r="L350" i="19"/>
  <c r="M350" i="19"/>
  <c r="N350" i="19"/>
  <c r="O350" i="19"/>
  <c r="P350" i="19"/>
  <c r="Q350" i="19"/>
  <c r="R350" i="19"/>
  <c r="S350" i="19"/>
  <c r="T350" i="19"/>
  <c r="U350" i="19"/>
  <c r="V350" i="19"/>
  <c r="W350" i="19"/>
  <c r="X350" i="19"/>
  <c r="Y350" i="19"/>
  <c r="C323" i="19"/>
  <c r="D323" i="19"/>
  <c r="E323" i="19"/>
  <c r="F323" i="19"/>
  <c r="G323" i="19"/>
  <c r="H323" i="19"/>
  <c r="I323" i="19"/>
  <c r="J323" i="19"/>
  <c r="K323" i="19"/>
  <c r="L323" i="19"/>
  <c r="M323" i="19"/>
  <c r="N323" i="19"/>
  <c r="O323" i="19"/>
  <c r="P323" i="19"/>
  <c r="Q323" i="19"/>
  <c r="R323" i="19"/>
  <c r="S323" i="19"/>
  <c r="T323" i="19"/>
  <c r="U323" i="19"/>
  <c r="V323" i="19"/>
  <c r="W323" i="19"/>
  <c r="X323" i="19"/>
  <c r="Y323" i="19"/>
  <c r="B323" i="19"/>
  <c r="B290" i="19"/>
  <c r="C290" i="19"/>
  <c r="D290" i="19"/>
  <c r="E290" i="19"/>
  <c r="F290" i="19"/>
  <c r="G290" i="19"/>
  <c r="H290" i="19"/>
  <c r="I290" i="19"/>
  <c r="J290" i="19"/>
  <c r="K290" i="19"/>
  <c r="L290" i="19"/>
  <c r="M290" i="19"/>
  <c r="N290" i="19"/>
  <c r="O290" i="19"/>
  <c r="P290" i="19"/>
  <c r="Q290" i="19"/>
  <c r="R290" i="19"/>
  <c r="S290" i="19"/>
  <c r="T290" i="19"/>
  <c r="U290" i="19"/>
  <c r="V290" i="19"/>
  <c r="W290" i="19"/>
  <c r="X290" i="19"/>
  <c r="Y290" i="19"/>
  <c r="B291" i="19"/>
  <c r="C291" i="19"/>
  <c r="D291" i="19"/>
  <c r="E291" i="19"/>
  <c r="F291" i="19"/>
  <c r="G291" i="19"/>
  <c r="H291" i="19"/>
  <c r="I291" i="19"/>
  <c r="J291" i="19"/>
  <c r="K291" i="19"/>
  <c r="L291" i="19"/>
  <c r="M291" i="19"/>
  <c r="N291" i="19"/>
  <c r="O291" i="19"/>
  <c r="P291" i="19"/>
  <c r="Q291" i="19"/>
  <c r="R291" i="19"/>
  <c r="S291" i="19"/>
  <c r="T291" i="19"/>
  <c r="U291" i="19"/>
  <c r="V291" i="19"/>
  <c r="W291" i="19"/>
  <c r="X291" i="19"/>
  <c r="Y291" i="19"/>
  <c r="B292" i="19"/>
  <c r="C292" i="19"/>
  <c r="D292" i="19"/>
  <c r="E292" i="19"/>
  <c r="F292" i="19"/>
  <c r="G292" i="19"/>
  <c r="H292" i="19"/>
  <c r="I292" i="19"/>
  <c r="J292" i="19"/>
  <c r="K292" i="19"/>
  <c r="L292" i="19"/>
  <c r="M292" i="19"/>
  <c r="N292" i="19"/>
  <c r="O292" i="19"/>
  <c r="P292" i="19"/>
  <c r="Q292" i="19"/>
  <c r="R292" i="19"/>
  <c r="S292" i="19"/>
  <c r="T292" i="19"/>
  <c r="U292" i="19"/>
  <c r="V292" i="19"/>
  <c r="W292" i="19"/>
  <c r="X292" i="19"/>
  <c r="Y292" i="19"/>
  <c r="B293" i="19"/>
  <c r="C293" i="19"/>
  <c r="D293" i="19"/>
  <c r="E293" i="19"/>
  <c r="F293" i="19"/>
  <c r="G293" i="19"/>
  <c r="H293" i="19"/>
  <c r="I293" i="19"/>
  <c r="J293" i="19"/>
  <c r="K293" i="19"/>
  <c r="L293" i="19"/>
  <c r="M293" i="19"/>
  <c r="N293" i="19"/>
  <c r="O293" i="19"/>
  <c r="P293" i="19"/>
  <c r="Q293" i="19"/>
  <c r="R293" i="19"/>
  <c r="S293" i="19"/>
  <c r="T293" i="19"/>
  <c r="U293" i="19"/>
  <c r="V293" i="19"/>
  <c r="W293" i="19"/>
  <c r="X293" i="19"/>
  <c r="Y293" i="19"/>
  <c r="B294" i="19"/>
  <c r="C294" i="19"/>
  <c r="D294" i="19"/>
  <c r="E294" i="19"/>
  <c r="F294" i="19"/>
  <c r="G294" i="19"/>
  <c r="H294" i="19"/>
  <c r="I294" i="19"/>
  <c r="J294" i="19"/>
  <c r="K294" i="19"/>
  <c r="L294" i="19"/>
  <c r="M294" i="19"/>
  <c r="N294" i="19"/>
  <c r="O294" i="19"/>
  <c r="P294" i="19"/>
  <c r="Q294" i="19"/>
  <c r="R294" i="19"/>
  <c r="S294" i="19"/>
  <c r="T294" i="19"/>
  <c r="U294" i="19"/>
  <c r="V294" i="19"/>
  <c r="W294" i="19"/>
  <c r="X294" i="19"/>
  <c r="Y294" i="19"/>
  <c r="B295" i="19"/>
  <c r="C295" i="19"/>
  <c r="D295" i="19"/>
  <c r="E295" i="19"/>
  <c r="F295" i="19"/>
  <c r="G295" i="19"/>
  <c r="H295" i="19"/>
  <c r="I295" i="19"/>
  <c r="J295" i="19"/>
  <c r="K295" i="19"/>
  <c r="L295" i="19"/>
  <c r="M295" i="19"/>
  <c r="N295" i="19"/>
  <c r="O295" i="19"/>
  <c r="P295" i="19"/>
  <c r="Q295" i="19"/>
  <c r="R295" i="19"/>
  <c r="S295" i="19"/>
  <c r="T295" i="19"/>
  <c r="U295" i="19"/>
  <c r="V295" i="19"/>
  <c r="W295" i="19"/>
  <c r="X295" i="19"/>
  <c r="Y295" i="19"/>
  <c r="B296" i="19"/>
  <c r="C296" i="19"/>
  <c r="D296" i="19"/>
  <c r="E296" i="19"/>
  <c r="F296" i="19"/>
  <c r="G296" i="19"/>
  <c r="H296" i="19"/>
  <c r="I296" i="19"/>
  <c r="J296" i="19"/>
  <c r="K296" i="19"/>
  <c r="L296" i="19"/>
  <c r="M296" i="19"/>
  <c r="N296" i="19"/>
  <c r="O296" i="19"/>
  <c r="P296" i="19"/>
  <c r="Q296" i="19"/>
  <c r="R296" i="19"/>
  <c r="S296" i="19"/>
  <c r="T296" i="19"/>
  <c r="U296" i="19"/>
  <c r="V296" i="19"/>
  <c r="W296" i="19"/>
  <c r="X296" i="19"/>
  <c r="Y296" i="19"/>
  <c r="B297" i="19"/>
  <c r="C297" i="19"/>
  <c r="D297" i="19"/>
  <c r="E297" i="19"/>
  <c r="F297" i="19"/>
  <c r="G297" i="19"/>
  <c r="H297" i="19"/>
  <c r="I297" i="19"/>
  <c r="J297" i="19"/>
  <c r="K297" i="19"/>
  <c r="L297" i="19"/>
  <c r="M297" i="19"/>
  <c r="N297" i="19"/>
  <c r="O297" i="19"/>
  <c r="P297" i="19"/>
  <c r="Q297" i="19"/>
  <c r="R297" i="19"/>
  <c r="S297" i="19"/>
  <c r="T297" i="19"/>
  <c r="U297" i="19"/>
  <c r="V297" i="19"/>
  <c r="W297" i="19"/>
  <c r="X297" i="19"/>
  <c r="Y297" i="19"/>
  <c r="B298" i="19"/>
  <c r="C298" i="19"/>
  <c r="D298" i="19"/>
  <c r="E298" i="19"/>
  <c r="F298" i="19"/>
  <c r="G298" i="19"/>
  <c r="H298" i="19"/>
  <c r="I298" i="19"/>
  <c r="J298" i="19"/>
  <c r="K298" i="19"/>
  <c r="L298" i="19"/>
  <c r="M298" i="19"/>
  <c r="N298" i="19"/>
  <c r="O298" i="19"/>
  <c r="P298" i="19"/>
  <c r="Q298" i="19"/>
  <c r="R298" i="19"/>
  <c r="S298" i="19"/>
  <c r="T298" i="19"/>
  <c r="U298" i="19"/>
  <c r="V298" i="19"/>
  <c r="W298" i="19"/>
  <c r="X298" i="19"/>
  <c r="Y298" i="19"/>
  <c r="B299" i="19"/>
  <c r="C299" i="19"/>
  <c r="D299" i="19"/>
  <c r="E299" i="19"/>
  <c r="F299" i="19"/>
  <c r="G299" i="19"/>
  <c r="H299" i="19"/>
  <c r="I299" i="19"/>
  <c r="J299" i="19"/>
  <c r="K299" i="19"/>
  <c r="L299" i="19"/>
  <c r="M299" i="19"/>
  <c r="N299" i="19"/>
  <c r="O299" i="19"/>
  <c r="P299" i="19"/>
  <c r="Q299" i="19"/>
  <c r="R299" i="19"/>
  <c r="S299" i="19"/>
  <c r="T299" i="19"/>
  <c r="U299" i="19"/>
  <c r="V299" i="19"/>
  <c r="W299" i="19"/>
  <c r="X299" i="19"/>
  <c r="Y299" i="19"/>
  <c r="B300" i="19"/>
  <c r="C300" i="19"/>
  <c r="D300" i="19"/>
  <c r="E300" i="19"/>
  <c r="F300" i="19"/>
  <c r="G300" i="19"/>
  <c r="H300" i="19"/>
  <c r="I300" i="19"/>
  <c r="J300" i="19"/>
  <c r="K300" i="19"/>
  <c r="L300" i="19"/>
  <c r="M300" i="19"/>
  <c r="N300" i="19"/>
  <c r="O300" i="19"/>
  <c r="P300" i="19"/>
  <c r="Q300" i="19"/>
  <c r="R300" i="19"/>
  <c r="S300" i="19"/>
  <c r="T300" i="19"/>
  <c r="U300" i="19"/>
  <c r="V300" i="19"/>
  <c r="W300" i="19"/>
  <c r="X300" i="19"/>
  <c r="Y300" i="19"/>
  <c r="B301" i="19"/>
  <c r="C301" i="19"/>
  <c r="D301" i="19"/>
  <c r="E301" i="19"/>
  <c r="F301" i="19"/>
  <c r="G301" i="19"/>
  <c r="H301" i="19"/>
  <c r="I301" i="19"/>
  <c r="J301" i="19"/>
  <c r="K301" i="19"/>
  <c r="L301" i="19"/>
  <c r="M301" i="19"/>
  <c r="N301" i="19"/>
  <c r="O301" i="19"/>
  <c r="P301" i="19"/>
  <c r="Q301" i="19"/>
  <c r="R301" i="19"/>
  <c r="S301" i="19"/>
  <c r="T301" i="19"/>
  <c r="U301" i="19"/>
  <c r="V301" i="19"/>
  <c r="W301" i="19"/>
  <c r="X301" i="19"/>
  <c r="Y301" i="19"/>
  <c r="B302" i="19"/>
  <c r="C302" i="19"/>
  <c r="D302" i="19"/>
  <c r="E302" i="19"/>
  <c r="F302" i="19"/>
  <c r="G302" i="19"/>
  <c r="H302" i="19"/>
  <c r="I302" i="19"/>
  <c r="J302" i="19"/>
  <c r="K302" i="19"/>
  <c r="L302" i="19"/>
  <c r="M302" i="19"/>
  <c r="N302" i="19"/>
  <c r="O302" i="19"/>
  <c r="P302" i="19"/>
  <c r="Q302" i="19"/>
  <c r="R302" i="19"/>
  <c r="S302" i="19"/>
  <c r="T302" i="19"/>
  <c r="U302" i="19"/>
  <c r="V302" i="19"/>
  <c r="W302" i="19"/>
  <c r="X302" i="19"/>
  <c r="Y302" i="19"/>
  <c r="B303" i="19"/>
  <c r="C303" i="19"/>
  <c r="D303" i="19"/>
  <c r="E303" i="19"/>
  <c r="F303" i="19"/>
  <c r="G303" i="19"/>
  <c r="H303" i="19"/>
  <c r="I303" i="19"/>
  <c r="J303" i="19"/>
  <c r="K303" i="19"/>
  <c r="L303" i="19"/>
  <c r="M303" i="19"/>
  <c r="N303" i="19"/>
  <c r="O303" i="19"/>
  <c r="P303" i="19"/>
  <c r="Q303" i="19"/>
  <c r="R303" i="19"/>
  <c r="S303" i="19"/>
  <c r="T303" i="19"/>
  <c r="U303" i="19"/>
  <c r="V303" i="19"/>
  <c r="W303" i="19"/>
  <c r="X303" i="19"/>
  <c r="Y303" i="19"/>
  <c r="B304" i="19"/>
  <c r="C304" i="19"/>
  <c r="D304" i="19"/>
  <c r="E304" i="19"/>
  <c r="F304" i="19"/>
  <c r="G304" i="19"/>
  <c r="H304" i="19"/>
  <c r="I304" i="19"/>
  <c r="J304" i="19"/>
  <c r="K304" i="19"/>
  <c r="L304" i="19"/>
  <c r="M304" i="19"/>
  <c r="N304" i="19"/>
  <c r="O304" i="19"/>
  <c r="P304" i="19"/>
  <c r="Q304" i="19"/>
  <c r="R304" i="19"/>
  <c r="S304" i="19"/>
  <c r="T304" i="19"/>
  <c r="U304" i="19"/>
  <c r="V304" i="19"/>
  <c r="W304" i="19"/>
  <c r="X304" i="19"/>
  <c r="Y304" i="19"/>
  <c r="B305" i="19"/>
  <c r="C305" i="19"/>
  <c r="D305" i="19"/>
  <c r="E305" i="19"/>
  <c r="F305" i="19"/>
  <c r="G305" i="19"/>
  <c r="H305" i="19"/>
  <c r="I305" i="19"/>
  <c r="J305" i="19"/>
  <c r="K305" i="19"/>
  <c r="L305" i="19"/>
  <c r="M305" i="19"/>
  <c r="N305" i="19"/>
  <c r="O305" i="19"/>
  <c r="P305" i="19"/>
  <c r="Q305" i="19"/>
  <c r="R305" i="19"/>
  <c r="S305" i="19"/>
  <c r="T305" i="19"/>
  <c r="U305" i="19"/>
  <c r="V305" i="19"/>
  <c r="W305" i="19"/>
  <c r="X305" i="19"/>
  <c r="Y305" i="19"/>
  <c r="B306" i="19"/>
  <c r="C306" i="19"/>
  <c r="D306" i="19"/>
  <c r="E306" i="19"/>
  <c r="F306" i="19"/>
  <c r="G306" i="19"/>
  <c r="H306" i="19"/>
  <c r="I306" i="19"/>
  <c r="J306" i="19"/>
  <c r="K306" i="19"/>
  <c r="L306" i="19"/>
  <c r="M306" i="19"/>
  <c r="N306" i="19"/>
  <c r="O306" i="19"/>
  <c r="P306" i="19"/>
  <c r="Q306" i="19"/>
  <c r="R306" i="19"/>
  <c r="S306" i="19"/>
  <c r="T306" i="19"/>
  <c r="U306" i="19"/>
  <c r="V306" i="19"/>
  <c r="W306" i="19"/>
  <c r="X306" i="19"/>
  <c r="Y306" i="19"/>
  <c r="B307" i="19"/>
  <c r="C307" i="19"/>
  <c r="D307" i="19"/>
  <c r="E307" i="19"/>
  <c r="F307" i="19"/>
  <c r="G307" i="19"/>
  <c r="H307" i="19"/>
  <c r="I307" i="19"/>
  <c r="J307" i="19"/>
  <c r="K307" i="19"/>
  <c r="L307" i="19"/>
  <c r="M307" i="19"/>
  <c r="N307" i="19"/>
  <c r="O307" i="19"/>
  <c r="P307" i="19"/>
  <c r="Q307" i="19"/>
  <c r="R307" i="19"/>
  <c r="S307" i="19"/>
  <c r="T307" i="19"/>
  <c r="U307" i="19"/>
  <c r="V307" i="19"/>
  <c r="W307" i="19"/>
  <c r="X307" i="19"/>
  <c r="Y307" i="19"/>
  <c r="B308" i="19"/>
  <c r="C308" i="19"/>
  <c r="D308" i="19"/>
  <c r="E308" i="19"/>
  <c r="F308" i="19"/>
  <c r="G308" i="19"/>
  <c r="H308" i="19"/>
  <c r="I308" i="19"/>
  <c r="J308" i="19"/>
  <c r="K308" i="19"/>
  <c r="L308" i="19"/>
  <c r="M308" i="19"/>
  <c r="N308" i="19"/>
  <c r="O308" i="19"/>
  <c r="P308" i="19"/>
  <c r="Q308" i="19"/>
  <c r="R308" i="19"/>
  <c r="S308" i="19"/>
  <c r="T308" i="19"/>
  <c r="U308" i="19"/>
  <c r="V308" i="19"/>
  <c r="W308" i="19"/>
  <c r="X308" i="19"/>
  <c r="Y308" i="19"/>
  <c r="B309" i="19"/>
  <c r="C309" i="19"/>
  <c r="D309" i="19"/>
  <c r="E309" i="19"/>
  <c r="F309" i="19"/>
  <c r="G309" i="19"/>
  <c r="H309" i="19"/>
  <c r="I309" i="19"/>
  <c r="J309" i="19"/>
  <c r="K309" i="19"/>
  <c r="L309" i="19"/>
  <c r="M309" i="19"/>
  <c r="N309" i="19"/>
  <c r="O309" i="19"/>
  <c r="P309" i="19"/>
  <c r="Q309" i="19"/>
  <c r="R309" i="19"/>
  <c r="S309" i="19"/>
  <c r="T309" i="19"/>
  <c r="U309" i="19"/>
  <c r="V309" i="19"/>
  <c r="W309" i="19"/>
  <c r="X309" i="19"/>
  <c r="Y309" i="19"/>
  <c r="B310" i="19"/>
  <c r="C310" i="19"/>
  <c r="D310" i="19"/>
  <c r="E310" i="19"/>
  <c r="F310" i="19"/>
  <c r="G310" i="19"/>
  <c r="H310" i="19"/>
  <c r="I310" i="19"/>
  <c r="J310" i="19"/>
  <c r="K310" i="19"/>
  <c r="L310" i="19"/>
  <c r="M310" i="19"/>
  <c r="N310" i="19"/>
  <c r="O310" i="19"/>
  <c r="P310" i="19"/>
  <c r="Q310" i="19"/>
  <c r="R310" i="19"/>
  <c r="S310" i="19"/>
  <c r="T310" i="19"/>
  <c r="U310" i="19"/>
  <c r="V310" i="19"/>
  <c r="W310" i="19"/>
  <c r="X310" i="19"/>
  <c r="Y310" i="19"/>
  <c r="B311" i="19"/>
  <c r="C311" i="19"/>
  <c r="D311" i="19"/>
  <c r="E311" i="19"/>
  <c r="F311" i="19"/>
  <c r="G311" i="19"/>
  <c r="H311" i="19"/>
  <c r="I311" i="19"/>
  <c r="J311" i="19"/>
  <c r="K311" i="19"/>
  <c r="L311" i="19"/>
  <c r="M311" i="19"/>
  <c r="N311" i="19"/>
  <c r="O311" i="19"/>
  <c r="P311" i="19"/>
  <c r="Q311" i="19"/>
  <c r="R311" i="19"/>
  <c r="S311" i="19"/>
  <c r="T311" i="19"/>
  <c r="U311" i="19"/>
  <c r="V311" i="19"/>
  <c r="W311" i="19"/>
  <c r="X311" i="19"/>
  <c r="Y311" i="19"/>
  <c r="B312" i="19"/>
  <c r="C312" i="19"/>
  <c r="D312" i="19"/>
  <c r="E312" i="19"/>
  <c r="F312" i="19"/>
  <c r="G312" i="19"/>
  <c r="H312" i="19"/>
  <c r="I312" i="19"/>
  <c r="J312" i="19"/>
  <c r="K312" i="19"/>
  <c r="L312" i="19"/>
  <c r="M312" i="19"/>
  <c r="N312" i="19"/>
  <c r="O312" i="19"/>
  <c r="P312" i="19"/>
  <c r="Q312" i="19"/>
  <c r="R312" i="19"/>
  <c r="S312" i="19"/>
  <c r="T312" i="19"/>
  <c r="U312" i="19"/>
  <c r="V312" i="19"/>
  <c r="W312" i="19"/>
  <c r="X312" i="19"/>
  <c r="Y312" i="19"/>
  <c r="B313" i="19"/>
  <c r="C313" i="19"/>
  <c r="D313" i="19"/>
  <c r="E313" i="19"/>
  <c r="F313" i="19"/>
  <c r="G313" i="19"/>
  <c r="H313" i="19"/>
  <c r="I313" i="19"/>
  <c r="J313" i="19"/>
  <c r="K313" i="19"/>
  <c r="L313" i="19"/>
  <c r="M313" i="19"/>
  <c r="N313" i="19"/>
  <c r="O313" i="19"/>
  <c r="P313" i="19"/>
  <c r="Q313" i="19"/>
  <c r="R313" i="19"/>
  <c r="S313" i="19"/>
  <c r="T313" i="19"/>
  <c r="U313" i="19"/>
  <c r="V313" i="19"/>
  <c r="W313" i="19"/>
  <c r="X313" i="19"/>
  <c r="Y313" i="19"/>
  <c r="B314" i="19"/>
  <c r="C314" i="19"/>
  <c r="D314" i="19"/>
  <c r="E314" i="19"/>
  <c r="F314" i="19"/>
  <c r="G314" i="19"/>
  <c r="H314" i="19"/>
  <c r="I314" i="19"/>
  <c r="J314" i="19"/>
  <c r="K314" i="19"/>
  <c r="L314" i="19"/>
  <c r="M314" i="19"/>
  <c r="N314" i="19"/>
  <c r="O314" i="19"/>
  <c r="P314" i="19"/>
  <c r="Q314" i="19"/>
  <c r="R314" i="19"/>
  <c r="S314" i="19"/>
  <c r="T314" i="19"/>
  <c r="U314" i="19"/>
  <c r="V314" i="19"/>
  <c r="W314" i="19"/>
  <c r="X314" i="19"/>
  <c r="Y314" i="19"/>
  <c r="B315" i="19"/>
  <c r="C315" i="19"/>
  <c r="D315" i="19"/>
  <c r="E315" i="19"/>
  <c r="F315" i="19"/>
  <c r="G315" i="19"/>
  <c r="H315" i="19"/>
  <c r="I315" i="19"/>
  <c r="J315" i="19"/>
  <c r="K315" i="19"/>
  <c r="L315" i="19"/>
  <c r="M315" i="19"/>
  <c r="N315" i="19"/>
  <c r="O315" i="19"/>
  <c r="P315" i="19"/>
  <c r="Q315" i="19"/>
  <c r="R315" i="19"/>
  <c r="S315" i="19"/>
  <c r="T315" i="19"/>
  <c r="U315" i="19"/>
  <c r="V315" i="19"/>
  <c r="W315" i="19"/>
  <c r="X315" i="19"/>
  <c r="Y315" i="19"/>
  <c r="B316" i="19"/>
  <c r="C316" i="19"/>
  <c r="D316" i="19"/>
  <c r="E316" i="19"/>
  <c r="F316" i="19"/>
  <c r="G316" i="19"/>
  <c r="H316" i="19"/>
  <c r="I316" i="19"/>
  <c r="J316" i="19"/>
  <c r="K316" i="19"/>
  <c r="L316" i="19"/>
  <c r="M316" i="19"/>
  <c r="N316" i="19"/>
  <c r="O316" i="19"/>
  <c r="P316" i="19"/>
  <c r="Q316" i="19"/>
  <c r="R316" i="19"/>
  <c r="S316" i="19"/>
  <c r="T316" i="19"/>
  <c r="U316" i="19"/>
  <c r="V316" i="19"/>
  <c r="W316" i="19"/>
  <c r="X316" i="19"/>
  <c r="Y316" i="19"/>
  <c r="C289" i="19"/>
  <c r="D289" i="19"/>
  <c r="E289" i="19"/>
  <c r="F289" i="19"/>
  <c r="G289" i="19"/>
  <c r="H289" i="19"/>
  <c r="I289" i="19"/>
  <c r="J289" i="19"/>
  <c r="K289" i="19"/>
  <c r="L289" i="19"/>
  <c r="M289" i="19"/>
  <c r="N289" i="19"/>
  <c r="O289" i="19"/>
  <c r="P289" i="19"/>
  <c r="Q289" i="19"/>
  <c r="R289" i="19"/>
  <c r="S289" i="19"/>
  <c r="T289" i="19"/>
  <c r="U289" i="19"/>
  <c r="V289" i="19"/>
  <c r="W289" i="19"/>
  <c r="X289" i="19"/>
  <c r="Y289" i="19"/>
  <c r="B289" i="19"/>
  <c r="B255" i="19"/>
  <c r="C255" i="19"/>
  <c r="D255" i="19"/>
  <c r="E255" i="19"/>
  <c r="F255" i="19"/>
  <c r="G255" i="19"/>
  <c r="H255" i="19"/>
  <c r="I255" i="19"/>
  <c r="J255" i="19"/>
  <c r="K255" i="19"/>
  <c r="L255" i="19"/>
  <c r="M255" i="19"/>
  <c r="N255" i="19"/>
  <c r="O255" i="19"/>
  <c r="P255" i="19"/>
  <c r="Q255" i="19"/>
  <c r="R255" i="19"/>
  <c r="S255" i="19"/>
  <c r="T255" i="19"/>
  <c r="U255" i="19"/>
  <c r="V255" i="19"/>
  <c r="W255" i="19"/>
  <c r="X255" i="19"/>
  <c r="Y255" i="19"/>
  <c r="B256" i="19"/>
  <c r="C256" i="19"/>
  <c r="D256" i="19"/>
  <c r="E256" i="19"/>
  <c r="F256" i="19"/>
  <c r="G256" i="19"/>
  <c r="H256" i="19"/>
  <c r="I256" i="19"/>
  <c r="J256" i="19"/>
  <c r="K256" i="19"/>
  <c r="L256" i="19"/>
  <c r="M256" i="19"/>
  <c r="N256" i="19"/>
  <c r="O256" i="19"/>
  <c r="P256" i="19"/>
  <c r="Q256" i="19"/>
  <c r="R256" i="19"/>
  <c r="S256" i="19"/>
  <c r="T256" i="19"/>
  <c r="U256" i="19"/>
  <c r="V256" i="19"/>
  <c r="W256" i="19"/>
  <c r="X256" i="19"/>
  <c r="Y256" i="19"/>
  <c r="B257" i="19"/>
  <c r="C257" i="19"/>
  <c r="D257" i="19"/>
  <c r="E257" i="19"/>
  <c r="F257" i="19"/>
  <c r="G257" i="19"/>
  <c r="H257" i="19"/>
  <c r="I257" i="19"/>
  <c r="J257" i="19"/>
  <c r="K257" i="19"/>
  <c r="L257" i="19"/>
  <c r="M257" i="19"/>
  <c r="N257" i="19"/>
  <c r="O257" i="19"/>
  <c r="P257" i="19"/>
  <c r="Q257" i="19"/>
  <c r="R257" i="19"/>
  <c r="S257" i="19"/>
  <c r="T257" i="19"/>
  <c r="U257" i="19"/>
  <c r="V257" i="19"/>
  <c r="W257" i="19"/>
  <c r="X257" i="19"/>
  <c r="Y257" i="19"/>
  <c r="B258" i="19"/>
  <c r="C258" i="19"/>
  <c r="D258" i="19"/>
  <c r="E258" i="19"/>
  <c r="F258" i="19"/>
  <c r="G258" i="19"/>
  <c r="H258" i="19"/>
  <c r="I258" i="19"/>
  <c r="J258" i="19"/>
  <c r="K258" i="19"/>
  <c r="L258" i="19"/>
  <c r="M258" i="19"/>
  <c r="N258" i="19"/>
  <c r="O258" i="19"/>
  <c r="P258" i="19"/>
  <c r="Q258" i="19"/>
  <c r="R258" i="19"/>
  <c r="S258" i="19"/>
  <c r="T258" i="19"/>
  <c r="U258" i="19"/>
  <c r="V258" i="19"/>
  <c r="W258" i="19"/>
  <c r="X258" i="19"/>
  <c r="Y258" i="19"/>
  <c r="B259" i="19"/>
  <c r="C259" i="19"/>
  <c r="D259" i="19"/>
  <c r="E259" i="19"/>
  <c r="F259" i="19"/>
  <c r="G259" i="19"/>
  <c r="H259" i="19"/>
  <c r="I259" i="19"/>
  <c r="J259" i="19"/>
  <c r="K259" i="19"/>
  <c r="L259" i="19"/>
  <c r="M259" i="19"/>
  <c r="N259" i="19"/>
  <c r="O259" i="19"/>
  <c r="P259" i="19"/>
  <c r="Q259" i="19"/>
  <c r="R259" i="19"/>
  <c r="S259" i="19"/>
  <c r="T259" i="19"/>
  <c r="U259" i="19"/>
  <c r="V259" i="19"/>
  <c r="W259" i="19"/>
  <c r="X259" i="19"/>
  <c r="Y259" i="19"/>
  <c r="B260" i="19"/>
  <c r="C260" i="19"/>
  <c r="D260" i="19"/>
  <c r="E260" i="19"/>
  <c r="F260" i="19"/>
  <c r="G260" i="19"/>
  <c r="H260" i="19"/>
  <c r="I260" i="19"/>
  <c r="J260" i="19"/>
  <c r="K260" i="19"/>
  <c r="L260" i="19"/>
  <c r="M260" i="19"/>
  <c r="N260" i="19"/>
  <c r="O260" i="19"/>
  <c r="P260" i="19"/>
  <c r="Q260" i="19"/>
  <c r="R260" i="19"/>
  <c r="S260" i="19"/>
  <c r="T260" i="19"/>
  <c r="U260" i="19"/>
  <c r="V260" i="19"/>
  <c r="W260" i="19"/>
  <c r="X260" i="19"/>
  <c r="Y260" i="19"/>
  <c r="B261" i="19"/>
  <c r="C261" i="19"/>
  <c r="D261" i="19"/>
  <c r="E261" i="19"/>
  <c r="F261" i="19"/>
  <c r="G261" i="19"/>
  <c r="H261" i="19"/>
  <c r="I261" i="19"/>
  <c r="J261" i="19"/>
  <c r="K261" i="19"/>
  <c r="L261" i="19"/>
  <c r="M261" i="19"/>
  <c r="N261" i="19"/>
  <c r="O261" i="19"/>
  <c r="P261" i="19"/>
  <c r="Q261" i="19"/>
  <c r="R261" i="19"/>
  <c r="S261" i="19"/>
  <c r="T261" i="19"/>
  <c r="U261" i="19"/>
  <c r="V261" i="19"/>
  <c r="W261" i="19"/>
  <c r="X261" i="19"/>
  <c r="Y261" i="19"/>
  <c r="B262" i="19"/>
  <c r="C262" i="19"/>
  <c r="D262" i="19"/>
  <c r="E262" i="19"/>
  <c r="F262" i="19"/>
  <c r="G262" i="19"/>
  <c r="H262" i="19"/>
  <c r="I262" i="19"/>
  <c r="J262" i="19"/>
  <c r="K262" i="19"/>
  <c r="L262" i="19"/>
  <c r="M262" i="19"/>
  <c r="N262" i="19"/>
  <c r="O262" i="19"/>
  <c r="P262" i="19"/>
  <c r="Q262" i="19"/>
  <c r="R262" i="19"/>
  <c r="S262" i="19"/>
  <c r="T262" i="19"/>
  <c r="U262" i="19"/>
  <c r="V262" i="19"/>
  <c r="W262" i="19"/>
  <c r="X262" i="19"/>
  <c r="Y262" i="19"/>
  <c r="B263" i="19"/>
  <c r="C263" i="19"/>
  <c r="D263" i="19"/>
  <c r="E263" i="19"/>
  <c r="F263" i="19"/>
  <c r="G263" i="19"/>
  <c r="H263" i="19"/>
  <c r="I263" i="19"/>
  <c r="J263" i="19"/>
  <c r="K263" i="19"/>
  <c r="L263" i="19"/>
  <c r="M263" i="19"/>
  <c r="N263" i="19"/>
  <c r="O263" i="19"/>
  <c r="P263" i="19"/>
  <c r="Q263" i="19"/>
  <c r="R263" i="19"/>
  <c r="S263" i="19"/>
  <c r="T263" i="19"/>
  <c r="U263" i="19"/>
  <c r="V263" i="19"/>
  <c r="W263" i="19"/>
  <c r="X263" i="19"/>
  <c r="Y263" i="19"/>
  <c r="B264" i="19"/>
  <c r="C264" i="19"/>
  <c r="D264" i="19"/>
  <c r="E264" i="19"/>
  <c r="F264" i="19"/>
  <c r="G264" i="19"/>
  <c r="H264" i="19"/>
  <c r="I264" i="19"/>
  <c r="J264" i="19"/>
  <c r="K264" i="19"/>
  <c r="L264" i="19"/>
  <c r="M264" i="19"/>
  <c r="N264" i="19"/>
  <c r="O264" i="19"/>
  <c r="P264" i="19"/>
  <c r="Q264" i="19"/>
  <c r="R264" i="19"/>
  <c r="S264" i="19"/>
  <c r="T264" i="19"/>
  <c r="U264" i="19"/>
  <c r="V264" i="19"/>
  <c r="W264" i="19"/>
  <c r="X264" i="19"/>
  <c r="Y264" i="19"/>
  <c r="B265" i="19"/>
  <c r="C265" i="19"/>
  <c r="D265" i="19"/>
  <c r="E265" i="19"/>
  <c r="F265" i="19"/>
  <c r="G265" i="19"/>
  <c r="H265" i="19"/>
  <c r="I265" i="19"/>
  <c r="J265" i="19"/>
  <c r="K265" i="19"/>
  <c r="L265" i="19"/>
  <c r="M265" i="19"/>
  <c r="N265" i="19"/>
  <c r="O265" i="19"/>
  <c r="P265" i="19"/>
  <c r="Q265" i="19"/>
  <c r="R265" i="19"/>
  <c r="S265" i="19"/>
  <c r="T265" i="19"/>
  <c r="U265" i="19"/>
  <c r="V265" i="19"/>
  <c r="W265" i="19"/>
  <c r="X265" i="19"/>
  <c r="Y265" i="19"/>
  <c r="B266" i="19"/>
  <c r="C266" i="19"/>
  <c r="D266" i="19"/>
  <c r="E266" i="19"/>
  <c r="F266" i="19"/>
  <c r="G266" i="19"/>
  <c r="H266" i="19"/>
  <c r="I266" i="19"/>
  <c r="J266" i="19"/>
  <c r="K266" i="19"/>
  <c r="L266" i="19"/>
  <c r="M266" i="19"/>
  <c r="N266" i="19"/>
  <c r="O266" i="19"/>
  <c r="P266" i="19"/>
  <c r="Q266" i="19"/>
  <c r="R266" i="19"/>
  <c r="S266" i="19"/>
  <c r="T266" i="19"/>
  <c r="U266" i="19"/>
  <c r="V266" i="19"/>
  <c r="W266" i="19"/>
  <c r="X266" i="19"/>
  <c r="Y266" i="19"/>
  <c r="B267" i="19"/>
  <c r="C267" i="19"/>
  <c r="D267" i="19"/>
  <c r="E267" i="19"/>
  <c r="F267" i="19"/>
  <c r="G267" i="19"/>
  <c r="H267" i="19"/>
  <c r="I267" i="19"/>
  <c r="J267" i="19"/>
  <c r="K267" i="19"/>
  <c r="L267" i="19"/>
  <c r="M267" i="19"/>
  <c r="N267" i="19"/>
  <c r="O267" i="19"/>
  <c r="P267" i="19"/>
  <c r="Q267" i="19"/>
  <c r="R267" i="19"/>
  <c r="S267" i="19"/>
  <c r="T267" i="19"/>
  <c r="U267" i="19"/>
  <c r="V267" i="19"/>
  <c r="W267" i="19"/>
  <c r="X267" i="19"/>
  <c r="Y267" i="19"/>
  <c r="B268" i="19"/>
  <c r="C268" i="19"/>
  <c r="D268" i="19"/>
  <c r="E268" i="19"/>
  <c r="F268" i="19"/>
  <c r="G268" i="19"/>
  <c r="H268" i="19"/>
  <c r="I268" i="19"/>
  <c r="J268" i="19"/>
  <c r="K268" i="19"/>
  <c r="L268" i="19"/>
  <c r="M268" i="19"/>
  <c r="N268" i="19"/>
  <c r="O268" i="19"/>
  <c r="P268" i="19"/>
  <c r="Q268" i="19"/>
  <c r="R268" i="19"/>
  <c r="S268" i="19"/>
  <c r="T268" i="19"/>
  <c r="U268" i="19"/>
  <c r="V268" i="19"/>
  <c r="W268" i="19"/>
  <c r="X268" i="19"/>
  <c r="Y268" i="19"/>
  <c r="B269" i="19"/>
  <c r="C269" i="19"/>
  <c r="D269" i="19"/>
  <c r="E269" i="19"/>
  <c r="F269" i="19"/>
  <c r="G269" i="19"/>
  <c r="H269" i="19"/>
  <c r="I269" i="19"/>
  <c r="J269" i="19"/>
  <c r="K269" i="19"/>
  <c r="L269" i="19"/>
  <c r="M269" i="19"/>
  <c r="N269" i="19"/>
  <c r="O269" i="19"/>
  <c r="P269" i="19"/>
  <c r="Q269" i="19"/>
  <c r="R269" i="19"/>
  <c r="S269" i="19"/>
  <c r="T269" i="19"/>
  <c r="U269" i="19"/>
  <c r="V269" i="19"/>
  <c r="W269" i="19"/>
  <c r="X269" i="19"/>
  <c r="Y269" i="19"/>
  <c r="B270" i="19"/>
  <c r="C270" i="19"/>
  <c r="D270" i="19"/>
  <c r="E270" i="19"/>
  <c r="F270" i="19"/>
  <c r="G270" i="19"/>
  <c r="H270" i="19"/>
  <c r="I270" i="19"/>
  <c r="J270" i="19"/>
  <c r="K270" i="19"/>
  <c r="L270" i="19"/>
  <c r="M270" i="19"/>
  <c r="N270" i="19"/>
  <c r="O270" i="19"/>
  <c r="P270" i="19"/>
  <c r="Q270" i="19"/>
  <c r="R270" i="19"/>
  <c r="S270" i="19"/>
  <c r="T270" i="19"/>
  <c r="U270" i="19"/>
  <c r="V270" i="19"/>
  <c r="W270" i="19"/>
  <c r="X270" i="19"/>
  <c r="Y270" i="19"/>
  <c r="B271" i="19"/>
  <c r="C271" i="19"/>
  <c r="D271" i="19"/>
  <c r="E271" i="19"/>
  <c r="F271" i="19"/>
  <c r="G271" i="19"/>
  <c r="H271" i="19"/>
  <c r="I271" i="19"/>
  <c r="J271" i="19"/>
  <c r="K271" i="19"/>
  <c r="L271" i="19"/>
  <c r="M271" i="19"/>
  <c r="N271" i="19"/>
  <c r="O271" i="19"/>
  <c r="P271" i="19"/>
  <c r="Q271" i="19"/>
  <c r="R271" i="19"/>
  <c r="S271" i="19"/>
  <c r="T271" i="19"/>
  <c r="U271" i="19"/>
  <c r="V271" i="19"/>
  <c r="W271" i="19"/>
  <c r="X271" i="19"/>
  <c r="Y271" i="19"/>
  <c r="B272" i="19"/>
  <c r="C272" i="19"/>
  <c r="D272" i="19"/>
  <c r="E272" i="19"/>
  <c r="F272" i="19"/>
  <c r="G272" i="19"/>
  <c r="H272" i="19"/>
  <c r="I272" i="19"/>
  <c r="J272" i="19"/>
  <c r="K272" i="19"/>
  <c r="L272" i="19"/>
  <c r="M272" i="19"/>
  <c r="N272" i="19"/>
  <c r="O272" i="19"/>
  <c r="P272" i="19"/>
  <c r="Q272" i="19"/>
  <c r="R272" i="19"/>
  <c r="S272" i="19"/>
  <c r="T272" i="19"/>
  <c r="U272" i="19"/>
  <c r="V272" i="19"/>
  <c r="W272" i="19"/>
  <c r="X272" i="19"/>
  <c r="Y272" i="19"/>
  <c r="B273" i="19"/>
  <c r="C273" i="19"/>
  <c r="D273" i="19"/>
  <c r="E273" i="19"/>
  <c r="F273" i="19"/>
  <c r="G273" i="19"/>
  <c r="H273" i="19"/>
  <c r="I273" i="19"/>
  <c r="J273" i="19"/>
  <c r="K273" i="19"/>
  <c r="L273" i="19"/>
  <c r="M273" i="19"/>
  <c r="N273" i="19"/>
  <c r="O273" i="19"/>
  <c r="P273" i="19"/>
  <c r="Q273" i="19"/>
  <c r="R273" i="19"/>
  <c r="S273" i="19"/>
  <c r="T273" i="19"/>
  <c r="U273" i="19"/>
  <c r="V273" i="19"/>
  <c r="W273" i="19"/>
  <c r="X273" i="19"/>
  <c r="Y273" i="19"/>
  <c r="B274" i="19"/>
  <c r="C274" i="19"/>
  <c r="D274" i="19"/>
  <c r="E274" i="19"/>
  <c r="F274" i="19"/>
  <c r="G274" i="19"/>
  <c r="H274" i="19"/>
  <c r="I274" i="19"/>
  <c r="J274" i="19"/>
  <c r="K274" i="19"/>
  <c r="L274" i="19"/>
  <c r="M274" i="19"/>
  <c r="N274" i="19"/>
  <c r="O274" i="19"/>
  <c r="P274" i="19"/>
  <c r="Q274" i="19"/>
  <c r="R274" i="19"/>
  <c r="S274" i="19"/>
  <c r="T274" i="19"/>
  <c r="U274" i="19"/>
  <c r="V274" i="19"/>
  <c r="W274" i="19"/>
  <c r="X274" i="19"/>
  <c r="Y274" i="19"/>
  <c r="B275" i="19"/>
  <c r="C275" i="19"/>
  <c r="D275" i="19"/>
  <c r="E275" i="19"/>
  <c r="F275" i="19"/>
  <c r="G275" i="19"/>
  <c r="H275" i="19"/>
  <c r="I275" i="19"/>
  <c r="J275" i="19"/>
  <c r="K275" i="19"/>
  <c r="L275" i="19"/>
  <c r="M275" i="19"/>
  <c r="N275" i="19"/>
  <c r="O275" i="19"/>
  <c r="P275" i="19"/>
  <c r="Q275" i="19"/>
  <c r="R275" i="19"/>
  <c r="S275" i="19"/>
  <c r="T275" i="19"/>
  <c r="U275" i="19"/>
  <c r="V275" i="19"/>
  <c r="W275" i="19"/>
  <c r="X275" i="19"/>
  <c r="Y275" i="19"/>
  <c r="B276" i="19"/>
  <c r="C276" i="19"/>
  <c r="D276" i="19"/>
  <c r="E276" i="19"/>
  <c r="F276" i="19"/>
  <c r="G276" i="19"/>
  <c r="H276" i="19"/>
  <c r="I276" i="19"/>
  <c r="J276" i="19"/>
  <c r="K276" i="19"/>
  <c r="L276" i="19"/>
  <c r="M276" i="19"/>
  <c r="N276" i="19"/>
  <c r="O276" i="19"/>
  <c r="P276" i="19"/>
  <c r="Q276" i="19"/>
  <c r="R276" i="19"/>
  <c r="S276" i="19"/>
  <c r="T276" i="19"/>
  <c r="U276" i="19"/>
  <c r="V276" i="19"/>
  <c r="W276" i="19"/>
  <c r="X276" i="19"/>
  <c r="Y276" i="19"/>
  <c r="B277" i="19"/>
  <c r="C277" i="19"/>
  <c r="D277" i="19"/>
  <c r="E277" i="19"/>
  <c r="F277" i="19"/>
  <c r="G277" i="19"/>
  <c r="H277" i="19"/>
  <c r="I277" i="19"/>
  <c r="J277" i="19"/>
  <c r="K277" i="19"/>
  <c r="L277" i="19"/>
  <c r="M277" i="19"/>
  <c r="N277" i="19"/>
  <c r="O277" i="19"/>
  <c r="P277" i="19"/>
  <c r="Q277" i="19"/>
  <c r="R277" i="19"/>
  <c r="S277" i="19"/>
  <c r="T277" i="19"/>
  <c r="U277" i="19"/>
  <c r="V277" i="19"/>
  <c r="W277" i="19"/>
  <c r="X277" i="19"/>
  <c r="Y277" i="19"/>
  <c r="B278" i="19"/>
  <c r="C278" i="19"/>
  <c r="D278" i="19"/>
  <c r="E278" i="19"/>
  <c r="F278" i="19"/>
  <c r="G278" i="19"/>
  <c r="H278" i="19"/>
  <c r="I278" i="19"/>
  <c r="J278" i="19"/>
  <c r="K278" i="19"/>
  <c r="L278" i="19"/>
  <c r="M278" i="19"/>
  <c r="N278" i="19"/>
  <c r="O278" i="19"/>
  <c r="P278" i="19"/>
  <c r="Q278" i="19"/>
  <c r="R278" i="19"/>
  <c r="S278" i="19"/>
  <c r="T278" i="19"/>
  <c r="U278" i="19"/>
  <c r="V278" i="19"/>
  <c r="W278" i="19"/>
  <c r="X278" i="19"/>
  <c r="Y278" i="19"/>
  <c r="B279" i="19"/>
  <c r="C279" i="19"/>
  <c r="D279" i="19"/>
  <c r="E279" i="19"/>
  <c r="F279" i="19"/>
  <c r="G279" i="19"/>
  <c r="H279" i="19"/>
  <c r="I279" i="19"/>
  <c r="J279" i="19"/>
  <c r="K279" i="19"/>
  <c r="L279" i="19"/>
  <c r="M279" i="19"/>
  <c r="N279" i="19"/>
  <c r="O279" i="19"/>
  <c r="P279" i="19"/>
  <c r="Q279" i="19"/>
  <c r="R279" i="19"/>
  <c r="S279" i="19"/>
  <c r="T279" i="19"/>
  <c r="U279" i="19"/>
  <c r="V279" i="19"/>
  <c r="W279" i="19"/>
  <c r="X279" i="19"/>
  <c r="Y279" i="19"/>
  <c r="B280" i="19"/>
  <c r="C280" i="19"/>
  <c r="D280" i="19"/>
  <c r="E280" i="19"/>
  <c r="F280" i="19"/>
  <c r="G280" i="19"/>
  <c r="H280" i="19"/>
  <c r="I280" i="19"/>
  <c r="J280" i="19"/>
  <c r="K280" i="19"/>
  <c r="L280" i="19"/>
  <c r="M280" i="19"/>
  <c r="N280" i="19"/>
  <c r="O280" i="19"/>
  <c r="P280" i="19"/>
  <c r="Q280" i="19"/>
  <c r="R280" i="19"/>
  <c r="S280" i="19"/>
  <c r="T280" i="19"/>
  <c r="U280" i="19"/>
  <c r="V280" i="19"/>
  <c r="W280" i="19"/>
  <c r="X280" i="19"/>
  <c r="Y280" i="19"/>
  <c r="B281" i="19"/>
  <c r="C281" i="19"/>
  <c r="D281" i="19"/>
  <c r="E281" i="19"/>
  <c r="F281" i="19"/>
  <c r="G281" i="19"/>
  <c r="H281" i="19"/>
  <c r="I281" i="19"/>
  <c r="J281" i="19"/>
  <c r="K281" i="19"/>
  <c r="L281" i="19"/>
  <c r="M281" i="19"/>
  <c r="N281" i="19"/>
  <c r="O281" i="19"/>
  <c r="P281" i="19"/>
  <c r="Q281" i="19"/>
  <c r="R281" i="19"/>
  <c r="S281" i="19"/>
  <c r="T281" i="19"/>
  <c r="U281" i="19"/>
  <c r="V281" i="19"/>
  <c r="W281" i="19"/>
  <c r="X281" i="19"/>
  <c r="Y281" i="19"/>
  <c r="C254" i="19"/>
  <c r="D254" i="19"/>
  <c r="E254" i="19"/>
  <c r="F254" i="19"/>
  <c r="G254" i="19"/>
  <c r="H254" i="19"/>
  <c r="I254" i="19"/>
  <c r="J254" i="19"/>
  <c r="K254" i="19"/>
  <c r="L254" i="19"/>
  <c r="M254" i="19"/>
  <c r="N254" i="19"/>
  <c r="O254" i="19"/>
  <c r="P254" i="19"/>
  <c r="Q254" i="19"/>
  <c r="R254" i="19"/>
  <c r="S254" i="19"/>
  <c r="T254" i="19"/>
  <c r="U254" i="19"/>
  <c r="V254" i="19"/>
  <c r="W254" i="19"/>
  <c r="X254" i="19"/>
  <c r="Y254" i="19"/>
  <c r="B254" i="19"/>
  <c r="B221" i="19"/>
  <c r="C221" i="19"/>
  <c r="D221" i="19"/>
  <c r="E221" i="19"/>
  <c r="F221" i="19"/>
  <c r="G221" i="19"/>
  <c r="H221" i="19"/>
  <c r="I221" i="19"/>
  <c r="J221" i="19"/>
  <c r="K221" i="19"/>
  <c r="L221" i="19"/>
  <c r="M221" i="19"/>
  <c r="N221" i="19"/>
  <c r="O221" i="19"/>
  <c r="P221" i="19"/>
  <c r="Q221" i="19"/>
  <c r="R221" i="19"/>
  <c r="S221" i="19"/>
  <c r="T221" i="19"/>
  <c r="U221" i="19"/>
  <c r="V221" i="19"/>
  <c r="W221" i="19"/>
  <c r="X221" i="19"/>
  <c r="Y221" i="19"/>
  <c r="B222" i="19"/>
  <c r="C222" i="19"/>
  <c r="D222" i="19"/>
  <c r="E222" i="19"/>
  <c r="F222" i="19"/>
  <c r="G222" i="19"/>
  <c r="H222" i="19"/>
  <c r="I222" i="19"/>
  <c r="J222" i="19"/>
  <c r="K222" i="19"/>
  <c r="L222" i="19"/>
  <c r="M222" i="19"/>
  <c r="N222" i="19"/>
  <c r="O222" i="19"/>
  <c r="P222" i="19"/>
  <c r="Q222" i="19"/>
  <c r="R222" i="19"/>
  <c r="S222" i="19"/>
  <c r="T222" i="19"/>
  <c r="U222" i="19"/>
  <c r="V222" i="19"/>
  <c r="W222" i="19"/>
  <c r="X222" i="19"/>
  <c r="Y222" i="19"/>
  <c r="B223" i="19"/>
  <c r="C223" i="19"/>
  <c r="D223" i="19"/>
  <c r="E223" i="19"/>
  <c r="F223" i="19"/>
  <c r="G223" i="19"/>
  <c r="H223" i="19"/>
  <c r="I223" i="19"/>
  <c r="J223" i="19"/>
  <c r="K223" i="19"/>
  <c r="L223" i="19"/>
  <c r="M223" i="19"/>
  <c r="N223" i="19"/>
  <c r="O223" i="19"/>
  <c r="P223" i="19"/>
  <c r="Q223" i="19"/>
  <c r="R223" i="19"/>
  <c r="S223" i="19"/>
  <c r="T223" i="19"/>
  <c r="U223" i="19"/>
  <c r="V223" i="19"/>
  <c r="W223" i="19"/>
  <c r="X223" i="19"/>
  <c r="Y223" i="19"/>
  <c r="B224" i="19"/>
  <c r="C224" i="19"/>
  <c r="D224" i="19"/>
  <c r="E224" i="19"/>
  <c r="F224" i="19"/>
  <c r="G224" i="19"/>
  <c r="H224" i="19"/>
  <c r="I224" i="19"/>
  <c r="J224" i="19"/>
  <c r="K224" i="19"/>
  <c r="L224" i="19"/>
  <c r="M224" i="19"/>
  <c r="N224" i="19"/>
  <c r="O224" i="19"/>
  <c r="P224" i="19"/>
  <c r="Q224" i="19"/>
  <c r="R224" i="19"/>
  <c r="S224" i="19"/>
  <c r="T224" i="19"/>
  <c r="U224" i="19"/>
  <c r="V224" i="19"/>
  <c r="W224" i="19"/>
  <c r="X224" i="19"/>
  <c r="Y224" i="19"/>
  <c r="B225" i="19"/>
  <c r="C225" i="19"/>
  <c r="D225" i="19"/>
  <c r="E225" i="19"/>
  <c r="F225" i="19"/>
  <c r="G225" i="19"/>
  <c r="H225" i="19"/>
  <c r="I225" i="19"/>
  <c r="J225" i="19"/>
  <c r="K225" i="19"/>
  <c r="L225" i="19"/>
  <c r="M225" i="19"/>
  <c r="N225" i="19"/>
  <c r="O225" i="19"/>
  <c r="P225" i="19"/>
  <c r="Q225" i="19"/>
  <c r="R225" i="19"/>
  <c r="S225" i="19"/>
  <c r="T225" i="19"/>
  <c r="U225" i="19"/>
  <c r="V225" i="19"/>
  <c r="W225" i="19"/>
  <c r="X225" i="19"/>
  <c r="Y225" i="19"/>
  <c r="B226" i="19"/>
  <c r="C226" i="19"/>
  <c r="D226" i="19"/>
  <c r="E226" i="19"/>
  <c r="F226" i="19"/>
  <c r="G226" i="19"/>
  <c r="H226" i="19"/>
  <c r="I226" i="19"/>
  <c r="J226" i="19"/>
  <c r="K226" i="19"/>
  <c r="L226" i="19"/>
  <c r="M226" i="19"/>
  <c r="N226" i="19"/>
  <c r="O226" i="19"/>
  <c r="P226" i="19"/>
  <c r="Q226" i="19"/>
  <c r="R226" i="19"/>
  <c r="S226" i="19"/>
  <c r="T226" i="19"/>
  <c r="U226" i="19"/>
  <c r="V226" i="19"/>
  <c r="W226" i="19"/>
  <c r="X226" i="19"/>
  <c r="Y226" i="19"/>
  <c r="B227" i="19"/>
  <c r="C227" i="19"/>
  <c r="D227" i="19"/>
  <c r="E227" i="19"/>
  <c r="F227" i="19"/>
  <c r="G227" i="19"/>
  <c r="H227" i="19"/>
  <c r="I227" i="19"/>
  <c r="J227" i="19"/>
  <c r="K227" i="19"/>
  <c r="L227" i="19"/>
  <c r="M227" i="19"/>
  <c r="N227" i="19"/>
  <c r="O227" i="19"/>
  <c r="P227" i="19"/>
  <c r="Q227" i="19"/>
  <c r="R227" i="19"/>
  <c r="S227" i="19"/>
  <c r="T227" i="19"/>
  <c r="U227" i="19"/>
  <c r="V227" i="19"/>
  <c r="W227" i="19"/>
  <c r="X227" i="19"/>
  <c r="Y227" i="19"/>
  <c r="B228" i="19"/>
  <c r="C228" i="19"/>
  <c r="D228" i="19"/>
  <c r="E228" i="19"/>
  <c r="F228" i="19"/>
  <c r="G228" i="19"/>
  <c r="H228" i="19"/>
  <c r="I228" i="19"/>
  <c r="J228" i="19"/>
  <c r="K228" i="19"/>
  <c r="L228" i="19"/>
  <c r="M228" i="19"/>
  <c r="N228" i="19"/>
  <c r="O228" i="19"/>
  <c r="P228" i="19"/>
  <c r="Q228" i="19"/>
  <c r="R228" i="19"/>
  <c r="S228" i="19"/>
  <c r="T228" i="19"/>
  <c r="U228" i="19"/>
  <c r="V228" i="19"/>
  <c r="W228" i="19"/>
  <c r="X228" i="19"/>
  <c r="Y228" i="19"/>
  <c r="B229" i="19"/>
  <c r="C229" i="19"/>
  <c r="D229" i="19"/>
  <c r="E229" i="19"/>
  <c r="F229" i="19"/>
  <c r="G229" i="19"/>
  <c r="H229" i="19"/>
  <c r="I229" i="19"/>
  <c r="J229" i="19"/>
  <c r="K229" i="19"/>
  <c r="L229" i="19"/>
  <c r="M229" i="19"/>
  <c r="N229" i="19"/>
  <c r="O229" i="19"/>
  <c r="P229" i="19"/>
  <c r="Q229" i="19"/>
  <c r="R229" i="19"/>
  <c r="S229" i="19"/>
  <c r="T229" i="19"/>
  <c r="U229" i="19"/>
  <c r="V229" i="19"/>
  <c r="W229" i="19"/>
  <c r="X229" i="19"/>
  <c r="Y229" i="19"/>
  <c r="B230" i="19"/>
  <c r="C230" i="19"/>
  <c r="D230" i="19"/>
  <c r="E230" i="19"/>
  <c r="F230" i="19"/>
  <c r="G230" i="19"/>
  <c r="H230" i="19"/>
  <c r="I230" i="19"/>
  <c r="J230" i="19"/>
  <c r="K230" i="19"/>
  <c r="L230" i="19"/>
  <c r="M230" i="19"/>
  <c r="N230" i="19"/>
  <c r="O230" i="19"/>
  <c r="P230" i="19"/>
  <c r="Q230" i="19"/>
  <c r="R230" i="19"/>
  <c r="S230" i="19"/>
  <c r="T230" i="19"/>
  <c r="U230" i="19"/>
  <c r="V230" i="19"/>
  <c r="W230" i="19"/>
  <c r="X230" i="19"/>
  <c r="Y230" i="19"/>
  <c r="B231" i="19"/>
  <c r="C231" i="19"/>
  <c r="D231" i="19"/>
  <c r="E231" i="19"/>
  <c r="F231" i="19"/>
  <c r="G231" i="19"/>
  <c r="H231" i="19"/>
  <c r="I231" i="19"/>
  <c r="J231" i="19"/>
  <c r="K231" i="19"/>
  <c r="L231" i="19"/>
  <c r="M231" i="19"/>
  <c r="N231" i="19"/>
  <c r="O231" i="19"/>
  <c r="P231" i="19"/>
  <c r="Q231" i="19"/>
  <c r="R231" i="19"/>
  <c r="S231" i="19"/>
  <c r="T231" i="19"/>
  <c r="U231" i="19"/>
  <c r="V231" i="19"/>
  <c r="W231" i="19"/>
  <c r="X231" i="19"/>
  <c r="Y231" i="19"/>
  <c r="B232" i="19"/>
  <c r="C232" i="19"/>
  <c r="D232" i="19"/>
  <c r="E232" i="19"/>
  <c r="F232" i="19"/>
  <c r="G232" i="19"/>
  <c r="H232" i="19"/>
  <c r="I232" i="19"/>
  <c r="J232" i="19"/>
  <c r="K232" i="19"/>
  <c r="L232" i="19"/>
  <c r="M232" i="19"/>
  <c r="N232" i="19"/>
  <c r="O232" i="19"/>
  <c r="P232" i="19"/>
  <c r="Q232" i="19"/>
  <c r="R232" i="19"/>
  <c r="S232" i="19"/>
  <c r="T232" i="19"/>
  <c r="U232" i="19"/>
  <c r="V232" i="19"/>
  <c r="W232" i="19"/>
  <c r="X232" i="19"/>
  <c r="Y232" i="19"/>
  <c r="B233" i="19"/>
  <c r="C233" i="19"/>
  <c r="D233" i="19"/>
  <c r="E233" i="19"/>
  <c r="F233" i="19"/>
  <c r="G233" i="19"/>
  <c r="H233" i="19"/>
  <c r="I233" i="19"/>
  <c r="J233" i="19"/>
  <c r="K233" i="19"/>
  <c r="L233" i="19"/>
  <c r="M233" i="19"/>
  <c r="N233" i="19"/>
  <c r="O233" i="19"/>
  <c r="P233" i="19"/>
  <c r="Q233" i="19"/>
  <c r="R233" i="19"/>
  <c r="S233" i="19"/>
  <c r="T233" i="19"/>
  <c r="U233" i="19"/>
  <c r="V233" i="19"/>
  <c r="W233" i="19"/>
  <c r="X233" i="19"/>
  <c r="Y233" i="19"/>
  <c r="B234" i="19"/>
  <c r="C234" i="19"/>
  <c r="D234" i="19"/>
  <c r="E234" i="19"/>
  <c r="F234" i="19"/>
  <c r="G234" i="19"/>
  <c r="H234" i="19"/>
  <c r="I234" i="19"/>
  <c r="J234" i="19"/>
  <c r="K234" i="19"/>
  <c r="L234" i="19"/>
  <c r="M234" i="19"/>
  <c r="N234" i="19"/>
  <c r="O234" i="19"/>
  <c r="P234" i="19"/>
  <c r="Q234" i="19"/>
  <c r="R234" i="19"/>
  <c r="S234" i="19"/>
  <c r="T234" i="19"/>
  <c r="U234" i="19"/>
  <c r="V234" i="19"/>
  <c r="W234" i="19"/>
  <c r="X234" i="19"/>
  <c r="Y234" i="19"/>
  <c r="B235" i="19"/>
  <c r="C235" i="19"/>
  <c r="D235" i="19"/>
  <c r="E235" i="19"/>
  <c r="F235" i="19"/>
  <c r="G235" i="19"/>
  <c r="H235" i="19"/>
  <c r="I235" i="19"/>
  <c r="J235" i="19"/>
  <c r="K235" i="19"/>
  <c r="L235" i="19"/>
  <c r="M235" i="19"/>
  <c r="N235" i="19"/>
  <c r="O235" i="19"/>
  <c r="P235" i="19"/>
  <c r="Q235" i="19"/>
  <c r="R235" i="19"/>
  <c r="S235" i="19"/>
  <c r="T235" i="19"/>
  <c r="U235" i="19"/>
  <c r="V235" i="19"/>
  <c r="W235" i="19"/>
  <c r="X235" i="19"/>
  <c r="Y235" i="19"/>
  <c r="B236" i="19"/>
  <c r="C236" i="19"/>
  <c r="D236" i="19"/>
  <c r="E236" i="19"/>
  <c r="F236" i="19"/>
  <c r="G236" i="19"/>
  <c r="H236" i="19"/>
  <c r="I236" i="19"/>
  <c r="J236" i="19"/>
  <c r="K236" i="19"/>
  <c r="L236" i="19"/>
  <c r="M236" i="19"/>
  <c r="N236" i="19"/>
  <c r="O236" i="19"/>
  <c r="P236" i="19"/>
  <c r="Q236" i="19"/>
  <c r="R236" i="19"/>
  <c r="S236" i="19"/>
  <c r="T236" i="19"/>
  <c r="U236" i="19"/>
  <c r="V236" i="19"/>
  <c r="W236" i="19"/>
  <c r="X236" i="19"/>
  <c r="Y236" i="19"/>
  <c r="B237" i="19"/>
  <c r="C237" i="19"/>
  <c r="D237" i="19"/>
  <c r="E237" i="19"/>
  <c r="F237" i="19"/>
  <c r="G237" i="19"/>
  <c r="H237" i="19"/>
  <c r="I237" i="19"/>
  <c r="J237" i="19"/>
  <c r="K237" i="19"/>
  <c r="L237" i="19"/>
  <c r="M237" i="19"/>
  <c r="N237" i="19"/>
  <c r="O237" i="19"/>
  <c r="P237" i="19"/>
  <c r="Q237" i="19"/>
  <c r="R237" i="19"/>
  <c r="S237" i="19"/>
  <c r="T237" i="19"/>
  <c r="U237" i="19"/>
  <c r="V237" i="19"/>
  <c r="W237" i="19"/>
  <c r="X237" i="19"/>
  <c r="Y237" i="19"/>
  <c r="B238" i="19"/>
  <c r="C238" i="19"/>
  <c r="D238" i="19"/>
  <c r="E238" i="19"/>
  <c r="F238" i="19"/>
  <c r="G238" i="19"/>
  <c r="H238" i="19"/>
  <c r="I238" i="19"/>
  <c r="J238" i="19"/>
  <c r="K238" i="19"/>
  <c r="L238" i="19"/>
  <c r="M238" i="19"/>
  <c r="N238" i="19"/>
  <c r="O238" i="19"/>
  <c r="P238" i="19"/>
  <c r="Q238" i="19"/>
  <c r="R238" i="19"/>
  <c r="S238" i="19"/>
  <c r="T238" i="19"/>
  <c r="U238" i="19"/>
  <c r="V238" i="19"/>
  <c r="W238" i="19"/>
  <c r="X238" i="19"/>
  <c r="Y238" i="19"/>
  <c r="B239" i="19"/>
  <c r="C239" i="19"/>
  <c r="D239" i="19"/>
  <c r="E239" i="19"/>
  <c r="F239" i="19"/>
  <c r="G239" i="19"/>
  <c r="H239" i="19"/>
  <c r="I239" i="19"/>
  <c r="J239" i="19"/>
  <c r="K239" i="19"/>
  <c r="L239" i="19"/>
  <c r="M239" i="19"/>
  <c r="N239" i="19"/>
  <c r="O239" i="19"/>
  <c r="P239" i="19"/>
  <c r="Q239" i="19"/>
  <c r="R239" i="19"/>
  <c r="S239" i="19"/>
  <c r="T239" i="19"/>
  <c r="U239" i="19"/>
  <c r="V239" i="19"/>
  <c r="W239" i="19"/>
  <c r="X239" i="19"/>
  <c r="Y239" i="19"/>
  <c r="B240" i="19"/>
  <c r="C240" i="19"/>
  <c r="D240" i="19"/>
  <c r="E240" i="19"/>
  <c r="F240" i="19"/>
  <c r="G240" i="19"/>
  <c r="H240" i="19"/>
  <c r="I240" i="19"/>
  <c r="J240" i="19"/>
  <c r="K240" i="19"/>
  <c r="L240" i="19"/>
  <c r="M240" i="19"/>
  <c r="N240" i="19"/>
  <c r="O240" i="19"/>
  <c r="P240" i="19"/>
  <c r="Q240" i="19"/>
  <c r="R240" i="19"/>
  <c r="S240" i="19"/>
  <c r="T240" i="19"/>
  <c r="U240" i="19"/>
  <c r="V240" i="19"/>
  <c r="W240" i="19"/>
  <c r="X240" i="19"/>
  <c r="Y240" i="19"/>
  <c r="B241" i="19"/>
  <c r="C241" i="19"/>
  <c r="D241" i="19"/>
  <c r="E241" i="19"/>
  <c r="F241" i="19"/>
  <c r="G241" i="19"/>
  <c r="H241" i="19"/>
  <c r="I241" i="19"/>
  <c r="J241" i="19"/>
  <c r="K241" i="19"/>
  <c r="L241" i="19"/>
  <c r="M241" i="19"/>
  <c r="N241" i="19"/>
  <c r="O241" i="19"/>
  <c r="P241" i="19"/>
  <c r="Q241" i="19"/>
  <c r="R241" i="19"/>
  <c r="S241" i="19"/>
  <c r="T241" i="19"/>
  <c r="U241" i="19"/>
  <c r="V241" i="19"/>
  <c r="W241" i="19"/>
  <c r="X241" i="19"/>
  <c r="Y241" i="19"/>
  <c r="B242" i="19"/>
  <c r="C242" i="19"/>
  <c r="D242" i="19"/>
  <c r="E242" i="19"/>
  <c r="F242" i="19"/>
  <c r="G242" i="19"/>
  <c r="H242" i="19"/>
  <c r="I242" i="19"/>
  <c r="J242" i="19"/>
  <c r="K242" i="19"/>
  <c r="L242" i="19"/>
  <c r="M242" i="19"/>
  <c r="N242" i="19"/>
  <c r="O242" i="19"/>
  <c r="P242" i="19"/>
  <c r="Q242" i="19"/>
  <c r="R242" i="19"/>
  <c r="S242" i="19"/>
  <c r="T242" i="19"/>
  <c r="U242" i="19"/>
  <c r="V242" i="19"/>
  <c r="W242" i="19"/>
  <c r="X242" i="19"/>
  <c r="Y242" i="19"/>
  <c r="B243" i="19"/>
  <c r="C243" i="19"/>
  <c r="D243" i="19"/>
  <c r="E243" i="19"/>
  <c r="F243" i="19"/>
  <c r="G243" i="19"/>
  <c r="H243" i="19"/>
  <c r="I243" i="19"/>
  <c r="J243" i="19"/>
  <c r="K243" i="19"/>
  <c r="L243" i="19"/>
  <c r="M243" i="19"/>
  <c r="N243" i="19"/>
  <c r="O243" i="19"/>
  <c r="P243" i="19"/>
  <c r="Q243" i="19"/>
  <c r="R243" i="19"/>
  <c r="S243" i="19"/>
  <c r="T243" i="19"/>
  <c r="U243" i="19"/>
  <c r="V243" i="19"/>
  <c r="W243" i="19"/>
  <c r="X243" i="19"/>
  <c r="Y243" i="19"/>
  <c r="B244" i="19"/>
  <c r="C244" i="19"/>
  <c r="D244" i="19"/>
  <c r="E244" i="19"/>
  <c r="F244" i="19"/>
  <c r="G244" i="19"/>
  <c r="H244" i="19"/>
  <c r="I244" i="19"/>
  <c r="J244" i="19"/>
  <c r="K244" i="19"/>
  <c r="L244" i="19"/>
  <c r="M244" i="19"/>
  <c r="N244" i="19"/>
  <c r="O244" i="19"/>
  <c r="P244" i="19"/>
  <c r="Q244" i="19"/>
  <c r="R244" i="19"/>
  <c r="S244" i="19"/>
  <c r="T244" i="19"/>
  <c r="U244" i="19"/>
  <c r="V244" i="19"/>
  <c r="W244" i="19"/>
  <c r="X244" i="19"/>
  <c r="Y244" i="19"/>
  <c r="B245" i="19"/>
  <c r="C245" i="19"/>
  <c r="D245" i="19"/>
  <c r="E245" i="19"/>
  <c r="F245" i="19"/>
  <c r="G245" i="19"/>
  <c r="H245" i="19"/>
  <c r="I245" i="19"/>
  <c r="J245" i="19"/>
  <c r="K245" i="19"/>
  <c r="L245" i="19"/>
  <c r="M245" i="19"/>
  <c r="N245" i="19"/>
  <c r="O245" i="19"/>
  <c r="P245" i="19"/>
  <c r="Q245" i="19"/>
  <c r="R245" i="19"/>
  <c r="S245" i="19"/>
  <c r="T245" i="19"/>
  <c r="U245" i="19"/>
  <c r="V245" i="19"/>
  <c r="W245" i="19"/>
  <c r="X245" i="19"/>
  <c r="Y245" i="19"/>
  <c r="B246" i="19"/>
  <c r="C246" i="19"/>
  <c r="D246" i="19"/>
  <c r="E246" i="19"/>
  <c r="F246" i="19"/>
  <c r="G246" i="19"/>
  <c r="H246" i="19"/>
  <c r="I246" i="19"/>
  <c r="J246" i="19"/>
  <c r="K246" i="19"/>
  <c r="L246" i="19"/>
  <c r="M246" i="19"/>
  <c r="N246" i="19"/>
  <c r="O246" i="19"/>
  <c r="P246" i="19"/>
  <c r="Q246" i="19"/>
  <c r="R246" i="19"/>
  <c r="S246" i="19"/>
  <c r="T246" i="19"/>
  <c r="U246" i="19"/>
  <c r="V246" i="19"/>
  <c r="W246" i="19"/>
  <c r="X246" i="19"/>
  <c r="Y246" i="19"/>
  <c r="B247" i="19"/>
  <c r="C247" i="19"/>
  <c r="D247" i="19"/>
  <c r="E247" i="19"/>
  <c r="F247" i="19"/>
  <c r="G247" i="19"/>
  <c r="H247" i="19"/>
  <c r="I247" i="19"/>
  <c r="J247" i="19"/>
  <c r="K247" i="19"/>
  <c r="L247" i="19"/>
  <c r="M247" i="19"/>
  <c r="N247" i="19"/>
  <c r="O247" i="19"/>
  <c r="P247" i="19"/>
  <c r="Q247" i="19"/>
  <c r="R247" i="19"/>
  <c r="S247" i="19"/>
  <c r="T247" i="19"/>
  <c r="U247" i="19"/>
  <c r="V247" i="19"/>
  <c r="W247" i="19"/>
  <c r="X247" i="19"/>
  <c r="Y247" i="19"/>
  <c r="C220" i="19"/>
  <c r="D220" i="19"/>
  <c r="E220" i="19"/>
  <c r="F220" i="19"/>
  <c r="G220" i="19"/>
  <c r="H220" i="19"/>
  <c r="I220" i="19"/>
  <c r="J220" i="19"/>
  <c r="K220" i="19"/>
  <c r="L220" i="19"/>
  <c r="M220" i="19"/>
  <c r="N220" i="19"/>
  <c r="O220" i="19"/>
  <c r="P220" i="19"/>
  <c r="Q220" i="19"/>
  <c r="R220" i="19"/>
  <c r="S220" i="19"/>
  <c r="T220" i="19"/>
  <c r="U220" i="19"/>
  <c r="V220" i="19"/>
  <c r="W220" i="19"/>
  <c r="X220" i="19"/>
  <c r="Y220" i="19"/>
  <c r="B220" i="19"/>
  <c r="B187" i="19"/>
  <c r="C187" i="19"/>
  <c r="D187" i="19"/>
  <c r="E187" i="19"/>
  <c r="F187" i="19"/>
  <c r="G187" i="19"/>
  <c r="H187" i="19"/>
  <c r="I187" i="19"/>
  <c r="J187" i="19"/>
  <c r="K187" i="19"/>
  <c r="L187" i="19"/>
  <c r="M187" i="19"/>
  <c r="N187" i="19"/>
  <c r="O187" i="19"/>
  <c r="P187" i="19"/>
  <c r="Q187" i="19"/>
  <c r="R187" i="19"/>
  <c r="S187" i="19"/>
  <c r="T187" i="19"/>
  <c r="U187" i="19"/>
  <c r="V187" i="19"/>
  <c r="W187" i="19"/>
  <c r="X187" i="19"/>
  <c r="Y187" i="19"/>
  <c r="B188" i="19"/>
  <c r="C188" i="19"/>
  <c r="D188" i="19"/>
  <c r="E188" i="19"/>
  <c r="F188" i="19"/>
  <c r="G188" i="19"/>
  <c r="H188" i="19"/>
  <c r="I188" i="19"/>
  <c r="J188" i="19"/>
  <c r="K188" i="19"/>
  <c r="L188" i="19"/>
  <c r="M188" i="19"/>
  <c r="N188" i="19"/>
  <c r="O188" i="19"/>
  <c r="P188" i="19"/>
  <c r="Q188" i="19"/>
  <c r="R188" i="19"/>
  <c r="S188" i="19"/>
  <c r="T188" i="19"/>
  <c r="U188" i="19"/>
  <c r="V188" i="19"/>
  <c r="W188" i="19"/>
  <c r="X188" i="19"/>
  <c r="Y188" i="19"/>
  <c r="B189" i="19"/>
  <c r="C189" i="19"/>
  <c r="D189" i="19"/>
  <c r="E189" i="19"/>
  <c r="F189" i="19"/>
  <c r="G189" i="19"/>
  <c r="H189" i="19"/>
  <c r="I189" i="19"/>
  <c r="J189" i="19"/>
  <c r="K189" i="19"/>
  <c r="L189" i="19"/>
  <c r="M189" i="19"/>
  <c r="N189" i="19"/>
  <c r="O189" i="19"/>
  <c r="P189" i="19"/>
  <c r="Q189" i="19"/>
  <c r="R189" i="19"/>
  <c r="S189" i="19"/>
  <c r="T189" i="19"/>
  <c r="U189" i="19"/>
  <c r="V189" i="19"/>
  <c r="W189" i="19"/>
  <c r="X189" i="19"/>
  <c r="Y189" i="19"/>
  <c r="B190" i="19"/>
  <c r="C190" i="19"/>
  <c r="D190" i="19"/>
  <c r="E190" i="19"/>
  <c r="F190" i="19"/>
  <c r="G190" i="19"/>
  <c r="H190" i="19"/>
  <c r="I190" i="19"/>
  <c r="J190" i="19"/>
  <c r="K190" i="19"/>
  <c r="L190" i="19"/>
  <c r="M190" i="19"/>
  <c r="N190" i="19"/>
  <c r="O190" i="19"/>
  <c r="P190" i="19"/>
  <c r="Q190" i="19"/>
  <c r="R190" i="19"/>
  <c r="S190" i="19"/>
  <c r="T190" i="19"/>
  <c r="U190" i="19"/>
  <c r="V190" i="19"/>
  <c r="W190" i="19"/>
  <c r="X190" i="19"/>
  <c r="Y190" i="19"/>
  <c r="B191" i="19"/>
  <c r="C191" i="19"/>
  <c r="D191" i="19"/>
  <c r="E191" i="19"/>
  <c r="F191" i="19"/>
  <c r="G191" i="19"/>
  <c r="H191" i="19"/>
  <c r="I191" i="19"/>
  <c r="J191" i="19"/>
  <c r="K191" i="19"/>
  <c r="L191" i="19"/>
  <c r="M191" i="19"/>
  <c r="N191" i="19"/>
  <c r="O191" i="19"/>
  <c r="P191" i="19"/>
  <c r="Q191" i="19"/>
  <c r="R191" i="19"/>
  <c r="S191" i="19"/>
  <c r="T191" i="19"/>
  <c r="U191" i="19"/>
  <c r="V191" i="19"/>
  <c r="W191" i="19"/>
  <c r="X191" i="19"/>
  <c r="Y191" i="19"/>
  <c r="B192" i="19"/>
  <c r="C192" i="19"/>
  <c r="D192" i="19"/>
  <c r="E192" i="19"/>
  <c r="F192" i="19"/>
  <c r="G192" i="19"/>
  <c r="H192" i="19"/>
  <c r="I192" i="19"/>
  <c r="J192" i="19"/>
  <c r="K192" i="19"/>
  <c r="L192" i="19"/>
  <c r="M192" i="19"/>
  <c r="N192" i="19"/>
  <c r="O192" i="19"/>
  <c r="P192" i="19"/>
  <c r="Q192" i="19"/>
  <c r="R192" i="19"/>
  <c r="S192" i="19"/>
  <c r="T192" i="19"/>
  <c r="U192" i="19"/>
  <c r="V192" i="19"/>
  <c r="W192" i="19"/>
  <c r="X192" i="19"/>
  <c r="Y192" i="19"/>
  <c r="B193" i="19"/>
  <c r="C193" i="19"/>
  <c r="D193" i="19"/>
  <c r="E193" i="19"/>
  <c r="F193" i="19"/>
  <c r="G193" i="19"/>
  <c r="H193" i="19"/>
  <c r="I193" i="19"/>
  <c r="J193" i="19"/>
  <c r="K193" i="19"/>
  <c r="L193" i="19"/>
  <c r="M193" i="19"/>
  <c r="N193" i="19"/>
  <c r="O193" i="19"/>
  <c r="P193" i="19"/>
  <c r="Q193" i="19"/>
  <c r="R193" i="19"/>
  <c r="S193" i="19"/>
  <c r="T193" i="19"/>
  <c r="U193" i="19"/>
  <c r="V193" i="19"/>
  <c r="W193" i="19"/>
  <c r="X193" i="19"/>
  <c r="Y193" i="19"/>
  <c r="B194" i="19"/>
  <c r="C194" i="19"/>
  <c r="D194" i="19"/>
  <c r="E194" i="19"/>
  <c r="F194" i="19"/>
  <c r="G194" i="19"/>
  <c r="H194" i="19"/>
  <c r="I194" i="19"/>
  <c r="J194" i="19"/>
  <c r="K194" i="19"/>
  <c r="L194" i="19"/>
  <c r="M194" i="19"/>
  <c r="N194" i="19"/>
  <c r="O194" i="19"/>
  <c r="P194" i="19"/>
  <c r="Q194" i="19"/>
  <c r="R194" i="19"/>
  <c r="S194" i="19"/>
  <c r="T194" i="19"/>
  <c r="U194" i="19"/>
  <c r="V194" i="19"/>
  <c r="W194" i="19"/>
  <c r="X194" i="19"/>
  <c r="Y194" i="19"/>
  <c r="B195" i="19"/>
  <c r="C195" i="19"/>
  <c r="D195" i="19"/>
  <c r="E195" i="19"/>
  <c r="F195" i="19"/>
  <c r="G195" i="19"/>
  <c r="H195" i="19"/>
  <c r="I195" i="19"/>
  <c r="J195" i="19"/>
  <c r="K195" i="19"/>
  <c r="L195" i="19"/>
  <c r="M195" i="19"/>
  <c r="N195" i="19"/>
  <c r="O195" i="19"/>
  <c r="P195" i="19"/>
  <c r="Q195" i="19"/>
  <c r="R195" i="19"/>
  <c r="S195" i="19"/>
  <c r="T195" i="19"/>
  <c r="U195" i="19"/>
  <c r="V195" i="19"/>
  <c r="W195" i="19"/>
  <c r="X195" i="19"/>
  <c r="Y195" i="19"/>
  <c r="B196" i="19"/>
  <c r="C196" i="19"/>
  <c r="D196" i="19"/>
  <c r="E196" i="19"/>
  <c r="F196" i="19"/>
  <c r="G196" i="19"/>
  <c r="H196" i="19"/>
  <c r="I196" i="19"/>
  <c r="J196" i="19"/>
  <c r="K196" i="19"/>
  <c r="L196" i="19"/>
  <c r="M196" i="19"/>
  <c r="N196" i="19"/>
  <c r="O196" i="19"/>
  <c r="P196" i="19"/>
  <c r="Q196" i="19"/>
  <c r="R196" i="19"/>
  <c r="S196" i="19"/>
  <c r="T196" i="19"/>
  <c r="U196" i="19"/>
  <c r="V196" i="19"/>
  <c r="W196" i="19"/>
  <c r="X196" i="19"/>
  <c r="Y196" i="19"/>
  <c r="B197" i="19"/>
  <c r="C197" i="19"/>
  <c r="D197" i="19"/>
  <c r="E197" i="19"/>
  <c r="F197" i="19"/>
  <c r="G197" i="19"/>
  <c r="H197" i="19"/>
  <c r="I197" i="19"/>
  <c r="J197" i="19"/>
  <c r="K197" i="19"/>
  <c r="L197" i="19"/>
  <c r="M197" i="19"/>
  <c r="N197" i="19"/>
  <c r="O197" i="19"/>
  <c r="P197" i="19"/>
  <c r="Q197" i="19"/>
  <c r="R197" i="19"/>
  <c r="S197" i="19"/>
  <c r="T197" i="19"/>
  <c r="U197" i="19"/>
  <c r="V197" i="19"/>
  <c r="W197" i="19"/>
  <c r="X197" i="19"/>
  <c r="Y197" i="19"/>
  <c r="B198" i="19"/>
  <c r="C198" i="19"/>
  <c r="D198" i="19"/>
  <c r="E198" i="19"/>
  <c r="F198" i="19"/>
  <c r="G198" i="19"/>
  <c r="H198" i="19"/>
  <c r="I198" i="19"/>
  <c r="J198" i="19"/>
  <c r="K198" i="19"/>
  <c r="L198" i="19"/>
  <c r="M198" i="19"/>
  <c r="N198" i="19"/>
  <c r="O198" i="19"/>
  <c r="P198" i="19"/>
  <c r="Q198" i="19"/>
  <c r="R198" i="19"/>
  <c r="S198" i="19"/>
  <c r="T198" i="19"/>
  <c r="U198" i="19"/>
  <c r="V198" i="19"/>
  <c r="W198" i="19"/>
  <c r="X198" i="19"/>
  <c r="Y198" i="19"/>
  <c r="B199" i="19"/>
  <c r="C199" i="19"/>
  <c r="D199" i="19"/>
  <c r="E199" i="19"/>
  <c r="F199" i="19"/>
  <c r="G199" i="19"/>
  <c r="H199" i="19"/>
  <c r="I199" i="19"/>
  <c r="J199" i="19"/>
  <c r="K199" i="19"/>
  <c r="L199" i="19"/>
  <c r="M199" i="19"/>
  <c r="N199" i="19"/>
  <c r="O199" i="19"/>
  <c r="P199" i="19"/>
  <c r="Q199" i="19"/>
  <c r="R199" i="19"/>
  <c r="S199" i="19"/>
  <c r="T199" i="19"/>
  <c r="U199" i="19"/>
  <c r="V199" i="19"/>
  <c r="W199" i="19"/>
  <c r="X199" i="19"/>
  <c r="Y199" i="19"/>
  <c r="B200" i="19"/>
  <c r="C200" i="19"/>
  <c r="D200" i="19"/>
  <c r="E200" i="19"/>
  <c r="F200" i="19"/>
  <c r="G200" i="19"/>
  <c r="H200" i="19"/>
  <c r="I200" i="19"/>
  <c r="J200" i="19"/>
  <c r="K200" i="19"/>
  <c r="L200" i="19"/>
  <c r="M200" i="19"/>
  <c r="N200" i="19"/>
  <c r="O200" i="19"/>
  <c r="P200" i="19"/>
  <c r="Q200" i="19"/>
  <c r="R200" i="19"/>
  <c r="S200" i="19"/>
  <c r="T200" i="19"/>
  <c r="U200" i="19"/>
  <c r="V200" i="19"/>
  <c r="W200" i="19"/>
  <c r="X200" i="19"/>
  <c r="Y200" i="19"/>
  <c r="B201" i="19"/>
  <c r="C201" i="19"/>
  <c r="D201" i="19"/>
  <c r="E201" i="19"/>
  <c r="F201" i="19"/>
  <c r="G201" i="19"/>
  <c r="H201" i="19"/>
  <c r="I201" i="19"/>
  <c r="J201" i="19"/>
  <c r="K201" i="19"/>
  <c r="L201" i="19"/>
  <c r="M201" i="19"/>
  <c r="N201" i="19"/>
  <c r="O201" i="19"/>
  <c r="P201" i="19"/>
  <c r="Q201" i="19"/>
  <c r="R201" i="19"/>
  <c r="S201" i="19"/>
  <c r="T201" i="19"/>
  <c r="U201" i="19"/>
  <c r="V201" i="19"/>
  <c r="W201" i="19"/>
  <c r="X201" i="19"/>
  <c r="Y201" i="19"/>
  <c r="B202" i="19"/>
  <c r="C202" i="19"/>
  <c r="D202" i="19"/>
  <c r="E202" i="19"/>
  <c r="F202" i="19"/>
  <c r="G202" i="19"/>
  <c r="H202" i="19"/>
  <c r="I202" i="19"/>
  <c r="J202" i="19"/>
  <c r="K202" i="19"/>
  <c r="L202" i="19"/>
  <c r="M202" i="19"/>
  <c r="N202" i="19"/>
  <c r="O202" i="19"/>
  <c r="P202" i="19"/>
  <c r="Q202" i="19"/>
  <c r="R202" i="19"/>
  <c r="S202" i="19"/>
  <c r="T202" i="19"/>
  <c r="U202" i="19"/>
  <c r="V202" i="19"/>
  <c r="W202" i="19"/>
  <c r="X202" i="19"/>
  <c r="Y202" i="19"/>
  <c r="B203" i="19"/>
  <c r="C203" i="19"/>
  <c r="D203" i="19"/>
  <c r="E203" i="19"/>
  <c r="F203" i="19"/>
  <c r="G203" i="19"/>
  <c r="H203" i="19"/>
  <c r="I203" i="19"/>
  <c r="J203" i="19"/>
  <c r="K203" i="19"/>
  <c r="L203" i="19"/>
  <c r="M203" i="19"/>
  <c r="N203" i="19"/>
  <c r="O203" i="19"/>
  <c r="P203" i="19"/>
  <c r="Q203" i="19"/>
  <c r="R203" i="19"/>
  <c r="S203" i="19"/>
  <c r="T203" i="19"/>
  <c r="U203" i="19"/>
  <c r="V203" i="19"/>
  <c r="W203" i="19"/>
  <c r="X203" i="19"/>
  <c r="Y203" i="19"/>
  <c r="B204" i="19"/>
  <c r="C204" i="19"/>
  <c r="D204" i="19"/>
  <c r="E204" i="19"/>
  <c r="F204" i="19"/>
  <c r="G204" i="19"/>
  <c r="H204" i="19"/>
  <c r="I204" i="19"/>
  <c r="J204" i="19"/>
  <c r="K204" i="19"/>
  <c r="L204" i="19"/>
  <c r="M204" i="19"/>
  <c r="N204" i="19"/>
  <c r="O204" i="19"/>
  <c r="P204" i="19"/>
  <c r="Q204" i="19"/>
  <c r="R204" i="19"/>
  <c r="S204" i="19"/>
  <c r="T204" i="19"/>
  <c r="U204" i="19"/>
  <c r="V204" i="19"/>
  <c r="W204" i="19"/>
  <c r="X204" i="19"/>
  <c r="Y204" i="19"/>
  <c r="B205" i="19"/>
  <c r="C205" i="19"/>
  <c r="D205" i="19"/>
  <c r="E205" i="19"/>
  <c r="F205" i="19"/>
  <c r="G205" i="19"/>
  <c r="H205" i="19"/>
  <c r="I205" i="19"/>
  <c r="J205" i="19"/>
  <c r="K205" i="19"/>
  <c r="L205" i="19"/>
  <c r="M205" i="19"/>
  <c r="N205" i="19"/>
  <c r="O205" i="19"/>
  <c r="P205" i="19"/>
  <c r="Q205" i="19"/>
  <c r="R205" i="19"/>
  <c r="S205" i="19"/>
  <c r="T205" i="19"/>
  <c r="U205" i="19"/>
  <c r="V205" i="19"/>
  <c r="W205" i="19"/>
  <c r="X205" i="19"/>
  <c r="Y205" i="19"/>
  <c r="B206" i="19"/>
  <c r="C206" i="19"/>
  <c r="D206" i="19"/>
  <c r="E206" i="19"/>
  <c r="F206" i="19"/>
  <c r="G206" i="19"/>
  <c r="H206" i="19"/>
  <c r="I206" i="19"/>
  <c r="J206" i="19"/>
  <c r="K206" i="19"/>
  <c r="L206" i="19"/>
  <c r="M206" i="19"/>
  <c r="N206" i="19"/>
  <c r="O206" i="19"/>
  <c r="P206" i="19"/>
  <c r="Q206" i="19"/>
  <c r="R206" i="19"/>
  <c r="S206" i="19"/>
  <c r="T206" i="19"/>
  <c r="U206" i="19"/>
  <c r="V206" i="19"/>
  <c r="W206" i="19"/>
  <c r="X206" i="19"/>
  <c r="Y206" i="19"/>
  <c r="B207" i="19"/>
  <c r="C207" i="19"/>
  <c r="D207" i="19"/>
  <c r="E207" i="19"/>
  <c r="F207" i="19"/>
  <c r="G207" i="19"/>
  <c r="H207" i="19"/>
  <c r="I207" i="19"/>
  <c r="J207" i="19"/>
  <c r="K207" i="19"/>
  <c r="L207" i="19"/>
  <c r="M207" i="19"/>
  <c r="N207" i="19"/>
  <c r="O207" i="19"/>
  <c r="P207" i="19"/>
  <c r="Q207" i="19"/>
  <c r="R207" i="19"/>
  <c r="S207" i="19"/>
  <c r="T207" i="19"/>
  <c r="U207" i="19"/>
  <c r="V207" i="19"/>
  <c r="W207" i="19"/>
  <c r="X207" i="19"/>
  <c r="Y207" i="19"/>
  <c r="B208" i="19"/>
  <c r="C208" i="19"/>
  <c r="D208" i="19"/>
  <c r="E208" i="19"/>
  <c r="F208" i="19"/>
  <c r="G208" i="19"/>
  <c r="H208" i="19"/>
  <c r="I208" i="19"/>
  <c r="J208" i="19"/>
  <c r="K208" i="19"/>
  <c r="L208" i="19"/>
  <c r="M208" i="19"/>
  <c r="N208" i="19"/>
  <c r="O208" i="19"/>
  <c r="P208" i="19"/>
  <c r="Q208" i="19"/>
  <c r="R208" i="19"/>
  <c r="S208" i="19"/>
  <c r="T208" i="19"/>
  <c r="U208" i="19"/>
  <c r="V208" i="19"/>
  <c r="W208" i="19"/>
  <c r="X208" i="19"/>
  <c r="Y208" i="19"/>
  <c r="B209" i="19"/>
  <c r="C209" i="19"/>
  <c r="D209" i="19"/>
  <c r="E209" i="19"/>
  <c r="F209" i="19"/>
  <c r="G209" i="19"/>
  <c r="H209" i="19"/>
  <c r="I209" i="19"/>
  <c r="J209" i="19"/>
  <c r="K209" i="19"/>
  <c r="L209" i="19"/>
  <c r="M209" i="19"/>
  <c r="N209" i="19"/>
  <c r="O209" i="19"/>
  <c r="P209" i="19"/>
  <c r="Q209" i="19"/>
  <c r="R209" i="19"/>
  <c r="S209" i="19"/>
  <c r="T209" i="19"/>
  <c r="U209" i="19"/>
  <c r="V209" i="19"/>
  <c r="W209" i="19"/>
  <c r="X209" i="19"/>
  <c r="Y209" i="19"/>
  <c r="B210" i="19"/>
  <c r="C210" i="19"/>
  <c r="D210" i="19"/>
  <c r="E210" i="19"/>
  <c r="F210" i="19"/>
  <c r="G210" i="19"/>
  <c r="H210" i="19"/>
  <c r="I210" i="19"/>
  <c r="J210" i="19"/>
  <c r="K210" i="19"/>
  <c r="L210" i="19"/>
  <c r="M210" i="19"/>
  <c r="N210" i="19"/>
  <c r="O210" i="19"/>
  <c r="P210" i="19"/>
  <c r="Q210" i="19"/>
  <c r="R210" i="19"/>
  <c r="S210" i="19"/>
  <c r="T210" i="19"/>
  <c r="U210" i="19"/>
  <c r="V210" i="19"/>
  <c r="W210" i="19"/>
  <c r="X210" i="19"/>
  <c r="Y210" i="19"/>
  <c r="B211" i="19"/>
  <c r="C211" i="19"/>
  <c r="D211" i="19"/>
  <c r="E211" i="19"/>
  <c r="F211" i="19"/>
  <c r="G211" i="19"/>
  <c r="H211" i="19"/>
  <c r="I211" i="19"/>
  <c r="J211" i="19"/>
  <c r="K211" i="19"/>
  <c r="L211" i="19"/>
  <c r="M211" i="19"/>
  <c r="N211" i="19"/>
  <c r="O211" i="19"/>
  <c r="P211" i="19"/>
  <c r="Q211" i="19"/>
  <c r="R211" i="19"/>
  <c r="S211" i="19"/>
  <c r="T211" i="19"/>
  <c r="U211" i="19"/>
  <c r="V211" i="19"/>
  <c r="W211" i="19"/>
  <c r="X211" i="19"/>
  <c r="Y211" i="19"/>
  <c r="B212" i="19"/>
  <c r="C212" i="19"/>
  <c r="D212" i="19"/>
  <c r="E212" i="19"/>
  <c r="F212" i="19"/>
  <c r="G212" i="19"/>
  <c r="H212" i="19"/>
  <c r="I212" i="19"/>
  <c r="J212" i="19"/>
  <c r="K212" i="19"/>
  <c r="L212" i="19"/>
  <c r="M212" i="19"/>
  <c r="N212" i="19"/>
  <c r="O212" i="19"/>
  <c r="P212" i="19"/>
  <c r="Q212" i="19"/>
  <c r="R212" i="19"/>
  <c r="S212" i="19"/>
  <c r="T212" i="19"/>
  <c r="U212" i="19"/>
  <c r="V212" i="19"/>
  <c r="W212" i="19"/>
  <c r="X212" i="19"/>
  <c r="Y212" i="19"/>
  <c r="B213" i="19"/>
  <c r="C213" i="19"/>
  <c r="D213" i="19"/>
  <c r="E213" i="19"/>
  <c r="F213" i="19"/>
  <c r="G213" i="19"/>
  <c r="H213" i="19"/>
  <c r="I213" i="19"/>
  <c r="J213" i="19"/>
  <c r="K213" i="19"/>
  <c r="L213" i="19"/>
  <c r="M213" i="19"/>
  <c r="N213" i="19"/>
  <c r="O213" i="19"/>
  <c r="P213" i="19"/>
  <c r="Q213" i="19"/>
  <c r="R213" i="19"/>
  <c r="S213" i="19"/>
  <c r="T213" i="19"/>
  <c r="U213" i="19"/>
  <c r="V213" i="19"/>
  <c r="W213" i="19"/>
  <c r="X213" i="19"/>
  <c r="Y213" i="19"/>
  <c r="C186" i="19"/>
  <c r="D186" i="19"/>
  <c r="E186" i="19"/>
  <c r="F186" i="19"/>
  <c r="G186" i="19"/>
  <c r="H186" i="19"/>
  <c r="I186" i="19"/>
  <c r="J186" i="19"/>
  <c r="K186" i="19"/>
  <c r="L186" i="19"/>
  <c r="M186" i="19"/>
  <c r="N186" i="19"/>
  <c r="O186" i="19"/>
  <c r="P186" i="19"/>
  <c r="Q186" i="19"/>
  <c r="R186" i="19"/>
  <c r="S186" i="19"/>
  <c r="T186" i="19"/>
  <c r="U186" i="19"/>
  <c r="V186" i="19"/>
  <c r="W186" i="19"/>
  <c r="X186" i="19"/>
  <c r="Y186" i="19"/>
  <c r="B186" i="19"/>
  <c r="B153" i="19"/>
  <c r="C153" i="19"/>
  <c r="D153" i="19"/>
  <c r="E153" i="19"/>
  <c r="F153" i="19"/>
  <c r="G153" i="19"/>
  <c r="H153" i="19"/>
  <c r="I153" i="19"/>
  <c r="J153" i="19"/>
  <c r="K153" i="19"/>
  <c r="L153" i="19"/>
  <c r="M153" i="19"/>
  <c r="N153" i="19"/>
  <c r="O153" i="19"/>
  <c r="P153" i="19"/>
  <c r="Q153" i="19"/>
  <c r="R153" i="19"/>
  <c r="S153" i="19"/>
  <c r="T153" i="19"/>
  <c r="U153" i="19"/>
  <c r="V153" i="19"/>
  <c r="W153" i="19"/>
  <c r="X153" i="19"/>
  <c r="Y153" i="19"/>
  <c r="B154" i="19"/>
  <c r="C154" i="19"/>
  <c r="D154" i="19"/>
  <c r="E154" i="19"/>
  <c r="F154" i="19"/>
  <c r="G154" i="19"/>
  <c r="H154" i="19"/>
  <c r="I154" i="19"/>
  <c r="J154" i="19"/>
  <c r="K154" i="19"/>
  <c r="L154" i="19"/>
  <c r="M154" i="19"/>
  <c r="N154" i="19"/>
  <c r="O154" i="19"/>
  <c r="P154" i="19"/>
  <c r="Q154" i="19"/>
  <c r="R154" i="19"/>
  <c r="S154" i="19"/>
  <c r="T154" i="19"/>
  <c r="U154" i="19"/>
  <c r="V154" i="19"/>
  <c r="W154" i="19"/>
  <c r="X154" i="19"/>
  <c r="Y154" i="19"/>
  <c r="B155" i="19"/>
  <c r="C155" i="19"/>
  <c r="D155" i="19"/>
  <c r="E155" i="19"/>
  <c r="F155" i="19"/>
  <c r="G155" i="19"/>
  <c r="H155" i="19"/>
  <c r="I155" i="19"/>
  <c r="J155" i="19"/>
  <c r="K155" i="19"/>
  <c r="L155" i="19"/>
  <c r="M155" i="19"/>
  <c r="N155" i="19"/>
  <c r="O155" i="19"/>
  <c r="P155" i="19"/>
  <c r="Q155" i="19"/>
  <c r="R155" i="19"/>
  <c r="S155" i="19"/>
  <c r="T155" i="19"/>
  <c r="U155" i="19"/>
  <c r="V155" i="19"/>
  <c r="W155" i="19"/>
  <c r="X155" i="19"/>
  <c r="Y155" i="19"/>
  <c r="B156" i="19"/>
  <c r="C156" i="19"/>
  <c r="D156" i="19"/>
  <c r="E156" i="19"/>
  <c r="F156" i="19"/>
  <c r="G156" i="19"/>
  <c r="H156" i="19"/>
  <c r="I156" i="19"/>
  <c r="J156" i="19"/>
  <c r="K156" i="19"/>
  <c r="L156" i="19"/>
  <c r="M156" i="19"/>
  <c r="N156" i="19"/>
  <c r="O156" i="19"/>
  <c r="P156" i="19"/>
  <c r="Q156" i="19"/>
  <c r="R156" i="19"/>
  <c r="S156" i="19"/>
  <c r="T156" i="19"/>
  <c r="U156" i="19"/>
  <c r="V156" i="19"/>
  <c r="W156" i="19"/>
  <c r="X156" i="19"/>
  <c r="Y156" i="19"/>
  <c r="B157" i="19"/>
  <c r="C157" i="19"/>
  <c r="D157" i="19"/>
  <c r="E157" i="19"/>
  <c r="F157" i="19"/>
  <c r="G157" i="19"/>
  <c r="H157" i="19"/>
  <c r="I157" i="19"/>
  <c r="J157" i="19"/>
  <c r="K157" i="19"/>
  <c r="L157" i="19"/>
  <c r="M157" i="19"/>
  <c r="N157" i="19"/>
  <c r="O157" i="19"/>
  <c r="P157" i="19"/>
  <c r="Q157" i="19"/>
  <c r="R157" i="19"/>
  <c r="S157" i="19"/>
  <c r="T157" i="19"/>
  <c r="U157" i="19"/>
  <c r="V157" i="19"/>
  <c r="W157" i="19"/>
  <c r="X157" i="19"/>
  <c r="Y157" i="19"/>
  <c r="B158" i="19"/>
  <c r="C158" i="19"/>
  <c r="D158" i="19"/>
  <c r="E158" i="19"/>
  <c r="F158" i="19"/>
  <c r="G158" i="19"/>
  <c r="H158" i="19"/>
  <c r="I158" i="19"/>
  <c r="J158" i="19"/>
  <c r="K158" i="19"/>
  <c r="L158" i="19"/>
  <c r="M158" i="19"/>
  <c r="N158" i="19"/>
  <c r="O158" i="19"/>
  <c r="P158" i="19"/>
  <c r="Q158" i="19"/>
  <c r="R158" i="19"/>
  <c r="S158" i="19"/>
  <c r="T158" i="19"/>
  <c r="U158" i="19"/>
  <c r="V158" i="19"/>
  <c r="W158" i="19"/>
  <c r="X158" i="19"/>
  <c r="Y158" i="19"/>
  <c r="B159" i="19"/>
  <c r="C159" i="19"/>
  <c r="D159" i="19"/>
  <c r="E159" i="19"/>
  <c r="F159" i="19"/>
  <c r="G159" i="19"/>
  <c r="H159" i="19"/>
  <c r="I159" i="19"/>
  <c r="J159" i="19"/>
  <c r="K159" i="19"/>
  <c r="L159" i="19"/>
  <c r="M159" i="19"/>
  <c r="N159" i="19"/>
  <c r="O159" i="19"/>
  <c r="P159" i="19"/>
  <c r="Q159" i="19"/>
  <c r="R159" i="19"/>
  <c r="S159" i="19"/>
  <c r="T159" i="19"/>
  <c r="U159" i="19"/>
  <c r="V159" i="19"/>
  <c r="W159" i="19"/>
  <c r="X159" i="19"/>
  <c r="Y159" i="19"/>
  <c r="B160" i="19"/>
  <c r="C160" i="19"/>
  <c r="D160" i="19"/>
  <c r="E160" i="19"/>
  <c r="F160" i="19"/>
  <c r="G160" i="19"/>
  <c r="H160" i="19"/>
  <c r="I160" i="19"/>
  <c r="J160" i="19"/>
  <c r="K160" i="19"/>
  <c r="L160" i="19"/>
  <c r="M160" i="19"/>
  <c r="N160" i="19"/>
  <c r="O160" i="19"/>
  <c r="P160" i="19"/>
  <c r="Q160" i="19"/>
  <c r="R160" i="19"/>
  <c r="S160" i="19"/>
  <c r="T160" i="19"/>
  <c r="U160" i="19"/>
  <c r="V160" i="19"/>
  <c r="W160" i="19"/>
  <c r="X160" i="19"/>
  <c r="Y160" i="19"/>
  <c r="B161" i="19"/>
  <c r="C161" i="19"/>
  <c r="D161" i="19"/>
  <c r="E161" i="19"/>
  <c r="F161" i="19"/>
  <c r="G161" i="19"/>
  <c r="H161" i="19"/>
  <c r="I161" i="19"/>
  <c r="J161" i="19"/>
  <c r="K161" i="19"/>
  <c r="L161" i="19"/>
  <c r="M161" i="19"/>
  <c r="N161" i="19"/>
  <c r="O161" i="19"/>
  <c r="P161" i="19"/>
  <c r="Q161" i="19"/>
  <c r="R161" i="19"/>
  <c r="S161" i="19"/>
  <c r="T161" i="19"/>
  <c r="U161" i="19"/>
  <c r="V161" i="19"/>
  <c r="W161" i="19"/>
  <c r="X161" i="19"/>
  <c r="Y161" i="19"/>
  <c r="B162" i="19"/>
  <c r="C162" i="19"/>
  <c r="D162" i="19"/>
  <c r="E162" i="19"/>
  <c r="F162" i="19"/>
  <c r="G162" i="19"/>
  <c r="H162" i="19"/>
  <c r="I162" i="19"/>
  <c r="J162" i="19"/>
  <c r="K162" i="19"/>
  <c r="L162" i="19"/>
  <c r="M162" i="19"/>
  <c r="N162" i="19"/>
  <c r="O162" i="19"/>
  <c r="P162" i="19"/>
  <c r="Q162" i="19"/>
  <c r="R162" i="19"/>
  <c r="S162" i="19"/>
  <c r="T162" i="19"/>
  <c r="U162" i="19"/>
  <c r="V162" i="19"/>
  <c r="W162" i="19"/>
  <c r="X162" i="19"/>
  <c r="Y162" i="19"/>
  <c r="B163" i="19"/>
  <c r="C163" i="19"/>
  <c r="D163" i="19"/>
  <c r="E163" i="19"/>
  <c r="F163" i="19"/>
  <c r="G163" i="19"/>
  <c r="H163" i="19"/>
  <c r="I163" i="19"/>
  <c r="J163" i="19"/>
  <c r="K163" i="19"/>
  <c r="L163" i="19"/>
  <c r="M163" i="19"/>
  <c r="N163" i="19"/>
  <c r="O163" i="19"/>
  <c r="P163" i="19"/>
  <c r="Q163" i="19"/>
  <c r="R163" i="19"/>
  <c r="S163" i="19"/>
  <c r="T163" i="19"/>
  <c r="U163" i="19"/>
  <c r="V163" i="19"/>
  <c r="W163" i="19"/>
  <c r="X163" i="19"/>
  <c r="Y163" i="19"/>
  <c r="B164" i="19"/>
  <c r="C164" i="19"/>
  <c r="D164" i="19"/>
  <c r="E164" i="19"/>
  <c r="F164" i="19"/>
  <c r="G164" i="19"/>
  <c r="H164" i="19"/>
  <c r="I164" i="19"/>
  <c r="J164" i="19"/>
  <c r="K164" i="19"/>
  <c r="L164" i="19"/>
  <c r="M164" i="19"/>
  <c r="N164" i="19"/>
  <c r="O164" i="19"/>
  <c r="P164" i="19"/>
  <c r="Q164" i="19"/>
  <c r="R164" i="19"/>
  <c r="S164" i="19"/>
  <c r="T164" i="19"/>
  <c r="U164" i="19"/>
  <c r="V164" i="19"/>
  <c r="W164" i="19"/>
  <c r="X164" i="19"/>
  <c r="Y164" i="19"/>
  <c r="B165" i="19"/>
  <c r="C165" i="19"/>
  <c r="D165" i="19"/>
  <c r="E165" i="19"/>
  <c r="F165" i="19"/>
  <c r="G165" i="19"/>
  <c r="H165" i="19"/>
  <c r="I165" i="19"/>
  <c r="J165" i="19"/>
  <c r="K165" i="19"/>
  <c r="L165" i="19"/>
  <c r="M165" i="19"/>
  <c r="N165" i="19"/>
  <c r="O165" i="19"/>
  <c r="P165" i="19"/>
  <c r="Q165" i="19"/>
  <c r="R165" i="19"/>
  <c r="S165" i="19"/>
  <c r="T165" i="19"/>
  <c r="U165" i="19"/>
  <c r="V165" i="19"/>
  <c r="W165" i="19"/>
  <c r="X165" i="19"/>
  <c r="Y165" i="19"/>
  <c r="B166" i="19"/>
  <c r="C166" i="19"/>
  <c r="D166" i="19"/>
  <c r="E166" i="19"/>
  <c r="F166" i="19"/>
  <c r="G166" i="19"/>
  <c r="H166" i="19"/>
  <c r="I166" i="19"/>
  <c r="J166" i="19"/>
  <c r="K166" i="19"/>
  <c r="L166" i="19"/>
  <c r="M166" i="19"/>
  <c r="N166" i="19"/>
  <c r="O166" i="19"/>
  <c r="P166" i="19"/>
  <c r="Q166" i="19"/>
  <c r="R166" i="19"/>
  <c r="S166" i="19"/>
  <c r="T166" i="19"/>
  <c r="U166" i="19"/>
  <c r="V166" i="19"/>
  <c r="W166" i="19"/>
  <c r="X166" i="19"/>
  <c r="Y166" i="19"/>
  <c r="B167" i="19"/>
  <c r="C167" i="19"/>
  <c r="D167" i="19"/>
  <c r="E167" i="19"/>
  <c r="F167" i="19"/>
  <c r="G167" i="19"/>
  <c r="H167" i="19"/>
  <c r="I167" i="19"/>
  <c r="J167" i="19"/>
  <c r="K167" i="19"/>
  <c r="L167" i="19"/>
  <c r="M167" i="19"/>
  <c r="N167" i="19"/>
  <c r="O167" i="19"/>
  <c r="P167" i="19"/>
  <c r="Q167" i="19"/>
  <c r="R167" i="19"/>
  <c r="S167" i="19"/>
  <c r="T167" i="19"/>
  <c r="U167" i="19"/>
  <c r="V167" i="19"/>
  <c r="W167" i="19"/>
  <c r="X167" i="19"/>
  <c r="Y167" i="19"/>
  <c r="B168" i="19"/>
  <c r="C168" i="19"/>
  <c r="D168" i="19"/>
  <c r="E168" i="19"/>
  <c r="F168" i="19"/>
  <c r="G168" i="19"/>
  <c r="H168" i="19"/>
  <c r="I168" i="19"/>
  <c r="J168" i="19"/>
  <c r="K168" i="19"/>
  <c r="L168" i="19"/>
  <c r="M168" i="19"/>
  <c r="N168" i="19"/>
  <c r="O168" i="19"/>
  <c r="P168" i="19"/>
  <c r="Q168" i="19"/>
  <c r="R168" i="19"/>
  <c r="S168" i="19"/>
  <c r="T168" i="19"/>
  <c r="U168" i="19"/>
  <c r="V168" i="19"/>
  <c r="W168" i="19"/>
  <c r="X168" i="19"/>
  <c r="Y168" i="19"/>
  <c r="B169" i="19"/>
  <c r="C169" i="19"/>
  <c r="D169" i="19"/>
  <c r="E169" i="19"/>
  <c r="F169" i="19"/>
  <c r="G169" i="19"/>
  <c r="H169" i="19"/>
  <c r="I169" i="19"/>
  <c r="J169" i="19"/>
  <c r="K169" i="19"/>
  <c r="L169" i="19"/>
  <c r="M169" i="19"/>
  <c r="N169" i="19"/>
  <c r="O169" i="19"/>
  <c r="P169" i="19"/>
  <c r="Q169" i="19"/>
  <c r="R169" i="19"/>
  <c r="S169" i="19"/>
  <c r="T169" i="19"/>
  <c r="U169" i="19"/>
  <c r="V169" i="19"/>
  <c r="W169" i="19"/>
  <c r="X169" i="19"/>
  <c r="Y169" i="19"/>
  <c r="B170" i="19"/>
  <c r="C170" i="19"/>
  <c r="D170" i="19"/>
  <c r="E170" i="19"/>
  <c r="F170" i="19"/>
  <c r="G170" i="19"/>
  <c r="H170" i="19"/>
  <c r="I170" i="19"/>
  <c r="J170" i="19"/>
  <c r="K170" i="19"/>
  <c r="L170" i="19"/>
  <c r="M170" i="19"/>
  <c r="N170" i="19"/>
  <c r="O170" i="19"/>
  <c r="P170" i="19"/>
  <c r="Q170" i="19"/>
  <c r="R170" i="19"/>
  <c r="S170" i="19"/>
  <c r="T170" i="19"/>
  <c r="U170" i="19"/>
  <c r="V170" i="19"/>
  <c r="W170" i="19"/>
  <c r="X170" i="19"/>
  <c r="Y170" i="19"/>
  <c r="B171" i="19"/>
  <c r="C171" i="19"/>
  <c r="D171" i="19"/>
  <c r="E171" i="19"/>
  <c r="F171" i="19"/>
  <c r="G171" i="19"/>
  <c r="H171" i="19"/>
  <c r="I171" i="19"/>
  <c r="J171" i="19"/>
  <c r="K171" i="19"/>
  <c r="L171" i="19"/>
  <c r="M171" i="19"/>
  <c r="N171" i="19"/>
  <c r="O171" i="19"/>
  <c r="P171" i="19"/>
  <c r="Q171" i="19"/>
  <c r="R171" i="19"/>
  <c r="S171" i="19"/>
  <c r="T171" i="19"/>
  <c r="U171" i="19"/>
  <c r="V171" i="19"/>
  <c r="W171" i="19"/>
  <c r="X171" i="19"/>
  <c r="Y171" i="19"/>
  <c r="B172" i="19"/>
  <c r="C172" i="19"/>
  <c r="D172" i="19"/>
  <c r="E172" i="19"/>
  <c r="F172" i="19"/>
  <c r="G172" i="19"/>
  <c r="H172" i="19"/>
  <c r="I172" i="19"/>
  <c r="J172" i="19"/>
  <c r="K172" i="19"/>
  <c r="L172" i="19"/>
  <c r="M172" i="19"/>
  <c r="N172" i="19"/>
  <c r="O172" i="19"/>
  <c r="P172" i="19"/>
  <c r="Q172" i="19"/>
  <c r="R172" i="19"/>
  <c r="S172" i="19"/>
  <c r="T172" i="19"/>
  <c r="U172" i="19"/>
  <c r="V172" i="19"/>
  <c r="W172" i="19"/>
  <c r="X172" i="19"/>
  <c r="Y172" i="19"/>
  <c r="B173" i="19"/>
  <c r="C173" i="19"/>
  <c r="D173" i="19"/>
  <c r="E173" i="19"/>
  <c r="F173" i="19"/>
  <c r="G173" i="19"/>
  <c r="H173" i="19"/>
  <c r="I173" i="19"/>
  <c r="J173" i="19"/>
  <c r="K173" i="19"/>
  <c r="L173" i="19"/>
  <c r="M173" i="19"/>
  <c r="N173" i="19"/>
  <c r="O173" i="19"/>
  <c r="P173" i="19"/>
  <c r="Q173" i="19"/>
  <c r="R173" i="19"/>
  <c r="S173" i="19"/>
  <c r="T173" i="19"/>
  <c r="U173" i="19"/>
  <c r="V173" i="19"/>
  <c r="W173" i="19"/>
  <c r="X173" i="19"/>
  <c r="Y173" i="19"/>
  <c r="B174" i="19"/>
  <c r="C174" i="19"/>
  <c r="D174" i="19"/>
  <c r="E174" i="19"/>
  <c r="F174" i="19"/>
  <c r="G174" i="19"/>
  <c r="H174" i="19"/>
  <c r="I174" i="19"/>
  <c r="J174" i="19"/>
  <c r="K174" i="19"/>
  <c r="L174" i="19"/>
  <c r="M174" i="19"/>
  <c r="N174" i="19"/>
  <c r="O174" i="19"/>
  <c r="P174" i="19"/>
  <c r="Q174" i="19"/>
  <c r="R174" i="19"/>
  <c r="S174" i="19"/>
  <c r="T174" i="19"/>
  <c r="U174" i="19"/>
  <c r="V174" i="19"/>
  <c r="W174" i="19"/>
  <c r="X174" i="19"/>
  <c r="Y174" i="19"/>
  <c r="B175" i="19"/>
  <c r="C175" i="19"/>
  <c r="D175" i="19"/>
  <c r="E175" i="19"/>
  <c r="F175" i="19"/>
  <c r="G175" i="19"/>
  <c r="H175" i="19"/>
  <c r="I175" i="19"/>
  <c r="J175" i="19"/>
  <c r="K175" i="19"/>
  <c r="L175" i="19"/>
  <c r="M175" i="19"/>
  <c r="N175" i="19"/>
  <c r="O175" i="19"/>
  <c r="P175" i="19"/>
  <c r="Q175" i="19"/>
  <c r="R175" i="19"/>
  <c r="S175" i="19"/>
  <c r="T175" i="19"/>
  <c r="U175" i="19"/>
  <c r="V175" i="19"/>
  <c r="W175" i="19"/>
  <c r="X175" i="19"/>
  <c r="Y175" i="19"/>
  <c r="B176" i="19"/>
  <c r="C176" i="19"/>
  <c r="D176" i="19"/>
  <c r="E176" i="19"/>
  <c r="F176" i="19"/>
  <c r="G176" i="19"/>
  <c r="H176" i="19"/>
  <c r="I176" i="19"/>
  <c r="J176" i="19"/>
  <c r="K176" i="19"/>
  <c r="L176" i="19"/>
  <c r="M176" i="19"/>
  <c r="N176" i="19"/>
  <c r="O176" i="19"/>
  <c r="P176" i="19"/>
  <c r="Q176" i="19"/>
  <c r="R176" i="19"/>
  <c r="S176" i="19"/>
  <c r="T176" i="19"/>
  <c r="U176" i="19"/>
  <c r="V176" i="19"/>
  <c r="W176" i="19"/>
  <c r="X176" i="19"/>
  <c r="Y176" i="19"/>
  <c r="B177" i="19"/>
  <c r="C177" i="19"/>
  <c r="D177" i="19"/>
  <c r="E177" i="19"/>
  <c r="F177" i="19"/>
  <c r="G177" i="19"/>
  <c r="H177" i="19"/>
  <c r="I177" i="19"/>
  <c r="J177" i="19"/>
  <c r="K177" i="19"/>
  <c r="L177" i="19"/>
  <c r="M177" i="19"/>
  <c r="N177" i="19"/>
  <c r="O177" i="19"/>
  <c r="P177" i="19"/>
  <c r="Q177" i="19"/>
  <c r="R177" i="19"/>
  <c r="S177" i="19"/>
  <c r="T177" i="19"/>
  <c r="U177" i="19"/>
  <c r="V177" i="19"/>
  <c r="W177" i="19"/>
  <c r="X177" i="19"/>
  <c r="Y177" i="19"/>
  <c r="B178" i="19"/>
  <c r="C178" i="19"/>
  <c r="D178" i="19"/>
  <c r="E178" i="19"/>
  <c r="F178" i="19"/>
  <c r="G178" i="19"/>
  <c r="H178" i="19"/>
  <c r="I178" i="19"/>
  <c r="J178" i="19"/>
  <c r="K178" i="19"/>
  <c r="L178" i="19"/>
  <c r="M178" i="19"/>
  <c r="N178" i="19"/>
  <c r="O178" i="19"/>
  <c r="P178" i="19"/>
  <c r="Q178" i="19"/>
  <c r="R178" i="19"/>
  <c r="S178" i="19"/>
  <c r="T178" i="19"/>
  <c r="U178" i="19"/>
  <c r="V178" i="19"/>
  <c r="W178" i="19"/>
  <c r="X178" i="19"/>
  <c r="Y178" i="19"/>
  <c r="B179" i="19"/>
  <c r="C179" i="19"/>
  <c r="D179" i="19"/>
  <c r="E179" i="19"/>
  <c r="F179" i="19"/>
  <c r="G179" i="19"/>
  <c r="H179" i="19"/>
  <c r="I179" i="19"/>
  <c r="J179" i="19"/>
  <c r="K179" i="19"/>
  <c r="L179" i="19"/>
  <c r="M179" i="19"/>
  <c r="N179" i="19"/>
  <c r="O179" i="19"/>
  <c r="P179" i="19"/>
  <c r="Q179" i="19"/>
  <c r="R179" i="19"/>
  <c r="S179" i="19"/>
  <c r="T179" i="19"/>
  <c r="U179" i="19"/>
  <c r="V179" i="19"/>
  <c r="W179" i="19"/>
  <c r="X179" i="19"/>
  <c r="Y179" i="19"/>
  <c r="C152" i="19"/>
  <c r="D152" i="19"/>
  <c r="E152" i="19"/>
  <c r="F152" i="19"/>
  <c r="G152" i="19"/>
  <c r="H152" i="19"/>
  <c r="I152" i="19"/>
  <c r="J152" i="19"/>
  <c r="K152" i="19"/>
  <c r="L152" i="19"/>
  <c r="M152" i="19"/>
  <c r="N152" i="19"/>
  <c r="O152" i="19"/>
  <c r="P152" i="19"/>
  <c r="Q152" i="19"/>
  <c r="R152" i="19"/>
  <c r="S152" i="19"/>
  <c r="T152" i="19"/>
  <c r="U152" i="19"/>
  <c r="V152" i="19"/>
  <c r="W152" i="19"/>
  <c r="X152" i="19"/>
  <c r="Y152" i="19"/>
  <c r="B152" i="19"/>
  <c r="B118" i="19"/>
  <c r="C118" i="19"/>
  <c r="D118" i="19"/>
  <c r="E118" i="19"/>
  <c r="F118" i="19"/>
  <c r="G118" i="19"/>
  <c r="H118" i="19"/>
  <c r="I118" i="19"/>
  <c r="J118" i="19"/>
  <c r="K118" i="19"/>
  <c r="L118" i="19"/>
  <c r="M118" i="19"/>
  <c r="N118" i="19"/>
  <c r="O118" i="19"/>
  <c r="P118" i="19"/>
  <c r="Q118" i="19"/>
  <c r="R118" i="19"/>
  <c r="S118" i="19"/>
  <c r="T118" i="19"/>
  <c r="U118" i="19"/>
  <c r="V118" i="19"/>
  <c r="W118" i="19"/>
  <c r="X118" i="19"/>
  <c r="Y118" i="19"/>
  <c r="B119" i="19"/>
  <c r="C119" i="19"/>
  <c r="D119" i="19"/>
  <c r="E119" i="19"/>
  <c r="F119" i="19"/>
  <c r="G119" i="19"/>
  <c r="H119" i="19"/>
  <c r="I119" i="19"/>
  <c r="J119" i="19"/>
  <c r="K119" i="19"/>
  <c r="L119" i="19"/>
  <c r="M119" i="19"/>
  <c r="N119" i="19"/>
  <c r="O119" i="19"/>
  <c r="P119" i="19"/>
  <c r="Q119" i="19"/>
  <c r="R119" i="19"/>
  <c r="S119" i="19"/>
  <c r="T119" i="19"/>
  <c r="U119" i="19"/>
  <c r="V119" i="19"/>
  <c r="W119" i="19"/>
  <c r="X119" i="19"/>
  <c r="Y119" i="19"/>
  <c r="B120" i="19"/>
  <c r="C120" i="19"/>
  <c r="D120" i="19"/>
  <c r="E120" i="19"/>
  <c r="F120" i="19"/>
  <c r="G120" i="19"/>
  <c r="H120" i="19"/>
  <c r="I120" i="19"/>
  <c r="J120" i="19"/>
  <c r="K120" i="19"/>
  <c r="L120" i="19"/>
  <c r="M120" i="19"/>
  <c r="N120" i="19"/>
  <c r="O120" i="19"/>
  <c r="P120" i="19"/>
  <c r="Q120" i="19"/>
  <c r="R120" i="19"/>
  <c r="S120" i="19"/>
  <c r="T120" i="19"/>
  <c r="U120" i="19"/>
  <c r="V120" i="19"/>
  <c r="W120" i="19"/>
  <c r="X120" i="19"/>
  <c r="Y120" i="19"/>
  <c r="B121" i="19"/>
  <c r="C121" i="19"/>
  <c r="D121" i="19"/>
  <c r="E121" i="19"/>
  <c r="F121" i="19"/>
  <c r="G121" i="19"/>
  <c r="H121" i="19"/>
  <c r="I121" i="19"/>
  <c r="J121" i="19"/>
  <c r="K121" i="19"/>
  <c r="L121" i="19"/>
  <c r="M121" i="19"/>
  <c r="N121" i="19"/>
  <c r="O121" i="19"/>
  <c r="P121" i="19"/>
  <c r="Q121" i="19"/>
  <c r="R121" i="19"/>
  <c r="S121" i="19"/>
  <c r="T121" i="19"/>
  <c r="U121" i="19"/>
  <c r="V121" i="19"/>
  <c r="W121" i="19"/>
  <c r="X121" i="19"/>
  <c r="Y121" i="19"/>
  <c r="B122" i="19"/>
  <c r="C122" i="19"/>
  <c r="D122" i="19"/>
  <c r="E122" i="19"/>
  <c r="F122" i="19"/>
  <c r="G122" i="19"/>
  <c r="H122" i="19"/>
  <c r="I122" i="19"/>
  <c r="J122" i="19"/>
  <c r="K122" i="19"/>
  <c r="L122" i="19"/>
  <c r="M122" i="19"/>
  <c r="N122" i="19"/>
  <c r="O122" i="19"/>
  <c r="P122" i="19"/>
  <c r="Q122" i="19"/>
  <c r="R122" i="19"/>
  <c r="S122" i="19"/>
  <c r="T122" i="19"/>
  <c r="U122" i="19"/>
  <c r="V122" i="19"/>
  <c r="W122" i="19"/>
  <c r="X122" i="19"/>
  <c r="Y122" i="19"/>
  <c r="B123" i="19"/>
  <c r="C123" i="19"/>
  <c r="D123" i="19"/>
  <c r="E123" i="19"/>
  <c r="F123" i="19"/>
  <c r="G123" i="19"/>
  <c r="H123" i="19"/>
  <c r="I123" i="19"/>
  <c r="J123" i="19"/>
  <c r="K123" i="19"/>
  <c r="L123" i="19"/>
  <c r="M123" i="19"/>
  <c r="N123" i="19"/>
  <c r="O123" i="19"/>
  <c r="P123" i="19"/>
  <c r="Q123" i="19"/>
  <c r="R123" i="19"/>
  <c r="S123" i="19"/>
  <c r="T123" i="19"/>
  <c r="U123" i="19"/>
  <c r="V123" i="19"/>
  <c r="W123" i="19"/>
  <c r="X123" i="19"/>
  <c r="Y123" i="19"/>
  <c r="B124" i="19"/>
  <c r="C124" i="19"/>
  <c r="D124" i="19"/>
  <c r="E124" i="19"/>
  <c r="F124" i="19"/>
  <c r="G124" i="19"/>
  <c r="H124" i="19"/>
  <c r="I124" i="19"/>
  <c r="J124" i="19"/>
  <c r="K124" i="19"/>
  <c r="L124" i="19"/>
  <c r="M124" i="19"/>
  <c r="N124" i="19"/>
  <c r="O124" i="19"/>
  <c r="P124" i="19"/>
  <c r="Q124" i="19"/>
  <c r="R124" i="19"/>
  <c r="S124" i="19"/>
  <c r="T124" i="19"/>
  <c r="U124" i="19"/>
  <c r="V124" i="19"/>
  <c r="W124" i="19"/>
  <c r="X124" i="19"/>
  <c r="Y124" i="19"/>
  <c r="B125" i="19"/>
  <c r="C125" i="19"/>
  <c r="D125" i="19"/>
  <c r="E125" i="19"/>
  <c r="F125" i="19"/>
  <c r="G125" i="19"/>
  <c r="H125" i="19"/>
  <c r="I125" i="19"/>
  <c r="J125" i="19"/>
  <c r="K125" i="19"/>
  <c r="L125" i="19"/>
  <c r="M125" i="19"/>
  <c r="N125" i="19"/>
  <c r="O125" i="19"/>
  <c r="P125" i="19"/>
  <c r="Q125" i="19"/>
  <c r="R125" i="19"/>
  <c r="S125" i="19"/>
  <c r="T125" i="19"/>
  <c r="U125" i="19"/>
  <c r="V125" i="19"/>
  <c r="W125" i="19"/>
  <c r="X125" i="19"/>
  <c r="Y125" i="19"/>
  <c r="B126" i="19"/>
  <c r="C126" i="19"/>
  <c r="D126" i="19"/>
  <c r="E126" i="19"/>
  <c r="F126" i="19"/>
  <c r="G126" i="19"/>
  <c r="H126" i="19"/>
  <c r="I126" i="19"/>
  <c r="J126" i="19"/>
  <c r="K126" i="19"/>
  <c r="L126" i="19"/>
  <c r="M126" i="19"/>
  <c r="N126" i="19"/>
  <c r="O126" i="19"/>
  <c r="P126" i="19"/>
  <c r="Q126" i="19"/>
  <c r="R126" i="19"/>
  <c r="S126" i="19"/>
  <c r="T126" i="19"/>
  <c r="U126" i="19"/>
  <c r="V126" i="19"/>
  <c r="W126" i="19"/>
  <c r="X126" i="19"/>
  <c r="Y126" i="19"/>
  <c r="B127" i="19"/>
  <c r="C127" i="19"/>
  <c r="D127" i="19"/>
  <c r="E127" i="19"/>
  <c r="F127" i="19"/>
  <c r="G127" i="19"/>
  <c r="H127" i="19"/>
  <c r="I127" i="19"/>
  <c r="J127" i="19"/>
  <c r="K127" i="19"/>
  <c r="L127" i="19"/>
  <c r="M127" i="19"/>
  <c r="N127" i="19"/>
  <c r="O127" i="19"/>
  <c r="P127" i="19"/>
  <c r="Q127" i="19"/>
  <c r="R127" i="19"/>
  <c r="S127" i="19"/>
  <c r="T127" i="19"/>
  <c r="U127" i="19"/>
  <c r="V127" i="19"/>
  <c r="W127" i="19"/>
  <c r="X127" i="19"/>
  <c r="Y127" i="19"/>
  <c r="B128" i="19"/>
  <c r="C128" i="19"/>
  <c r="D128" i="19"/>
  <c r="E128" i="19"/>
  <c r="F128" i="19"/>
  <c r="G128" i="19"/>
  <c r="H128" i="19"/>
  <c r="I128" i="19"/>
  <c r="J128" i="19"/>
  <c r="K128" i="19"/>
  <c r="L128" i="19"/>
  <c r="M128" i="19"/>
  <c r="N128" i="19"/>
  <c r="O128" i="19"/>
  <c r="P128" i="19"/>
  <c r="Q128" i="19"/>
  <c r="R128" i="19"/>
  <c r="S128" i="19"/>
  <c r="T128" i="19"/>
  <c r="U128" i="19"/>
  <c r="V128" i="19"/>
  <c r="W128" i="19"/>
  <c r="X128" i="19"/>
  <c r="Y128" i="19"/>
  <c r="B129" i="19"/>
  <c r="C129" i="19"/>
  <c r="D129" i="19"/>
  <c r="E129" i="19"/>
  <c r="F129" i="19"/>
  <c r="G129" i="19"/>
  <c r="H129" i="19"/>
  <c r="I129" i="19"/>
  <c r="J129" i="19"/>
  <c r="K129" i="19"/>
  <c r="L129" i="19"/>
  <c r="M129" i="19"/>
  <c r="N129" i="19"/>
  <c r="O129" i="19"/>
  <c r="P129" i="19"/>
  <c r="Q129" i="19"/>
  <c r="R129" i="19"/>
  <c r="S129" i="19"/>
  <c r="T129" i="19"/>
  <c r="U129" i="19"/>
  <c r="V129" i="19"/>
  <c r="W129" i="19"/>
  <c r="X129" i="19"/>
  <c r="Y129" i="19"/>
  <c r="B130" i="19"/>
  <c r="C130" i="19"/>
  <c r="D130" i="19"/>
  <c r="E130" i="19"/>
  <c r="F130" i="19"/>
  <c r="G130" i="19"/>
  <c r="H130" i="19"/>
  <c r="I130" i="19"/>
  <c r="J130" i="19"/>
  <c r="K130" i="19"/>
  <c r="L130" i="19"/>
  <c r="M130" i="19"/>
  <c r="N130" i="19"/>
  <c r="O130" i="19"/>
  <c r="P130" i="19"/>
  <c r="Q130" i="19"/>
  <c r="R130" i="19"/>
  <c r="S130" i="19"/>
  <c r="T130" i="19"/>
  <c r="U130" i="19"/>
  <c r="V130" i="19"/>
  <c r="W130" i="19"/>
  <c r="X130" i="19"/>
  <c r="Y130" i="19"/>
  <c r="B131" i="19"/>
  <c r="C131" i="19"/>
  <c r="D131" i="19"/>
  <c r="E131" i="19"/>
  <c r="F131" i="19"/>
  <c r="G131" i="19"/>
  <c r="H131" i="19"/>
  <c r="I131" i="19"/>
  <c r="J131" i="19"/>
  <c r="K131" i="19"/>
  <c r="L131" i="19"/>
  <c r="M131" i="19"/>
  <c r="N131" i="19"/>
  <c r="O131" i="19"/>
  <c r="P131" i="19"/>
  <c r="Q131" i="19"/>
  <c r="R131" i="19"/>
  <c r="S131" i="19"/>
  <c r="T131" i="19"/>
  <c r="U131" i="19"/>
  <c r="V131" i="19"/>
  <c r="W131" i="19"/>
  <c r="X131" i="19"/>
  <c r="Y131" i="19"/>
  <c r="B132" i="19"/>
  <c r="C132" i="19"/>
  <c r="D132" i="19"/>
  <c r="E132" i="19"/>
  <c r="F132" i="19"/>
  <c r="G132" i="19"/>
  <c r="H132" i="19"/>
  <c r="I132" i="19"/>
  <c r="J132" i="19"/>
  <c r="K132" i="19"/>
  <c r="L132" i="19"/>
  <c r="M132" i="19"/>
  <c r="N132" i="19"/>
  <c r="O132" i="19"/>
  <c r="P132" i="19"/>
  <c r="Q132" i="19"/>
  <c r="R132" i="19"/>
  <c r="S132" i="19"/>
  <c r="T132" i="19"/>
  <c r="U132" i="19"/>
  <c r="V132" i="19"/>
  <c r="W132" i="19"/>
  <c r="X132" i="19"/>
  <c r="Y132" i="19"/>
  <c r="B133" i="19"/>
  <c r="C133" i="19"/>
  <c r="D133" i="19"/>
  <c r="E133" i="19"/>
  <c r="F133" i="19"/>
  <c r="G133" i="19"/>
  <c r="H133" i="19"/>
  <c r="I133" i="19"/>
  <c r="J133" i="19"/>
  <c r="K133" i="19"/>
  <c r="L133" i="19"/>
  <c r="M133" i="19"/>
  <c r="N133" i="19"/>
  <c r="O133" i="19"/>
  <c r="P133" i="19"/>
  <c r="Q133" i="19"/>
  <c r="R133" i="19"/>
  <c r="S133" i="19"/>
  <c r="T133" i="19"/>
  <c r="U133" i="19"/>
  <c r="V133" i="19"/>
  <c r="W133" i="19"/>
  <c r="X133" i="19"/>
  <c r="Y133" i="19"/>
  <c r="B134" i="19"/>
  <c r="C134" i="19"/>
  <c r="D134" i="19"/>
  <c r="E134" i="19"/>
  <c r="F134" i="19"/>
  <c r="G134" i="19"/>
  <c r="H134" i="19"/>
  <c r="I134" i="19"/>
  <c r="J134" i="19"/>
  <c r="K134" i="19"/>
  <c r="L134" i="19"/>
  <c r="M134" i="19"/>
  <c r="N134" i="19"/>
  <c r="O134" i="19"/>
  <c r="P134" i="19"/>
  <c r="Q134" i="19"/>
  <c r="R134" i="19"/>
  <c r="S134" i="19"/>
  <c r="T134" i="19"/>
  <c r="U134" i="19"/>
  <c r="V134" i="19"/>
  <c r="W134" i="19"/>
  <c r="X134" i="19"/>
  <c r="Y134" i="19"/>
  <c r="B135" i="19"/>
  <c r="C135" i="19"/>
  <c r="D135" i="19"/>
  <c r="E135" i="19"/>
  <c r="F135" i="19"/>
  <c r="G135" i="19"/>
  <c r="H135" i="19"/>
  <c r="I135" i="19"/>
  <c r="J135" i="19"/>
  <c r="K135" i="19"/>
  <c r="L135" i="19"/>
  <c r="M135" i="19"/>
  <c r="N135" i="19"/>
  <c r="O135" i="19"/>
  <c r="P135" i="19"/>
  <c r="Q135" i="19"/>
  <c r="R135" i="19"/>
  <c r="S135" i="19"/>
  <c r="T135" i="19"/>
  <c r="U135" i="19"/>
  <c r="V135" i="19"/>
  <c r="W135" i="19"/>
  <c r="X135" i="19"/>
  <c r="Y135" i="19"/>
  <c r="B136" i="19"/>
  <c r="C136" i="19"/>
  <c r="D136" i="19"/>
  <c r="E136" i="19"/>
  <c r="F136" i="19"/>
  <c r="G136" i="19"/>
  <c r="H136" i="19"/>
  <c r="I136" i="19"/>
  <c r="J136" i="19"/>
  <c r="K136" i="19"/>
  <c r="L136" i="19"/>
  <c r="M136" i="19"/>
  <c r="N136" i="19"/>
  <c r="O136" i="19"/>
  <c r="P136" i="19"/>
  <c r="Q136" i="19"/>
  <c r="R136" i="19"/>
  <c r="S136" i="19"/>
  <c r="T136" i="19"/>
  <c r="U136" i="19"/>
  <c r="V136" i="19"/>
  <c r="W136" i="19"/>
  <c r="X136" i="19"/>
  <c r="Y136" i="19"/>
  <c r="B137" i="19"/>
  <c r="C137" i="19"/>
  <c r="D137" i="19"/>
  <c r="E137" i="19"/>
  <c r="F137" i="19"/>
  <c r="G137" i="19"/>
  <c r="H137" i="19"/>
  <c r="I137" i="19"/>
  <c r="J137" i="19"/>
  <c r="K137" i="19"/>
  <c r="L137" i="19"/>
  <c r="M137" i="19"/>
  <c r="N137" i="19"/>
  <c r="O137" i="19"/>
  <c r="P137" i="19"/>
  <c r="Q137" i="19"/>
  <c r="R137" i="19"/>
  <c r="S137" i="19"/>
  <c r="T137" i="19"/>
  <c r="U137" i="19"/>
  <c r="V137" i="19"/>
  <c r="W137" i="19"/>
  <c r="X137" i="19"/>
  <c r="Y137" i="19"/>
  <c r="B138" i="19"/>
  <c r="C138" i="19"/>
  <c r="D138" i="19"/>
  <c r="E138" i="19"/>
  <c r="F138" i="19"/>
  <c r="G138" i="19"/>
  <c r="H138" i="19"/>
  <c r="I138" i="19"/>
  <c r="J138" i="19"/>
  <c r="K138" i="19"/>
  <c r="L138" i="19"/>
  <c r="M138" i="19"/>
  <c r="N138" i="19"/>
  <c r="O138" i="19"/>
  <c r="P138" i="19"/>
  <c r="Q138" i="19"/>
  <c r="R138" i="19"/>
  <c r="S138" i="19"/>
  <c r="T138" i="19"/>
  <c r="U138" i="19"/>
  <c r="V138" i="19"/>
  <c r="W138" i="19"/>
  <c r="X138" i="19"/>
  <c r="Y138" i="19"/>
  <c r="B139" i="19"/>
  <c r="C139" i="19"/>
  <c r="D139" i="19"/>
  <c r="E139" i="19"/>
  <c r="F139" i="19"/>
  <c r="G139" i="19"/>
  <c r="H139" i="19"/>
  <c r="I139" i="19"/>
  <c r="J139" i="19"/>
  <c r="K139" i="19"/>
  <c r="L139" i="19"/>
  <c r="M139" i="19"/>
  <c r="N139" i="19"/>
  <c r="O139" i="19"/>
  <c r="P139" i="19"/>
  <c r="Q139" i="19"/>
  <c r="R139" i="19"/>
  <c r="S139" i="19"/>
  <c r="T139" i="19"/>
  <c r="U139" i="19"/>
  <c r="V139" i="19"/>
  <c r="W139" i="19"/>
  <c r="X139" i="19"/>
  <c r="Y139" i="19"/>
  <c r="B140" i="19"/>
  <c r="C140" i="19"/>
  <c r="D140" i="19"/>
  <c r="E140" i="19"/>
  <c r="F140" i="19"/>
  <c r="G140" i="19"/>
  <c r="H140" i="19"/>
  <c r="I140" i="19"/>
  <c r="J140" i="19"/>
  <c r="K140" i="19"/>
  <c r="L140" i="19"/>
  <c r="M140" i="19"/>
  <c r="N140" i="19"/>
  <c r="O140" i="19"/>
  <c r="P140" i="19"/>
  <c r="Q140" i="19"/>
  <c r="R140" i="19"/>
  <c r="S140" i="19"/>
  <c r="T140" i="19"/>
  <c r="U140" i="19"/>
  <c r="V140" i="19"/>
  <c r="W140" i="19"/>
  <c r="X140" i="19"/>
  <c r="Y140" i="19"/>
  <c r="B141" i="19"/>
  <c r="C141" i="19"/>
  <c r="D141" i="19"/>
  <c r="E141" i="19"/>
  <c r="F141" i="19"/>
  <c r="G141" i="19"/>
  <c r="H141" i="19"/>
  <c r="I141" i="19"/>
  <c r="J141" i="19"/>
  <c r="K141" i="19"/>
  <c r="L141" i="19"/>
  <c r="M141" i="19"/>
  <c r="N141" i="19"/>
  <c r="O141" i="19"/>
  <c r="P141" i="19"/>
  <c r="Q141" i="19"/>
  <c r="R141" i="19"/>
  <c r="S141" i="19"/>
  <c r="T141" i="19"/>
  <c r="U141" i="19"/>
  <c r="V141" i="19"/>
  <c r="W141" i="19"/>
  <c r="X141" i="19"/>
  <c r="Y141" i="19"/>
  <c r="B142" i="19"/>
  <c r="C142" i="19"/>
  <c r="D142" i="19"/>
  <c r="E142" i="19"/>
  <c r="F142" i="19"/>
  <c r="G142" i="19"/>
  <c r="H142" i="19"/>
  <c r="I142" i="19"/>
  <c r="J142" i="19"/>
  <c r="K142" i="19"/>
  <c r="L142" i="19"/>
  <c r="M142" i="19"/>
  <c r="N142" i="19"/>
  <c r="O142" i="19"/>
  <c r="P142" i="19"/>
  <c r="Q142" i="19"/>
  <c r="R142" i="19"/>
  <c r="S142" i="19"/>
  <c r="T142" i="19"/>
  <c r="U142" i="19"/>
  <c r="V142" i="19"/>
  <c r="W142" i="19"/>
  <c r="X142" i="19"/>
  <c r="Y142" i="19"/>
  <c r="B143" i="19"/>
  <c r="C143" i="19"/>
  <c r="D143" i="19"/>
  <c r="E143" i="19"/>
  <c r="F143" i="19"/>
  <c r="G143" i="19"/>
  <c r="H143" i="19"/>
  <c r="I143" i="19"/>
  <c r="J143" i="19"/>
  <c r="K143" i="19"/>
  <c r="L143" i="19"/>
  <c r="M143" i="19"/>
  <c r="N143" i="19"/>
  <c r="O143" i="19"/>
  <c r="P143" i="19"/>
  <c r="Q143" i="19"/>
  <c r="R143" i="19"/>
  <c r="S143" i="19"/>
  <c r="T143" i="19"/>
  <c r="U143" i="19"/>
  <c r="V143" i="19"/>
  <c r="W143" i="19"/>
  <c r="X143" i="19"/>
  <c r="Y143" i="19"/>
  <c r="B144" i="19"/>
  <c r="C144" i="19"/>
  <c r="D144" i="19"/>
  <c r="E144" i="19"/>
  <c r="F144" i="19"/>
  <c r="G144" i="19"/>
  <c r="H144" i="19"/>
  <c r="I144" i="19"/>
  <c r="J144" i="19"/>
  <c r="K144" i="19"/>
  <c r="L144" i="19"/>
  <c r="M144" i="19"/>
  <c r="N144" i="19"/>
  <c r="O144" i="19"/>
  <c r="P144" i="19"/>
  <c r="Q144" i="19"/>
  <c r="R144" i="19"/>
  <c r="S144" i="19"/>
  <c r="T144" i="19"/>
  <c r="U144" i="19"/>
  <c r="V144" i="19"/>
  <c r="W144" i="19"/>
  <c r="X144" i="19"/>
  <c r="Y144" i="19"/>
  <c r="C117" i="19"/>
  <c r="D117" i="19"/>
  <c r="E117" i="19"/>
  <c r="F117" i="19"/>
  <c r="G117" i="19"/>
  <c r="H117" i="19"/>
  <c r="I117" i="19"/>
  <c r="J117" i="19"/>
  <c r="K117" i="19"/>
  <c r="L117" i="19"/>
  <c r="M117" i="19"/>
  <c r="N117" i="19"/>
  <c r="O117" i="19"/>
  <c r="P117" i="19"/>
  <c r="Q117" i="19"/>
  <c r="R117" i="19"/>
  <c r="S117" i="19"/>
  <c r="T117" i="19"/>
  <c r="U117" i="19"/>
  <c r="V117" i="19"/>
  <c r="W117" i="19"/>
  <c r="X117" i="19"/>
  <c r="Y117" i="19"/>
  <c r="B117" i="19"/>
  <c r="B84" i="19"/>
  <c r="C84" i="19"/>
  <c r="D84" i="19"/>
  <c r="E84" i="19"/>
  <c r="F84" i="19"/>
  <c r="G84" i="19"/>
  <c r="H84" i="19"/>
  <c r="I84" i="19"/>
  <c r="J84" i="19"/>
  <c r="K84" i="19"/>
  <c r="L84" i="19"/>
  <c r="M84" i="19"/>
  <c r="N84" i="19"/>
  <c r="O84" i="19"/>
  <c r="P84" i="19"/>
  <c r="Q84" i="19"/>
  <c r="R84" i="19"/>
  <c r="S84" i="19"/>
  <c r="T84" i="19"/>
  <c r="U84" i="19"/>
  <c r="V84" i="19"/>
  <c r="W84" i="19"/>
  <c r="X84" i="19"/>
  <c r="Y84" i="19"/>
  <c r="B85" i="19"/>
  <c r="C85" i="19"/>
  <c r="D85" i="19"/>
  <c r="E85" i="19"/>
  <c r="F85" i="19"/>
  <c r="G85" i="19"/>
  <c r="H85" i="19"/>
  <c r="I85" i="19"/>
  <c r="J85" i="19"/>
  <c r="K85" i="19"/>
  <c r="L85" i="19"/>
  <c r="M85" i="19"/>
  <c r="N85" i="19"/>
  <c r="O85" i="19"/>
  <c r="P85" i="19"/>
  <c r="Q85" i="19"/>
  <c r="R85" i="19"/>
  <c r="S85" i="19"/>
  <c r="T85" i="19"/>
  <c r="U85" i="19"/>
  <c r="V85" i="19"/>
  <c r="W85" i="19"/>
  <c r="X85" i="19"/>
  <c r="Y85" i="19"/>
  <c r="B86" i="19"/>
  <c r="C86" i="19"/>
  <c r="D86" i="19"/>
  <c r="E86" i="19"/>
  <c r="F86" i="19"/>
  <c r="G86" i="19"/>
  <c r="H86" i="19"/>
  <c r="I86" i="19"/>
  <c r="J86" i="19"/>
  <c r="K86" i="19"/>
  <c r="L86" i="19"/>
  <c r="M86" i="19"/>
  <c r="N86" i="19"/>
  <c r="O86" i="19"/>
  <c r="P86" i="19"/>
  <c r="Q86" i="19"/>
  <c r="R86" i="19"/>
  <c r="S86" i="19"/>
  <c r="T86" i="19"/>
  <c r="U86" i="19"/>
  <c r="V86" i="19"/>
  <c r="W86" i="19"/>
  <c r="X86" i="19"/>
  <c r="Y86" i="19"/>
  <c r="B87" i="19"/>
  <c r="C87" i="19"/>
  <c r="D87" i="19"/>
  <c r="E87" i="19"/>
  <c r="F87" i="19"/>
  <c r="G87" i="19"/>
  <c r="H87" i="19"/>
  <c r="I87" i="19"/>
  <c r="J87" i="19"/>
  <c r="K87" i="19"/>
  <c r="L87" i="19"/>
  <c r="M87" i="19"/>
  <c r="N87" i="19"/>
  <c r="O87" i="19"/>
  <c r="P87" i="19"/>
  <c r="Q87" i="19"/>
  <c r="R87" i="19"/>
  <c r="S87" i="19"/>
  <c r="T87" i="19"/>
  <c r="U87" i="19"/>
  <c r="V87" i="19"/>
  <c r="W87" i="19"/>
  <c r="X87" i="19"/>
  <c r="Y87" i="19"/>
  <c r="B88" i="19"/>
  <c r="C88" i="19"/>
  <c r="D88" i="19"/>
  <c r="E88" i="19"/>
  <c r="F88" i="19"/>
  <c r="G88" i="19"/>
  <c r="H88" i="19"/>
  <c r="I88" i="19"/>
  <c r="J88" i="19"/>
  <c r="K88" i="19"/>
  <c r="L88" i="19"/>
  <c r="M88" i="19"/>
  <c r="N88" i="19"/>
  <c r="O88" i="19"/>
  <c r="P88" i="19"/>
  <c r="Q88" i="19"/>
  <c r="R88" i="19"/>
  <c r="S88" i="19"/>
  <c r="T88" i="19"/>
  <c r="U88" i="19"/>
  <c r="V88" i="19"/>
  <c r="W88" i="19"/>
  <c r="X88" i="19"/>
  <c r="Y88" i="19"/>
  <c r="B89" i="19"/>
  <c r="C89" i="19"/>
  <c r="D89" i="19"/>
  <c r="E89" i="19"/>
  <c r="F89" i="19"/>
  <c r="G89" i="19"/>
  <c r="H89" i="19"/>
  <c r="I89" i="19"/>
  <c r="J89" i="19"/>
  <c r="K89" i="19"/>
  <c r="L89" i="19"/>
  <c r="M89" i="19"/>
  <c r="N89" i="19"/>
  <c r="O89" i="19"/>
  <c r="P89" i="19"/>
  <c r="Q89" i="19"/>
  <c r="R89" i="19"/>
  <c r="S89" i="19"/>
  <c r="T89" i="19"/>
  <c r="U89" i="19"/>
  <c r="V89" i="19"/>
  <c r="W89" i="19"/>
  <c r="X89" i="19"/>
  <c r="Y89" i="19"/>
  <c r="B90" i="19"/>
  <c r="C90" i="19"/>
  <c r="D90" i="19"/>
  <c r="E90" i="19"/>
  <c r="F90" i="19"/>
  <c r="G90" i="19"/>
  <c r="H90" i="19"/>
  <c r="I90" i="19"/>
  <c r="J90" i="19"/>
  <c r="K90" i="19"/>
  <c r="L90" i="19"/>
  <c r="M90" i="19"/>
  <c r="N90" i="19"/>
  <c r="O90" i="19"/>
  <c r="P90" i="19"/>
  <c r="Q90" i="19"/>
  <c r="R90" i="19"/>
  <c r="S90" i="19"/>
  <c r="T90" i="19"/>
  <c r="U90" i="19"/>
  <c r="V90" i="19"/>
  <c r="W90" i="19"/>
  <c r="X90" i="19"/>
  <c r="Y90" i="19"/>
  <c r="B91" i="19"/>
  <c r="C91" i="19"/>
  <c r="D91" i="19"/>
  <c r="E91" i="19"/>
  <c r="F91" i="19"/>
  <c r="G91" i="19"/>
  <c r="H91" i="19"/>
  <c r="I91" i="19"/>
  <c r="J91" i="19"/>
  <c r="K91" i="19"/>
  <c r="L91" i="19"/>
  <c r="M91" i="19"/>
  <c r="N91" i="19"/>
  <c r="O91" i="19"/>
  <c r="P91" i="19"/>
  <c r="Q91" i="19"/>
  <c r="R91" i="19"/>
  <c r="S91" i="19"/>
  <c r="T91" i="19"/>
  <c r="U91" i="19"/>
  <c r="V91" i="19"/>
  <c r="W91" i="19"/>
  <c r="X91" i="19"/>
  <c r="Y91" i="19"/>
  <c r="B92" i="19"/>
  <c r="C92" i="19"/>
  <c r="D92" i="19"/>
  <c r="E92" i="19"/>
  <c r="F92" i="19"/>
  <c r="G92" i="19"/>
  <c r="H92" i="19"/>
  <c r="I92" i="19"/>
  <c r="J92" i="19"/>
  <c r="K92" i="19"/>
  <c r="L92" i="19"/>
  <c r="M92" i="19"/>
  <c r="N92" i="19"/>
  <c r="O92" i="19"/>
  <c r="P92" i="19"/>
  <c r="Q92" i="19"/>
  <c r="R92" i="19"/>
  <c r="S92" i="19"/>
  <c r="T92" i="19"/>
  <c r="U92" i="19"/>
  <c r="V92" i="19"/>
  <c r="W92" i="19"/>
  <c r="X92" i="19"/>
  <c r="Y92" i="19"/>
  <c r="B93" i="19"/>
  <c r="C93" i="19"/>
  <c r="D93" i="19"/>
  <c r="E93" i="19"/>
  <c r="F93" i="19"/>
  <c r="G93" i="19"/>
  <c r="H93" i="19"/>
  <c r="I93" i="19"/>
  <c r="J93" i="19"/>
  <c r="K93" i="19"/>
  <c r="L93" i="19"/>
  <c r="M93" i="19"/>
  <c r="N93" i="19"/>
  <c r="O93" i="19"/>
  <c r="P93" i="19"/>
  <c r="Q93" i="19"/>
  <c r="R93" i="19"/>
  <c r="S93" i="19"/>
  <c r="T93" i="19"/>
  <c r="U93" i="19"/>
  <c r="V93" i="19"/>
  <c r="W93" i="19"/>
  <c r="X93" i="19"/>
  <c r="Y93" i="19"/>
  <c r="B94" i="19"/>
  <c r="C94" i="19"/>
  <c r="D94" i="19"/>
  <c r="E94" i="19"/>
  <c r="F94" i="19"/>
  <c r="G94" i="19"/>
  <c r="H94" i="19"/>
  <c r="I94" i="19"/>
  <c r="J94" i="19"/>
  <c r="K94" i="19"/>
  <c r="L94" i="19"/>
  <c r="M94" i="19"/>
  <c r="N94" i="19"/>
  <c r="O94" i="19"/>
  <c r="P94" i="19"/>
  <c r="Q94" i="19"/>
  <c r="R94" i="19"/>
  <c r="S94" i="19"/>
  <c r="T94" i="19"/>
  <c r="U94" i="19"/>
  <c r="V94" i="19"/>
  <c r="W94" i="19"/>
  <c r="X94" i="19"/>
  <c r="Y94" i="19"/>
  <c r="B95" i="19"/>
  <c r="C95" i="19"/>
  <c r="D95" i="19"/>
  <c r="E95" i="19"/>
  <c r="F95" i="19"/>
  <c r="G95" i="19"/>
  <c r="H95" i="19"/>
  <c r="I95" i="19"/>
  <c r="J95" i="19"/>
  <c r="K95" i="19"/>
  <c r="L95" i="19"/>
  <c r="M95" i="19"/>
  <c r="N95" i="19"/>
  <c r="O95" i="19"/>
  <c r="P95" i="19"/>
  <c r="Q95" i="19"/>
  <c r="R95" i="19"/>
  <c r="S95" i="19"/>
  <c r="T95" i="19"/>
  <c r="U95" i="19"/>
  <c r="V95" i="19"/>
  <c r="W95" i="19"/>
  <c r="X95" i="19"/>
  <c r="Y95" i="19"/>
  <c r="B96" i="19"/>
  <c r="C96" i="19"/>
  <c r="D96" i="19"/>
  <c r="E96" i="19"/>
  <c r="F96" i="19"/>
  <c r="G96" i="19"/>
  <c r="H96" i="19"/>
  <c r="I96" i="19"/>
  <c r="J96" i="19"/>
  <c r="K96" i="19"/>
  <c r="L96" i="19"/>
  <c r="M96" i="19"/>
  <c r="N96" i="19"/>
  <c r="O96" i="19"/>
  <c r="P96" i="19"/>
  <c r="Q96" i="19"/>
  <c r="R96" i="19"/>
  <c r="S96" i="19"/>
  <c r="T96" i="19"/>
  <c r="U96" i="19"/>
  <c r="V96" i="19"/>
  <c r="W96" i="19"/>
  <c r="X96" i="19"/>
  <c r="Y96" i="19"/>
  <c r="B97" i="19"/>
  <c r="C97" i="19"/>
  <c r="D97" i="19"/>
  <c r="E97" i="19"/>
  <c r="F97" i="19"/>
  <c r="G97" i="19"/>
  <c r="H97" i="19"/>
  <c r="I97" i="19"/>
  <c r="J97" i="19"/>
  <c r="K97" i="19"/>
  <c r="L97" i="19"/>
  <c r="M97" i="19"/>
  <c r="N97" i="19"/>
  <c r="O97" i="19"/>
  <c r="P97" i="19"/>
  <c r="Q97" i="19"/>
  <c r="R97" i="19"/>
  <c r="S97" i="19"/>
  <c r="T97" i="19"/>
  <c r="U97" i="19"/>
  <c r="V97" i="19"/>
  <c r="W97" i="19"/>
  <c r="X97" i="19"/>
  <c r="Y97" i="19"/>
  <c r="B98" i="19"/>
  <c r="C98" i="19"/>
  <c r="D98" i="19"/>
  <c r="E98" i="19"/>
  <c r="F98" i="19"/>
  <c r="G98" i="19"/>
  <c r="H98" i="19"/>
  <c r="I98" i="19"/>
  <c r="J98" i="19"/>
  <c r="K98" i="19"/>
  <c r="L98" i="19"/>
  <c r="M98" i="19"/>
  <c r="N98" i="19"/>
  <c r="O98" i="19"/>
  <c r="P98" i="19"/>
  <c r="Q98" i="19"/>
  <c r="R98" i="19"/>
  <c r="S98" i="19"/>
  <c r="T98" i="19"/>
  <c r="U98" i="19"/>
  <c r="V98" i="19"/>
  <c r="W98" i="19"/>
  <c r="X98" i="19"/>
  <c r="Y98" i="19"/>
  <c r="B99" i="19"/>
  <c r="C99" i="19"/>
  <c r="D99" i="19"/>
  <c r="E99" i="19"/>
  <c r="F99" i="19"/>
  <c r="G99" i="19"/>
  <c r="H99" i="19"/>
  <c r="I99" i="19"/>
  <c r="J99" i="19"/>
  <c r="K99" i="19"/>
  <c r="L99" i="19"/>
  <c r="M99" i="19"/>
  <c r="N99" i="19"/>
  <c r="O99" i="19"/>
  <c r="P99" i="19"/>
  <c r="Q99" i="19"/>
  <c r="R99" i="19"/>
  <c r="S99" i="19"/>
  <c r="T99" i="19"/>
  <c r="U99" i="19"/>
  <c r="V99" i="19"/>
  <c r="W99" i="19"/>
  <c r="X99" i="19"/>
  <c r="Y99" i="19"/>
  <c r="B100" i="19"/>
  <c r="C100" i="19"/>
  <c r="D100" i="19"/>
  <c r="E100" i="19"/>
  <c r="F100" i="19"/>
  <c r="G100" i="19"/>
  <c r="H100" i="19"/>
  <c r="I100" i="19"/>
  <c r="J100" i="19"/>
  <c r="K100" i="19"/>
  <c r="L100" i="19"/>
  <c r="M100" i="19"/>
  <c r="N100" i="19"/>
  <c r="O100" i="19"/>
  <c r="P100" i="19"/>
  <c r="Q100" i="19"/>
  <c r="R100" i="19"/>
  <c r="S100" i="19"/>
  <c r="T100" i="19"/>
  <c r="U100" i="19"/>
  <c r="V100" i="19"/>
  <c r="W100" i="19"/>
  <c r="X100" i="19"/>
  <c r="Y100" i="19"/>
  <c r="B101" i="19"/>
  <c r="C101" i="19"/>
  <c r="D101" i="19"/>
  <c r="E101" i="19"/>
  <c r="F101" i="19"/>
  <c r="G101" i="19"/>
  <c r="H101" i="19"/>
  <c r="I101" i="19"/>
  <c r="J101" i="19"/>
  <c r="K101" i="19"/>
  <c r="L101" i="19"/>
  <c r="M101" i="19"/>
  <c r="N101" i="19"/>
  <c r="O101" i="19"/>
  <c r="P101" i="19"/>
  <c r="Q101" i="19"/>
  <c r="R101" i="19"/>
  <c r="S101" i="19"/>
  <c r="T101" i="19"/>
  <c r="U101" i="19"/>
  <c r="V101" i="19"/>
  <c r="W101" i="19"/>
  <c r="X101" i="19"/>
  <c r="Y101" i="19"/>
  <c r="B102" i="19"/>
  <c r="C102" i="19"/>
  <c r="D102" i="19"/>
  <c r="E102" i="19"/>
  <c r="F102" i="19"/>
  <c r="G102" i="19"/>
  <c r="H102" i="19"/>
  <c r="I102" i="19"/>
  <c r="J102" i="19"/>
  <c r="K102" i="19"/>
  <c r="L102" i="19"/>
  <c r="M102" i="19"/>
  <c r="N102" i="19"/>
  <c r="O102" i="19"/>
  <c r="P102" i="19"/>
  <c r="Q102" i="19"/>
  <c r="R102" i="19"/>
  <c r="S102" i="19"/>
  <c r="T102" i="19"/>
  <c r="U102" i="19"/>
  <c r="V102" i="19"/>
  <c r="W102" i="19"/>
  <c r="X102" i="19"/>
  <c r="Y102" i="19"/>
  <c r="B103" i="19"/>
  <c r="C103" i="19"/>
  <c r="D103" i="19"/>
  <c r="E103" i="19"/>
  <c r="F103" i="19"/>
  <c r="G103" i="19"/>
  <c r="H103" i="19"/>
  <c r="I103" i="19"/>
  <c r="J103" i="19"/>
  <c r="K103" i="19"/>
  <c r="L103" i="19"/>
  <c r="M103" i="19"/>
  <c r="N103" i="19"/>
  <c r="O103" i="19"/>
  <c r="P103" i="19"/>
  <c r="Q103" i="19"/>
  <c r="R103" i="19"/>
  <c r="S103" i="19"/>
  <c r="T103" i="19"/>
  <c r="U103" i="19"/>
  <c r="V103" i="19"/>
  <c r="W103" i="19"/>
  <c r="X103" i="19"/>
  <c r="Y103" i="19"/>
  <c r="B104" i="19"/>
  <c r="C104" i="19"/>
  <c r="D104" i="19"/>
  <c r="E104" i="19"/>
  <c r="F104" i="19"/>
  <c r="G104" i="19"/>
  <c r="H104" i="19"/>
  <c r="I104" i="19"/>
  <c r="J104" i="19"/>
  <c r="K104" i="19"/>
  <c r="L104" i="19"/>
  <c r="M104" i="19"/>
  <c r="N104" i="19"/>
  <c r="O104" i="19"/>
  <c r="P104" i="19"/>
  <c r="Q104" i="19"/>
  <c r="R104" i="19"/>
  <c r="S104" i="19"/>
  <c r="T104" i="19"/>
  <c r="U104" i="19"/>
  <c r="V104" i="19"/>
  <c r="W104" i="19"/>
  <c r="X104" i="19"/>
  <c r="Y104" i="19"/>
  <c r="B105" i="19"/>
  <c r="C105" i="19"/>
  <c r="D105" i="19"/>
  <c r="E105" i="19"/>
  <c r="F105" i="19"/>
  <c r="G105" i="19"/>
  <c r="H105" i="19"/>
  <c r="I105" i="19"/>
  <c r="J105" i="19"/>
  <c r="K105" i="19"/>
  <c r="L105" i="19"/>
  <c r="M105" i="19"/>
  <c r="N105" i="19"/>
  <c r="O105" i="19"/>
  <c r="P105" i="19"/>
  <c r="Q105" i="19"/>
  <c r="R105" i="19"/>
  <c r="S105" i="19"/>
  <c r="T105" i="19"/>
  <c r="U105" i="19"/>
  <c r="V105" i="19"/>
  <c r="W105" i="19"/>
  <c r="X105" i="19"/>
  <c r="Y105" i="19"/>
  <c r="B106" i="19"/>
  <c r="C106" i="19"/>
  <c r="D106" i="19"/>
  <c r="E106" i="19"/>
  <c r="F106" i="19"/>
  <c r="G106" i="19"/>
  <c r="H106" i="19"/>
  <c r="I106" i="19"/>
  <c r="J106" i="19"/>
  <c r="K106" i="19"/>
  <c r="L106" i="19"/>
  <c r="M106" i="19"/>
  <c r="N106" i="19"/>
  <c r="O106" i="19"/>
  <c r="P106" i="19"/>
  <c r="Q106" i="19"/>
  <c r="R106" i="19"/>
  <c r="S106" i="19"/>
  <c r="T106" i="19"/>
  <c r="U106" i="19"/>
  <c r="V106" i="19"/>
  <c r="W106" i="19"/>
  <c r="X106" i="19"/>
  <c r="Y106" i="19"/>
  <c r="B107" i="19"/>
  <c r="C107" i="19"/>
  <c r="D107" i="19"/>
  <c r="E107" i="19"/>
  <c r="F107" i="19"/>
  <c r="G107" i="19"/>
  <c r="H107" i="19"/>
  <c r="I107" i="19"/>
  <c r="J107" i="19"/>
  <c r="K107" i="19"/>
  <c r="L107" i="19"/>
  <c r="M107" i="19"/>
  <c r="N107" i="19"/>
  <c r="O107" i="19"/>
  <c r="P107" i="19"/>
  <c r="Q107" i="19"/>
  <c r="R107" i="19"/>
  <c r="S107" i="19"/>
  <c r="T107" i="19"/>
  <c r="U107" i="19"/>
  <c r="V107" i="19"/>
  <c r="W107" i="19"/>
  <c r="X107" i="19"/>
  <c r="Y107" i="19"/>
  <c r="B108" i="19"/>
  <c r="C108" i="19"/>
  <c r="D108" i="19"/>
  <c r="E108" i="19"/>
  <c r="F108" i="19"/>
  <c r="G108" i="19"/>
  <c r="H108" i="19"/>
  <c r="I108" i="19"/>
  <c r="J108" i="19"/>
  <c r="K108" i="19"/>
  <c r="L108" i="19"/>
  <c r="M108" i="19"/>
  <c r="N108" i="19"/>
  <c r="O108" i="19"/>
  <c r="P108" i="19"/>
  <c r="Q108" i="19"/>
  <c r="R108" i="19"/>
  <c r="S108" i="19"/>
  <c r="T108" i="19"/>
  <c r="U108" i="19"/>
  <c r="V108" i="19"/>
  <c r="W108" i="19"/>
  <c r="X108" i="19"/>
  <c r="Y108" i="19"/>
  <c r="B109" i="19"/>
  <c r="C109" i="19"/>
  <c r="D109" i="19"/>
  <c r="E109" i="19"/>
  <c r="F109" i="19"/>
  <c r="G109" i="19"/>
  <c r="H109" i="19"/>
  <c r="I109" i="19"/>
  <c r="J109" i="19"/>
  <c r="K109" i="19"/>
  <c r="L109" i="19"/>
  <c r="M109" i="19"/>
  <c r="N109" i="19"/>
  <c r="O109" i="19"/>
  <c r="P109" i="19"/>
  <c r="Q109" i="19"/>
  <c r="R109" i="19"/>
  <c r="S109" i="19"/>
  <c r="T109" i="19"/>
  <c r="U109" i="19"/>
  <c r="V109" i="19"/>
  <c r="W109" i="19"/>
  <c r="X109" i="19"/>
  <c r="Y109" i="19"/>
  <c r="B110" i="19"/>
  <c r="C110" i="19"/>
  <c r="D110" i="19"/>
  <c r="E110" i="19"/>
  <c r="F110" i="19"/>
  <c r="G110" i="19"/>
  <c r="H110" i="19"/>
  <c r="I110" i="19"/>
  <c r="J110" i="19"/>
  <c r="K110" i="19"/>
  <c r="L110" i="19"/>
  <c r="M110" i="19"/>
  <c r="N110" i="19"/>
  <c r="O110" i="19"/>
  <c r="P110" i="19"/>
  <c r="Q110" i="19"/>
  <c r="R110" i="19"/>
  <c r="S110" i="19"/>
  <c r="T110" i="19"/>
  <c r="U110" i="19"/>
  <c r="V110" i="19"/>
  <c r="W110" i="19"/>
  <c r="X110" i="19"/>
  <c r="Y110" i="19"/>
  <c r="C83" i="19"/>
  <c r="D83" i="19"/>
  <c r="E83" i="19"/>
  <c r="F83" i="19"/>
  <c r="G83" i="19"/>
  <c r="H83" i="19"/>
  <c r="I83" i="19"/>
  <c r="J83" i="19"/>
  <c r="K83" i="19"/>
  <c r="L83" i="19"/>
  <c r="M83" i="19"/>
  <c r="N83" i="19"/>
  <c r="O83" i="19"/>
  <c r="P83" i="19"/>
  <c r="Q83" i="19"/>
  <c r="R83" i="19"/>
  <c r="S83" i="19"/>
  <c r="T83" i="19"/>
  <c r="U83" i="19"/>
  <c r="V83" i="19"/>
  <c r="W83" i="19"/>
  <c r="X83" i="19"/>
  <c r="Y83" i="19"/>
  <c r="B83" i="19"/>
  <c r="B50" i="19"/>
  <c r="C50" i="19"/>
  <c r="D50" i="19"/>
  <c r="E50" i="19"/>
  <c r="F50" i="19"/>
  <c r="G50" i="19"/>
  <c r="H50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U50" i="19"/>
  <c r="V50" i="19"/>
  <c r="W50" i="19"/>
  <c r="X50" i="19"/>
  <c r="Y50" i="19"/>
  <c r="B51" i="19"/>
  <c r="C51" i="19"/>
  <c r="D51" i="19"/>
  <c r="E51" i="19"/>
  <c r="F51" i="19"/>
  <c r="G51" i="19"/>
  <c r="H51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U51" i="19"/>
  <c r="V51" i="19"/>
  <c r="W51" i="19"/>
  <c r="X51" i="19"/>
  <c r="Y51" i="19"/>
  <c r="B52" i="19"/>
  <c r="C52" i="19"/>
  <c r="D52" i="19"/>
  <c r="E52" i="19"/>
  <c r="F52" i="19"/>
  <c r="G52" i="19"/>
  <c r="H52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U52" i="19"/>
  <c r="V52" i="19"/>
  <c r="W52" i="19"/>
  <c r="X52" i="19"/>
  <c r="Y52" i="19"/>
  <c r="B53" i="19"/>
  <c r="C53" i="19"/>
  <c r="D53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U53" i="19"/>
  <c r="V53" i="19"/>
  <c r="W53" i="19"/>
  <c r="X53" i="19"/>
  <c r="Y53" i="19"/>
  <c r="B54" i="19"/>
  <c r="C54" i="19"/>
  <c r="D54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T54" i="19"/>
  <c r="U54" i="19"/>
  <c r="V54" i="19"/>
  <c r="W54" i="19"/>
  <c r="X54" i="19"/>
  <c r="Y54" i="19"/>
  <c r="B55" i="19"/>
  <c r="C55" i="19"/>
  <c r="D55" i="19"/>
  <c r="E55" i="19"/>
  <c r="F55" i="19"/>
  <c r="G55" i="19"/>
  <c r="H55" i="19"/>
  <c r="I55" i="19"/>
  <c r="J55" i="19"/>
  <c r="K55" i="19"/>
  <c r="L55" i="19"/>
  <c r="M55" i="19"/>
  <c r="N55" i="19"/>
  <c r="O55" i="19"/>
  <c r="P55" i="19"/>
  <c r="Q55" i="19"/>
  <c r="R55" i="19"/>
  <c r="S55" i="19"/>
  <c r="T55" i="19"/>
  <c r="U55" i="19"/>
  <c r="V55" i="19"/>
  <c r="W55" i="19"/>
  <c r="X55" i="19"/>
  <c r="Y55" i="19"/>
  <c r="B56" i="19"/>
  <c r="C56" i="19"/>
  <c r="D56" i="19"/>
  <c r="E56" i="19"/>
  <c r="F56" i="19"/>
  <c r="G56" i="19"/>
  <c r="H56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U56" i="19"/>
  <c r="V56" i="19"/>
  <c r="W56" i="19"/>
  <c r="X56" i="19"/>
  <c r="Y56" i="19"/>
  <c r="B57" i="19"/>
  <c r="C57" i="19"/>
  <c r="D57" i="19"/>
  <c r="E57" i="19"/>
  <c r="F57" i="19"/>
  <c r="G57" i="19"/>
  <c r="H57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U57" i="19"/>
  <c r="V57" i="19"/>
  <c r="W57" i="19"/>
  <c r="X57" i="19"/>
  <c r="Y57" i="19"/>
  <c r="B58" i="19"/>
  <c r="C58" i="19"/>
  <c r="D58" i="19"/>
  <c r="E58" i="19"/>
  <c r="F58" i="19"/>
  <c r="G58" i="19"/>
  <c r="H58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U58" i="19"/>
  <c r="V58" i="19"/>
  <c r="W58" i="19"/>
  <c r="X58" i="19"/>
  <c r="Y58" i="19"/>
  <c r="B59" i="19"/>
  <c r="C59" i="19"/>
  <c r="D59" i="19"/>
  <c r="E59" i="19"/>
  <c r="F59" i="19"/>
  <c r="G59" i="19"/>
  <c r="H59" i="19"/>
  <c r="I59" i="19"/>
  <c r="J59" i="19"/>
  <c r="K59" i="19"/>
  <c r="L59" i="19"/>
  <c r="M59" i="19"/>
  <c r="N59" i="19"/>
  <c r="O59" i="19"/>
  <c r="P59" i="19"/>
  <c r="Q59" i="19"/>
  <c r="R59" i="19"/>
  <c r="S59" i="19"/>
  <c r="T59" i="19"/>
  <c r="U59" i="19"/>
  <c r="V59" i="19"/>
  <c r="W59" i="19"/>
  <c r="X59" i="19"/>
  <c r="Y59" i="19"/>
  <c r="B60" i="19"/>
  <c r="C60" i="19"/>
  <c r="D60" i="19"/>
  <c r="E60" i="19"/>
  <c r="F60" i="19"/>
  <c r="G60" i="19"/>
  <c r="H60" i="19"/>
  <c r="I60" i="19"/>
  <c r="J60" i="19"/>
  <c r="K60" i="19"/>
  <c r="L60" i="19"/>
  <c r="M60" i="19"/>
  <c r="N60" i="19"/>
  <c r="O60" i="19"/>
  <c r="P60" i="19"/>
  <c r="Q60" i="19"/>
  <c r="R60" i="19"/>
  <c r="S60" i="19"/>
  <c r="T60" i="19"/>
  <c r="U60" i="19"/>
  <c r="V60" i="19"/>
  <c r="W60" i="19"/>
  <c r="X60" i="19"/>
  <c r="Y60" i="19"/>
  <c r="B61" i="19"/>
  <c r="C61" i="19"/>
  <c r="D61" i="19"/>
  <c r="E61" i="19"/>
  <c r="F61" i="19"/>
  <c r="G61" i="19"/>
  <c r="H61" i="19"/>
  <c r="I61" i="19"/>
  <c r="J61" i="19"/>
  <c r="K61" i="19"/>
  <c r="L61" i="19"/>
  <c r="M61" i="19"/>
  <c r="N61" i="19"/>
  <c r="O61" i="19"/>
  <c r="P61" i="19"/>
  <c r="Q61" i="19"/>
  <c r="R61" i="19"/>
  <c r="S61" i="19"/>
  <c r="T61" i="19"/>
  <c r="U61" i="19"/>
  <c r="V61" i="19"/>
  <c r="W61" i="19"/>
  <c r="X61" i="19"/>
  <c r="Y61" i="19"/>
  <c r="B62" i="19"/>
  <c r="C62" i="19"/>
  <c r="D62" i="19"/>
  <c r="E62" i="19"/>
  <c r="F62" i="19"/>
  <c r="G62" i="19"/>
  <c r="H62" i="19"/>
  <c r="I62" i="19"/>
  <c r="J62" i="19"/>
  <c r="K62" i="19"/>
  <c r="L62" i="19"/>
  <c r="M62" i="19"/>
  <c r="N62" i="19"/>
  <c r="O62" i="19"/>
  <c r="P62" i="19"/>
  <c r="Q62" i="19"/>
  <c r="R62" i="19"/>
  <c r="S62" i="19"/>
  <c r="T62" i="19"/>
  <c r="U62" i="19"/>
  <c r="V62" i="19"/>
  <c r="W62" i="19"/>
  <c r="X62" i="19"/>
  <c r="Y62" i="19"/>
  <c r="B63" i="19"/>
  <c r="C63" i="19"/>
  <c r="D63" i="19"/>
  <c r="E63" i="19"/>
  <c r="F63" i="19"/>
  <c r="G63" i="19"/>
  <c r="H63" i="19"/>
  <c r="I63" i="19"/>
  <c r="J63" i="19"/>
  <c r="K63" i="19"/>
  <c r="L63" i="19"/>
  <c r="M63" i="19"/>
  <c r="N63" i="19"/>
  <c r="O63" i="19"/>
  <c r="P63" i="19"/>
  <c r="Q63" i="19"/>
  <c r="R63" i="19"/>
  <c r="S63" i="19"/>
  <c r="T63" i="19"/>
  <c r="U63" i="19"/>
  <c r="V63" i="19"/>
  <c r="W63" i="19"/>
  <c r="X63" i="19"/>
  <c r="Y63" i="19"/>
  <c r="B64" i="19"/>
  <c r="C64" i="19"/>
  <c r="D64" i="19"/>
  <c r="E64" i="19"/>
  <c r="F64" i="19"/>
  <c r="G64" i="19"/>
  <c r="H64" i="19"/>
  <c r="I64" i="19"/>
  <c r="J64" i="19"/>
  <c r="K64" i="19"/>
  <c r="L64" i="19"/>
  <c r="M64" i="19"/>
  <c r="N64" i="19"/>
  <c r="O64" i="19"/>
  <c r="P64" i="19"/>
  <c r="Q64" i="19"/>
  <c r="R64" i="19"/>
  <c r="S64" i="19"/>
  <c r="T64" i="19"/>
  <c r="U64" i="19"/>
  <c r="V64" i="19"/>
  <c r="W64" i="19"/>
  <c r="X64" i="19"/>
  <c r="Y64" i="19"/>
  <c r="B65" i="19"/>
  <c r="C65" i="19"/>
  <c r="D65" i="19"/>
  <c r="E65" i="19"/>
  <c r="F65" i="19"/>
  <c r="G65" i="19"/>
  <c r="H65" i="19"/>
  <c r="I65" i="19"/>
  <c r="J65" i="19"/>
  <c r="K65" i="19"/>
  <c r="L65" i="19"/>
  <c r="M65" i="19"/>
  <c r="N65" i="19"/>
  <c r="O65" i="19"/>
  <c r="P65" i="19"/>
  <c r="Q65" i="19"/>
  <c r="R65" i="19"/>
  <c r="S65" i="19"/>
  <c r="T65" i="19"/>
  <c r="U65" i="19"/>
  <c r="V65" i="19"/>
  <c r="W65" i="19"/>
  <c r="X65" i="19"/>
  <c r="Y65" i="19"/>
  <c r="B66" i="19"/>
  <c r="C66" i="19"/>
  <c r="D66" i="19"/>
  <c r="E66" i="19"/>
  <c r="F66" i="19"/>
  <c r="G66" i="19"/>
  <c r="H66" i="19"/>
  <c r="I66" i="19"/>
  <c r="J66" i="19"/>
  <c r="K66" i="19"/>
  <c r="L66" i="19"/>
  <c r="M66" i="19"/>
  <c r="N66" i="19"/>
  <c r="O66" i="19"/>
  <c r="P66" i="19"/>
  <c r="Q66" i="19"/>
  <c r="R66" i="19"/>
  <c r="S66" i="19"/>
  <c r="T66" i="19"/>
  <c r="U66" i="19"/>
  <c r="V66" i="19"/>
  <c r="W66" i="19"/>
  <c r="X66" i="19"/>
  <c r="Y66" i="19"/>
  <c r="B67" i="19"/>
  <c r="C67" i="19"/>
  <c r="D67" i="19"/>
  <c r="E67" i="19"/>
  <c r="F67" i="19"/>
  <c r="G67" i="19"/>
  <c r="H67" i="19"/>
  <c r="I67" i="19"/>
  <c r="J67" i="19"/>
  <c r="K67" i="19"/>
  <c r="L67" i="19"/>
  <c r="M67" i="19"/>
  <c r="N67" i="19"/>
  <c r="O67" i="19"/>
  <c r="P67" i="19"/>
  <c r="Q67" i="19"/>
  <c r="R67" i="19"/>
  <c r="S67" i="19"/>
  <c r="T67" i="19"/>
  <c r="U67" i="19"/>
  <c r="V67" i="19"/>
  <c r="W67" i="19"/>
  <c r="X67" i="19"/>
  <c r="Y67" i="19"/>
  <c r="B68" i="19"/>
  <c r="C68" i="19"/>
  <c r="D68" i="19"/>
  <c r="E68" i="19"/>
  <c r="F68" i="19"/>
  <c r="G68" i="19"/>
  <c r="H68" i="19"/>
  <c r="I68" i="19"/>
  <c r="J68" i="19"/>
  <c r="K68" i="19"/>
  <c r="L68" i="19"/>
  <c r="M68" i="19"/>
  <c r="N68" i="19"/>
  <c r="O68" i="19"/>
  <c r="P68" i="19"/>
  <c r="Q68" i="19"/>
  <c r="R68" i="19"/>
  <c r="S68" i="19"/>
  <c r="T68" i="19"/>
  <c r="U68" i="19"/>
  <c r="V68" i="19"/>
  <c r="W68" i="19"/>
  <c r="X68" i="19"/>
  <c r="Y68" i="19"/>
  <c r="B69" i="19"/>
  <c r="C69" i="19"/>
  <c r="D69" i="19"/>
  <c r="E69" i="19"/>
  <c r="F69" i="19"/>
  <c r="G69" i="19"/>
  <c r="H69" i="19"/>
  <c r="I69" i="19"/>
  <c r="J69" i="19"/>
  <c r="K69" i="19"/>
  <c r="L69" i="19"/>
  <c r="M69" i="19"/>
  <c r="N69" i="19"/>
  <c r="O69" i="19"/>
  <c r="P69" i="19"/>
  <c r="Q69" i="19"/>
  <c r="R69" i="19"/>
  <c r="S69" i="19"/>
  <c r="T69" i="19"/>
  <c r="U69" i="19"/>
  <c r="V69" i="19"/>
  <c r="W69" i="19"/>
  <c r="X69" i="19"/>
  <c r="Y69" i="19"/>
  <c r="B70" i="19"/>
  <c r="C70" i="19"/>
  <c r="D70" i="19"/>
  <c r="E70" i="19"/>
  <c r="F70" i="19"/>
  <c r="G70" i="19"/>
  <c r="H70" i="19"/>
  <c r="I70" i="19"/>
  <c r="J70" i="19"/>
  <c r="K70" i="19"/>
  <c r="L70" i="19"/>
  <c r="M70" i="19"/>
  <c r="N70" i="19"/>
  <c r="O70" i="19"/>
  <c r="P70" i="19"/>
  <c r="Q70" i="19"/>
  <c r="R70" i="19"/>
  <c r="S70" i="19"/>
  <c r="T70" i="19"/>
  <c r="U70" i="19"/>
  <c r="V70" i="19"/>
  <c r="W70" i="19"/>
  <c r="X70" i="19"/>
  <c r="Y70" i="19"/>
  <c r="B71" i="19"/>
  <c r="C71" i="19"/>
  <c r="D71" i="19"/>
  <c r="E71" i="19"/>
  <c r="F71" i="19"/>
  <c r="G71" i="19"/>
  <c r="H71" i="19"/>
  <c r="I71" i="19"/>
  <c r="J71" i="19"/>
  <c r="K71" i="19"/>
  <c r="L71" i="19"/>
  <c r="M71" i="19"/>
  <c r="N71" i="19"/>
  <c r="O71" i="19"/>
  <c r="P71" i="19"/>
  <c r="Q71" i="19"/>
  <c r="R71" i="19"/>
  <c r="S71" i="19"/>
  <c r="T71" i="19"/>
  <c r="U71" i="19"/>
  <c r="V71" i="19"/>
  <c r="W71" i="19"/>
  <c r="X71" i="19"/>
  <c r="Y71" i="19"/>
  <c r="B72" i="19"/>
  <c r="C72" i="19"/>
  <c r="D72" i="19"/>
  <c r="E72" i="19"/>
  <c r="F72" i="19"/>
  <c r="G72" i="19"/>
  <c r="H72" i="19"/>
  <c r="I72" i="19"/>
  <c r="J72" i="19"/>
  <c r="K72" i="19"/>
  <c r="L72" i="19"/>
  <c r="M72" i="19"/>
  <c r="N72" i="19"/>
  <c r="O72" i="19"/>
  <c r="P72" i="19"/>
  <c r="Q72" i="19"/>
  <c r="R72" i="19"/>
  <c r="S72" i="19"/>
  <c r="T72" i="19"/>
  <c r="U72" i="19"/>
  <c r="V72" i="19"/>
  <c r="W72" i="19"/>
  <c r="X72" i="19"/>
  <c r="Y72" i="19"/>
  <c r="B73" i="19"/>
  <c r="C73" i="19"/>
  <c r="D73" i="19"/>
  <c r="E73" i="19"/>
  <c r="F73" i="19"/>
  <c r="G73" i="19"/>
  <c r="H73" i="19"/>
  <c r="I73" i="19"/>
  <c r="J73" i="19"/>
  <c r="K73" i="19"/>
  <c r="L73" i="19"/>
  <c r="M73" i="19"/>
  <c r="N73" i="19"/>
  <c r="O73" i="19"/>
  <c r="P73" i="19"/>
  <c r="Q73" i="19"/>
  <c r="R73" i="19"/>
  <c r="S73" i="19"/>
  <c r="T73" i="19"/>
  <c r="U73" i="19"/>
  <c r="V73" i="19"/>
  <c r="W73" i="19"/>
  <c r="X73" i="19"/>
  <c r="Y73" i="19"/>
  <c r="B74" i="19"/>
  <c r="C74" i="19"/>
  <c r="D74" i="19"/>
  <c r="E74" i="19"/>
  <c r="F74" i="19"/>
  <c r="G74" i="19"/>
  <c r="H74" i="19"/>
  <c r="I74" i="19"/>
  <c r="J74" i="19"/>
  <c r="K74" i="19"/>
  <c r="L74" i="19"/>
  <c r="M74" i="19"/>
  <c r="N74" i="19"/>
  <c r="O74" i="19"/>
  <c r="P74" i="19"/>
  <c r="Q74" i="19"/>
  <c r="R74" i="19"/>
  <c r="S74" i="19"/>
  <c r="T74" i="19"/>
  <c r="U74" i="19"/>
  <c r="V74" i="19"/>
  <c r="W74" i="19"/>
  <c r="X74" i="19"/>
  <c r="Y74" i="19"/>
  <c r="B75" i="19"/>
  <c r="C75" i="19"/>
  <c r="D75" i="19"/>
  <c r="E75" i="19"/>
  <c r="F75" i="19"/>
  <c r="G75" i="19"/>
  <c r="H75" i="19"/>
  <c r="I75" i="19"/>
  <c r="J75" i="19"/>
  <c r="K75" i="19"/>
  <c r="L75" i="19"/>
  <c r="M75" i="19"/>
  <c r="N75" i="19"/>
  <c r="O75" i="19"/>
  <c r="P75" i="19"/>
  <c r="Q75" i="19"/>
  <c r="R75" i="19"/>
  <c r="S75" i="19"/>
  <c r="T75" i="19"/>
  <c r="U75" i="19"/>
  <c r="V75" i="19"/>
  <c r="W75" i="19"/>
  <c r="X75" i="19"/>
  <c r="Y75" i="19"/>
  <c r="B76" i="19"/>
  <c r="C76" i="19"/>
  <c r="D76" i="19"/>
  <c r="E76" i="19"/>
  <c r="F76" i="19"/>
  <c r="G76" i="19"/>
  <c r="H76" i="19"/>
  <c r="I76" i="19"/>
  <c r="J76" i="19"/>
  <c r="K76" i="19"/>
  <c r="L76" i="19"/>
  <c r="M76" i="19"/>
  <c r="N76" i="19"/>
  <c r="O76" i="19"/>
  <c r="P76" i="19"/>
  <c r="Q76" i="19"/>
  <c r="R76" i="19"/>
  <c r="S76" i="19"/>
  <c r="T76" i="19"/>
  <c r="U76" i="19"/>
  <c r="V76" i="19"/>
  <c r="W76" i="19"/>
  <c r="X76" i="19"/>
  <c r="Y76" i="19"/>
  <c r="D49" i="19"/>
  <c r="E49" i="19"/>
  <c r="F49" i="19"/>
  <c r="G49" i="19"/>
  <c r="H49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U49" i="19"/>
  <c r="V49" i="19"/>
  <c r="W49" i="19"/>
  <c r="X49" i="19"/>
  <c r="Y49" i="19"/>
  <c r="C49" i="19"/>
  <c r="B49" i="19"/>
  <c r="B16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W16" i="19"/>
  <c r="X16" i="19"/>
  <c r="Y16" i="19"/>
  <c r="B17" i="19"/>
  <c r="C17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W17" i="19"/>
  <c r="X17" i="19"/>
  <c r="Y17" i="19"/>
  <c r="B18" i="19"/>
  <c r="C18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W18" i="19"/>
  <c r="X18" i="19"/>
  <c r="Y18" i="19"/>
  <c r="B19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W19" i="19"/>
  <c r="X19" i="19"/>
  <c r="Y19" i="19"/>
  <c r="B20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W20" i="19"/>
  <c r="X20" i="19"/>
  <c r="Y20" i="19"/>
  <c r="B21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W21" i="19"/>
  <c r="X21" i="19"/>
  <c r="Y21" i="19"/>
  <c r="B22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W22" i="19"/>
  <c r="X22" i="19"/>
  <c r="Y22" i="19"/>
  <c r="B23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W23" i="19"/>
  <c r="X23" i="19"/>
  <c r="Y23" i="19"/>
  <c r="B24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B25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W25" i="19"/>
  <c r="X25" i="19"/>
  <c r="Y25" i="19"/>
  <c r="B26" i="19"/>
  <c r="C26" i="19"/>
  <c r="D26" i="19"/>
  <c r="E26" i="19"/>
  <c r="F26" i="19"/>
  <c r="G26" i="19"/>
  <c r="H26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B27" i="19"/>
  <c r="C27" i="19"/>
  <c r="D27" i="19"/>
  <c r="E27" i="19"/>
  <c r="F27" i="19"/>
  <c r="G27" i="19"/>
  <c r="H27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U27" i="19"/>
  <c r="V27" i="19"/>
  <c r="W27" i="19"/>
  <c r="X27" i="19"/>
  <c r="Y27" i="19"/>
  <c r="B28" i="19"/>
  <c r="C28" i="19"/>
  <c r="D28" i="19"/>
  <c r="E28" i="19"/>
  <c r="F28" i="19"/>
  <c r="G28" i="19"/>
  <c r="H28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U28" i="19"/>
  <c r="V28" i="19"/>
  <c r="W28" i="19"/>
  <c r="X28" i="19"/>
  <c r="Y28" i="19"/>
  <c r="B29" i="19"/>
  <c r="C29" i="19"/>
  <c r="D29" i="19"/>
  <c r="E29" i="19"/>
  <c r="F29" i="19"/>
  <c r="G29" i="19"/>
  <c r="H29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U29" i="19"/>
  <c r="V29" i="19"/>
  <c r="W29" i="19"/>
  <c r="X29" i="19"/>
  <c r="Y29" i="19"/>
  <c r="B30" i="19"/>
  <c r="C30" i="19"/>
  <c r="D30" i="19"/>
  <c r="E30" i="19"/>
  <c r="F30" i="19"/>
  <c r="G30" i="19"/>
  <c r="H30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U30" i="19"/>
  <c r="V30" i="19"/>
  <c r="W30" i="19"/>
  <c r="X30" i="19"/>
  <c r="Y30" i="19"/>
  <c r="B31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W31" i="19"/>
  <c r="X31" i="19"/>
  <c r="Y31" i="19"/>
  <c r="B32" i="19"/>
  <c r="C32" i="19"/>
  <c r="D32" i="19"/>
  <c r="E32" i="19"/>
  <c r="F32" i="19"/>
  <c r="G32" i="19"/>
  <c r="H32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U32" i="19"/>
  <c r="V32" i="19"/>
  <c r="W32" i="19"/>
  <c r="X32" i="19"/>
  <c r="Y32" i="19"/>
  <c r="B33" i="19"/>
  <c r="C33" i="19"/>
  <c r="D33" i="19"/>
  <c r="E33" i="19"/>
  <c r="F33" i="19"/>
  <c r="G33" i="19"/>
  <c r="H33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U33" i="19"/>
  <c r="V33" i="19"/>
  <c r="W33" i="19"/>
  <c r="X33" i="19"/>
  <c r="Y33" i="19"/>
  <c r="B34" i="19"/>
  <c r="C34" i="19"/>
  <c r="D34" i="19"/>
  <c r="E34" i="19"/>
  <c r="F34" i="19"/>
  <c r="G34" i="19"/>
  <c r="H34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U34" i="19"/>
  <c r="V34" i="19"/>
  <c r="W34" i="19"/>
  <c r="X34" i="19"/>
  <c r="Y34" i="19"/>
  <c r="B35" i="19"/>
  <c r="C35" i="19"/>
  <c r="D35" i="19"/>
  <c r="E35" i="19"/>
  <c r="F35" i="19"/>
  <c r="G35" i="19"/>
  <c r="H35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U35" i="19"/>
  <c r="V35" i="19"/>
  <c r="W35" i="19"/>
  <c r="X35" i="19"/>
  <c r="Y35" i="19"/>
  <c r="B36" i="19"/>
  <c r="C36" i="19"/>
  <c r="D36" i="19"/>
  <c r="E36" i="19"/>
  <c r="F36" i="19"/>
  <c r="G36" i="19"/>
  <c r="H36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U36" i="19"/>
  <c r="V36" i="19"/>
  <c r="W36" i="19"/>
  <c r="X36" i="19"/>
  <c r="Y36" i="19"/>
  <c r="B37" i="19"/>
  <c r="C37" i="19"/>
  <c r="D37" i="19"/>
  <c r="E37" i="19"/>
  <c r="F37" i="19"/>
  <c r="G37" i="19"/>
  <c r="H37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U37" i="19"/>
  <c r="V37" i="19"/>
  <c r="W37" i="19"/>
  <c r="X37" i="19"/>
  <c r="Y37" i="19"/>
  <c r="B38" i="19"/>
  <c r="C38" i="19"/>
  <c r="D38" i="19"/>
  <c r="E38" i="19"/>
  <c r="F38" i="19"/>
  <c r="G38" i="19"/>
  <c r="H38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U38" i="19"/>
  <c r="V38" i="19"/>
  <c r="W38" i="19"/>
  <c r="X38" i="19"/>
  <c r="Y38" i="19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B40" i="19"/>
  <c r="C40" i="19"/>
  <c r="D40" i="19"/>
  <c r="E40" i="19"/>
  <c r="F40" i="19"/>
  <c r="G40" i="19"/>
  <c r="H40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U40" i="19"/>
  <c r="V40" i="19"/>
  <c r="W40" i="19"/>
  <c r="X40" i="19"/>
  <c r="Y40" i="19"/>
  <c r="B41" i="19"/>
  <c r="C41" i="19"/>
  <c r="D41" i="19"/>
  <c r="E41" i="19"/>
  <c r="F41" i="19"/>
  <c r="G41" i="19"/>
  <c r="H41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U41" i="19"/>
  <c r="V41" i="19"/>
  <c r="W41" i="19"/>
  <c r="X41" i="19"/>
  <c r="Y41" i="19"/>
  <c r="B42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W42" i="19"/>
  <c r="X42" i="19"/>
  <c r="Y42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W15" i="19"/>
  <c r="X15" i="19"/>
  <c r="Y15" i="19"/>
  <c r="D15" i="19"/>
  <c r="E15" i="19"/>
  <c r="F15" i="19"/>
  <c r="G15" i="19"/>
  <c r="C15" i="19" l="1"/>
  <c r="A74" i="24"/>
  <c r="A75" i="24"/>
  <c r="A76" i="24"/>
  <c r="D721" i="2" l="1"/>
  <c r="C5" i="15" l="1"/>
  <c r="R841" i="24" l="1"/>
  <c r="P841" i="24"/>
  <c r="N841" i="24"/>
  <c r="L841" i="24"/>
  <c r="A15" i="24"/>
  <c r="A49" i="24" s="1"/>
  <c r="A2" i="24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T563" i="23"/>
  <c r="R563" i="23"/>
  <c r="P563" i="23"/>
  <c r="N563" i="23"/>
  <c r="A15" i="23"/>
  <c r="A49" i="23" s="1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49" i="21" s="1"/>
  <c r="A2" i="21"/>
  <c r="B43" i="2"/>
  <c r="B1416" i="2" s="1"/>
  <c r="B1440" i="2" s="1"/>
  <c r="B1464" i="2" s="1"/>
  <c r="B1488" i="2" s="1"/>
  <c r="B1512" i="2" s="1"/>
  <c r="B1536" i="2" s="1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57" i="2"/>
  <c r="B58" i="2"/>
  <c r="B61" i="2"/>
  <c r="B62" i="2"/>
  <c r="B65" i="2"/>
  <c r="B66" i="2"/>
  <c r="B48" i="2"/>
  <c r="B49" i="2"/>
  <c r="B52" i="2"/>
  <c r="B53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61" i="7"/>
  <c r="A85" i="7" s="1"/>
  <c r="A109" i="7" s="1"/>
  <c r="A13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63" i="7"/>
  <c r="A87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39" i="2"/>
  <c r="E739" i="2"/>
  <c r="F739" i="2"/>
  <c r="G739" i="2"/>
  <c r="D740" i="2"/>
  <c r="E740" i="2"/>
  <c r="F740" i="2"/>
  <c r="G740" i="2"/>
  <c r="D741" i="2"/>
  <c r="E741" i="2"/>
  <c r="F741" i="2"/>
  <c r="G741" i="2"/>
  <c r="D742" i="2"/>
  <c r="E742" i="2"/>
  <c r="F742" i="2"/>
  <c r="G742" i="2"/>
  <c r="D743" i="2"/>
  <c r="E743" i="2"/>
  <c r="F743" i="2"/>
  <c r="G743" i="2"/>
  <c r="D744" i="2"/>
  <c r="E744" i="2"/>
  <c r="F744" i="2"/>
  <c r="G744" i="2"/>
  <c r="D745" i="2"/>
  <c r="E745" i="2"/>
  <c r="F745" i="2"/>
  <c r="G745" i="2"/>
  <c r="D746" i="2"/>
  <c r="E746" i="2"/>
  <c r="F746" i="2"/>
  <c r="G746" i="2"/>
  <c r="D747" i="2"/>
  <c r="E747" i="2"/>
  <c r="F747" i="2"/>
  <c r="G747" i="2"/>
  <c r="D748" i="2"/>
  <c r="E748" i="2"/>
  <c r="F748" i="2"/>
  <c r="G748" i="2"/>
  <c r="D749" i="2"/>
  <c r="E749" i="2"/>
  <c r="F749" i="2"/>
  <c r="G749" i="2"/>
  <c r="D750" i="2"/>
  <c r="E750" i="2"/>
  <c r="F750" i="2"/>
  <c r="G750" i="2"/>
  <c r="D751" i="2"/>
  <c r="E751" i="2"/>
  <c r="F751" i="2"/>
  <c r="G751" i="2"/>
  <c r="D752" i="2"/>
  <c r="E752" i="2"/>
  <c r="F752" i="2"/>
  <c r="G752" i="2"/>
  <c r="D753" i="2"/>
  <c r="E753" i="2"/>
  <c r="F753" i="2"/>
  <c r="G753" i="2"/>
  <c r="D754" i="2"/>
  <c r="E754" i="2"/>
  <c r="F754" i="2"/>
  <c r="G754" i="2"/>
  <c r="D755" i="2"/>
  <c r="E755" i="2"/>
  <c r="F755" i="2"/>
  <c r="G755" i="2"/>
  <c r="D756" i="2"/>
  <c r="E756" i="2"/>
  <c r="F756" i="2"/>
  <c r="G756" i="2"/>
  <c r="D757" i="2"/>
  <c r="E757" i="2"/>
  <c r="F757" i="2"/>
  <c r="G757" i="2"/>
  <c r="D758" i="2"/>
  <c r="E758" i="2"/>
  <c r="F758" i="2"/>
  <c r="G758" i="2"/>
  <c r="D759" i="2"/>
  <c r="E759" i="2"/>
  <c r="F759" i="2"/>
  <c r="G759" i="2"/>
  <c r="D760" i="2"/>
  <c r="E760" i="2"/>
  <c r="F760" i="2"/>
  <c r="G760" i="2"/>
  <c r="D761" i="2"/>
  <c r="E761" i="2"/>
  <c r="F761" i="2"/>
  <c r="G761" i="2"/>
  <c r="D762" i="2"/>
  <c r="E762" i="2"/>
  <c r="F762" i="2"/>
  <c r="G762" i="2"/>
  <c r="D763" i="2"/>
  <c r="E763" i="2"/>
  <c r="F763" i="2"/>
  <c r="G763" i="2"/>
  <c r="D764" i="2"/>
  <c r="E764" i="2"/>
  <c r="F764" i="2"/>
  <c r="G764" i="2"/>
  <c r="D765" i="2"/>
  <c r="E765" i="2"/>
  <c r="F765" i="2"/>
  <c r="G765" i="2"/>
  <c r="D766" i="2"/>
  <c r="E766" i="2"/>
  <c r="F766" i="2"/>
  <c r="G766" i="2"/>
  <c r="D767" i="2"/>
  <c r="E767" i="2"/>
  <c r="F767" i="2"/>
  <c r="G767" i="2"/>
  <c r="D768" i="2"/>
  <c r="E768" i="2"/>
  <c r="F768" i="2"/>
  <c r="G768" i="2"/>
  <c r="D769" i="2"/>
  <c r="E769" i="2"/>
  <c r="F769" i="2"/>
  <c r="G769" i="2"/>
  <c r="D770" i="2"/>
  <c r="E770" i="2"/>
  <c r="F770" i="2"/>
  <c r="G770" i="2"/>
  <c r="D771" i="2"/>
  <c r="E771" i="2"/>
  <c r="F771" i="2"/>
  <c r="G771" i="2"/>
  <c r="D772" i="2"/>
  <c r="E772" i="2"/>
  <c r="F772" i="2"/>
  <c r="G772" i="2"/>
  <c r="D773" i="2"/>
  <c r="E773" i="2"/>
  <c r="F773" i="2"/>
  <c r="G773" i="2"/>
  <c r="D774" i="2"/>
  <c r="E774" i="2"/>
  <c r="F774" i="2"/>
  <c r="G774" i="2"/>
  <c r="D775" i="2"/>
  <c r="E775" i="2"/>
  <c r="F775" i="2"/>
  <c r="G775" i="2"/>
  <c r="D776" i="2"/>
  <c r="E776" i="2"/>
  <c r="F776" i="2"/>
  <c r="G776" i="2"/>
  <c r="D777" i="2"/>
  <c r="E777" i="2"/>
  <c r="F777" i="2"/>
  <c r="G777" i="2"/>
  <c r="D778" i="2"/>
  <c r="E778" i="2"/>
  <c r="F778" i="2"/>
  <c r="G778" i="2"/>
  <c r="D779" i="2"/>
  <c r="E779" i="2"/>
  <c r="F779" i="2"/>
  <c r="G779" i="2"/>
  <c r="D780" i="2"/>
  <c r="E780" i="2"/>
  <c r="F780" i="2"/>
  <c r="G780" i="2"/>
  <c r="D781" i="2"/>
  <c r="E781" i="2"/>
  <c r="F781" i="2"/>
  <c r="G781" i="2"/>
  <c r="D782" i="2"/>
  <c r="E782" i="2"/>
  <c r="F782" i="2"/>
  <c r="G782" i="2"/>
  <c r="D783" i="2"/>
  <c r="E783" i="2"/>
  <c r="F783" i="2"/>
  <c r="G783" i="2"/>
  <c r="D784" i="2"/>
  <c r="E784" i="2"/>
  <c r="F784" i="2"/>
  <c r="G784" i="2"/>
  <c r="D785" i="2"/>
  <c r="E785" i="2"/>
  <c r="F785" i="2"/>
  <c r="G785" i="2"/>
  <c r="D786" i="2"/>
  <c r="E786" i="2"/>
  <c r="F786" i="2"/>
  <c r="G786" i="2"/>
  <c r="D787" i="2"/>
  <c r="E787" i="2"/>
  <c r="F787" i="2"/>
  <c r="G787" i="2"/>
  <c r="D788" i="2"/>
  <c r="E788" i="2"/>
  <c r="F788" i="2"/>
  <c r="G788" i="2"/>
  <c r="D789" i="2"/>
  <c r="E789" i="2"/>
  <c r="F789" i="2"/>
  <c r="G789" i="2"/>
  <c r="D790" i="2"/>
  <c r="E790" i="2"/>
  <c r="F790" i="2"/>
  <c r="G790" i="2"/>
  <c r="D791" i="2"/>
  <c r="E791" i="2"/>
  <c r="F791" i="2"/>
  <c r="G791" i="2"/>
  <c r="D792" i="2"/>
  <c r="E792" i="2"/>
  <c r="F792" i="2"/>
  <c r="G792" i="2"/>
  <c r="D7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D1489" i="2"/>
  <c r="E1489" i="2"/>
  <c r="F1489" i="2"/>
  <c r="G1489" i="2"/>
  <c r="D1490" i="2"/>
  <c r="E1490" i="2"/>
  <c r="F1490" i="2"/>
  <c r="G1490" i="2"/>
  <c r="D1491" i="2"/>
  <c r="E1491" i="2"/>
  <c r="F1491" i="2"/>
  <c r="G1491" i="2"/>
  <c r="D1492" i="2"/>
  <c r="E1492" i="2"/>
  <c r="F1492" i="2"/>
  <c r="G1492" i="2"/>
  <c r="D1493" i="2"/>
  <c r="E1493" i="2"/>
  <c r="F1493" i="2"/>
  <c r="G1493" i="2"/>
  <c r="D1494" i="2"/>
  <c r="E1494" i="2"/>
  <c r="F1494" i="2"/>
  <c r="G1494" i="2"/>
  <c r="D1495" i="2"/>
  <c r="E1495" i="2"/>
  <c r="F1495" i="2"/>
  <c r="G1495" i="2"/>
  <c r="D1496" i="2"/>
  <c r="E1496" i="2"/>
  <c r="F1496" i="2"/>
  <c r="G1496" i="2"/>
  <c r="D1497" i="2"/>
  <c r="E1497" i="2"/>
  <c r="F1497" i="2"/>
  <c r="G1497" i="2"/>
  <c r="D1498" i="2"/>
  <c r="E1498" i="2"/>
  <c r="F1498" i="2"/>
  <c r="G1498" i="2"/>
  <c r="D1499" i="2"/>
  <c r="E1499" i="2"/>
  <c r="F1499" i="2"/>
  <c r="G1499" i="2"/>
  <c r="D1500" i="2"/>
  <c r="E1500" i="2"/>
  <c r="F1500" i="2"/>
  <c r="G1500" i="2"/>
  <c r="D1501" i="2"/>
  <c r="E1501" i="2"/>
  <c r="F1501" i="2"/>
  <c r="G1501" i="2"/>
  <c r="D1502" i="2"/>
  <c r="E1502" i="2"/>
  <c r="F1502" i="2"/>
  <c r="G1502" i="2"/>
  <c r="D1503" i="2"/>
  <c r="E1503" i="2"/>
  <c r="F1503" i="2"/>
  <c r="G1503" i="2"/>
  <c r="D1504" i="2"/>
  <c r="E1504" i="2"/>
  <c r="F1504" i="2"/>
  <c r="G1504" i="2"/>
  <c r="D1505" i="2"/>
  <c r="E1505" i="2"/>
  <c r="F1505" i="2"/>
  <c r="G1505" i="2"/>
  <c r="D1506" i="2"/>
  <c r="E1506" i="2"/>
  <c r="F1506" i="2"/>
  <c r="G1506" i="2"/>
  <c r="D1507" i="2"/>
  <c r="E1507" i="2"/>
  <c r="F1507" i="2"/>
  <c r="G1507" i="2"/>
  <c r="D1508" i="2"/>
  <c r="E1508" i="2"/>
  <c r="F1508" i="2"/>
  <c r="G1508" i="2"/>
  <c r="D1509" i="2"/>
  <c r="E1509" i="2"/>
  <c r="F1509" i="2"/>
  <c r="G1509" i="2"/>
  <c r="D1510" i="2"/>
  <c r="E1510" i="2"/>
  <c r="F1510" i="2"/>
  <c r="G1510" i="2"/>
  <c r="D1511" i="2"/>
  <c r="E1511" i="2"/>
  <c r="F1511" i="2"/>
  <c r="G1511" i="2"/>
  <c r="D1512" i="2"/>
  <c r="E1512" i="2"/>
  <c r="F1512" i="2"/>
  <c r="G1512" i="2"/>
  <c r="D1513" i="2"/>
  <c r="E1513" i="2"/>
  <c r="F1513" i="2"/>
  <c r="G1513" i="2"/>
  <c r="D1514" i="2"/>
  <c r="E1514" i="2"/>
  <c r="F1514" i="2"/>
  <c r="G1514" i="2"/>
  <c r="D1515" i="2"/>
  <c r="E1515" i="2"/>
  <c r="F1515" i="2"/>
  <c r="G1515" i="2"/>
  <c r="D1516" i="2"/>
  <c r="E1516" i="2"/>
  <c r="F1516" i="2"/>
  <c r="G1516" i="2"/>
  <c r="D1517" i="2"/>
  <c r="E1517" i="2"/>
  <c r="F1517" i="2"/>
  <c r="G1517" i="2"/>
  <c r="D1518" i="2"/>
  <c r="E1518" i="2"/>
  <c r="F1518" i="2"/>
  <c r="G1518" i="2"/>
  <c r="D1519" i="2"/>
  <c r="E1519" i="2"/>
  <c r="F1519" i="2"/>
  <c r="G1519" i="2"/>
  <c r="D1520" i="2"/>
  <c r="E1520" i="2"/>
  <c r="F1520" i="2"/>
  <c r="G1520" i="2"/>
  <c r="D1521" i="2"/>
  <c r="E1521" i="2"/>
  <c r="F1521" i="2"/>
  <c r="G1521" i="2"/>
  <c r="D1522" i="2"/>
  <c r="E1522" i="2"/>
  <c r="F1522" i="2"/>
  <c r="G1522" i="2"/>
  <c r="D1523" i="2"/>
  <c r="E1523" i="2"/>
  <c r="F1523" i="2"/>
  <c r="G1523" i="2"/>
  <c r="D1524" i="2"/>
  <c r="E1524" i="2"/>
  <c r="F1524" i="2"/>
  <c r="G1524" i="2"/>
  <c r="D1525" i="2"/>
  <c r="E1525" i="2"/>
  <c r="F1525" i="2"/>
  <c r="G1525" i="2"/>
  <c r="D1526" i="2"/>
  <c r="E1526" i="2"/>
  <c r="F1526" i="2"/>
  <c r="G1526" i="2"/>
  <c r="D1527" i="2"/>
  <c r="E1527" i="2"/>
  <c r="F1527" i="2"/>
  <c r="G1527" i="2"/>
  <c r="D1528" i="2"/>
  <c r="E1528" i="2"/>
  <c r="F1528" i="2"/>
  <c r="G1528" i="2"/>
  <c r="D1529" i="2"/>
  <c r="E1529" i="2"/>
  <c r="F1529" i="2"/>
  <c r="G1529" i="2"/>
  <c r="D1530" i="2"/>
  <c r="E1530" i="2"/>
  <c r="F1530" i="2"/>
  <c r="G1530" i="2"/>
  <c r="D1531" i="2"/>
  <c r="E1531" i="2"/>
  <c r="F1531" i="2"/>
  <c r="G1531" i="2"/>
  <c r="D1532" i="2"/>
  <c r="E1532" i="2"/>
  <c r="F1532" i="2"/>
  <c r="G1532" i="2"/>
  <c r="D1533" i="2"/>
  <c r="E1533" i="2"/>
  <c r="F1533" i="2"/>
  <c r="G1533" i="2"/>
  <c r="D1534" i="2"/>
  <c r="E1534" i="2"/>
  <c r="F1534" i="2"/>
  <c r="G1534" i="2"/>
  <c r="D1535" i="2"/>
  <c r="E1535" i="2"/>
  <c r="F1535" i="2"/>
  <c r="G1535" i="2"/>
  <c r="D1536" i="2"/>
  <c r="E1536" i="2"/>
  <c r="F1536" i="2"/>
  <c r="G1536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233" i="2"/>
  <c r="E2233" i="2"/>
  <c r="F2233" i="2"/>
  <c r="G2233" i="2"/>
  <c r="D2234" i="2"/>
  <c r="E2234" i="2"/>
  <c r="F2234" i="2"/>
  <c r="G2234" i="2"/>
  <c r="D2235" i="2"/>
  <c r="E2235" i="2"/>
  <c r="F2235" i="2"/>
  <c r="G2235" i="2"/>
  <c r="D2236" i="2"/>
  <c r="E2236" i="2"/>
  <c r="F2236" i="2"/>
  <c r="G2236" i="2"/>
  <c r="D2237" i="2"/>
  <c r="E2237" i="2"/>
  <c r="F2237" i="2"/>
  <c r="G2237" i="2"/>
  <c r="D2238" i="2"/>
  <c r="E2238" i="2"/>
  <c r="F2238" i="2"/>
  <c r="G2238" i="2"/>
  <c r="D2239" i="2"/>
  <c r="E2239" i="2"/>
  <c r="F2239" i="2"/>
  <c r="G2239" i="2"/>
  <c r="D2240" i="2"/>
  <c r="E2240" i="2"/>
  <c r="F2240" i="2"/>
  <c r="G2240" i="2"/>
  <c r="D2241" i="2"/>
  <c r="E2241" i="2"/>
  <c r="F2241" i="2"/>
  <c r="G2241" i="2"/>
  <c r="D2242" i="2"/>
  <c r="E2242" i="2"/>
  <c r="F2242" i="2"/>
  <c r="G2242" i="2"/>
  <c r="D2243" i="2"/>
  <c r="E2243" i="2"/>
  <c r="F2243" i="2"/>
  <c r="G2243" i="2"/>
  <c r="D2244" i="2"/>
  <c r="E2244" i="2"/>
  <c r="F2244" i="2"/>
  <c r="G2244" i="2"/>
  <c r="D2245" i="2"/>
  <c r="E2245" i="2"/>
  <c r="F2245" i="2"/>
  <c r="G2245" i="2"/>
  <c r="D2246" i="2"/>
  <c r="E2246" i="2"/>
  <c r="F2246" i="2"/>
  <c r="G2246" i="2"/>
  <c r="D2247" i="2"/>
  <c r="E2247" i="2"/>
  <c r="F2247" i="2"/>
  <c r="G2247" i="2"/>
  <c r="D2248" i="2"/>
  <c r="E2248" i="2"/>
  <c r="F2248" i="2"/>
  <c r="G2248" i="2"/>
  <c r="D2249" i="2"/>
  <c r="E2249" i="2"/>
  <c r="F2249" i="2"/>
  <c r="G2249" i="2"/>
  <c r="D2250" i="2"/>
  <c r="E2250" i="2"/>
  <c r="F2250" i="2"/>
  <c r="G2250" i="2"/>
  <c r="D2251" i="2"/>
  <c r="E2251" i="2"/>
  <c r="F2251" i="2"/>
  <c r="G2251" i="2"/>
  <c r="D2252" i="2"/>
  <c r="E2252" i="2"/>
  <c r="F2252" i="2"/>
  <c r="G2252" i="2"/>
  <c r="D2253" i="2"/>
  <c r="E2253" i="2"/>
  <c r="F2253" i="2"/>
  <c r="G2253" i="2"/>
  <c r="D2254" i="2"/>
  <c r="E2254" i="2"/>
  <c r="F2254" i="2"/>
  <c r="G2254" i="2"/>
  <c r="D2255" i="2"/>
  <c r="E2255" i="2"/>
  <c r="F2255" i="2"/>
  <c r="G2255" i="2"/>
  <c r="D2256" i="2"/>
  <c r="E2256" i="2"/>
  <c r="F2256" i="2"/>
  <c r="G2256" i="2"/>
  <c r="D2257" i="2"/>
  <c r="E2257" i="2"/>
  <c r="F2257" i="2"/>
  <c r="G2257" i="2"/>
  <c r="D2258" i="2"/>
  <c r="E2258" i="2"/>
  <c r="F2258" i="2"/>
  <c r="G2258" i="2"/>
  <c r="D2259" i="2"/>
  <c r="E2259" i="2"/>
  <c r="F2259" i="2"/>
  <c r="G2259" i="2"/>
  <c r="D2260" i="2"/>
  <c r="E2260" i="2"/>
  <c r="F2260" i="2"/>
  <c r="G2260" i="2"/>
  <c r="D2261" i="2"/>
  <c r="E2261" i="2"/>
  <c r="F2261" i="2"/>
  <c r="G2261" i="2"/>
  <c r="D2262" i="2"/>
  <c r="E2262" i="2"/>
  <c r="F2262" i="2"/>
  <c r="G2262" i="2"/>
  <c r="D2263" i="2"/>
  <c r="E2263" i="2"/>
  <c r="F2263" i="2"/>
  <c r="G2263" i="2"/>
  <c r="D2264" i="2"/>
  <c r="E2264" i="2"/>
  <c r="F2264" i="2"/>
  <c r="G2264" i="2"/>
  <c r="D2265" i="2"/>
  <c r="E2265" i="2"/>
  <c r="F2265" i="2"/>
  <c r="G2265" i="2"/>
  <c r="D2266" i="2"/>
  <c r="E2266" i="2"/>
  <c r="F2266" i="2"/>
  <c r="G2266" i="2"/>
  <c r="D2267" i="2"/>
  <c r="E2267" i="2"/>
  <c r="F2267" i="2"/>
  <c r="G2267" i="2"/>
  <c r="D2268" i="2"/>
  <c r="E2268" i="2"/>
  <c r="F2268" i="2"/>
  <c r="G2268" i="2"/>
  <c r="D2269" i="2"/>
  <c r="E2269" i="2"/>
  <c r="F2269" i="2"/>
  <c r="G2269" i="2"/>
  <c r="D2270" i="2"/>
  <c r="E2270" i="2"/>
  <c r="F2270" i="2"/>
  <c r="G2270" i="2"/>
  <c r="D2271" i="2"/>
  <c r="E2271" i="2"/>
  <c r="F2271" i="2"/>
  <c r="G2271" i="2"/>
  <c r="D2272" i="2"/>
  <c r="E2272" i="2"/>
  <c r="F2272" i="2"/>
  <c r="G2272" i="2"/>
  <c r="D2273" i="2"/>
  <c r="E2273" i="2"/>
  <c r="F2273" i="2"/>
  <c r="G2273" i="2"/>
  <c r="D2274" i="2"/>
  <c r="E2274" i="2"/>
  <c r="F2274" i="2"/>
  <c r="G2274" i="2"/>
  <c r="D2275" i="2"/>
  <c r="E2275" i="2"/>
  <c r="F2275" i="2"/>
  <c r="G2275" i="2"/>
  <c r="D2276" i="2"/>
  <c r="E2276" i="2"/>
  <c r="F2276" i="2"/>
  <c r="G2276" i="2"/>
  <c r="D2277" i="2"/>
  <c r="E2277" i="2"/>
  <c r="F2277" i="2"/>
  <c r="G2277" i="2"/>
  <c r="D2278" i="2"/>
  <c r="E2278" i="2"/>
  <c r="F2278" i="2"/>
  <c r="G2278" i="2"/>
  <c r="D2279" i="2"/>
  <c r="E2279" i="2"/>
  <c r="F2279" i="2"/>
  <c r="G2279" i="2"/>
  <c r="D2280" i="2"/>
  <c r="E2280" i="2"/>
  <c r="F2280" i="2"/>
  <c r="G2280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737" i="2"/>
  <c r="L831" i="24" s="1"/>
  <c r="E2737" i="2"/>
  <c r="N831" i="24" s="1"/>
  <c r="F2737" i="2"/>
  <c r="P831" i="24" s="1"/>
  <c r="G2737" i="2"/>
  <c r="R831" i="24" s="1"/>
  <c r="D2738" i="2"/>
  <c r="L832" i="24" s="1"/>
  <c r="E2738" i="2"/>
  <c r="N832" i="24" s="1"/>
  <c r="F2738" i="2"/>
  <c r="P832" i="24" s="1"/>
  <c r="G2738" i="2"/>
  <c r="R832" i="24" s="1"/>
  <c r="D2745" i="2"/>
  <c r="D2746" i="2" s="1"/>
  <c r="D16" i="2"/>
  <c r="D11" i="8" s="1"/>
  <c r="D31" i="2"/>
  <c r="E30" i="8" s="1"/>
  <c r="D21" i="2"/>
  <c r="D16" i="8" s="1"/>
  <c r="D26" i="2"/>
  <c r="D21" i="8" s="1"/>
  <c r="E11" i="8"/>
  <c r="D36" i="2"/>
  <c r="C35" i="8" s="1"/>
  <c r="B16" i="8"/>
  <c r="B2066" i="2"/>
  <c r="B2090" i="2" s="1"/>
  <c r="B2114" i="2" s="1"/>
  <c r="B2138" i="2" s="1"/>
  <c r="B2162" i="2" s="1"/>
  <c r="B2186" i="2" s="1"/>
  <c r="B2210" i="2" s="1"/>
  <c r="B2234" i="2" s="1"/>
  <c r="B2258" i="2" s="1"/>
  <c r="B2282" i="2" s="1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067" i="2"/>
  <c r="B2091" i="2" s="1"/>
  <c r="B2115" i="2" s="1"/>
  <c r="B2139" i="2" s="1"/>
  <c r="B2163" i="2" s="1"/>
  <c r="B2187" i="2" s="1"/>
  <c r="B2211" i="2" s="1"/>
  <c r="B2235" i="2" s="1"/>
  <c r="B2259" i="2" s="1"/>
  <c r="B2283" i="2" s="1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068" i="2"/>
  <c r="B2092" i="2" s="1"/>
  <c r="B2116" i="2" s="1"/>
  <c r="B2140" i="2" s="1"/>
  <c r="B2164" i="2" s="1"/>
  <c r="B2188" i="2" s="1"/>
  <c r="B2212" i="2" s="1"/>
  <c r="B2236" i="2" s="1"/>
  <c r="B2260" i="2" s="1"/>
  <c r="B2284" i="2" s="1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069" i="2"/>
  <c r="B2093" i="2" s="1"/>
  <c r="B2117" i="2" s="1"/>
  <c r="B2141" i="2" s="1"/>
  <c r="B2165" i="2" s="1"/>
  <c r="B2189" i="2" s="1"/>
  <c r="B2213" i="2" s="1"/>
  <c r="B2237" i="2" s="1"/>
  <c r="B2261" i="2" s="1"/>
  <c r="B2285" i="2" s="1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070" i="2"/>
  <c r="B2094" i="2" s="1"/>
  <c r="B2118" i="2" s="1"/>
  <c r="B2142" i="2" s="1"/>
  <c r="B2166" i="2" s="1"/>
  <c r="B2190" i="2" s="1"/>
  <c r="B2214" i="2" s="1"/>
  <c r="B2238" i="2" s="1"/>
  <c r="B2262" i="2" s="1"/>
  <c r="B2286" i="2" s="1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071" i="2"/>
  <c r="B2095" i="2" s="1"/>
  <c r="B2119" i="2" s="1"/>
  <c r="B2143" i="2" s="1"/>
  <c r="B2167" i="2" s="1"/>
  <c r="B2191" i="2" s="1"/>
  <c r="B2215" i="2" s="1"/>
  <c r="B2239" i="2" s="1"/>
  <c r="B2263" i="2" s="1"/>
  <c r="B2287" i="2" s="1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072" i="2"/>
  <c r="B2096" i="2" s="1"/>
  <c r="B2120" i="2" s="1"/>
  <c r="B2144" i="2" s="1"/>
  <c r="B2168" i="2" s="1"/>
  <c r="B2192" i="2" s="1"/>
  <c r="B2216" i="2" s="1"/>
  <c r="B2240" i="2" s="1"/>
  <c r="B2264" i="2" s="1"/>
  <c r="B2288" i="2" s="1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073" i="2"/>
  <c r="B2097" i="2" s="1"/>
  <c r="B2121" i="2" s="1"/>
  <c r="B2145" i="2" s="1"/>
  <c r="B2169" i="2" s="1"/>
  <c r="B2193" i="2" s="1"/>
  <c r="B2217" i="2" s="1"/>
  <c r="B2241" i="2" s="1"/>
  <c r="B2265" i="2" s="1"/>
  <c r="B2289" i="2" s="1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074" i="2"/>
  <c r="B2098" i="2" s="1"/>
  <c r="B2122" i="2" s="1"/>
  <c r="B2146" i="2" s="1"/>
  <c r="B2170" i="2" s="1"/>
  <c r="B2194" i="2" s="1"/>
  <c r="B2218" i="2" s="1"/>
  <c r="B2242" i="2" s="1"/>
  <c r="B2266" i="2" s="1"/>
  <c r="B2290" i="2" s="1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075" i="2"/>
  <c r="B2099" i="2" s="1"/>
  <c r="B2123" i="2" s="1"/>
  <c r="B2147" i="2" s="1"/>
  <c r="B2171" i="2" s="1"/>
  <c r="B2195" i="2" s="1"/>
  <c r="B2219" i="2" s="1"/>
  <c r="B2243" i="2" s="1"/>
  <c r="B2267" i="2" s="1"/>
  <c r="B2291" i="2" s="1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076" i="2"/>
  <c r="B2100" i="2" s="1"/>
  <c r="B2124" i="2" s="1"/>
  <c r="B2148" i="2" s="1"/>
  <c r="B2172" i="2" s="1"/>
  <c r="B2196" i="2" s="1"/>
  <c r="B2220" i="2" s="1"/>
  <c r="B2244" i="2" s="1"/>
  <c r="B2268" i="2" s="1"/>
  <c r="B2292" i="2" s="1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077" i="2"/>
  <c r="B2101" i="2" s="1"/>
  <c r="B2125" i="2" s="1"/>
  <c r="B2149" i="2" s="1"/>
  <c r="B2173" i="2" s="1"/>
  <c r="B2197" i="2" s="1"/>
  <c r="B2221" i="2" s="1"/>
  <c r="B2245" i="2" s="1"/>
  <c r="B2269" i="2" s="1"/>
  <c r="B2293" i="2" s="1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078" i="2"/>
  <c r="B2102" i="2" s="1"/>
  <c r="B2126" i="2" s="1"/>
  <c r="B2150" i="2" s="1"/>
  <c r="B2174" i="2" s="1"/>
  <c r="B2198" i="2" s="1"/>
  <c r="B2222" i="2" s="1"/>
  <c r="B2246" i="2" s="1"/>
  <c r="B2270" i="2" s="1"/>
  <c r="B2294" i="2" s="1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079" i="2"/>
  <c r="B2103" i="2" s="1"/>
  <c r="B2127" i="2" s="1"/>
  <c r="B2151" i="2" s="1"/>
  <c r="B2175" i="2" s="1"/>
  <c r="B2199" i="2" s="1"/>
  <c r="B2223" i="2" s="1"/>
  <c r="B2247" i="2" s="1"/>
  <c r="B2271" i="2" s="1"/>
  <c r="B2295" i="2" s="1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080" i="2"/>
  <c r="B2104" i="2" s="1"/>
  <c r="B2128" i="2" s="1"/>
  <c r="B2152" i="2" s="1"/>
  <c r="B2176" i="2" s="1"/>
  <c r="B2200" i="2" s="1"/>
  <c r="B2224" i="2" s="1"/>
  <c r="B2248" i="2" s="1"/>
  <c r="B2272" i="2" s="1"/>
  <c r="B2296" i="2" s="1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081" i="2"/>
  <c r="B2105" i="2" s="1"/>
  <c r="B2129" i="2" s="1"/>
  <c r="B2153" i="2" s="1"/>
  <c r="B2177" i="2" s="1"/>
  <c r="B2201" i="2" s="1"/>
  <c r="B2225" i="2" s="1"/>
  <c r="B2249" i="2" s="1"/>
  <c r="B2273" i="2" s="1"/>
  <c r="B2297" i="2" s="1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082" i="2"/>
  <c r="B2106" i="2" s="1"/>
  <c r="B2130" i="2" s="1"/>
  <c r="B2154" i="2" s="1"/>
  <c r="B2178" i="2" s="1"/>
  <c r="B2202" i="2" s="1"/>
  <c r="B2226" i="2" s="1"/>
  <c r="B2250" i="2" s="1"/>
  <c r="B2274" i="2" s="1"/>
  <c r="B2298" i="2" s="1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083" i="2"/>
  <c r="B2107" i="2" s="1"/>
  <c r="B2131" i="2" s="1"/>
  <c r="B2155" i="2" s="1"/>
  <c r="B2179" i="2" s="1"/>
  <c r="B2203" i="2" s="1"/>
  <c r="B2227" i="2" s="1"/>
  <c r="B2251" i="2" s="1"/>
  <c r="B2275" i="2" s="1"/>
  <c r="B2299" i="2" s="1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084" i="2"/>
  <c r="B2108" i="2" s="1"/>
  <c r="B2132" i="2" s="1"/>
  <c r="B2156" i="2" s="1"/>
  <c r="B2180" i="2" s="1"/>
  <c r="B2204" i="2" s="1"/>
  <c r="B2228" i="2" s="1"/>
  <c r="B2252" i="2" s="1"/>
  <c r="B2276" i="2" s="1"/>
  <c r="B2300" i="2" s="1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085" i="2"/>
  <c r="B2109" i="2" s="1"/>
  <c r="B2133" i="2" s="1"/>
  <c r="B2157" i="2" s="1"/>
  <c r="B2181" i="2" s="1"/>
  <c r="B2205" i="2" s="1"/>
  <c r="B2229" i="2" s="1"/>
  <c r="B2253" i="2" s="1"/>
  <c r="B2277" i="2" s="1"/>
  <c r="B2301" i="2" s="1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086" i="2"/>
  <c r="B2110" i="2" s="1"/>
  <c r="B2134" i="2" s="1"/>
  <c r="B2158" i="2" s="1"/>
  <c r="B2182" i="2" s="1"/>
  <c r="B2206" i="2" s="1"/>
  <c r="B2230" i="2" s="1"/>
  <c r="B2254" i="2" s="1"/>
  <c r="B2278" i="2" s="1"/>
  <c r="B2302" i="2" s="1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087" i="2"/>
  <c r="B2111" i="2" s="1"/>
  <c r="B2135" i="2" s="1"/>
  <c r="B2159" i="2" s="1"/>
  <c r="B2183" i="2" s="1"/>
  <c r="B2207" i="2" s="1"/>
  <c r="B2231" i="2" s="1"/>
  <c r="B2255" i="2" s="1"/>
  <c r="B2279" i="2" s="1"/>
  <c r="B2303" i="2" s="1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088" i="2"/>
  <c r="B2112" i="2" s="1"/>
  <c r="B2136" i="2" s="1"/>
  <c r="B2160" i="2" s="1"/>
  <c r="B2184" i="2" s="1"/>
  <c r="B2208" i="2" s="1"/>
  <c r="B2232" i="2" s="1"/>
  <c r="B2256" i="2" s="1"/>
  <c r="B2280" i="2" s="1"/>
  <c r="B2304" i="2" s="1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A49" i="19"/>
  <c r="A83" i="19" s="1"/>
  <c r="A117" i="19" s="1"/>
  <c r="A152" i="19" s="1"/>
  <c r="B72" i="2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3" i="2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6" i="2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7" i="2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81" i="2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82" i="2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85" i="2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86" i="2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89" i="2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90" i="2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A712" i="7"/>
  <c r="A710" i="7"/>
  <c r="A708" i="7"/>
  <c r="A707" i="7"/>
  <c r="A16" i="19"/>
  <c r="A50" i="19" s="1"/>
  <c r="A84" i="19" s="1"/>
  <c r="A118" i="19" s="1"/>
  <c r="A83" i="21"/>
  <c r="A117" i="21" s="1"/>
  <c r="A152" i="21" s="1"/>
  <c r="A16" i="21"/>
  <c r="A17" i="21" s="1"/>
  <c r="R832" i="21"/>
  <c r="P832" i="21"/>
  <c r="N832" i="21"/>
  <c r="L832" i="21"/>
  <c r="R831" i="21"/>
  <c r="P831" i="21"/>
  <c r="N831" i="21"/>
  <c r="L831" i="21"/>
  <c r="B721" i="2"/>
  <c r="B744" i="2"/>
  <c r="B768" i="2" s="1"/>
  <c r="B792" i="2" s="1"/>
  <c r="B816" i="2" s="1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743" i="2"/>
  <c r="B767" i="2" s="1"/>
  <c r="B791" i="2" s="1"/>
  <c r="B815" i="2" s="1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742" i="2"/>
  <c r="B766" i="2" s="1"/>
  <c r="B790" i="2" s="1"/>
  <c r="B814" i="2" s="1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741" i="2"/>
  <c r="B765" i="2" s="1"/>
  <c r="B789" i="2" s="1"/>
  <c r="B813" i="2" s="1"/>
  <c r="B837" i="2" s="1"/>
  <c r="B861" i="2" s="1"/>
  <c r="B885" i="2" s="1"/>
  <c r="B909" i="2" s="1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740" i="2"/>
  <c r="B764" i="2" s="1"/>
  <c r="B788" i="2" s="1"/>
  <c r="B812" i="2" s="1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739" i="2"/>
  <c r="B763" i="2" s="1"/>
  <c r="B787" i="2" s="1"/>
  <c r="B811" i="2" s="1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738" i="2"/>
  <c r="B762" i="2" s="1"/>
  <c r="B786" i="2" s="1"/>
  <c r="B810" i="2" s="1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737" i="2"/>
  <c r="B761" i="2" s="1"/>
  <c r="B785" i="2" s="1"/>
  <c r="B809" i="2" s="1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722" i="2"/>
  <c r="B746" i="2" s="1"/>
  <c r="B770" i="2" s="1"/>
  <c r="B794" i="2" s="1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723" i="2"/>
  <c r="B747" i="2" s="1"/>
  <c r="B771" i="2" s="1"/>
  <c r="B795" i="2" s="1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724" i="2"/>
  <c r="B748" i="2" s="1"/>
  <c r="B725" i="2"/>
  <c r="B749" i="2" s="1"/>
  <c r="B773" i="2" s="1"/>
  <c r="B797" i="2" s="1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726" i="2"/>
  <c r="B750" i="2" s="1"/>
  <c r="B774" i="2" s="1"/>
  <c r="B798" i="2" s="1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727" i="2"/>
  <c r="B751" i="2" s="1"/>
  <c r="B775" i="2" s="1"/>
  <c r="B799" i="2" s="1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728" i="2"/>
  <c r="B752" i="2" s="1"/>
  <c r="B776" i="2" s="1"/>
  <c r="B800" i="2" s="1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729" i="2"/>
  <c r="B753" i="2" s="1"/>
  <c r="B777" i="2" s="1"/>
  <c r="B801" i="2" s="1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730" i="2"/>
  <c r="B754" i="2" s="1"/>
  <c r="B778" i="2" s="1"/>
  <c r="B802" i="2" s="1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731" i="2"/>
  <c r="B755" i="2" s="1"/>
  <c r="B779" i="2" s="1"/>
  <c r="B803" i="2" s="1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732" i="2"/>
  <c r="B756" i="2" s="1"/>
  <c r="B780" i="2" s="1"/>
  <c r="B804" i="2" s="1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733" i="2"/>
  <c r="B757" i="2" s="1"/>
  <c r="B781" i="2" s="1"/>
  <c r="B805" i="2" s="1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734" i="2"/>
  <c r="B758" i="2" s="1"/>
  <c r="B782" i="2" s="1"/>
  <c r="B806" i="2" s="1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735" i="2"/>
  <c r="B759" i="2" s="1"/>
  <c r="B783" i="2" s="1"/>
  <c r="B807" i="2" s="1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736" i="2"/>
  <c r="B760" i="2" s="1"/>
  <c r="B784" i="2" s="1"/>
  <c r="B808" i="2" s="1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A186" i="19"/>
  <c r="A220" i="19" s="1"/>
  <c r="A254" i="19" s="1"/>
  <c r="A289" i="19" s="1"/>
  <c r="B745" i="2"/>
  <c r="B769" i="2" s="1"/>
  <c r="B1393" i="2"/>
  <c r="B1417" i="2" s="1"/>
  <c r="B1441" i="2" s="1"/>
  <c r="B1465" i="2" s="1"/>
  <c r="B1489" i="2" s="1"/>
  <c r="B1513" i="2" s="1"/>
  <c r="B1537" i="2" s="1"/>
  <c r="B1561" i="2" s="1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A83" i="24"/>
  <c r="A16" i="24"/>
  <c r="A17" i="24" s="1"/>
  <c r="A83" i="23"/>
  <c r="A117" i="23" s="1"/>
  <c r="A152" i="23" s="1"/>
  <c r="A186" i="23" s="1"/>
  <c r="A16" i="23"/>
  <c r="A17" i="23" s="1"/>
  <c r="B1116" i="2"/>
  <c r="B1140" i="2" s="1"/>
  <c r="A186" i="21"/>
  <c r="A153" i="21"/>
  <c r="A18" i="21"/>
  <c r="A51" i="21"/>
  <c r="A50" i="21"/>
  <c r="B30" i="8"/>
  <c r="C30" i="8"/>
  <c r="D30" i="8"/>
  <c r="C11" i="8"/>
  <c r="B1164" i="2"/>
  <c r="B1188" i="2" s="1"/>
  <c r="B1212" i="2" s="1"/>
  <c r="B1236" i="2" s="1"/>
  <c r="B1260" i="2" s="1"/>
  <c r="B1284" i="2" s="1"/>
  <c r="B1308" i="2" s="1"/>
  <c r="B1332" i="2" s="1"/>
  <c r="B1356" i="2" s="1"/>
  <c r="B1380" i="2" s="1"/>
  <c r="B54" i="2" l="1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394" i="2"/>
  <c r="B1418" i="2" s="1"/>
  <c r="B1442" i="2" s="1"/>
  <c r="B1466" i="2" s="1"/>
  <c r="B1490" i="2" s="1"/>
  <c r="B1514" i="2" s="1"/>
  <c r="B1538" i="2" s="1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1397" i="2"/>
  <c r="B1421" i="2" s="1"/>
  <c r="B1445" i="2" s="1"/>
  <c r="B1469" i="2" s="1"/>
  <c r="B1493" i="2" s="1"/>
  <c r="B1517" i="2" s="1"/>
  <c r="B1541" i="2" s="1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1398" i="2"/>
  <c r="B1422" i="2" s="1"/>
  <c r="B1446" i="2" s="1"/>
  <c r="B1470" i="2" s="1"/>
  <c r="B1494" i="2" s="1"/>
  <c r="B1518" i="2" s="1"/>
  <c r="B1542" i="2" s="1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1401" i="2"/>
  <c r="B1425" i="2" s="1"/>
  <c r="B1449" i="2" s="1"/>
  <c r="B1473" i="2" s="1"/>
  <c r="B1497" i="2" s="1"/>
  <c r="B1521" i="2" s="1"/>
  <c r="B1545" i="2" s="1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1402" i="2"/>
  <c r="B1426" i="2" s="1"/>
  <c r="B1450" i="2" s="1"/>
  <c r="B1474" i="2" s="1"/>
  <c r="B1498" i="2" s="1"/>
  <c r="B1522" i="2" s="1"/>
  <c r="B1546" i="2" s="1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1405" i="2"/>
  <c r="B1429" i="2" s="1"/>
  <c r="B1453" i="2" s="1"/>
  <c r="B1477" i="2" s="1"/>
  <c r="B1501" i="2" s="1"/>
  <c r="B1525" i="2" s="1"/>
  <c r="B1549" i="2" s="1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1406" i="2"/>
  <c r="B1430" i="2" s="1"/>
  <c r="B1454" i="2" s="1"/>
  <c r="B1478" i="2" s="1"/>
  <c r="B1502" i="2" s="1"/>
  <c r="B1526" i="2" s="1"/>
  <c r="B1550" i="2" s="1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1409" i="2"/>
  <c r="B1433" i="2" s="1"/>
  <c r="B1457" i="2" s="1"/>
  <c r="B1481" i="2" s="1"/>
  <c r="B1505" i="2" s="1"/>
  <c r="B1529" i="2" s="1"/>
  <c r="B1553" i="2" s="1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A50" i="23"/>
  <c r="A84" i="21"/>
  <c r="B1410" i="2"/>
  <c r="B1434" i="2" s="1"/>
  <c r="B1458" i="2" s="1"/>
  <c r="B1482" i="2" s="1"/>
  <c r="B1506" i="2" s="1"/>
  <c r="B1530" i="2" s="1"/>
  <c r="B1554" i="2" s="1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793" i="2"/>
  <c r="B817" i="2" s="1"/>
  <c r="B841" i="2" s="1"/>
  <c r="B865" i="2" s="1"/>
  <c r="B889" i="2" s="1"/>
  <c r="B913" i="2" s="1"/>
  <c r="B937" i="2" s="1"/>
  <c r="B961" i="2" s="1"/>
  <c r="B985" i="2" s="1"/>
  <c r="B1009" i="2" s="1"/>
  <c r="B1033" i="2" s="1"/>
  <c r="B1057" i="2" s="1"/>
  <c r="B1081" i="2" s="1"/>
  <c r="B1105" i="2" s="1"/>
  <c r="B1129" i="2" s="1"/>
  <c r="B1153" i="2" s="1"/>
  <c r="B1177" i="2" s="1"/>
  <c r="B1201" i="2" s="1"/>
  <c r="B1225" i="2" s="1"/>
  <c r="B1249" i="2" s="1"/>
  <c r="B1273" i="2" s="1"/>
  <c r="B1297" i="2" s="1"/>
  <c r="B1321" i="2" s="1"/>
  <c r="B1345" i="2" s="1"/>
  <c r="B1369" i="2" s="1"/>
  <c r="A85" i="21"/>
  <c r="A153" i="23"/>
  <c r="A187" i="23" s="1"/>
  <c r="A221" i="23" s="1"/>
  <c r="F16" i="1"/>
  <c r="D7" i="2" s="1"/>
  <c r="A220" i="21"/>
  <c r="A187" i="21"/>
  <c r="A111" i="7"/>
  <c r="B772" i="2"/>
  <c r="A50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1395" i="2"/>
  <c r="B1419" i="2" s="1"/>
  <c r="B1443" i="2" s="1"/>
  <c r="B1467" i="2" s="1"/>
  <c r="B1491" i="2" s="1"/>
  <c r="B1515" i="2" s="1"/>
  <c r="B1539" i="2" s="1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1399" i="2"/>
  <c r="B1423" i="2" s="1"/>
  <c r="B1447" i="2" s="1"/>
  <c r="B1471" i="2" s="1"/>
  <c r="B1495" i="2" s="1"/>
  <c r="B1519" i="2" s="1"/>
  <c r="B1543" i="2" s="1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1403" i="2"/>
  <c r="B1427" i="2" s="1"/>
  <c r="B1451" i="2" s="1"/>
  <c r="B1475" i="2" s="1"/>
  <c r="B1499" i="2" s="1"/>
  <c r="B1523" i="2" s="1"/>
  <c r="B1547" i="2" s="1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1407" i="2"/>
  <c r="B1431" i="2" s="1"/>
  <c r="B1455" i="2" s="1"/>
  <c r="B1479" i="2" s="1"/>
  <c r="B1503" i="2" s="1"/>
  <c r="B1527" i="2" s="1"/>
  <c r="B1551" i="2" s="1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1411" i="2"/>
  <c r="B1435" i="2" s="1"/>
  <c r="B1459" i="2" s="1"/>
  <c r="B1483" i="2" s="1"/>
  <c r="B1507" i="2" s="1"/>
  <c r="B1531" i="2" s="1"/>
  <c r="B1555" i="2" s="1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1414" i="2"/>
  <c r="B1438" i="2" s="1"/>
  <c r="B1462" i="2" s="1"/>
  <c r="B1486" i="2" s="1"/>
  <c r="B1510" i="2" s="1"/>
  <c r="B1534" i="2" s="1"/>
  <c r="B1558" i="2" s="1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1396" i="2"/>
  <c r="B1420" i="2" s="1"/>
  <c r="B1444" i="2" s="1"/>
  <c r="B1468" i="2" s="1"/>
  <c r="B1492" i="2" s="1"/>
  <c r="B1516" i="2" s="1"/>
  <c r="B1540" i="2" s="1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1400" i="2"/>
  <c r="B1424" i="2" s="1"/>
  <c r="B1448" i="2" s="1"/>
  <c r="B1472" i="2" s="1"/>
  <c r="B1496" i="2" s="1"/>
  <c r="B1520" i="2" s="1"/>
  <c r="B1544" i="2" s="1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1404" i="2"/>
  <c r="B1428" i="2" s="1"/>
  <c r="B1452" i="2" s="1"/>
  <c r="B1476" i="2" s="1"/>
  <c r="B1500" i="2" s="1"/>
  <c r="B1524" i="2" s="1"/>
  <c r="B1548" i="2" s="1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1408" i="2"/>
  <c r="B1432" i="2" s="1"/>
  <c r="B1456" i="2" s="1"/>
  <c r="B1480" i="2" s="1"/>
  <c r="B1504" i="2" s="1"/>
  <c r="B1528" i="2" s="1"/>
  <c r="B1552" i="2" s="1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1412" i="2"/>
  <c r="B1436" i="2" s="1"/>
  <c r="B1460" i="2" s="1"/>
  <c r="B1484" i="2" s="1"/>
  <c r="B1508" i="2" s="1"/>
  <c r="B1532" i="2" s="1"/>
  <c r="B1556" i="2" s="1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1415" i="2"/>
  <c r="B1439" i="2" s="1"/>
  <c r="B1463" i="2" s="1"/>
  <c r="B1487" i="2" s="1"/>
  <c r="B1511" i="2" s="1"/>
  <c r="B1535" i="2" s="1"/>
  <c r="B1559" i="2" s="1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1413" i="2"/>
  <c r="B1437" i="2" s="1"/>
  <c r="B1461" i="2" s="1"/>
  <c r="B1485" i="2" s="1"/>
  <c r="B1509" i="2" s="1"/>
  <c r="B1533" i="2" s="1"/>
  <c r="B1557" i="2" s="1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A51" i="23"/>
  <c r="C21" i="8"/>
  <c r="B21" i="8"/>
  <c r="E21" i="8"/>
  <c r="E16" i="8"/>
  <c r="C16" i="8"/>
  <c r="A52" i="21"/>
  <c r="A154" i="23"/>
  <c r="A220" i="23"/>
  <c r="A51" i="24"/>
  <c r="B2065" i="2"/>
  <c r="B2089" i="2" s="1"/>
  <c r="B2113" i="2" s="1"/>
  <c r="B2137" i="2" s="1"/>
  <c r="B2161" i="2" s="1"/>
  <c r="B2185" i="2" s="1"/>
  <c r="B2209" i="2" s="1"/>
  <c r="B2233" i="2" s="1"/>
  <c r="B2257" i="2" s="1"/>
  <c r="B2281" i="2" s="1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A85" i="23"/>
  <c r="A84" i="23"/>
  <c r="A18" i="24"/>
  <c r="A117" i="24"/>
  <c r="A17" i="19"/>
  <c r="A18" i="19" s="1"/>
  <c r="A436" i="7"/>
  <c r="A19" i="19"/>
  <c r="A19" i="21"/>
  <c r="A18" i="23"/>
  <c r="A153" i="19"/>
  <c r="A157" i="7"/>
  <c r="B11" i="8"/>
  <c r="B35" i="8"/>
  <c r="F20" i="2"/>
  <c r="E21" i="2"/>
  <c r="E7" i="2"/>
  <c r="D8" i="2"/>
  <c r="F35" i="2"/>
  <c r="E36" i="2"/>
  <c r="F15" i="2"/>
  <c r="E16" i="2"/>
  <c r="F30" i="2"/>
  <c r="E31" i="2"/>
  <c r="N559" i="19"/>
  <c r="N559" i="23"/>
  <c r="L837" i="24"/>
  <c r="L837" i="21"/>
  <c r="F25" i="2"/>
  <c r="E26" i="2"/>
  <c r="E35" i="8"/>
  <c r="E2745" i="2"/>
  <c r="D35" i="8"/>
  <c r="A154" i="21"/>
  <c r="A52" i="19"/>
  <c r="A323" i="19"/>
  <c r="A290" i="19"/>
  <c r="B438" i="2"/>
  <c r="A51" i="19"/>
  <c r="A118" i="21" l="1"/>
  <c r="A254" i="21"/>
  <c r="A255" i="23"/>
  <c r="A119" i="21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A221" i="21"/>
  <c r="A135" i="7"/>
  <c r="A84" i="24"/>
  <c r="B796" i="2"/>
  <c r="A188" i="21"/>
  <c r="A52" i="24"/>
  <c r="A19" i="24"/>
  <c r="A86" i="21"/>
  <c r="A119" i="23"/>
  <c r="A254" i="23"/>
  <c r="A118" i="23"/>
  <c r="A85" i="24"/>
  <c r="A188" i="23"/>
  <c r="A155" i="23"/>
  <c r="A152" i="24"/>
  <c r="A255" i="21"/>
  <c r="A289" i="21"/>
  <c r="A460" i="7"/>
  <c r="A484" i="7" s="1"/>
  <c r="A508" i="7" s="1"/>
  <c r="A181" i="7"/>
  <c r="A187" i="19"/>
  <c r="A154" i="19"/>
  <c r="A52" i="23"/>
  <c r="A19" i="23"/>
  <c r="A20" i="19"/>
  <c r="A53" i="19"/>
  <c r="A53" i="21"/>
  <c r="A20" i="21"/>
  <c r="B22" i="8"/>
  <c r="C22" i="8"/>
  <c r="D22" i="8"/>
  <c r="E22" i="8"/>
  <c r="C12" i="8"/>
  <c r="D12" i="8"/>
  <c r="E12" i="8"/>
  <c r="B12" i="8"/>
  <c r="E8" i="1"/>
  <c r="F8" i="1"/>
  <c r="C8" i="1"/>
  <c r="D8" i="1"/>
  <c r="F26" i="2"/>
  <c r="G25" i="2"/>
  <c r="G26" i="2" s="1"/>
  <c r="G15" i="2"/>
  <c r="G16" i="2" s="1"/>
  <c r="F16" i="2"/>
  <c r="F7" i="2"/>
  <c r="E8" i="2"/>
  <c r="F2745" i="2"/>
  <c r="E2746" i="2"/>
  <c r="E31" i="8"/>
  <c r="B31" i="8"/>
  <c r="C31" i="8"/>
  <c r="D31" i="8"/>
  <c r="E36" i="8"/>
  <c r="B36" i="8"/>
  <c r="C36" i="8"/>
  <c r="D36" i="8"/>
  <c r="C17" i="8"/>
  <c r="D17" i="8"/>
  <c r="E17" i="8"/>
  <c r="B17" i="8"/>
  <c r="G30" i="2"/>
  <c r="G31" i="2" s="1"/>
  <c r="F31" i="2"/>
  <c r="G35" i="2"/>
  <c r="G36" i="2" s="1"/>
  <c r="F36" i="2"/>
  <c r="F21" i="2"/>
  <c r="G20" i="2"/>
  <c r="G21" i="2" s="1"/>
  <c r="A85" i="19"/>
  <c r="A155" i="21"/>
  <c r="B462" i="2"/>
  <c r="A357" i="19"/>
  <c r="A86" i="19"/>
  <c r="A291" i="19"/>
  <c r="A324" i="19"/>
  <c r="A118" i="24" l="1"/>
  <c r="B820" i="2"/>
  <c r="A159" i="7"/>
  <c r="A189" i="21"/>
  <c r="A222" i="21"/>
  <c r="A290" i="21"/>
  <c r="A323" i="21"/>
  <c r="A153" i="24"/>
  <c r="A186" i="24"/>
  <c r="A189" i="23"/>
  <c r="A156" i="23"/>
  <c r="A119" i="24"/>
  <c r="A120" i="21"/>
  <c r="A86" i="24"/>
  <c r="A256" i="21"/>
  <c r="A289" i="23"/>
  <c r="A20" i="24"/>
  <c r="A53" i="24"/>
  <c r="A222" i="23"/>
  <c r="A532" i="7"/>
  <c r="A221" i="19"/>
  <c r="A87" i="21"/>
  <c r="A86" i="23"/>
  <c r="A54" i="21"/>
  <c r="A21" i="21"/>
  <c r="A21" i="19"/>
  <c r="A54" i="19"/>
  <c r="A20" i="23"/>
  <c r="A53" i="23"/>
  <c r="A188" i="19"/>
  <c r="A155" i="19"/>
  <c r="A87" i="19"/>
  <c r="A205" i="7"/>
  <c r="E37" i="8"/>
  <c r="B37" i="8"/>
  <c r="C37" i="8"/>
  <c r="D37" i="8"/>
  <c r="N837" i="21"/>
  <c r="P559" i="23"/>
  <c r="P559" i="19"/>
  <c r="N837" i="24"/>
  <c r="C13" i="8"/>
  <c r="D13" i="8"/>
  <c r="E13" i="8"/>
  <c r="B13" i="8"/>
  <c r="C38" i="8"/>
  <c r="D38" i="8"/>
  <c r="E38" i="8"/>
  <c r="B38" i="8"/>
  <c r="F2746" i="2"/>
  <c r="G2745" i="2"/>
  <c r="G2746" i="2" s="1"/>
  <c r="E14" i="8"/>
  <c r="B14" i="8"/>
  <c r="C14" i="8"/>
  <c r="D14" i="8"/>
  <c r="C19" i="8"/>
  <c r="D19" i="8"/>
  <c r="E19" i="8"/>
  <c r="B19" i="8"/>
  <c r="D32" i="8"/>
  <c r="E32" i="8"/>
  <c r="B32" i="8"/>
  <c r="C32" i="8"/>
  <c r="C9" i="1"/>
  <c r="F9" i="1"/>
  <c r="D9" i="1"/>
  <c r="E9" i="1"/>
  <c r="E24" i="8"/>
  <c r="B24" i="8"/>
  <c r="C24" i="8"/>
  <c r="D24" i="8"/>
  <c r="C18" i="8"/>
  <c r="D18" i="8"/>
  <c r="E18" i="8"/>
  <c r="B18" i="8"/>
  <c r="E33" i="8"/>
  <c r="B33" i="8"/>
  <c r="C33" i="8"/>
  <c r="D33" i="8"/>
  <c r="F8" i="2"/>
  <c r="G7" i="2"/>
  <c r="G8" i="2" s="1"/>
  <c r="C23" i="8"/>
  <c r="D23" i="8"/>
  <c r="E23" i="8"/>
  <c r="B23" i="8"/>
  <c r="A358" i="19"/>
  <c r="A120" i="19"/>
  <c r="A391" i="19"/>
  <c r="B486" i="2"/>
  <c r="A156" i="21"/>
  <c r="A292" i="19"/>
  <c r="A325" i="19"/>
  <c r="A119" i="19"/>
  <c r="A190" i="21" l="1"/>
  <c r="A183" i="7"/>
  <c r="B844" i="2"/>
  <c r="A223" i="21"/>
  <c r="A257" i="21"/>
  <c r="A223" i="23"/>
  <c r="A220" i="24"/>
  <c r="A187" i="24"/>
  <c r="A154" i="24"/>
  <c r="A87" i="24"/>
  <c r="A323" i="23"/>
  <c r="A290" i="23"/>
  <c r="A324" i="21"/>
  <c r="A357" i="21"/>
  <c r="A291" i="21"/>
  <c r="A54" i="24"/>
  <c r="A21" i="24"/>
  <c r="A256" i="23"/>
  <c r="A120" i="24"/>
  <c r="A157" i="23"/>
  <c r="A190" i="23"/>
  <c r="A556" i="7"/>
  <c r="A229" i="7"/>
  <c r="A88" i="19"/>
  <c r="A121" i="21"/>
  <c r="A87" i="23"/>
  <c r="A22" i="19"/>
  <c r="A55" i="19"/>
  <c r="A120" i="23"/>
  <c r="A156" i="19"/>
  <c r="A189" i="19"/>
  <c r="A222" i="19"/>
  <c r="A21" i="23"/>
  <c r="A54" i="23"/>
  <c r="A255" i="19"/>
  <c r="A121" i="19"/>
  <c r="A22" i="21"/>
  <c r="A55" i="21"/>
  <c r="A88" i="21"/>
  <c r="E11" i="1"/>
  <c r="D11" i="1"/>
  <c r="C11" i="1"/>
  <c r="F11" i="1"/>
  <c r="C10" i="1"/>
  <c r="E10" i="1"/>
  <c r="D10" i="1"/>
  <c r="F10" i="1"/>
  <c r="T559" i="23"/>
  <c r="R837" i="21"/>
  <c r="R837" i="24"/>
  <c r="T559" i="19"/>
  <c r="R559" i="19"/>
  <c r="P837" i="24"/>
  <c r="R559" i="23"/>
  <c r="P837" i="21"/>
  <c r="A293" i="19"/>
  <c r="A326" i="19"/>
  <c r="B510" i="2"/>
  <c r="A157" i="21"/>
  <c r="A359" i="19"/>
  <c r="A426" i="19"/>
  <c r="A392" i="19"/>
  <c r="A224" i="21" l="1"/>
  <c r="A207" i="7"/>
  <c r="A191" i="21"/>
  <c r="B868" i="2"/>
  <c r="A224" i="23"/>
  <c r="A325" i="21"/>
  <c r="A121" i="24"/>
  <c r="A188" i="24"/>
  <c r="A88" i="24"/>
  <c r="A391" i="21"/>
  <c r="A358" i="21"/>
  <c r="A357" i="23"/>
  <c r="A155" i="24"/>
  <c r="A254" i="24"/>
  <c r="A221" i="24"/>
  <c r="A257" i="23"/>
  <c r="A292" i="21"/>
  <c r="A324" i="23"/>
  <c r="A291" i="23"/>
  <c r="A191" i="23"/>
  <c r="A158" i="23"/>
  <c r="A55" i="24"/>
  <c r="A22" i="24"/>
  <c r="A258" i="21"/>
  <c r="A580" i="7"/>
  <c r="A55" i="23"/>
  <c r="A22" i="23"/>
  <c r="A157" i="19"/>
  <c r="A190" i="19"/>
  <c r="A121" i="23"/>
  <c r="A122" i="19"/>
  <c r="A256" i="19"/>
  <c r="A23" i="19"/>
  <c r="A56" i="19"/>
  <c r="A122" i="21"/>
  <c r="A89" i="21"/>
  <c r="A56" i="21"/>
  <c r="A23" i="21"/>
  <c r="A88" i="23"/>
  <c r="A223" i="19"/>
  <c r="A89" i="19"/>
  <c r="A253" i="7"/>
  <c r="A427" i="19"/>
  <c r="A460" i="19"/>
  <c r="A393" i="19"/>
  <c r="A158" i="21"/>
  <c r="A360" i="19"/>
  <c r="A294" i="19"/>
  <c r="A327" i="19"/>
  <c r="B534" i="2"/>
  <c r="A225" i="21" l="1"/>
  <c r="B892" i="2"/>
  <c r="A231" i="7"/>
  <c r="A192" i="21"/>
  <c r="A259" i="21"/>
  <c r="A89" i="24"/>
  <c r="A358" i="23"/>
  <c r="A289" i="24"/>
  <c r="A255" i="24"/>
  <c r="A156" i="24"/>
  <c r="A391" i="23"/>
  <c r="A189" i="24"/>
  <c r="A293" i="21"/>
  <c r="A222" i="24"/>
  <c r="A359" i="21"/>
  <c r="A159" i="23"/>
  <c r="A192" i="23"/>
  <c r="A292" i="23"/>
  <c r="A325" i="23"/>
  <c r="A426" i="21"/>
  <c r="A392" i="21"/>
  <c r="A122" i="24"/>
  <c r="A326" i="21"/>
  <c r="A258" i="23"/>
  <c r="A56" i="24"/>
  <c r="A23" i="24"/>
  <c r="A225" i="23"/>
  <c r="A604" i="7"/>
  <c r="A277" i="7"/>
  <c r="A90" i="19"/>
  <c r="A224" i="19"/>
  <c r="A23" i="23"/>
  <c r="A56" i="23"/>
  <c r="A122" i="23"/>
  <c r="A24" i="21"/>
  <c r="A57" i="21"/>
  <c r="A123" i="21"/>
  <c r="A191" i="19"/>
  <c r="A158" i="19"/>
  <c r="A123" i="19"/>
  <c r="A90" i="21"/>
  <c r="A89" i="23"/>
  <c r="A257" i="19"/>
  <c r="A24" i="19"/>
  <c r="A57" i="19"/>
  <c r="B558" i="2"/>
  <c r="A328" i="19"/>
  <c r="A295" i="19"/>
  <c r="A394" i="19"/>
  <c r="A159" i="21"/>
  <c r="A494" i="19"/>
  <c r="A461" i="19"/>
  <c r="A361" i="19"/>
  <c r="A428" i="19"/>
  <c r="A193" i="21" l="1"/>
  <c r="A255" i="7"/>
  <c r="B916" i="2"/>
  <c r="A226" i="21"/>
  <c r="A90" i="24"/>
  <c r="A190" i="24"/>
  <c r="A57" i="24"/>
  <c r="A24" i="24"/>
  <c r="A427" i="21"/>
  <c r="A460" i="21"/>
  <c r="A193" i="23"/>
  <c r="A160" i="23"/>
  <c r="A294" i="21"/>
  <c r="A157" i="24"/>
  <c r="A123" i="24"/>
  <c r="A260" i="21"/>
  <c r="A326" i="23"/>
  <c r="A293" i="23"/>
  <c r="A226" i="23"/>
  <c r="A360" i="21"/>
  <c r="A223" i="24"/>
  <c r="A256" i="24"/>
  <c r="A290" i="24"/>
  <c r="A323" i="24"/>
  <c r="A392" i="23"/>
  <c r="A259" i="23"/>
  <c r="A327" i="21"/>
  <c r="A393" i="21"/>
  <c r="A359" i="23"/>
  <c r="A426" i="23"/>
  <c r="A628" i="7"/>
  <c r="A123" i="23"/>
  <c r="A90" i="23"/>
  <c r="A192" i="19"/>
  <c r="A159" i="19"/>
  <c r="A91" i="21"/>
  <c r="A25" i="19"/>
  <c r="A58" i="19"/>
  <c r="A225" i="19"/>
  <c r="A58" i="21"/>
  <c r="A25" i="21"/>
  <c r="A124" i="19"/>
  <c r="A91" i="19"/>
  <c r="A124" i="21"/>
  <c r="A57" i="23"/>
  <c r="A24" i="23"/>
  <c r="A258" i="19"/>
  <c r="A301" i="7"/>
  <c r="A429" i="19"/>
  <c r="A395" i="19"/>
  <c r="A160" i="21"/>
  <c r="A362" i="19"/>
  <c r="B582" i="2"/>
  <c r="A462" i="19"/>
  <c r="A528" i="19"/>
  <c r="A495" i="19"/>
  <c r="A329" i="19"/>
  <c r="A296" i="19"/>
  <c r="A194" i="21" l="1"/>
  <c r="B940" i="2"/>
  <c r="A279" i="7"/>
  <c r="A227" i="21"/>
  <c r="A394" i="21"/>
  <c r="A324" i="24"/>
  <c r="A357" i="24"/>
  <c r="A257" i="24"/>
  <c r="A294" i="23"/>
  <c r="A327" i="23"/>
  <c r="A261" i="21"/>
  <c r="A428" i="21"/>
  <c r="A91" i="24"/>
  <c r="A393" i="23"/>
  <c r="A291" i="24"/>
  <c r="A224" i="24"/>
  <c r="A158" i="24"/>
  <c r="A194" i="23"/>
  <c r="A161" i="23"/>
  <c r="A494" i="21"/>
  <c r="A461" i="21"/>
  <c r="A25" i="24"/>
  <c r="A58" i="24"/>
  <c r="A328" i="21"/>
  <c r="A361" i="21"/>
  <c r="A260" i="23"/>
  <c r="A295" i="21"/>
  <c r="A227" i="23"/>
  <c r="A124" i="24"/>
  <c r="A427" i="23"/>
  <c r="A460" i="23"/>
  <c r="A360" i="23"/>
  <c r="A191" i="24"/>
  <c r="A652" i="7"/>
  <c r="A325" i="7"/>
  <c r="A26" i="21"/>
  <c r="A59" i="21"/>
  <c r="A92" i="21"/>
  <c r="A259" i="19"/>
  <c r="A92" i="19"/>
  <c r="A26" i="19"/>
  <c r="A59" i="19"/>
  <c r="A125" i="21"/>
  <c r="A91" i="23"/>
  <c r="A124" i="23"/>
  <c r="A58" i="23"/>
  <c r="A25" i="23"/>
  <c r="A125" i="19"/>
  <c r="A160" i="19"/>
  <c r="A193" i="19"/>
  <c r="A226" i="19"/>
  <c r="B606" i="2"/>
  <c r="A297" i="19"/>
  <c r="A330" i="19"/>
  <c r="A496" i="19"/>
  <c r="A529" i="19"/>
  <c r="A463" i="19"/>
  <c r="A430" i="19"/>
  <c r="A363" i="19"/>
  <c r="A396" i="19"/>
  <c r="A161" i="21"/>
  <c r="A228" i="21" l="1"/>
  <c r="B964" i="2"/>
  <c r="A303" i="7"/>
  <c r="A195" i="21"/>
  <c r="A394" i="23"/>
  <c r="A462" i="21"/>
  <c r="A125" i="24"/>
  <c r="A361" i="23"/>
  <c r="A391" i="24"/>
  <c r="A358" i="24"/>
  <c r="A428" i="23"/>
  <c r="A92" i="24"/>
  <c r="A59" i="24"/>
  <c r="A26" i="24"/>
  <c r="A528" i="21"/>
  <c r="A495" i="21"/>
  <c r="A162" i="23"/>
  <c r="A195" i="23"/>
  <c r="A228" i="23"/>
  <c r="A292" i="24"/>
  <c r="A429" i="21"/>
  <c r="A328" i="23"/>
  <c r="A295" i="23"/>
  <c r="A258" i="24"/>
  <c r="A325" i="24"/>
  <c r="A192" i="24"/>
  <c r="A461" i="23"/>
  <c r="A494" i="23"/>
  <c r="A362" i="21"/>
  <c r="A225" i="24"/>
  <c r="A395" i="21"/>
  <c r="A261" i="23"/>
  <c r="A296" i="21"/>
  <c r="A329" i="21"/>
  <c r="A159" i="24"/>
  <c r="A262" i="21"/>
  <c r="A676" i="7"/>
  <c r="A59" i="23"/>
  <c r="A26" i="23"/>
  <c r="A27" i="19"/>
  <c r="A60" i="19"/>
  <c r="A27" i="21"/>
  <c r="A60" i="21"/>
  <c r="A125" i="23"/>
  <c r="A93" i="19"/>
  <c r="A260" i="19"/>
  <c r="A227" i="19"/>
  <c r="A161" i="19"/>
  <c r="A194" i="19"/>
  <c r="A126" i="19"/>
  <c r="A126" i="21"/>
  <c r="A92" i="23"/>
  <c r="A93" i="21"/>
  <c r="A349" i="7"/>
  <c r="A397" i="19"/>
  <c r="A464" i="19"/>
  <c r="A331" i="19"/>
  <c r="A298" i="19"/>
  <c r="A530" i="19"/>
  <c r="A431" i="19"/>
  <c r="A364" i="19"/>
  <c r="B630" i="2"/>
  <c r="A162" i="21"/>
  <c r="A497" i="19"/>
  <c r="A327" i="7" l="1"/>
  <c r="A196" i="21"/>
  <c r="A229" i="21"/>
  <c r="B988" i="2"/>
  <c r="A263" i="21"/>
  <c r="A396" i="21"/>
  <c r="A226" i="24"/>
  <c r="A363" i="21"/>
  <c r="A462" i="23"/>
  <c r="A193" i="24"/>
  <c r="A293" i="24"/>
  <c r="A196" i="23"/>
  <c r="A163" i="23"/>
  <c r="A27" i="24"/>
  <c r="A60" i="24"/>
  <c r="A93" i="24"/>
  <c r="A330" i="21"/>
  <c r="A430" i="21"/>
  <c r="A229" i="23"/>
  <c r="A126" i="24"/>
  <c r="A359" i="24"/>
  <c r="A395" i="23"/>
  <c r="A297" i="21"/>
  <c r="A296" i="23"/>
  <c r="A329" i="23"/>
  <c r="A262" i="23"/>
  <c r="A429" i="23"/>
  <c r="A160" i="24"/>
  <c r="A495" i="23"/>
  <c r="A528" i="23"/>
  <c r="A326" i="24"/>
  <c r="A259" i="24"/>
  <c r="A362" i="23"/>
  <c r="A496" i="21"/>
  <c r="A562" i="21"/>
  <c r="A529" i="21"/>
  <c r="A426" i="24"/>
  <c r="A392" i="24"/>
  <c r="A463" i="21"/>
  <c r="A700" i="7"/>
  <c r="A373" i="7"/>
  <c r="A261" i="19"/>
  <c r="A127" i="19"/>
  <c r="A28" i="19"/>
  <c r="A61" i="19"/>
  <c r="A93" i="23"/>
  <c r="A126" i="23"/>
  <c r="A228" i="19"/>
  <c r="A94" i="21"/>
  <c r="A94" i="19"/>
  <c r="A27" i="23"/>
  <c r="A60" i="23"/>
  <c r="A195" i="19"/>
  <c r="A162" i="19"/>
  <c r="A28" i="21"/>
  <c r="A61" i="21"/>
  <c r="A127" i="21"/>
  <c r="A432" i="19"/>
  <c r="B654" i="2"/>
  <c r="A163" i="21"/>
  <c r="A398" i="19"/>
  <c r="A332" i="19"/>
  <c r="A299" i="19"/>
  <c r="A365" i="19"/>
  <c r="A465" i="19"/>
  <c r="A498" i="19"/>
  <c r="A531" i="19"/>
  <c r="B1012" i="2" l="1"/>
  <c r="A197" i="21"/>
  <c r="A230" i="21"/>
  <c r="A351" i="7"/>
  <c r="A427" i="24"/>
  <c r="A460" i="24"/>
  <c r="A530" i="21"/>
  <c r="A497" i="21"/>
  <c r="A327" i="24"/>
  <c r="A496" i="23"/>
  <c r="A430" i="23"/>
  <c r="A363" i="23"/>
  <c r="A298" i="21"/>
  <c r="A263" i="23"/>
  <c r="A331" i="21"/>
  <c r="A194" i="24"/>
  <c r="A596" i="21"/>
  <c r="A563" i="21"/>
  <c r="A529" i="23"/>
  <c r="A360" i="24"/>
  <c r="A94" i="24"/>
  <c r="A164" i="23"/>
  <c r="A197" i="23"/>
  <c r="A294" i="24"/>
  <c r="A463" i="23"/>
  <c r="A227" i="24"/>
  <c r="A464" i="21"/>
  <c r="A393" i="24"/>
  <c r="A260" i="24"/>
  <c r="A431" i="21"/>
  <c r="A127" i="24"/>
  <c r="A230" i="23"/>
  <c r="A364" i="21"/>
  <c r="A264" i="21"/>
  <c r="A396" i="23"/>
  <c r="A161" i="24"/>
  <c r="A330" i="23"/>
  <c r="A297" i="23"/>
  <c r="A28" i="24"/>
  <c r="A61" i="24"/>
  <c r="A397" i="21"/>
  <c r="A95" i="21"/>
  <c r="A229" i="19"/>
  <c r="A128" i="21"/>
  <c r="A262" i="19"/>
  <c r="A95" i="19"/>
  <c r="A29" i="21"/>
  <c r="A62" i="21"/>
  <c r="A127" i="23"/>
  <c r="A128" i="19"/>
  <c r="A62" i="19"/>
  <c r="A29" i="19"/>
  <c r="A163" i="19"/>
  <c r="A196" i="19"/>
  <c r="A94" i="23"/>
  <c r="A61" i="23"/>
  <c r="A28" i="23"/>
  <c r="A397" i="7"/>
  <c r="A499" i="19"/>
  <c r="A532" i="19"/>
  <c r="A399" i="19"/>
  <c r="A164" i="21"/>
  <c r="A366" i="19"/>
  <c r="A466" i="19"/>
  <c r="A300" i="19"/>
  <c r="A333" i="19"/>
  <c r="B678" i="2"/>
  <c r="A433" i="19"/>
  <c r="A375" i="7" l="1"/>
  <c r="A231" i="21"/>
  <c r="A198" i="21"/>
  <c r="B1036" i="2"/>
  <c r="A62" i="24"/>
  <c r="A29" i="24"/>
  <c r="A394" i="24"/>
  <c r="A128" i="24"/>
  <c r="A361" i="24"/>
  <c r="A530" i="23"/>
  <c r="A428" i="24"/>
  <c r="A298" i="23"/>
  <c r="A331" i="23"/>
  <c r="A228" i="24"/>
  <c r="A597" i="21"/>
  <c r="A630" i="21"/>
  <c r="A398" i="21"/>
  <c r="A364" i="23"/>
  <c r="A265" i="21"/>
  <c r="A365" i="21"/>
  <c r="A261" i="24"/>
  <c r="A465" i="21"/>
  <c r="A464" i="23"/>
  <c r="A231" i="23"/>
  <c r="A198" i="23"/>
  <c r="A165" i="23"/>
  <c r="A564" i="21"/>
  <c r="A332" i="21"/>
  <c r="A299" i="21"/>
  <c r="A397" i="23"/>
  <c r="A497" i="23"/>
  <c r="A498" i="21"/>
  <c r="A461" i="24"/>
  <c r="A494" i="24"/>
  <c r="A95" i="24"/>
  <c r="A162" i="24"/>
  <c r="A264" i="23"/>
  <c r="A432" i="21"/>
  <c r="A295" i="24"/>
  <c r="A195" i="24"/>
  <c r="A431" i="23"/>
  <c r="A328" i="24"/>
  <c r="A531" i="21"/>
  <c r="A421" i="7"/>
  <c r="A30" i="19"/>
  <c r="A63" i="19"/>
  <c r="A30" i="21"/>
  <c r="A63" i="21"/>
  <c r="A62" i="23"/>
  <c r="A29" i="23"/>
  <c r="A230" i="19"/>
  <c r="A263" i="19"/>
  <c r="A95" i="23"/>
  <c r="A128" i="23"/>
  <c r="A129" i="19"/>
  <c r="A197" i="19"/>
  <c r="A164" i="19"/>
  <c r="A96" i="19"/>
  <c r="A96" i="21"/>
  <c r="A129" i="21"/>
  <c r="B702" i="2"/>
  <c r="A533" i="19"/>
  <c r="A467" i="19"/>
  <c r="A165" i="21"/>
  <c r="A334" i="19"/>
  <c r="A301" i="19"/>
  <c r="A500" i="19"/>
  <c r="A434" i="19"/>
  <c r="A367" i="19"/>
  <c r="A400" i="19"/>
  <c r="A232" i="21" l="1"/>
  <c r="B1060" i="2"/>
  <c r="A199" i="21"/>
  <c r="A399" i="7"/>
  <c r="A329" i="24"/>
  <c r="A432" i="23"/>
  <c r="A163" i="24"/>
  <c r="A466" i="21"/>
  <c r="A266" i="21"/>
  <c r="A398" i="23"/>
  <c r="A429" i="24"/>
  <c r="A395" i="24"/>
  <c r="A63" i="24"/>
  <c r="A30" i="24"/>
  <c r="A96" i="24"/>
  <c r="A528" i="24"/>
  <c r="A495" i="24"/>
  <c r="A499" i="21"/>
  <c r="A166" i="23"/>
  <c r="A199" i="23"/>
  <c r="A465" i="23"/>
  <c r="A366" i="21"/>
  <c r="A229" i="24"/>
  <c r="A299" i="23"/>
  <c r="A332" i="23"/>
  <c r="A362" i="24"/>
  <c r="A532" i="21"/>
  <c r="A296" i="24"/>
  <c r="A433" i="21"/>
  <c r="A129" i="24"/>
  <c r="A462" i="24"/>
  <c r="A498" i="23"/>
  <c r="A300" i="21"/>
  <c r="A565" i="21"/>
  <c r="A232" i="23"/>
  <c r="A262" i="24"/>
  <c r="A399" i="21"/>
  <c r="A664" i="21"/>
  <c r="A631" i="21"/>
  <c r="A365" i="23"/>
  <c r="A531" i="23"/>
  <c r="A196" i="24"/>
  <c r="A333" i="21"/>
  <c r="A265" i="23"/>
  <c r="A598" i="21"/>
  <c r="A97" i="21"/>
  <c r="A130" i="19"/>
  <c r="A264" i="19"/>
  <c r="A63" i="23"/>
  <c r="A30" i="23"/>
  <c r="A64" i="21"/>
  <c r="A31" i="21"/>
  <c r="A64" i="19"/>
  <c r="A31" i="19"/>
  <c r="A130" i="21"/>
  <c r="A97" i="19"/>
  <c r="A198" i="19"/>
  <c r="A165" i="19"/>
  <c r="A231" i="19"/>
  <c r="A129" i="23"/>
  <c r="A96" i="23"/>
  <c r="A445" i="7"/>
  <c r="A302" i="19"/>
  <c r="A335" i="19"/>
  <c r="A534" i="19"/>
  <c r="A401" i="19"/>
  <c r="A166" i="21"/>
  <c r="A435" i="19"/>
  <c r="A501" i="19"/>
  <c r="A468" i="19"/>
  <c r="A368" i="19"/>
  <c r="A200" i="21" l="1"/>
  <c r="B1084" i="2"/>
  <c r="A233" i="21"/>
  <c r="A423" i="7"/>
  <c r="A599" i="21"/>
  <c r="A463" i="24"/>
  <c r="A363" i="24"/>
  <c r="A366" i="23"/>
  <c r="A333" i="23"/>
  <c r="A300" i="23"/>
  <c r="A367" i="21"/>
  <c r="A130" i="24"/>
  <c r="A467" i="21"/>
  <c r="A164" i="24"/>
  <c r="A399" i="23"/>
  <c r="A266" i="23"/>
  <c r="A230" i="24"/>
  <c r="A233" i="23"/>
  <c r="A167" i="23"/>
  <c r="A200" i="23"/>
  <c r="A500" i="21"/>
  <c r="A496" i="24"/>
  <c r="A267" i="21"/>
  <c r="A334" i="21"/>
  <c r="A197" i="24"/>
  <c r="A301" i="21"/>
  <c r="A434" i="21"/>
  <c r="A533" i="21"/>
  <c r="A466" i="23"/>
  <c r="A97" i="24"/>
  <c r="A430" i="24"/>
  <c r="A433" i="23"/>
  <c r="A330" i="24"/>
  <c r="A532" i="23"/>
  <c r="A632" i="21"/>
  <c r="A665" i="21"/>
  <c r="A698" i="21"/>
  <c r="A400" i="21"/>
  <c r="A263" i="24"/>
  <c r="A566" i="21"/>
  <c r="A499" i="23"/>
  <c r="A297" i="24"/>
  <c r="A562" i="24"/>
  <c r="A529" i="24"/>
  <c r="A31" i="24"/>
  <c r="A64" i="24"/>
  <c r="A396" i="24"/>
  <c r="A469" i="7"/>
  <c r="A130" i="23"/>
  <c r="A65" i="21"/>
  <c r="A32" i="21"/>
  <c r="A97" i="23"/>
  <c r="A199" i="19"/>
  <c r="A166" i="19"/>
  <c r="A131" i="19"/>
  <c r="A31" i="23"/>
  <c r="A64" i="23"/>
  <c r="A265" i="19"/>
  <c r="A232" i="19"/>
  <c r="A98" i="19"/>
  <c r="A98" i="21"/>
  <c r="A131" i="21"/>
  <c r="A32" i="19"/>
  <c r="A65" i="19"/>
  <c r="A167" i="21"/>
  <c r="A535" i="19"/>
  <c r="A402" i="19"/>
  <c r="A436" i="19"/>
  <c r="A303" i="19"/>
  <c r="A336" i="19"/>
  <c r="A502" i="19"/>
  <c r="A369" i="19"/>
  <c r="A469" i="19"/>
  <c r="A234" i="21" l="1"/>
  <c r="A447" i="7"/>
  <c r="B1108" i="2"/>
  <c r="A201" i="21"/>
  <c r="A397" i="24"/>
  <c r="A596" i="24"/>
  <c r="A563" i="24"/>
  <c r="A434" i="23"/>
  <c r="A534" i="21"/>
  <c r="A335" i="21"/>
  <c r="A268" i="21"/>
  <c r="A501" i="21"/>
  <c r="A468" i="21"/>
  <c r="A367" i="23"/>
  <c r="A530" i="24"/>
  <c r="A633" i="21"/>
  <c r="A435" i="21"/>
  <c r="A497" i="24"/>
  <c r="A234" i="23"/>
  <c r="A231" i="24"/>
  <c r="A165" i="24"/>
  <c r="A368" i="21"/>
  <c r="A301" i="23"/>
  <c r="A334" i="23"/>
  <c r="A600" i="21"/>
  <c r="A298" i="24"/>
  <c r="A500" i="23"/>
  <c r="A264" i="24"/>
  <c r="A401" i="21"/>
  <c r="A666" i="21"/>
  <c r="A431" i="24"/>
  <c r="A131" i="24"/>
  <c r="A201" i="23"/>
  <c r="A168" i="23"/>
  <c r="A98" i="24"/>
  <c r="A65" i="24"/>
  <c r="A32" i="24"/>
  <c r="A567" i="21"/>
  <c r="A732" i="21"/>
  <c r="A699" i="21"/>
  <c r="A533" i="23"/>
  <c r="A331" i="24"/>
  <c r="A467" i="23"/>
  <c r="A302" i="21"/>
  <c r="A198" i="24"/>
  <c r="A267" i="23"/>
  <c r="A400" i="23"/>
  <c r="A364" i="24"/>
  <c r="A464" i="24"/>
  <c r="A132" i="19"/>
  <c r="A65" i="23"/>
  <c r="A32" i="23"/>
  <c r="A131" i="23"/>
  <c r="A99" i="21"/>
  <c r="A99" i="19"/>
  <c r="A66" i="19"/>
  <c r="A33" i="19"/>
  <c r="A132" i="21"/>
  <c r="A200" i="19"/>
  <c r="A167" i="19"/>
  <c r="A266" i="19"/>
  <c r="A98" i="23"/>
  <c r="A233" i="19"/>
  <c r="A33" i="21"/>
  <c r="A66" i="21"/>
  <c r="A493" i="7"/>
  <c r="A304" i="19"/>
  <c r="A337" i="19"/>
  <c r="A470" i="19"/>
  <c r="A403" i="19"/>
  <c r="A437" i="19"/>
  <c r="A168" i="21"/>
  <c r="A503" i="19"/>
  <c r="A370" i="19"/>
  <c r="A536" i="19"/>
  <c r="B1132" i="2" l="1"/>
  <c r="A471" i="7"/>
  <c r="A202" i="21"/>
  <c r="A235" i="21"/>
  <c r="A365" i="24"/>
  <c r="A568" i="21"/>
  <c r="A265" i="24"/>
  <c r="A601" i="21"/>
  <c r="A302" i="23"/>
  <c r="A335" i="23"/>
  <c r="A564" i="24"/>
  <c r="A303" i="21"/>
  <c r="A332" i="24"/>
  <c r="A534" i="23"/>
  <c r="A132" i="24"/>
  <c r="A402" i="21"/>
  <c r="A501" i="23"/>
  <c r="A232" i="24"/>
  <c r="A531" i="24"/>
  <c r="A502" i="21"/>
  <c r="A269" i="21"/>
  <c r="A465" i="24"/>
  <c r="A33" i="24"/>
  <c r="A66" i="24"/>
  <c r="A99" i="24"/>
  <c r="A169" i="23"/>
  <c r="A202" i="23"/>
  <c r="A432" i="24"/>
  <c r="A299" i="24"/>
  <c r="A369" i="21"/>
  <c r="A498" i="24"/>
  <c r="A634" i="21"/>
  <c r="A469" i="21"/>
  <c r="A435" i="23"/>
  <c r="A630" i="24"/>
  <c r="A597" i="24"/>
  <c r="A398" i="24"/>
  <c r="A199" i="24"/>
  <c r="A468" i="23"/>
  <c r="A700" i="21"/>
  <c r="A733" i="21"/>
  <c r="A766" i="21"/>
  <c r="A235" i="23"/>
  <c r="A667" i="21"/>
  <c r="A368" i="23"/>
  <c r="A166" i="24"/>
  <c r="A268" i="23"/>
  <c r="A436" i="21"/>
  <c r="A401" i="23"/>
  <c r="A336" i="21"/>
  <c r="A535" i="21"/>
  <c r="A517" i="7"/>
  <c r="A234" i="19"/>
  <c r="A100" i="19"/>
  <c r="A133" i="19"/>
  <c r="A100" i="21"/>
  <c r="A267" i="19"/>
  <c r="A99" i="23"/>
  <c r="A34" i="21"/>
  <c r="A67" i="21"/>
  <c r="A132" i="23"/>
  <c r="A201" i="19"/>
  <c r="A168" i="19"/>
  <c r="A67" i="19"/>
  <c r="A34" i="19"/>
  <c r="A133" i="21"/>
  <c r="A66" i="23"/>
  <c r="A33" i="23"/>
  <c r="A438" i="19"/>
  <c r="A371" i="19"/>
  <c r="A169" i="21"/>
  <c r="A537" i="19"/>
  <c r="A404" i="19"/>
  <c r="A504" i="19"/>
  <c r="A471" i="19"/>
  <c r="A338" i="19"/>
  <c r="A305" i="19"/>
  <c r="A203" i="21" l="1"/>
  <c r="A495" i="7"/>
  <c r="A236" i="21"/>
  <c r="B1156" i="2"/>
  <c r="A167" i="24"/>
  <c r="A767" i="21"/>
  <c r="A800" i="21"/>
  <c r="A734" i="21"/>
  <c r="A436" i="23"/>
  <c r="A635" i="21"/>
  <c r="A503" i="21"/>
  <c r="A369" i="23"/>
  <c r="A402" i="23"/>
  <c r="A701" i="21"/>
  <c r="A470" i="21"/>
  <c r="A433" i="24"/>
  <c r="A203" i="23"/>
  <c r="A170" i="23"/>
  <c r="A233" i="24"/>
  <c r="A565" i="24"/>
  <c r="A366" i="24"/>
  <c r="A536" i="21"/>
  <c r="A337" i="21"/>
  <c r="A437" i="21"/>
  <c r="A668" i="21"/>
  <c r="A269" i="23"/>
  <c r="A469" i="23"/>
  <c r="A598" i="24"/>
  <c r="A664" i="24"/>
  <c r="A631" i="24"/>
  <c r="A300" i="24"/>
  <c r="A236" i="23"/>
  <c r="A133" i="24"/>
  <c r="A466" i="24"/>
  <c r="A532" i="24"/>
  <c r="A535" i="23"/>
  <c r="A304" i="21"/>
  <c r="A266" i="24"/>
  <c r="A200" i="24"/>
  <c r="A399" i="24"/>
  <c r="A499" i="24"/>
  <c r="A370" i="21"/>
  <c r="A100" i="24"/>
  <c r="A34" i="24"/>
  <c r="A67" i="24"/>
  <c r="A270" i="21"/>
  <c r="A502" i="23"/>
  <c r="A403" i="21"/>
  <c r="A333" i="24"/>
  <c r="A303" i="23"/>
  <c r="A336" i="23"/>
  <c r="A602" i="21"/>
  <c r="A569" i="21"/>
  <c r="A100" i="23"/>
  <c r="A101" i="19"/>
  <c r="A235" i="19"/>
  <c r="A134" i="21"/>
  <c r="A134" i="19"/>
  <c r="A133" i="23"/>
  <c r="A268" i="19"/>
  <c r="A34" i="23"/>
  <c r="A67" i="23"/>
  <c r="A101" i="21"/>
  <c r="A68" i="21"/>
  <c r="A35" i="21"/>
  <c r="A68" i="19"/>
  <c r="A35" i="19"/>
  <c r="A169" i="19"/>
  <c r="A202" i="19"/>
  <c r="A541" i="7"/>
  <c r="A306" i="19"/>
  <c r="A339" i="19"/>
  <c r="A170" i="21"/>
  <c r="A439" i="19"/>
  <c r="A372" i="19"/>
  <c r="A472" i="19"/>
  <c r="A505" i="19"/>
  <c r="A538" i="19"/>
  <c r="A405" i="19"/>
  <c r="A237" i="21" l="1"/>
  <c r="B1180" i="2"/>
  <c r="A519" i="7"/>
  <c r="A204" i="21"/>
  <c r="A503" i="23"/>
  <c r="A35" i="24"/>
  <c r="A68" i="24"/>
  <c r="A400" i="24"/>
  <c r="A533" i="24"/>
  <c r="A301" i="24"/>
  <c r="A665" i="24"/>
  <c r="A698" i="24"/>
  <c r="A338" i="21"/>
  <c r="A566" i="24"/>
  <c r="A237" i="23"/>
  <c r="A434" i="24"/>
  <c r="A471" i="21"/>
  <c r="A403" i="23"/>
  <c r="A504" i="21"/>
  <c r="A735" i="21"/>
  <c r="A168" i="24"/>
  <c r="A570" i="21"/>
  <c r="A304" i="23"/>
  <c r="A337" i="23"/>
  <c r="A134" i="24"/>
  <c r="A632" i="24"/>
  <c r="A470" i="23"/>
  <c r="A768" i="21"/>
  <c r="A370" i="23"/>
  <c r="A404" i="21"/>
  <c r="A271" i="21"/>
  <c r="A371" i="21"/>
  <c r="A500" i="24"/>
  <c r="A201" i="24"/>
  <c r="A270" i="23"/>
  <c r="A599" i="24"/>
  <c r="A438" i="21"/>
  <c r="A367" i="24"/>
  <c r="A234" i="24"/>
  <c r="A171" i="23"/>
  <c r="A204" i="23"/>
  <c r="A636" i="21"/>
  <c r="A603" i="21"/>
  <c r="A334" i="24"/>
  <c r="A101" i="24"/>
  <c r="A267" i="24"/>
  <c r="A305" i="21"/>
  <c r="A536" i="23"/>
  <c r="A467" i="24"/>
  <c r="A669" i="21"/>
  <c r="A537" i="21"/>
  <c r="A702" i="21"/>
  <c r="A437" i="23"/>
  <c r="A801" i="21"/>
  <c r="A565" i="7"/>
  <c r="A102" i="21"/>
  <c r="A68" i="23"/>
  <c r="A35" i="23"/>
  <c r="A134" i="23"/>
  <c r="A170" i="19"/>
  <c r="A203" i="19"/>
  <c r="A36" i="19"/>
  <c r="A69" i="19"/>
  <c r="A135" i="19"/>
  <c r="A236" i="19"/>
  <c r="A102" i="19"/>
  <c r="A69" i="21"/>
  <c r="A36" i="21"/>
  <c r="A135" i="21"/>
  <c r="A101" i="23"/>
  <c r="A269" i="19"/>
  <c r="A340" i="19"/>
  <c r="A307" i="19"/>
  <c r="A539" i="19"/>
  <c r="A506" i="19"/>
  <c r="A373" i="19"/>
  <c r="A406" i="19"/>
  <c r="A473" i="19"/>
  <c r="A440" i="19"/>
  <c r="A171" i="21"/>
  <c r="A238" i="21" l="1"/>
  <c r="A543" i="7"/>
  <c r="B1204" i="2"/>
  <c r="A205" i="21"/>
  <c r="A438" i="23"/>
  <c r="A306" i="21"/>
  <c r="A637" i="21"/>
  <c r="A439" i="21"/>
  <c r="A272" i="21"/>
  <c r="A435" i="24"/>
  <c r="A102" i="24"/>
  <c r="A802" i="21"/>
  <c r="A468" i="24"/>
  <c r="A537" i="23"/>
  <c r="A335" i="24"/>
  <c r="A604" i="21"/>
  <c r="A600" i="24"/>
  <c r="A571" i="21"/>
  <c r="A169" i="24"/>
  <c r="A505" i="21"/>
  <c r="A401" i="24"/>
  <c r="A36" i="24"/>
  <c r="A69" i="24"/>
  <c r="A538" i="21"/>
  <c r="A135" i="24"/>
  <c r="A238" i="23"/>
  <c r="A501" i="24"/>
  <c r="A769" i="21"/>
  <c r="A471" i="23"/>
  <c r="A371" i="23"/>
  <c r="A305" i="23"/>
  <c r="A338" i="23"/>
  <c r="A567" i="24"/>
  <c r="A699" i="24"/>
  <c r="A732" i="24"/>
  <c r="A302" i="24"/>
  <c r="A534" i="24"/>
  <c r="A703" i="21"/>
  <c r="A670" i="21"/>
  <c r="A268" i="24"/>
  <c r="A205" i="23"/>
  <c r="A172" i="23"/>
  <c r="A235" i="24"/>
  <c r="A368" i="24"/>
  <c r="A202" i="24"/>
  <c r="A372" i="21"/>
  <c r="A405" i="21"/>
  <c r="A404" i="23"/>
  <c r="A633" i="24"/>
  <c r="A736" i="21"/>
  <c r="A472" i="21"/>
  <c r="A271" i="23"/>
  <c r="A339" i="21"/>
  <c r="A666" i="24"/>
  <c r="A504" i="23"/>
  <c r="A102" i="23"/>
  <c r="A70" i="21"/>
  <c r="A37" i="21"/>
  <c r="A103" i="19"/>
  <c r="A70" i="19"/>
  <c r="A37" i="19"/>
  <c r="A135" i="23"/>
  <c r="A270" i="19"/>
  <c r="A237" i="19"/>
  <c r="A103" i="21"/>
  <c r="A136" i="19"/>
  <c r="A204" i="19"/>
  <c r="A171" i="19"/>
  <c r="A69" i="23"/>
  <c r="A36" i="23"/>
  <c r="A136" i="21"/>
  <c r="A589" i="7"/>
  <c r="A441" i="19"/>
  <c r="A341" i="19"/>
  <c r="A308" i="19"/>
  <c r="A172" i="21"/>
  <c r="A474" i="19"/>
  <c r="A407" i="19"/>
  <c r="A540" i="19"/>
  <c r="A374" i="19"/>
  <c r="A507" i="19"/>
  <c r="A206" i="21" l="1"/>
  <c r="A567" i="7"/>
  <c r="B1228" i="2"/>
  <c r="A239" i="21"/>
  <c r="A505" i="23"/>
  <c r="A473" i="21"/>
  <c r="A406" i="21"/>
  <c r="A369" i="24"/>
  <c r="A236" i="24"/>
  <c r="A269" i="24"/>
  <c r="A704" i="21"/>
  <c r="A472" i="23"/>
  <c r="A770" i="21"/>
  <c r="A272" i="23"/>
  <c r="A506" i="21"/>
  <c r="A469" i="24"/>
  <c r="A440" i="21"/>
  <c r="A439" i="23"/>
  <c r="A340" i="21"/>
  <c r="A203" i="24"/>
  <c r="A671" i="21"/>
  <c r="A535" i="24"/>
  <c r="A303" i="24"/>
  <c r="A568" i="24"/>
  <c r="A306" i="23"/>
  <c r="A339" i="23"/>
  <c r="A502" i="24"/>
  <c r="A539" i="21"/>
  <c r="A103" i="24"/>
  <c r="A170" i="24"/>
  <c r="A436" i="24"/>
  <c r="A273" i="21"/>
  <c r="A667" i="24"/>
  <c r="A737" i="21"/>
  <c r="A634" i="24"/>
  <c r="A173" i="23"/>
  <c r="A206" i="23"/>
  <c r="A733" i="24"/>
  <c r="A766" i="24"/>
  <c r="A405" i="23"/>
  <c r="A37" i="24"/>
  <c r="A70" i="24"/>
  <c r="A402" i="24"/>
  <c r="A572" i="21"/>
  <c r="A601" i="24"/>
  <c r="A605" i="21"/>
  <c r="A336" i="24"/>
  <c r="A803" i="21"/>
  <c r="A307" i="21"/>
  <c r="A373" i="21"/>
  <c r="A239" i="23"/>
  <c r="A700" i="24"/>
  <c r="A372" i="23"/>
  <c r="A538" i="23"/>
  <c r="A136" i="24"/>
  <c r="A638" i="21"/>
  <c r="A613" i="7"/>
  <c r="A238" i="19"/>
  <c r="A137" i="21"/>
  <c r="A271" i="19"/>
  <c r="A38" i="21"/>
  <c r="A71" i="21"/>
  <c r="A70" i="23"/>
  <c r="A37" i="23"/>
  <c r="A103" i="23"/>
  <c r="A172" i="19"/>
  <c r="A205" i="19"/>
  <c r="A71" i="19"/>
  <c r="A38" i="19"/>
  <c r="A104" i="19"/>
  <c r="A104" i="21"/>
  <c r="A137" i="19"/>
  <c r="A136" i="23"/>
  <c r="A508" i="19"/>
  <c r="A408" i="19"/>
  <c r="A475" i="19"/>
  <c r="A173" i="21"/>
  <c r="A375" i="19"/>
  <c r="A541" i="19"/>
  <c r="A342" i="19"/>
  <c r="A309" i="19"/>
  <c r="A442" i="19"/>
  <c r="A240" i="21" l="1"/>
  <c r="A591" i="7"/>
  <c r="B1252" i="2"/>
  <c r="A207" i="21"/>
  <c r="A539" i="23"/>
  <c r="A374" i="21"/>
  <c r="A308" i="21"/>
  <c r="A337" i="24"/>
  <c r="A606" i="21"/>
  <c r="A668" i="24"/>
  <c r="A274" i="21"/>
  <c r="A171" i="24"/>
  <c r="A137" i="24"/>
  <c r="A507" i="21"/>
  <c r="A771" i="21"/>
  <c r="A237" i="24"/>
  <c r="A407" i="21"/>
  <c r="A406" i="23"/>
  <c r="A701" i="24"/>
  <c r="A573" i="21"/>
  <c r="A240" i="23"/>
  <c r="A738" i="21"/>
  <c r="A540" i="21"/>
  <c r="A341" i="21"/>
  <c r="A440" i="23"/>
  <c r="A370" i="24"/>
  <c r="A506" i="23"/>
  <c r="A273" i="23"/>
  <c r="A403" i="24"/>
  <c r="A104" i="24"/>
  <c r="A71" i="24"/>
  <c r="A38" i="24"/>
  <c r="A800" i="24"/>
  <c r="A767" i="24"/>
  <c r="A635" i="24"/>
  <c r="A437" i="24"/>
  <c r="A503" i="24"/>
  <c r="A373" i="23"/>
  <c r="A307" i="23"/>
  <c r="A340" i="23"/>
  <c r="A304" i="24"/>
  <c r="A536" i="24"/>
  <c r="A672" i="21"/>
  <c r="A204" i="24"/>
  <c r="A441" i="21"/>
  <c r="A470" i="24"/>
  <c r="A473" i="23"/>
  <c r="A270" i="24"/>
  <c r="A474" i="21"/>
  <c r="A639" i="21"/>
  <c r="A804" i="21"/>
  <c r="A602" i="24"/>
  <c r="A734" i="24"/>
  <c r="A207" i="23"/>
  <c r="A174" i="23"/>
  <c r="A569" i="24"/>
  <c r="A705" i="21"/>
  <c r="A138" i="19"/>
  <c r="A137" i="23"/>
  <c r="A72" i="21"/>
  <c r="A39" i="21"/>
  <c r="A272" i="19"/>
  <c r="A138" i="21"/>
  <c r="A104" i="23"/>
  <c r="A72" i="19"/>
  <c r="A39" i="19"/>
  <c r="A105" i="19"/>
  <c r="A239" i="19"/>
  <c r="A206" i="19"/>
  <c r="A173" i="19"/>
  <c r="A71" i="23"/>
  <c r="A38" i="23"/>
  <c r="A105" i="21"/>
  <c r="A637" i="7"/>
  <c r="A376" i="19"/>
  <c r="A542" i="19"/>
  <c r="A476" i="19"/>
  <c r="A509" i="19"/>
  <c r="A443" i="19"/>
  <c r="A343" i="19"/>
  <c r="A310" i="19"/>
  <c r="A174" i="21"/>
  <c r="A409" i="19"/>
  <c r="A615" i="7" l="1"/>
  <c r="A208" i="21"/>
  <c r="B1276" i="2"/>
  <c r="A241" i="21"/>
  <c r="A474" i="23"/>
  <c r="A537" i="24"/>
  <c r="A305" i="24"/>
  <c r="A404" i="24"/>
  <c r="A241" i="23"/>
  <c r="A640" i="21"/>
  <c r="A673" i="21"/>
  <c r="A374" i="23"/>
  <c r="A504" i="24"/>
  <c r="A768" i="24"/>
  <c r="A72" i="24"/>
  <c r="A39" i="24"/>
  <c r="A371" i="24"/>
  <c r="A739" i="21"/>
  <c r="A238" i="24"/>
  <c r="A772" i="21"/>
  <c r="A508" i="21"/>
  <c r="A375" i="21"/>
  <c r="A540" i="23"/>
  <c r="A735" i="24"/>
  <c r="A805" i="21"/>
  <c r="A475" i="21"/>
  <c r="A341" i="23"/>
  <c r="A308" i="23"/>
  <c r="A407" i="23"/>
  <c r="A636" i="24"/>
  <c r="A105" i="24"/>
  <c r="A138" i="24"/>
  <c r="A507" i="23"/>
  <c r="A342" i="21"/>
  <c r="A274" i="23"/>
  <c r="A702" i="24"/>
  <c r="A408" i="21"/>
  <c r="A172" i="24"/>
  <c r="A338" i="24"/>
  <c r="A706" i="21"/>
  <c r="A570" i="24"/>
  <c r="A175" i="23"/>
  <c r="A208" i="23"/>
  <c r="A603" i="24"/>
  <c r="A271" i="24"/>
  <c r="A471" i="24"/>
  <c r="A442" i="21"/>
  <c r="A205" i="24"/>
  <c r="A438" i="24"/>
  <c r="A801" i="24"/>
  <c r="A441" i="23"/>
  <c r="A541" i="21"/>
  <c r="A574" i="21"/>
  <c r="A275" i="21"/>
  <c r="A669" i="24"/>
  <c r="A607" i="21"/>
  <c r="A309" i="21"/>
  <c r="A661" i="7"/>
  <c r="A139" i="21"/>
  <c r="A105" i="23"/>
  <c r="A139" i="19"/>
  <c r="A138" i="23"/>
  <c r="A40" i="21"/>
  <c r="A74" i="21" s="1"/>
  <c r="A73" i="21"/>
  <c r="A39" i="23"/>
  <c r="A72" i="23"/>
  <c r="A207" i="19"/>
  <c r="A174" i="19"/>
  <c r="A273" i="19"/>
  <c r="A106" i="19"/>
  <c r="A106" i="21"/>
  <c r="A240" i="19"/>
  <c r="A40" i="19"/>
  <c r="A73" i="19"/>
  <c r="A344" i="19"/>
  <c r="A311" i="19"/>
  <c r="A510" i="19"/>
  <c r="A543" i="19"/>
  <c r="A175" i="21"/>
  <c r="A444" i="19"/>
  <c r="A477" i="19"/>
  <c r="A410" i="19"/>
  <c r="A377" i="19"/>
  <c r="A242" i="21" l="1"/>
  <c r="A209" i="21"/>
  <c r="B1300" i="2"/>
  <c r="B1324" i="2" s="1"/>
  <c r="A639" i="7"/>
  <c r="A802" i="24"/>
  <c r="A206" i="24"/>
  <c r="A272" i="24"/>
  <c r="A242" i="23"/>
  <c r="A508" i="23"/>
  <c r="A637" i="24"/>
  <c r="A541" i="23"/>
  <c r="A372" i="24"/>
  <c r="A40" i="24"/>
  <c r="A73" i="24"/>
  <c r="A505" i="24"/>
  <c r="A641" i="21"/>
  <c r="A306" i="24"/>
  <c r="A310" i="21"/>
  <c r="A608" i="21"/>
  <c r="A670" i="24"/>
  <c r="A472" i="24"/>
  <c r="A604" i="24"/>
  <c r="A571" i="24"/>
  <c r="A339" i="24"/>
  <c r="A173" i="24"/>
  <c r="A343" i="21"/>
  <c r="A806" i="21"/>
  <c r="A773" i="21"/>
  <c r="A769" i="24"/>
  <c r="A538" i="24"/>
  <c r="A575" i="21"/>
  <c r="A542" i="21"/>
  <c r="A707" i="21"/>
  <c r="A309" i="23"/>
  <c r="A342" i="23"/>
  <c r="A376" i="21"/>
  <c r="A408" i="23"/>
  <c r="A674" i="21"/>
  <c r="A275" i="23"/>
  <c r="A276" i="21"/>
  <c r="A442" i="23"/>
  <c r="A439" i="24"/>
  <c r="A443" i="21"/>
  <c r="A176" i="23"/>
  <c r="A209" i="23"/>
  <c r="A409" i="21"/>
  <c r="A703" i="24"/>
  <c r="A139" i="24"/>
  <c r="A375" i="23"/>
  <c r="A476" i="21"/>
  <c r="A736" i="24"/>
  <c r="A509" i="21"/>
  <c r="A239" i="24"/>
  <c r="A740" i="21"/>
  <c r="A106" i="24"/>
  <c r="A405" i="24"/>
  <c r="A475" i="23"/>
  <c r="A107" i="21"/>
  <c r="A175" i="19"/>
  <c r="A208" i="19"/>
  <c r="A241" i="19"/>
  <c r="A106" i="23"/>
  <c r="A40" i="23"/>
  <c r="A73" i="23"/>
  <c r="A139" i="23"/>
  <c r="A140" i="21"/>
  <c r="A41" i="21"/>
  <c r="A75" i="21" s="1"/>
  <c r="A107" i="19"/>
  <c r="A74" i="19"/>
  <c r="A41" i="19"/>
  <c r="A274" i="19"/>
  <c r="A140" i="19"/>
  <c r="A685" i="7"/>
  <c r="A378" i="19"/>
  <c r="A411" i="19"/>
  <c r="A511" i="19"/>
  <c r="A345" i="19"/>
  <c r="A312" i="19"/>
  <c r="A176" i="21"/>
  <c r="A544" i="19"/>
  <c r="A478" i="19"/>
  <c r="A445" i="19"/>
  <c r="A663" i="7" l="1"/>
  <c r="B1348" i="2"/>
  <c r="B1372" i="2" s="1"/>
  <c r="A210" i="21"/>
  <c r="A243" i="21"/>
  <c r="A406" i="24"/>
  <c r="A737" i="24"/>
  <c r="A409" i="23"/>
  <c r="A704" i="24"/>
  <c r="A410" i="21"/>
  <c r="A210" i="23"/>
  <c r="A177" i="23"/>
  <c r="A440" i="24"/>
  <c r="A343" i="23"/>
  <c r="A310" i="23"/>
  <c r="A539" i="24"/>
  <c r="A605" i="24"/>
  <c r="A642" i="21"/>
  <c r="A373" i="24"/>
  <c r="A276" i="23"/>
  <c r="A140" i="24"/>
  <c r="A741" i="21"/>
  <c r="A675" i="21"/>
  <c r="A377" i="21"/>
  <c r="A708" i="21"/>
  <c r="A770" i="24"/>
  <c r="A473" i="24"/>
  <c r="A311" i="21"/>
  <c r="A542" i="23"/>
  <c r="A638" i="24"/>
  <c r="A273" i="24"/>
  <c r="A207" i="24"/>
  <c r="A476" i="23"/>
  <c r="A510" i="21"/>
  <c r="A243" i="23"/>
  <c r="A444" i="21"/>
  <c r="A443" i="23"/>
  <c r="A277" i="21"/>
  <c r="A376" i="23"/>
  <c r="A543" i="21"/>
  <c r="A774" i="21"/>
  <c r="A807" i="21"/>
  <c r="A344" i="21"/>
  <c r="A572" i="24"/>
  <c r="A240" i="24"/>
  <c r="A477" i="21"/>
  <c r="A576" i="21"/>
  <c r="A174" i="24"/>
  <c r="A340" i="24"/>
  <c r="A671" i="24"/>
  <c r="A609" i="21"/>
  <c r="A307" i="24"/>
  <c r="A506" i="24"/>
  <c r="A107" i="24"/>
  <c r="A41" i="24"/>
  <c r="A509" i="23"/>
  <c r="A803" i="24"/>
  <c r="A141" i="19"/>
  <c r="A140" i="23"/>
  <c r="A709" i="7"/>
  <c r="A75" i="19"/>
  <c r="A42" i="19"/>
  <c r="A42" i="21"/>
  <c r="A76" i="21" s="1"/>
  <c r="A275" i="19"/>
  <c r="A242" i="19"/>
  <c r="A141" i="21"/>
  <c r="A108" i="19"/>
  <c r="A176" i="19"/>
  <c r="A209" i="19"/>
  <c r="A107" i="23"/>
  <c r="A74" i="23"/>
  <c r="A41" i="23"/>
  <c r="A446" i="19"/>
  <c r="A512" i="19"/>
  <c r="A412" i="19"/>
  <c r="A177" i="21"/>
  <c r="A379" i="19"/>
  <c r="A545" i="19"/>
  <c r="A346" i="19"/>
  <c r="A313" i="19"/>
  <c r="A479" i="19"/>
  <c r="A244" i="21" l="1"/>
  <c r="A211" i="21"/>
  <c r="A687" i="7"/>
  <c r="A510" i="23"/>
  <c r="A42" i="24"/>
  <c r="A672" i="24"/>
  <c r="A478" i="21"/>
  <c r="A241" i="24"/>
  <c r="A573" i="24"/>
  <c r="A808" i="21"/>
  <c r="A410" i="23"/>
  <c r="A444" i="23"/>
  <c r="A543" i="23"/>
  <c r="A312" i="21"/>
  <c r="A474" i="24"/>
  <c r="A742" i="21"/>
  <c r="A407" i="24"/>
  <c r="A141" i="24"/>
  <c r="A308" i="24"/>
  <c r="A610" i="21"/>
  <c r="A341" i="24"/>
  <c r="A175" i="24"/>
  <c r="A345" i="21"/>
  <c r="A278" i="21"/>
  <c r="A477" i="23"/>
  <c r="A274" i="24"/>
  <c r="A378" i="21"/>
  <c r="A377" i="23"/>
  <c r="A441" i="24"/>
  <c r="A244" i="23"/>
  <c r="A705" i="24"/>
  <c r="A738" i="24"/>
  <c r="A804" i="24"/>
  <c r="A544" i="21"/>
  <c r="A511" i="21"/>
  <c r="A639" i="24"/>
  <c r="A709" i="21"/>
  <c r="A676" i="21"/>
  <c r="A643" i="21"/>
  <c r="A540" i="24"/>
  <c r="A211" i="23"/>
  <c r="A178" i="23"/>
  <c r="A507" i="24"/>
  <c r="A577" i="21"/>
  <c r="A775" i="21"/>
  <c r="A445" i="21"/>
  <c r="A277" i="23"/>
  <c r="A208" i="24"/>
  <c r="A771" i="24"/>
  <c r="A374" i="24"/>
  <c r="A606" i="24"/>
  <c r="A311" i="23"/>
  <c r="A344" i="23"/>
  <c r="A411" i="21"/>
  <c r="A177" i="19"/>
  <c r="A210" i="19"/>
  <c r="A109" i="19"/>
  <c r="A75" i="23"/>
  <c r="A42" i="23"/>
  <c r="A108" i="23"/>
  <c r="A142" i="19"/>
  <c r="A276" i="19"/>
  <c r="A141" i="23"/>
  <c r="A243" i="19"/>
  <c r="A76" i="19"/>
  <c r="A480" i="19"/>
  <c r="A347" i="19"/>
  <c r="A314" i="19"/>
  <c r="A178" i="21"/>
  <c r="A546" i="19"/>
  <c r="A413" i="19"/>
  <c r="A447" i="19"/>
  <c r="A380" i="19"/>
  <c r="A513" i="19"/>
  <c r="A108" i="21" l="1"/>
  <c r="A711" i="7"/>
  <c r="A212" i="21"/>
  <c r="A245" i="21"/>
  <c r="A412" i="21"/>
  <c r="A378" i="23"/>
  <c r="A245" i="23"/>
  <c r="A644" i="21"/>
  <c r="A677" i="21"/>
  <c r="A710" i="21"/>
  <c r="A512" i="21"/>
  <c r="A706" i="24"/>
  <c r="A442" i="24"/>
  <c r="A379" i="21"/>
  <c r="A279" i="21"/>
  <c r="A342" i="24"/>
  <c r="A408" i="24"/>
  <c r="A475" i="24"/>
  <c r="A673" i="24"/>
  <c r="A607" i="24"/>
  <c r="A375" i="24"/>
  <c r="A446" i="21"/>
  <c r="A776" i="21"/>
  <c r="A578" i="21"/>
  <c r="A541" i="24"/>
  <c r="A545" i="21"/>
  <c r="A739" i="24"/>
  <c r="A478" i="23"/>
  <c r="A309" i="24"/>
  <c r="A345" i="23"/>
  <c r="A312" i="23"/>
  <c r="A805" i="24"/>
  <c r="A346" i="21"/>
  <c r="A176" i="24"/>
  <c r="A313" i="21"/>
  <c r="A445" i="23"/>
  <c r="A242" i="24"/>
  <c r="A511" i="23"/>
  <c r="A772" i="24"/>
  <c r="A209" i="24"/>
  <c r="A508" i="24"/>
  <c r="A212" i="23"/>
  <c r="A179" i="23"/>
  <c r="A640" i="24"/>
  <c r="A278" i="23"/>
  <c r="A411" i="23"/>
  <c r="A275" i="24"/>
  <c r="A611" i="21"/>
  <c r="A743" i="21"/>
  <c r="A544" i="23"/>
  <c r="A809" i="21"/>
  <c r="A574" i="24"/>
  <c r="A479" i="21"/>
  <c r="A277" i="19"/>
  <c r="A142" i="23"/>
  <c r="A76" i="23"/>
  <c r="A244" i="19"/>
  <c r="A211" i="19"/>
  <c r="A178" i="19"/>
  <c r="A110" i="19"/>
  <c r="A109" i="23"/>
  <c r="A143" i="19"/>
  <c r="A414" i="19"/>
  <c r="A514" i="19"/>
  <c r="A481" i="19"/>
  <c r="A448" i="19"/>
  <c r="A547" i="19"/>
  <c r="A179" i="21"/>
  <c r="A381" i="19"/>
  <c r="A348" i="19"/>
  <c r="A315" i="19"/>
  <c r="A109" i="21" l="1"/>
  <c r="A213" i="21"/>
  <c r="A246" i="21"/>
  <c r="A612" i="21"/>
  <c r="A213" i="23"/>
  <c r="A210" i="24"/>
  <c r="A313" i="23"/>
  <c r="A346" i="23"/>
  <c r="A479" i="23"/>
  <c r="A579" i="21"/>
  <c r="A447" i="21"/>
  <c r="A376" i="24"/>
  <c r="A608" i="24"/>
  <c r="A674" i="24"/>
  <c r="A476" i="24"/>
  <c r="A409" i="24"/>
  <c r="A412" i="23"/>
  <c r="A276" i="24"/>
  <c r="A246" i="23"/>
  <c r="A314" i="21"/>
  <c r="A379" i="23"/>
  <c r="A740" i="24"/>
  <c r="A343" i="24"/>
  <c r="A380" i="21"/>
  <c r="A513" i="21"/>
  <c r="A711" i="21"/>
  <c r="A645" i="21"/>
  <c r="A480" i="21"/>
  <c r="A545" i="23"/>
  <c r="A509" i="24"/>
  <c r="A773" i="24"/>
  <c r="A177" i="24"/>
  <c r="A310" i="24"/>
  <c r="A542" i="24"/>
  <c r="A280" i="21"/>
  <c r="A443" i="24"/>
  <c r="A678" i="21"/>
  <c r="A279" i="23"/>
  <c r="A413" i="21"/>
  <c r="A575" i="24"/>
  <c r="A810" i="21"/>
  <c r="A744" i="21"/>
  <c r="A641" i="24"/>
  <c r="A512" i="23"/>
  <c r="A243" i="24"/>
  <c r="A446" i="23"/>
  <c r="A347" i="21"/>
  <c r="A806" i="24"/>
  <c r="A546" i="21"/>
  <c r="A777" i="21"/>
  <c r="A707" i="24"/>
  <c r="A212" i="19"/>
  <c r="A179" i="19"/>
  <c r="A144" i="19"/>
  <c r="A245" i="19"/>
  <c r="A278" i="19"/>
  <c r="A143" i="23"/>
  <c r="A110" i="23"/>
  <c r="A382" i="19"/>
  <c r="A449" i="19"/>
  <c r="A349" i="19"/>
  <c r="A316" i="19"/>
  <c r="A515" i="19"/>
  <c r="A415" i="19"/>
  <c r="A548" i="19"/>
  <c r="A482" i="19"/>
  <c r="A110" i="21" l="1"/>
  <c r="A247" i="21"/>
  <c r="A807" i="24"/>
  <c r="A642" i="24"/>
  <c r="A745" i="21"/>
  <c r="A811" i="21"/>
  <c r="A679" i="21"/>
  <c r="A774" i="24"/>
  <c r="A546" i="23"/>
  <c r="A481" i="21"/>
  <c r="A381" i="21"/>
  <c r="A277" i="24"/>
  <c r="A477" i="24"/>
  <c r="A609" i="24"/>
  <c r="A480" i="23"/>
  <c r="A380" i="23"/>
  <c r="A778" i="21"/>
  <c r="A348" i="21"/>
  <c r="A447" i="23"/>
  <c r="A244" i="24"/>
  <c r="A576" i="24"/>
  <c r="A646" i="21"/>
  <c r="A344" i="24"/>
  <c r="A280" i="23"/>
  <c r="A410" i="24"/>
  <c r="A448" i="21"/>
  <c r="A247" i="23"/>
  <c r="A708" i="24"/>
  <c r="A547" i="21"/>
  <c r="A513" i="23"/>
  <c r="A311" i="24"/>
  <c r="A108" i="24"/>
  <c r="A142" i="24" s="1"/>
  <c r="A514" i="21"/>
  <c r="A741" i="24"/>
  <c r="A314" i="23"/>
  <c r="A347" i="23"/>
  <c r="A414" i="21"/>
  <c r="A444" i="24"/>
  <c r="A281" i="21"/>
  <c r="A543" i="24"/>
  <c r="A178" i="24"/>
  <c r="A510" i="24"/>
  <c r="A712" i="21"/>
  <c r="A413" i="23"/>
  <c r="A315" i="21"/>
  <c r="A675" i="24"/>
  <c r="A377" i="24"/>
  <c r="A580" i="21"/>
  <c r="A211" i="24"/>
  <c r="A613" i="21"/>
  <c r="A246" i="19"/>
  <c r="A144" i="23"/>
  <c r="A142" i="21"/>
  <c r="A279" i="19"/>
  <c r="A213" i="19"/>
  <c r="A383" i="19"/>
  <c r="A549" i="19"/>
  <c r="A516" i="19"/>
  <c r="A350" i="19"/>
  <c r="A450" i="19"/>
  <c r="A416" i="19"/>
  <c r="A483" i="19"/>
  <c r="A676" i="24" l="1"/>
  <c r="A381" i="23"/>
  <c r="A742" i="24"/>
  <c r="A312" i="24"/>
  <c r="A449" i="21"/>
  <c r="A411" i="24"/>
  <c r="A345" i="24"/>
  <c r="A109" i="24"/>
  <c r="A143" i="24" s="1"/>
  <c r="A245" i="24"/>
  <c r="A448" i="23"/>
  <c r="A349" i="21"/>
  <c r="A610" i="24"/>
  <c r="A547" i="23"/>
  <c r="A680" i="21"/>
  <c r="A643" i="24"/>
  <c r="A581" i="21"/>
  <c r="A378" i="24"/>
  <c r="A316" i="21"/>
  <c r="A713" i="21"/>
  <c r="A511" i="24"/>
  <c r="A179" i="24"/>
  <c r="A544" i="24"/>
  <c r="A445" i="24"/>
  <c r="A315" i="23"/>
  <c r="A348" i="23"/>
  <c r="A515" i="21"/>
  <c r="A514" i="23"/>
  <c r="A709" i="24"/>
  <c r="A281" i="23"/>
  <c r="A779" i="21"/>
  <c r="A278" i="24"/>
  <c r="A808" i="24"/>
  <c r="A614" i="21"/>
  <c r="A212" i="24"/>
  <c r="A577" i="24"/>
  <c r="A414" i="23"/>
  <c r="A478" i="24"/>
  <c r="A482" i="21"/>
  <c r="A775" i="24"/>
  <c r="A812" i="21"/>
  <c r="A746" i="21"/>
  <c r="A415" i="21"/>
  <c r="A548" i="21"/>
  <c r="A647" i="21"/>
  <c r="A481" i="23"/>
  <c r="A382" i="21"/>
  <c r="A143" i="21"/>
  <c r="A247" i="19"/>
  <c r="A280" i="19"/>
  <c r="A484" i="19"/>
  <c r="A417" i="19"/>
  <c r="A550" i="19"/>
  <c r="A451" i="19"/>
  <c r="A384" i="19"/>
  <c r="A517" i="19"/>
  <c r="A648" i="21" l="1"/>
  <c r="A776" i="24"/>
  <c r="A483" i="21"/>
  <c r="A479" i="24"/>
  <c r="A780" i="21"/>
  <c r="A710" i="24"/>
  <c r="A516" i="21"/>
  <c r="A349" i="23"/>
  <c r="A316" i="23"/>
  <c r="A681" i="21"/>
  <c r="A450" i="21"/>
  <c r="A313" i="24"/>
  <c r="A743" i="24"/>
  <c r="A383" i="21"/>
  <c r="A549" i="21"/>
  <c r="A416" i="21"/>
  <c r="A615" i="21"/>
  <c r="A809" i="24"/>
  <c r="A545" i="24"/>
  <c r="A512" i="24"/>
  <c r="A714" i="21"/>
  <c r="A582" i="21"/>
  <c r="A346" i="24"/>
  <c r="A415" i="23"/>
  <c r="A482" i="23"/>
  <c r="A813" i="21"/>
  <c r="A578" i="24"/>
  <c r="A279" i="24"/>
  <c r="A515" i="23"/>
  <c r="A446" i="24"/>
  <c r="A644" i="24"/>
  <c r="A350" i="21"/>
  <c r="A449" i="23"/>
  <c r="A246" i="24"/>
  <c r="A110" i="24"/>
  <c r="A144" i="24" s="1"/>
  <c r="A412" i="24"/>
  <c r="A677" i="24"/>
  <c r="A747" i="21"/>
  <c r="A213" i="24"/>
  <c r="A382" i="23"/>
  <c r="A379" i="24"/>
  <c r="A548" i="23"/>
  <c r="A611" i="24"/>
  <c r="A281" i="19"/>
  <c r="A144" i="21"/>
  <c r="A418" i="19"/>
  <c r="A551" i="19"/>
  <c r="A518" i="19"/>
  <c r="A452" i="19"/>
  <c r="A485" i="19"/>
  <c r="A516" i="23" l="1"/>
  <c r="A814" i="21"/>
  <c r="A417" i="21"/>
  <c r="A384" i="21"/>
  <c r="A380" i="24"/>
  <c r="A247" i="24"/>
  <c r="A450" i="23"/>
  <c r="A645" i="24"/>
  <c r="A280" i="24"/>
  <c r="A483" i="23"/>
  <c r="A347" i="24"/>
  <c r="A513" i="24"/>
  <c r="A810" i="24"/>
  <c r="A616" i="21"/>
  <c r="A550" i="21"/>
  <c r="A314" i="24"/>
  <c r="A451" i="21"/>
  <c r="A383" i="23"/>
  <c r="A777" i="24"/>
  <c r="A649" i="21"/>
  <c r="A748" i="21"/>
  <c r="A678" i="24"/>
  <c r="A583" i="21"/>
  <c r="A682" i="21"/>
  <c r="A517" i="21"/>
  <c r="A781" i="21"/>
  <c r="A484" i="21"/>
  <c r="A612" i="24"/>
  <c r="A549" i="23"/>
  <c r="A416" i="23"/>
  <c r="A413" i="24"/>
  <c r="A447" i="24"/>
  <c r="A579" i="24"/>
  <c r="A715" i="21"/>
  <c r="A546" i="24"/>
  <c r="A744" i="24"/>
  <c r="A350" i="23"/>
  <c r="A711" i="24"/>
  <c r="A480" i="24"/>
  <c r="A519" i="19"/>
  <c r="A453" i="19"/>
  <c r="A486" i="19"/>
  <c r="A552" i="19"/>
  <c r="A716" i="21" l="1"/>
  <c r="A448" i="24"/>
  <c r="A485" i="21"/>
  <c r="A782" i="21"/>
  <c r="A518" i="21"/>
  <c r="A551" i="21"/>
  <c r="A484" i="23"/>
  <c r="A281" i="24"/>
  <c r="A418" i="21"/>
  <c r="A815" i="21"/>
  <c r="A481" i="24"/>
  <c r="A712" i="24"/>
  <c r="A547" i="24"/>
  <c r="A414" i="24"/>
  <c r="A679" i="24"/>
  <c r="A517" i="23"/>
  <c r="A384" i="23"/>
  <c r="A580" i="24"/>
  <c r="A550" i="23"/>
  <c r="A683" i="21"/>
  <c r="A749" i="21"/>
  <c r="A650" i="21"/>
  <c r="A417" i="23"/>
  <c r="A315" i="24"/>
  <c r="A811" i="24"/>
  <c r="A514" i="24"/>
  <c r="A348" i="24"/>
  <c r="A646" i="24"/>
  <c r="A451" i="23"/>
  <c r="A381" i="24"/>
  <c r="A745" i="24"/>
  <c r="A613" i="24"/>
  <c r="A584" i="21"/>
  <c r="A778" i="24"/>
  <c r="A452" i="21"/>
  <c r="A617" i="21"/>
  <c r="A487" i="19"/>
  <c r="A520" i="19"/>
  <c r="A553" i="19"/>
  <c r="A453" i="21" l="1"/>
  <c r="A585" i="21"/>
  <c r="A382" i="24"/>
  <c r="A812" i="24"/>
  <c r="A551" i="23"/>
  <c r="A680" i="24"/>
  <c r="A548" i="24"/>
  <c r="A783" i="21"/>
  <c r="A449" i="24"/>
  <c r="A618" i="21"/>
  <c r="A779" i="24"/>
  <c r="A452" i="23"/>
  <c r="A647" i="24"/>
  <c r="A515" i="24"/>
  <c r="A316" i="24"/>
  <c r="A684" i="21"/>
  <c r="A418" i="23"/>
  <c r="A713" i="24"/>
  <c r="A485" i="23"/>
  <c r="A717" i="21"/>
  <c r="A614" i="24"/>
  <c r="A746" i="24"/>
  <c r="A349" i="24"/>
  <c r="A750" i="21"/>
  <c r="A518" i="23"/>
  <c r="A816" i="21"/>
  <c r="A552" i="21"/>
  <c r="A519" i="21"/>
  <c r="A651" i="21"/>
  <c r="A581" i="24"/>
  <c r="A415" i="24"/>
  <c r="A482" i="24"/>
  <c r="A486" i="21"/>
  <c r="A521" i="19"/>
  <c r="A554" i="19"/>
  <c r="A416" i="24" l="1"/>
  <c r="A520" i="21"/>
  <c r="A747" i="24"/>
  <c r="A718" i="21"/>
  <c r="A453" i="23"/>
  <c r="A549" i="24"/>
  <c r="A552" i="23"/>
  <c r="A383" i="24"/>
  <c r="A582" i="24"/>
  <c r="A450" i="24"/>
  <c r="A784" i="21"/>
  <c r="A483" i="24"/>
  <c r="A553" i="21"/>
  <c r="A817" i="21"/>
  <c r="A615" i="24"/>
  <c r="A486" i="23"/>
  <c r="A714" i="24"/>
  <c r="A681" i="24"/>
  <c r="A813" i="24"/>
  <c r="A487" i="21"/>
  <c r="A652" i="21"/>
  <c r="A519" i="23"/>
  <c r="A751" i="21"/>
  <c r="A350" i="24"/>
  <c r="A685" i="21"/>
  <c r="A516" i="24"/>
  <c r="A648" i="24"/>
  <c r="A780" i="24"/>
  <c r="A619" i="21"/>
  <c r="A586" i="21"/>
  <c r="A555" i="19"/>
  <c r="A587" i="21" l="1"/>
  <c r="A752" i="21"/>
  <c r="A682" i="24"/>
  <c r="A616" i="24"/>
  <c r="A818" i="21"/>
  <c r="A554" i="21"/>
  <c r="A553" i="23"/>
  <c r="A719" i="21"/>
  <c r="A748" i="24"/>
  <c r="A521" i="21"/>
  <c r="A620" i="21"/>
  <c r="A781" i="24"/>
  <c r="A649" i="24"/>
  <c r="A814" i="24"/>
  <c r="A785" i="21"/>
  <c r="A384" i="24"/>
  <c r="A417" i="24"/>
  <c r="A686" i="21"/>
  <c r="A520" i="23"/>
  <c r="A487" i="23"/>
  <c r="A484" i="24"/>
  <c r="A550" i="24"/>
  <c r="A517" i="24"/>
  <c r="A653" i="21"/>
  <c r="A715" i="24"/>
  <c r="A451" i="24"/>
  <c r="A583" i="24"/>
  <c r="A584" i="24" l="1"/>
  <c r="A452" i="24"/>
  <c r="A518" i="24"/>
  <c r="A687" i="21"/>
  <c r="A621" i="21"/>
  <c r="A753" i="21"/>
  <c r="A716" i="24"/>
  <c r="A551" i="24"/>
  <c r="A521" i="23"/>
  <c r="A782" i="24"/>
  <c r="A554" i="23"/>
  <c r="A555" i="21"/>
  <c r="A819" i="21"/>
  <c r="A683" i="24"/>
  <c r="A654" i="21"/>
  <c r="A485" i="24"/>
  <c r="A786" i="21"/>
  <c r="A650" i="24"/>
  <c r="A617" i="24"/>
  <c r="A418" i="24"/>
  <c r="A815" i="24"/>
  <c r="A749" i="24"/>
  <c r="A720" i="21"/>
  <c r="A588" i="21"/>
  <c r="A721" i="21" l="1"/>
  <c r="A816" i="24"/>
  <c r="A552" i="24"/>
  <c r="A651" i="24"/>
  <c r="A655" i="21"/>
  <c r="A622" i="21"/>
  <c r="A519" i="24"/>
  <c r="A453" i="24"/>
  <c r="A585" i="24"/>
  <c r="A589" i="21"/>
  <c r="A618" i="24"/>
  <c r="A486" i="24"/>
  <c r="A684" i="24"/>
  <c r="A820" i="21"/>
  <c r="A555" i="23"/>
  <c r="A783" i="24"/>
  <c r="A750" i="24"/>
  <c r="A787" i="21"/>
  <c r="A717" i="24"/>
  <c r="A754" i="21"/>
  <c r="A688" i="21"/>
  <c r="A788" i="21" l="1"/>
  <c r="A751" i="24"/>
  <c r="A619" i="24"/>
  <c r="A487" i="24"/>
  <c r="A623" i="21"/>
  <c r="A652" i="24"/>
  <c r="A689" i="21"/>
  <c r="A755" i="21"/>
  <c r="A821" i="21"/>
  <c r="A656" i="21"/>
  <c r="A718" i="24"/>
  <c r="A784" i="24"/>
  <c r="A685" i="24"/>
  <c r="A586" i="24"/>
  <c r="A520" i="24"/>
  <c r="A553" i="24"/>
  <c r="A817" i="24"/>
  <c r="A722" i="21"/>
  <c r="A657" i="21" l="1"/>
  <c r="A723" i="21"/>
  <c r="A818" i="24"/>
  <c r="A554" i="24"/>
  <c r="A587" i="24"/>
  <c r="A822" i="21"/>
  <c r="A789" i="21"/>
  <c r="A686" i="24"/>
  <c r="A756" i="21"/>
  <c r="A690" i="21"/>
  <c r="A752" i="24"/>
  <c r="A521" i="24"/>
  <c r="A785" i="24"/>
  <c r="A719" i="24"/>
  <c r="A653" i="24"/>
  <c r="A620" i="24"/>
  <c r="A823" i="21" l="1"/>
  <c r="A555" i="24"/>
  <c r="A654" i="24"/>
  <c r="A790" i="21"/>
  <c r="A621" i="24"/>
  <c r="A786" i="24"/>
  <c r="A753" i="24"/>
  <c r="A757" i="21"/>
  <c r="A720" i="24"/>
  <c r="A691" i="21"/>
  <c r="A687" i="24"/>
  <c r="A588" i="24"/>
  <c r="A819" i="24"/>
  <c r="A724" i="21"/>
  <c r="A589" i="24" l="1"/>
  <c r="A791" i="21"/>
  <c r="A820" i="24"/>
  <c r="A688" i="24"/>
  <c r="A758" i="21"/>
  <c r="A655" i="24"/>
  <c r="A824" i="21"/>
  <c r="A721" i="24"/>
  <c r="A754" i="24"/>
  <c r="A725" i="21"/>
  <c r="A787" i="24"/>
  <c r="A622" i="24"/>
  <c r="A755" i="24" l="1"/>
  <c r="A788" i="24"/>
  <c r="A689" i="24"/>
  <c r="A623" i="24"/>
  <c r="A821" i="24"/>
  <c r="A792" i="21"/>
  <c r="A722" i="24"/>
  <c r="A825" i="21"/>
  <c r="A656" i="24"/>
  <c r="A759" i="21"/>
  <c r="A723" i="24" l="1"/>
  <c r="A793" i="21"/>
  <c r="A756" i="24"/>
  <c r="A690" i="24"/>
  <c r="A826" i="21"/>
  <c r="A822" i="24"/>
  <c r="A789" i="24"/>
  <c r="A657" i="24"/>
  <c r="A790" i="24" l="1"/>
  <c r="A757" i="24"/>
  <c r="A724" i="24"/>
  <c r="A823" i="24"/>
  <c r="A691" i="24"/>
  <c r="A827" i="21"/>
  <c r="A791" i="24" l="1"/>
  <c r="A824" i="24"/>
  <c r="A725" i="24"/>
  <c r="A758" i="24"/>
  <c r="A759" i="24" l="1"/>
  <c r="A792" i="24"/>
  <c r="A825" i="24"/>
  <c r="A826" i="24" l="1"/>
  <c r="A793" i="24"/>
  <c r="A827" i="24" l="1"/>
</calcChain>
</file>

<file path=xl/sharedStrings.xml><?xml version="1.0" encoding="utf-8"?>
<sst xmlns="http://schemas.openxmlformats.org/spreadsheetml/2006/main" count="5238" uniqueCount="2165">
  <si>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</si>
  <si>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</si>
  <si>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</si>
  <si>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</si>
  <si>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</si>
  <si>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</si>
  <si>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</si>
  <si>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</si>
  <si>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</si>
  <si>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</si>
  <si>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</si>
  <si>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</si>
  <si>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</si>
  <si>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ОАО "Севкавказэнерго"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</si>
  <si>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</si>
  <si>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</si>
  <si>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</si>
  <si>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</si>
  <si>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</si>
  <si>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</si>
  <si>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</si>
  <si>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</si>
  <si>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</si>
  <si>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</si>
  <si>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</si>
  <si>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</si>
  <si>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</si>
  <si>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</si>
  <si>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</si>
  <si>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</si>
  <si>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</si>
  <si>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</si>
  <si>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</si>
  <si>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</si>
  <si>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</si>
  <si>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</si>
  <si>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</si>
  <si>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</si>
  <si>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</si>
  <si>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0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</si>
  <si>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</si>
  <si>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</si>
  <si>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</si>
  <si>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</si>
  <si>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</si>
  <si>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</si>
  <si>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</si>
  <si>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</si>
  <si>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</si>
  <si>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</si>
  <si>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</si>
  <si>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</si>
  <si>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</si>
  <si>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</si>
  <si>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</si>
  <si>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</si>
  <si>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</si>
  <si>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</si>
  <si>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</si>
  <si>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Стоимость услуги по оперативно-диспетчерскому управлению в электроэнергетике, подлежащая оплате ОАО "Севкавказэнерго"  за период, предшествующий расчетному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</si>
  <si>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ОАО "Севкавказэнерго"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</si>
  <si>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ОАО "Севкавказэнерго" за период, предшествующий расчетному</t>
  </si>
  <si>
    <t>Объем поставки электрической энергии потребителям (покупателям) ОАО "Севкавказэнерго"  за расчетный период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</si>
  <si>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</si>
  <si>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</si>
  <si>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</si>
  <si>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</si>
  <si>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</si>
  <si>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</si>
  <si>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</si>
  <si>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</si>
  <si>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</si>
  <si>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</si>
  <si>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</si>
  <si>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</si>
  <si>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</si>
  <si>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</si>
  <si>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</si>
  <si>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</si>
  <si>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</si>
  <si>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</si>
  <si>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</si>
  <si>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</si>
  <si>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</si>
  <si>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</si>
  <si>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</si>
  <si>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</si>
  <si>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</si>
  <si>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</si>
  <si>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</si>
  <si>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</si>
  <si>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</si>
  <si>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</si>
  <si>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</si>
  <si>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</si>
  <si>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</si>
  <si>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</si>
  <si>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</si>
  <si>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</si>
  <si>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</si>
  <si>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</si>
  <si>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</si>
  <si>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</si>
  <si>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</si>
  <si>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</si>
  <si>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</si>
  <si>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</si>
  <si>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</si>
  <si>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</si>
  <si>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</si>
  <si>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</si>
  <si>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</si>
  <si>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</si>
  <si>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</si>
  <si>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</si>
  <si>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</si>
  <si>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</si>
  <si>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</si>
  <si>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 xml:space="preserve">Сбытовые надбавки для потребителей ОАО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</si>
  <si>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</si>
  <si>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</si>
  <si>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</si>
  <si>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</si>
  <si>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</si>
  <si>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</si>
  <si>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</si>
  <si>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 xml:space="preserve"> 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</si>
  <si>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</si>
  <si>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</si>
  <si>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</si>
  <si>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</si>
  <si>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</si>
  <si>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</si>
  <si>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</si>
  <si>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</si>
  <si>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</si>
  <si>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</si>
  <si>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</si>
  <si>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</si>
  <si>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</si>
  <si>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</si>
  <si>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</si>
  <si>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</si>
  <si>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</si>
  <si>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</si>
  <si>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</si>
  <si>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</si>
  <si>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</si>
  <si>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</si>
  <si>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</si>
  <si>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</si>
  <si>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</si>
  <si>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</si>
  <si>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</si>
  <si>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</si>
  <si>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</si>
  <si>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</si>
  <si>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</si>
  <si>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</si>
  <si>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</si>
  <si>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</si>
  <si>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</si>
  <si>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</si>
  <si>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</si>
  <si>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</si>
  <si>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</si>
  <si>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</si>
  <si>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</si>
  <si>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</si>
  <si>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</si>
  <si>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</si>
  <si>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</si>
  <si>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</si>
  <si>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</si>
  <si>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</si>
  <si>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</si>
  <si>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</si>
  <si>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</si>
  <si>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</si>
  <si>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</si>
  <si>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</si>
  <si>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</si>
  <si>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</si>
  <si>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</si>
  <si>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</si>
  <si>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</si>
  <si>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</si>
  <si>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</si>
  <si>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</si>
  <si>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</si>
  <si>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</si>
  <si>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</si>
  <si>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</si>
  <si>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</si>
  <si>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</si>
  <si>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8</t>
  </si>
  <si>
    <t>Региональная служба по тарифам РСО - Алания, №64 от 24.12.2013</t>
  </si>
  <si>
    <t>Предельные уровни нерегулируемых цен на электрическую энергию (мощность), поставляемую потребителям (покупателям) ОАО"Севкавказэнерго" в феврале 2014 г.</t>
  </si>
  <si>
    <t>Предельные уровни нерегулируемых цен на электрическую энергию (мощность) , поставляемую потребителям (покупателям) ОАО"Севкавказэнерго" в феврале 2014 г.</t>
  </si>
  <si>
    <t>Февраль 2014 г.</t>
  </si>
  <si>
    <t>Отчетный период: февраль 2014 г.</t>
  </si>
  <si>
    <t>206350,012</t>
  </si>
  <si>
    <t>-4,14</t>
  </si>
  <si>
    <t>263,8</t>
  </si>
  <si>
    <t>477,2</t>
  </si>
  <si>
    <t>50,13</t>
  </si>
  <si>
    <t>505,02</t>
  </si>
  <si>
    <t>461,53</t>
  </si>
  <si>
    <t>34,96</t>
  </si>
  <si>
    <t>489,35</t>
  </si>
  <si>
    <t>470,5</t>
  </si>
  <si>
    <t>4,82</t>
  </si>
  <si>
    <t>498,32</t>
  </si>
  <si>
    <t>459,85</t>
  </si>
  <si>
    <t>48,98</t>
  </si>
  <si>
    <t>0,01</t>
  </si>
  <si>
    <t>487,67</t>
  </si>
  <si>
    <t>457,35</t>
  </si>
  <si>
    <t>87,64</t>
  </si>
  <si>
    <t>485,17</t>
  </si>
  <si>
    <t>455,34</t>
  </si>
  <si>
    <t>109,32</t>
  </si>
  <si>
    <t>483,16</t>
  </si>
  <si>
    <t>466,02</t>
  </si>
  <si>
    <t>312,53</t>
  </si>
  <si>
    <t>493,84</t>
  </si>
  <si>
    <t>469,2</t>
  </si>
  <si>
    <t>402,11</t>
  </si>
  <si>
    <t>497,02</t>
  </si>
  <si>
    <t>478,91</t>
  </si>
  <si>
    <t>164,18</t>
  </si>
  <si>
    <t>506,73</t>
  </si>
  <si>
    <t>490</t>
  </si>
  <si>
    <t>17,75</t>
  </si>
  <si>
    <t>517,82</t>
  </si>
  <si>
    <t>491,03</t>
  </si>
  <si>
    <t>24,96</t>
  </si>
  <si>
    <t>518,85</t>
  </si>
  <si>
    <t>491,41</t>
  </si>
  <si>
    <t>24,54</t>
  </si>
  <si>
    <t>519,23</t>
  </si>
  <si>
    <t>492,24</t>
  </si>
  <si>
    <t>38,97</t>
  </si>
  <si>
    <t>520,06</t>
  </si>
  <si>
    <t>492,41</t>
  </si>
  <si>
    <t>37,1</t>
  </si>
  <si>
    <t>520,23</t>
  </si>
  <si>
    <t>491,93</t>
  </si>
  <si>
    <t>19,05</t>
  </si>
  <si>
    <t>519,75</t>
  </si>
  <si>
    <t>492,23</t>
  </si>
  <si>
    <t>25,58</t>
  </si>
  <si>
    <t>520,05</t>
  </si>
  <si>
    <t>491,51</t>
  </si>
  <si>
    <t>30,01</t>
  </si>
  <si>
    <t>519,33</t>
  </si>
  <si>
    <t>490,02</t>
  </si>
  <si>
    <t>53,26</t>
  </si>
  <si>
    <t>517,84</t>
  </si>
  <si>
    <t>488,79</t>
  </si>
  <si>
    <t>155,05</t>
  </si>
  <si>
    <t>516,61</t>
  </si>
  <si>
    <t>500,34</t>
  </si>
  <si>
    <t>114,32</t>
  </si>
  <si>
    <t>528,16</t>
  </si>
  <si>
    <t>554,08</t>
  </si>
  <si>
    <t>70,31</t>
  </si>
  <si>
    <t>581,9</t>
  </si>
  <si>
    <t>490,54</t>
  </si>
  <si>
    <t>55,56</t>
  </si>
  <si>
    <t>518,36</t>
  </si>
  <si>
    <t>490,87</t>
  </si>
  <si>
    <t>13,43</t>
  </si>
  <si>
    <t>518,69</t>
  </si>
  <si>
    <t>597,5</t>
  </si>
  <si>
    <t>17,18</t>
  </si>
  <si>
    <t>625,32</t>
  </si>
  <si>
    <t>475,64</t>
  </si>
  <si>
    <t>246,37</t>
  </si>
  <si>
    <t>503,46</t>
  </si>
  <si>
    <t>475,08</t>
  </si>
  <si>
    <t>15,08</t>
  </si>
  <si>
    <t>502,9</t>
  </si>
  <si>
    <t>466,14</t>
  </si>
  <si>
    <t>32,76</t>
  </si>
  <si>
    <t>493,96</t>
  </si>
  <si>
    <t>455,83</t>
  </si>
  <si>
    <t>23,36</t>
  </si>
  <si>
    <t>483,65</t>
  </si>
  <si>
    <t>460,27</t>
  </si>
  <si>
    <t>88,5</t>
  </si>
  <si>
    <t>488,09</t>
  </si>
  <si>
    <t>453,24</t>
  </si>
  <si>
    <t>140,24</t>
  </si>
  <si>
    <t>481,06</t>
  </si>
  <si>
    <t>458,02</t>
  </si>
  <si>
    <t>391,79</t>
  </si>
  <si>
    <t>485,84</t>
  </si>
  <si>
    <t>470,52</t>
  </si>
  <si>
    <t>221,02</t>
  </si>
  <si>
    <t>498,34</t>
  </si>
  <si>
    <t>504,56</t>
  </si>
  <si>
    <t>372,22</t>
  </si>
  <si>
    <t>532,38</t>
  </si>
  <si>
    <t>488,72</t>
  </si>
  <si>
    <t>265,43</t>
  </si>
  <si>
    <t>516,54</t>
  </si>
  <si>
    <t>489,42</t>
  </si>
  <si>
    <t>29,83</t>
  </si>
  <si>
    <t>517,24</t>
  </si>
  <si>
    <t>489,58</t>
  </si>
  <si>
    <t>138,78</t>
  </si>
  <si>
    <t>517,4</t>
  </si>
  <si>
    <t>489,86</t>
  </si>
  <si>
    <t>180,56</t>
  </si>
  <si>
    <t>517,68</t>
  </si>
  <si>
    <t>489,96</t>
  </si>
  <si>
    <t>161,12</t>
  </si>
  <si>
    <t>517,78</t>
  </si>
  <si>
    <t>488,99</t>
  </si>
  <si>
    <t>0,04</t>
  </si>
  <si>
    <t>4,31</t>
  </si>
  <si>
    <t>516,81</t>
  </si>
  <si>
    <t>489,3</t>
  </si>
  <si>
    <t>103,81</t>
  </si>
  <si>
    <t>517,12</t>
  </si>
  <si>
    <t>490,14</t>
  </si>
  <si>
    <t>30,71</t>
  </si>
  <si>
    <t>517,96</t>
  </si>
  <si>
    <t>488,57</t>
  </si>
  <si>
    <t>5,74</t>
  </si>
  <si>
    <t>516,39</t>
  </si>
  <si>
    <t>488,07</t>
  </si>
  <si>
    <t>44,36</t>
  </si>
  <si>
    <t>515,89</t>
  </si>
  <si>
    <t>499,05</t>
  </si>
  <si>
    <t>207,41</t>
  </si>
  <si>
    <t>526,87</t>
  </si>
  <si>
    <t>553,38</t>
  </si>
  <si>
    <t>265,02</t>
  </si>
  <si>
    <t>581,2</t>
  </si>
  <si>
    <t>523,95</t>
  </si>
  <si>
    <t>259,86</t>
  </si>
  <si>
    <t>551,77</t>
  </si>
  <si>
    <t>489,65</t>
  </si>
  <si>
    <t>408,03</t>
  </si>
  <si>
    <t>517,47</t>
  </si>
  <si>
    <t>613,74</t>
  </si>
  <si>
    <t>393,92</t>
  </si>
  <si>
    <t>641,56</t>
  </si>
  <si>
    <t>473,19</t>
  </si>
  <si>
    <t>112,31</t>
  </si>
  <si>
    <t>501,01</t>
  </si>
  <si>
    <t>460,44</t>
  </si>
  <si>
    <t>241,96</t>
  </si>
  <si>
    <t>488,26</t>
  </si>
  <si>
    <t>460,9</t>
  </si>
  <si>
    <t>9,54</t>
  </si>
  <si>
    <t>472,33</t>
  </si>
  <si>
    <t>16,66</t>
  </si>
  <si>
    <t>500,15</t>
  </si>
  <si>
    <t>469,94</t>
  </si>
  <si>
    <t>89,72</t>
  </si>
  <si>
    <t>497,76</t>
  </si>
  <si>
    <t>467,69</t>
  </si>
  <si>
    <t>127,53</t>
  </si>
  <si>
    <t>495,51</t>
  </si>
  <si>
    <t>469,71</t>
  </si>
  <si>
    <t>215,98</t>
  </si>
  <si>
    <t>497,53</t>
  </si>
  <si>
    <t>480,95</t>
  </si>
  <si>
    <t>91,56</t>
  </si>
  <si>
    <t>508,77</t>
  </si>
  <si>
    <t>474,09</t>
  </si>
  <si>
    <t>6,97</t>
  </si>
  <si>
    <t>501,91</t>
  </si>
  <si>
    <t>24,91</t>
  </si>
  <si>
    <t>492,03</t>
  </si>
  <si>
    <t>66,49</t>
  </si>
  <si>
    <t>519,85</t>
  </si>
  <si>
    <t>482,77</t>
  </si>
  <si>
    <t>126,23</t>
  </si>
  <si>
    <t>510,59</t>
  </si>
  <si>
    <t>482,14</t>
  </si>
  <si>
    <t>136,78</t>
  </si>
  <si>
    <t>509,96</t>
  </si>
  <si>
    <t>482,38</t>
  </si>
  <si>
    <t>140,6</t>
  </si>
  <si>
    <t>510,2</t>
  </si>
  <si>
    <t>482,63</t>
  </si>
  <si>
    <t>138,98</t>
  </si>
  <si>
    <t>510,45</t>
  </si>
  <si>
    <t>482,65</t>
  </si>
  <si>
    <t>120,13</t>
  </si>
  <si>
    <t>510,47</t>
  </si>
  <si>
    <t>482,12</t>
  </si>
  <si>
    <t>10,62</t>
  </si>
  <si>
    <t>509,94</t>
  </si>
  <si>
    <t>488,66</t>
  </si>
  <si>
    <t>11,38</t>
  </si>
  <si>
    <t>516,48</t>
  </si>
  <si>
    <t>486,48</t>
  </si>
  <si>
    <t>59,56</t>
  </si>
  <si>
    <t>514,3</t>
  </si>
  <si>
    <t>487,65</t>
  </si>
  <si>
    <t>34,99</t>
  </si>
  <si>
    <t>515,47</t>
  </si>
  <si>
    <t>498,63</t>
  </si>
  <si>
    <t>127,27</t>
  </si>
  <si>
    <t>526,45</t>
  </si>
  <si>
    <t>530,2</t>
  </si>
  <si>
    <t>181,84</t>
  </si>
  <si>
    <t>558,02</t>
  </si>
  <si>
    <t>675,41</t>
  </si>
  <si>
    <t>53,24</t>
  </si>
  <si>
    <t>703,23</t>
  </si>
  <si>
    <t>582,63</t>
  </si>
  <si>
    <t>497,66</t>
  </si>
  <si>
    <t>610,45</t>
  </si>
  <si>
    <t>541,24</t>
  </si>
  <si>
    <t>40,9</t>
  </si>
  <si>
    <t>569,06</t>
  </si>
  <si>
    <t>468,46</t>
  </si>
  <si>
    <t>69,37</t>
  </si>
  <si>
    <t>496,28</t>
  </si>
  <si>
    <t>467,47</t>
  </si>
  <si>
    <t>98,61</t>
  </si>
  <si>
    <t>495,29</t>
  </si>
  <si>
    <t>467,41</t>
  </si>
  <si>
    <t>88,19</t>
  </si>
  <si>
    <t>495,23</t>
  </si>
  <si>
    <t>467,4</t>
  </si>
  <si>
    <t>30,07</t>
  </si>
  <si>
    <t>495,22</t>
  </si>
  <si>
    <t>468,99</t>
  </si>
  <si>
    <t>129,63</t>
  </si>
  <si>
    <t>496,81</t>
  </si>
  <si>
    <t>509,37</t>
  </si>
  <si>
    <t>48,72</t>
  </si>
  <si>
    <t>473,75</t>
  </si>
  <si>
    <t>245,71</t>
  </si>
  <si>
    <t>501,57</t>
  </si>
  <si>
    <t>499,3</t>
  </si>
  <si>
    <t>795,52</t>
  </si>
  <si>
    <t>527,12</t>
  </si>
  <si>
    <t>522,8</t>
  </si>
  <si>
    <t>23,28</t>
  </si>
  <si>
    <t>550,62</t>
  </si>
  <si>
    <t>500,04</t>
  </si>
  <si>
    <t>59,2</t>
  </si>
  <si>
    <t>527,86</t>
  </si>
  <si>
    <t>499,8</t>
  </si>
  <si>
    <t>292,12</t>
  </si>
  <si>
    <t>527,62</t>
  </si>
  <si>
    <t>498,69</t>
  </si>
  <si>
    <t>284,42</t>
  </si>
  <si>
    <t>526,51</t>
  </si>
  <si>
    <t>492,95</t>
  </si>
  <si>
    <t>87,22</t>
  </si>
  <si>
    <t>520,77</t>
  </si>
  <si>
    <t>492,92</t>
  </si>
  <si>
    <t>72,56</t>
  </si>
  <si>
    <t>520,74</t>
  </si>
  <si>
    <t>492,68</t>
  </si>
  <si>
    <t>195,31</t>
  </si>
  <si>
    <t>520,5</t>
  </si>
  <si>
    <t>492,28</t>
  </si>
  <si>
    <t>15,51</t>
  </si>
  <si>
    <t>520,1</t>
  </si>
  <si>
    <t>490,4</t>
  </si>
  <si>
    <t>46,6</t>
  </si>
  <si>
    <t>518,22</t>
  </si>
  <si>
    <t>590,12</t>
  </si>
  <si>
    <t>95,53</t>
  </si>
  <si>
    <t>617,94</t>
  </si>
  <si>
    <t>589,81</t>
  </si>
  <si>
    <t>7,67</t>
  </si>
  <si>
    <t>617,63</t>
  </si>
  <si>
    <t>608,97</t>
  </si>
  <si>
    <t>33,32</t>
  </si>
  <si>
    <t>636,79</t>
  </si>
  <si>
    <t>718,18</t>
  </si>
  <si>
    <t>73,87</t>
  </si>
  <si>
    <t>746</t>
  </si>
  <si>
    <t>643,06</t>
  </si>
  <si>
    <t>136,46</t>
  </si>
  <si>
    <t>670,88</t>
  </si>
  <si>
    <t>480,33</t>
  </si>
  <si>
    <t>512,41</t>
  </si>
  <si>
    <t>508,15</t>
  </si>
  <si>
    <t>461,42</t>
  </si>
  <si>
    <t>455,22</t>
  </si>
  <si>
    <t>489,24</t>
  </si>
  <si>
    <t>459,47</t>
  </si>
  <si>
    <t>261,83</t>
  </si>
  <si>
    <t>487,29</t>
  </si>
  <si>
    <t>458,35</t>
  </si>
  <si>
    <t>363,36</t>
  </si>
  <si>
    <t>486,17</t>
  </si>
  <si>
    <t>458,51</t>
  </si>
  <si>
    <t>386,46</t>
  </si>
  <si>
    <t>486,33</t>
  </si>
  <si>
    <t>459,03</t>
  </si>
  <si>
    <t>416,11</t>
  </si>
  <si>
    <t>486,85</t>
  </si>
  <si>
    <t>460,63</t>
  </si>
  <si>
    <t>126,89</t>
  </si>
  <si>
    <t>488,45</t>
  </si>
  <si>
    <t>480,6</t>
  </si>
  <si>
    <t>10,3</t>
  </si>
  <si>
    <t>508,42</t>
  </si>
  <si>
    <t>473,54</t>
  </si>
  <si>
    <t>8,12</t>
  </si>
  <si>
    <t>501,36</t>
  </si>
  <si>
    <t>493,93</t>
  </si>
  <si>
    <t>64,15</t>
  </si>
  <si>
    <t>521,75</t>
  </si>
  <si>
    <t>493,34</t>
  </si>
  <si>
    <t>127,41</t>
  </si>
  <si>
    <t>521,16</t>
  </si>
  <si>
    <t>471,87</t>
  </si>
  <si>
    <t>139,95</t>
  </si>
  <si>
    <t>499,69</t>
  </si>
  <si>
    <t>478,09</t>
  </si>
  <si>
    <t>108,02</t>
  </si>
  <si>
    <t>505,91</t>
  </si>
  <si>
    <t>477,91</t>
  </si>
  <si>
    <t>90,75</t>
  </si>
  <si>
    <t>505,73</t>
  </si>
  <si>
    <t>477,99</t>
  </si>
  <si>
    <t>177,45</t>
  </si>
  <si>
    <t>505,81</t>
  </si>
  <si>
    <t>477,92</t>
  </si>
  <si>
    <t>164,28</t>
  </si>
  <si>
    <t>505,74</t>
  </si>
  <si>
    <t>478,27</t>
  </si>
  <si>
    <t>220,65</t>
  </si>
  <si>
    <t>506,09</t>
  </si>
  <si>
    <t>492,45</t>
  </si>
  <si>
    <t>168,64</t>
  </si>
  <si>
    <t>520,27</t>
  </si>
  <si>
    <t>541,45</t>
  </si>
  <si>
    <t>62,7</t>
  </si>
  <si>
    <t>569,27</t>
  </si>
  <si>
    <t>571,13</t>
  </si>
  <si>
    <t>169,96</t>
  </si>
  <si>
    <t>598,95</t>
  </si>
  <si>
    <t>579,92</t>
  </si>
  <si>
    <t>342,64</t>
  </si>
  <si>
    <t>607,74</t>
  </si>
  <si>
    <t>576,18</t>
  </si>
  <si>
    <t>457,56</t>
  </si>
  <si>
    <t>604</t>
  </si>
  <si>
    <t>721,08</t>
  </si>
  <si>
    <t>476,5</t>
  </si>
  <si>
    <t>748,9</t>
  </si>
  <si>
    <t>632,28</t>
  </si>
  <si>
    <t>646,56</t>
  </si>
  <si>
    <t>660,1</t>
  </si>
  <si>
    <t>542,64</t>
  </si>
  <si>
    <t>454,09</t>
  </si>
  <si>
    <t>570,46</t>
  </si>
  <si>
    <t>483,84</t>
  </si>
  <si>
    <t>205,89</t>
  </si>
  <si>
    <t>511,66</t>
  </si>
  <si>
    <t>468,08</t>
  </si>
  <si>
    <t>206,71</t>
  </si>
  <si>
    <t>495,9</t>
  </si>
  <si>
    <t>467,71</t>
  </si>
  <si>
    <t>192,94</t>
  </si>
  <si>
    <t>495,53</t>
  </si>
  <si>
    <t>468,24</t>
  </si>
  <si>
    <t>181,7</t>
  </si>
  <si>
    <t>496,06</t>
  </si>
  <si>
    <t>468,57</t>
  </si>
  <si>
    <t>28,84</t>
  </si>
  <si>
    <t>496,39</t>
  </si>
  <si>
    <t>487,93</t>
  </si>
  <si>
    <t>222,47</t>
  </si>
  <si>
    <t>515,75</t>
  </si>
  <si>
    <t>476,72</t>
  </si>
  <si>
    <t>0,42</t>
  </si>
  <si>
    <t>5,57</t>
  </si>
  <si>
    <t>504,54</t>
  </si>
  <si>
    <t>46,91</t>
  </si>
  <si>
    <t>492,85</t>
  </si>
  <si>
    <t>95,76</t>
  </si>
  <si>
    <t>520,67</t>
  </si>
  <si>
    <t>491,97</t>
  </si>
  <si>
    <t>134,45</t>
  </si>
  <si>
    <t>519,79</t>
  </si>
  <si>
    <t>568,82</t>
  </si>
  <si>
    <t>197,7</t>
  </si>
  <si>
    <t>596,64</t>
  </si>
  <si>
    <t>549,66</t>
  </si>
  <si>
    <t>56,23</t>
  </si>
  <si>
    <t>577,48</t>
  </si>
  <si>
    <t>545,13</t>
  </si>
  <si>
    <t>59,54</t>
  </si>
  <si>
    <t>572,95</t>
  </si>
  <si>
    <t>532,25</t>
  </si>
  <si>
    <t>0,3</t>
  </si>
  <si>
    <t>5,59</t>
  </si>
  <si>
    <t>560,07</t>
  </si>
  <si>
    <t>523,33</t>
  </si>
  <si>
    <t>7,07</t>
  </si>
  <si>
    <t>551,15</t>
  </si>
  <si>
    <t>513,74</t>
  </si>
  <si>
    <t>45,37</t>
  </si>
  <si>
    <t>541,56</t>
  </si>
  <si>
    <t>491,27</t>
  </si>
  <si>
    <t>38,88</t>
  </si>
  <si>
    <t>519,09</t>
  </si>
  <si>
    <t>557,59</t>
  </si>
  <si>
    <t>0,18</t>
  </si>
  <si>
    <t>3,38</t>
  </si>
  <si>
    <t>585,41</t>
  </si>
  <si>
    <t>636,37</t>
  </si>
  <si>
    <t>83,74</t>
  </si>
  <si>
    <t>664,19</t>
  </si>
  <si>
    <t>615,71</t>
  </si>
  <si>
    <t>207,14</t>
  </si>
  <si>
    <t>643,53</t>
  </si>
  <si>
    <t>619,95</t>
  </si>
  <si>
    <t>302,77</t>
  </si>
  <si>
    <t>647,77</t>
  </si>
  <si>
    <t>733,66</t>
  </si>
  <si>
    <t>192,23</t>
  </si>
  <si>
    <t>761,48</t>
  </si>
  <si>
    <t>657,21</t>
  </si>
  <si>
    <t>161,22</t>
  </si>
  <si>
    <t>685,03</t>
  </si>
  <si>
    <t>477,03</t>
  </si>
  <si>
    <t>404,51</t>
  </si>
  <si>
    <t>504,85</t>
  </si>
  <si>
    <t>461,23</t>
  </si>
  <si>
    <t>171,89</t>
  </si>
  <si>
    <t>489,05</t>
  </si>
  <si>
    <t>455,73</t>
  </si>
  <si>
    <t>173,73</t>
  </si>
  <si>
    <t>483,55</t>
  </si>
  <si>
    <t>458,11</t>
  </si>
  <si>
    <t>167,35</t>
  </si>
  <si>
    <t>485,93</t>
  </si>
  <si>
    <t>457,69</t>
  </si>
  <si>
    <t>71,61</t>
  </si>
  <si>
    <t>485,51</t>
  </si>
  <si>
    <t>454,57</t>
  </si>
  <si>
    <t>66,56</t>
  </si>
  <si>
    <t>482,39</t>
  </si>
  <si>
    <t>476,55</t>
  </si>
  <si>
    <t>13,76</t>
  </si>
  <si>
    <t>504,37</t>
  </si>
  <si>
    <t>91,47</t>
  </si>
  <si>
    <t>455,4</t>
  </si>
  <si>
    <t>29</t>
  </si>
  <si>
    <t>483,22</t>
  </si>
  <si>
    <t>494,14</t>
  </si>
  <si>
    <t>11,95</t>
  </si>
  <si>
    <t>521,96</t>
  </si>
  <si>
    <t>494,25</t>
  </si>
  <si>
    <t>21,15</t>
  </si>
  <si>
    <t>522,07</t>
  </si>
  <si>
    <t>483,97</t>
  </si>
  <si>
    <t>37,89</t>
  </si>
  <si>
    <t>511,79</t>
  </si>
  <si>
    <t>484,03</t>
  </si>
  <si>
    <t>43,38</t>
  </si>
  <si>
    <t>511,85</t>
  </si>
  <si>
    <t>484,09</t>
  </si>
  <si>
    <t>46,66</t>
  </si>
  <si>
    <t>511,91</t>
  </si>
  <si>
    <t>484,34</t>
  </si>
  <si>
    <t>35,02</t>
  </si>
  <si>
    <t>512,16</t>
  </si>
  <si>
    <t>484,24</t>
  </si>
  <si>
    <t>21,77</t>
  </si>
  <si>
    <t>512,06</t>
  </si>
  <si>
    <t>484,02</t>
  </si>
  <si>
    <t>75,68</t>
  </si>
  <si>
    <t>511,84</t>
  </si>
  <si>
    <t>490,68</t>
  </si>
  <si>
    <t>51,89</t>
  </si>
  <si>
    <t>518,5</t>
  </si>
  <si>
    <t>490,81</t>
  </si>
  <si>
    <t>21,11</t>
  </si>
  <si>
    <t>518,63</t>
  </si>
  <si>
    <t>583,24</t>
  </si>
  <si>
    <t>59,96</t>
  </si>
  <si>
    <t>611,06</t>
  </si>
  <si>
    <t>548,23</t>
  </si>
  <si>
    <t>294,5</t>
  </si>
  <si>
    <t>576,05</t>
  </si>
  <si>
    <t>568,08</t>
  </si>
  <si>
    <t>332,58</t>
  </si>
  <si>
    <t>595,9</t>
  </si>
  <si>
    <t>706,16</t>
  </si>
  <si>
    <t>547,17</t>
  </si>
  <si>
    <t>733,98</t>
  </si>
  <si>
    <t>631,74</t>
  </si>
  <si>
    <t>188,26</t>
  </si>
  <si>
    <t>659,56</t>
  </si>
  <si>
    <t>476,3</t>
  </si>
  <si>
    <t>394,89</t>
  </si>
  <si>
    <t>504,12</t>
  </si>
  <si>
    <t>472,8</t>
  </si>
  <si>
    <t>182,48</t>
  </si>
  <si>
    <t>500,62</t>
  </si>
  <si>
    <t>463,34</t>
  </si>
  <si>
    <t>74,38</t>
  </si>
  <si>
    <t>491,16</t>
  </si>
  <si>
    <t>453,27</t>
  </si>
  <si>
    <t>78,1</t>
  </si>
  <si>
    <t>481,09</t>
  </si>
  <si>
    <t>459,9</t>
  </si>
  <si>
    <t>46,07</t>
  </si>
  <si>
    <t>487,72</t>
  </si>
  <si>
    <t>469,5</t>
  </si>
  <si>
    <t>497,32</t>
  </si>
  <si>
    <t>473,7</t>
  </si>
  <si>
    <t>79,27</t>
  </si>
  <si>
    <t>501,52</t>
  </si>
  <si>
    <t>476,21</t>
  </si>
  <si>
    <t>17,25</t>
  </si>
  <si>
    <t>504,03</t>
  </si>
  <si>
    <t>588,08</t>
  </si>
  <si>
    <t>0,08</t>
  </si>
  <si>
    <t>1,55</t>
  </si>
  <si>
    <t>615,9</t>
  </si>
  <si>
    <t>470,53</t>
  </si>
  <si>
    <t>34,68</t>
  </si>
  <si>
    <t>498,35</t>
  </si>
  <si>
    <t>476,31</t>
  </si>
  <si>
    <t>56,51</t>
  </si>
  <si>
    <t>504,13</t>
  </si>
  <si>
    <t>492,21</t>
  </si>
  <si>
    <t>58,73</t>
  </si>
  <si>
    <t>520,03</t>
  </si>
  <si>
    <t>492,38</t>
  </si>
  <si>
    <t>139,6</t>
  </si>
  <si>
    <t>520,2</t>
  </si>
  <si>
    <t>492,51</t>
  </si>
  <si>
    <t>234,31</t>
  </si>
  <si>
    <t>520,33</t>
  </si>
  <si>
    <t>492,65</t>
  </si>
  <si>
    <t>434,81</t>
  </si>
  <si>
    <t>520,47</t>
  </si>
  <si>
    <t>492,83</t>
  </si>
  <si>
    <t>443,22</t>
  </si>
  <si>
    <t>520,65</t>
  </si>
  <si>
    <t>491,86</t>
  </si>
  <si>
    <t>401,53</t>
  </si>
  <si>
    <t>519,68</t>
  </si>
  <si>
    <t>488,22</t>
  </si>
  <si>
    <t>67,41</t>
  </si>
  <si>
    <t>516,04</t>
  </si>
  <si>
    <t>489,57</t>
  </si>
  <si>
    <t>22,64</t>
  </si>
  <si>
    <t>517,39</t>
  </si>
  <si>
    <t>488,93</t>
  </si>
  <si>
    <t>79,39</t>
  </si>
  <si>
    <t>516,75</t>
  </si>
  <si>
    <t>575,1</t>
  </si>
  <si>
    <t>134,31</t>
  </si>
  <si>
    <t>602,92</t>
  </si>
  <si>
    <t>547,84</t>
  </si>
  <si>
    <t>349,59</t>
  </si>
  <si>
    <t>575,66</t>
  </si>
  <si>
    <t>490,32</t>
  </si>
  <si>
    <t>520,69</t>
  </si>
  <si>
    <t>518,14</t>
  </si>
  <si>
    <t>655,95</t>
  </si>
  <si>
    <t>627,62</t>
  </si>
  <si>
    <t>683,77</t>
  </si>
  <si>
    <t>472,3</t>
  </si>
  <si>
    <t>192,35</t>
  </si>
  <si>
    <t>500,12</t>
  </si>
  <si>
    <t>464,83</t>
  </si>
  <si>
    <t>85,06</t>
  </si>
  <si>
    <t>486,3</t>
  </si>
  <si>
    <t>144,15</t>
  </si>
  <si>
    <t>514,12</t>
  </si>
  <si>
    <t>141,34</t>
  </si>
  <si>
    <t>497,75</t>
  </si>
  <si>
    <t>127,72</t>
  </si>
  <si>
    <t>525,57</t>
  </si>
  <si>
    <t>135</t>
  </si>
  <si>
    <t>517,06</t>
  </si>
  <si>
    <t>481,17</t>
  </si>
  <si>
    <t>29,15</t>
  </si>
  <si>
    <t>508,99</t>
  </si>
  <si>
    <t>7,27</t>
  </si>
  <si>
    <t>475,76</t>
  </si>
  <si>
    <t>34,03</t>
  </si>
  <si>
    <t>503,58</t>
  </si>
  <si>
    <t>60,19</t>
  </si>
  <si>
    <t>540,23</t>
  </si>
  <si>
    <t>477,98</t>
  </si>
  <si>
    <t>377,2</t>
  </si>
  <si>
    <t>505,8</t>
  </si>
  <si>
    <t>454,11</t>
  </si>
  <si>
    <t>430,44</t>
  </si>
  <si>
    <t>481,93</t>
  </si>
  <si>
    <t>455,64</t>
  </si>
  <si>
    <t>500,87</t>
  </si>
  <si>
    <t>483,46</t>
  </si>
  <si>
    <t>463,15</t>
  </si>
  <si>
    <t>513,79</t>
  </si>
  <si>
    <t>490,97</t>
  </si>
  <si>
    <t>458,27</t>
  </si>
  <si>
    <t>585,46</t>
  </si>
  <si>
    <t>486,09</t>
  </si>
  <si>
    <t>455,54</t>
  </si>
  <si>
    <t>438,49</t>
  </si>
  <si>
    <t>483,36</t>
  </si>
  <si>
    <t>456,32</t>
  </si>
  <si>
    <t>101,6</t>
  </si>
  <si>
    <t>484,14</t>
  </si>
  <si>
    <t>454,27</t>
  </si>
  <si>
    <t>170,05</t>
  </si>
  <si>
    <t>482,09</t>
  </si>
  <si>
    <t>487,28</t>
  </si>
  <si>
    <t>15,8</t>
  </si>
  <si>
    <t>515,1</t>
  </si>
  <si>
    <t>488,65</t>
  </si>
  <si>
    <t>172,18</t>
  </si>
  <si>
    <t>516,47</t>
  </si>
  <si>
    <t>188,46</t>
  </si>
  <si>
    <t>489,08</t>
  </si>
  <si>
    <t>316,86</t>
  </si>
  <si>
    <t>516,9</t>
  </si>
  <si>
    <t>489,85</t>
  </si>
  <si>
    <t>539,6</t>
  </si>
  <si>
    <t>517,67</t>
  </si>
  <si>
    <t>530,19</t>
  </si>
  <si>
    <t>432,94</t>
  </si>
  <si>
    <t>558,01</t>
  </si>
  <si>
    <t>468,96</t>
  </si>
  <si>
    <t>243,09</t>
  </si>
  <si>
    <t>496,78</t>
  </si>
  <si>
    <t>465,73</t>
  </si>
  <si>
    <t>153,66</t>
  </si>
  <si>
    <t>493,55</t>
  </si>
  <si>
    <t>470,6</t>
  </si>
  <si>
    <t>448,57</t>
  </si>
  <si>
    <t>498,42</t>
  </si>
  <si>
    <t>475,45</t>
  </si>
  <si>
    <t>455,12</t>
  </si>
  <si>
    <t>503,27</t>
  </si>
  <si>
    <t>472,98</t>
  </si>
  <si>
    <t>1046,38</t>
  </si>
  <si>
    <t>500,8</t>
  </si>
  <si>
    <t>475,85</t>
  </si>
  <si>
    <t>10,27</t>
  </si>
  <si>
    <t>503,67</t>
  </si>
  <si>
    <t>452,82</t>
  </si>
  <si>
    <t>59,89</t>
  </si>
  <si>
    <t>480,64</t>
  </si>
  <si>
    <t>509,32</t>
  </si>
  <si>
    <t>63,52</t>
  </si>
  <si>
    <t>537,14</t>
  </si>
  <si>
    <t>499,21</t>
  </si>
  <si>
    <t>200,54</t>
  </si>
  <si>
    <t>527,03</t>
  </si>
  <si>
    <t>455,89</t>
  </si>
  <si>
    <t>213,08</t>
  </si>
  <si>
    <t>483,71</t>
  </si>
  <si>
    <t>467,51</t>
  </si>
  <si>
    <t>270,53</t>
  </si>
  <si>
    <t>495,33</t>
  </si>
  <si>
    <t>484,85</t>
  </si>
  <si>
    <t>301,53</t>
  </si>
  <si>
    <t>512,67</t>
  </si>
  <si>
    <t>484,64</t>
  </si>
  <si>
    <t>227,93</t>
  </si>
  <si>
    <t>512,46</t>
  </si>
  <si>
    <t>485,06</t>
  </si>
  <si>
    <t>287,93</t>
  </si>
  <si>
    <t>512,88</t>
  </si>
  <si>
    <t>485,14</t>
  </si>
  <si>
    <t>291,68</t>
  </si>
  <si>
    <t>512,96</t>
  </si>
  <si>
    <t>484,54</t>
  </si>
  <si>
    <t>339,46</t>
  </si>
  <si>
    <t>512,36</t>
  </si>
  <si>
    <t>484,35</t>
  </si>
  <si>
    <t>360,68</t>
  </si>
  <si>
    <t>512,17</t>
  </si>
  <si>
    <t>224,79</t>
  </si>
  <si>
    <t>491,24</t>
  </si>
  <si>
    <t>55,55</t>
  </si>
  <si>
    <t>519,06</t>
  </si>
  <si>
    <t>492,43</t>
  </si>
  <si>
    <t>204,93</t>
  </si>
  <si>
    <t>520,25</t>
  </si>
  <si>
    <t>493,42</t>
  </si>
  <si>
    <t>226,35</t>
  </si>
  <si>
    <t>521,24</t>
  </si>
  <si>
    <t>502,79</t>
  </si>
  <si>
    <t>326,03</t>
  </si>
  <si>
    <t>530,61</t>
  </si>
  <si>
    <t>672,97</t>
  </si>
  <si>
    <t>596,73</t>
  </si>
  <si>
    <t>700,79</t>
  </si>
  <si>
    <t>614,69</t>
  </si>
  <si>
    <t>648,71</t>
  </si>
  <si>
    <t>642,51</t>
  </si>
  <si>
    <t>454,58</t>
  </si>
  <si>
    <t>179,21</t>
  </si>
  <si>
    <t>482,4</t>
  </si>
  <si>
    <t>490,28</t>
  </si>
  <si>
    <t>88,75</t>
  </si>
  <si>
    <t>518,1</t>
  </si>
  <si>
    <t>506,37</t>
  </si>
  <si>
    <t>73,56</t>
  </si>
  <si>
    <t>534,19</t>
  </si>
  <si>
    <t>517,75</t>
  </si>
  <si>
    <t>49,56</t>
  </si>
  <si>
    <t>545,57</t>
  </si>
  <si>
    <t>83,85</t>
  </si>
  <si>
    <t>548,32</t>
  </si>
  <si>
    <t>509,24</t>
  </si>
  <si>
    <t>62,35</t>
  </si>
  <si>
    <t>537,06</t>
  </si>
  <si>
    <t>482,95</t>
  </si>
  <si>
    <t>93,39</t>
  </si>
  <si>
    <t>510,77</t>
  </si>
  <si>
    <t>541,38</t>
  </si>
  <si>
    <t>13,89</t>
  </si>
  <si>
    <t>569,2</t>
  </si>
  <si>
    <t>515,15</t>
  </si>
  <si>
    <t>48,87</t>
  </si>
  <si>
    <t>542,97</t>
  </si>
  <si>
    <t>479,72</t>
  </si>
  <si>
    <t>55,71</t>
  </si>
  <si>
    <t>507,54</t>
  </si>
  <si>
    <t>457,46</t>
  </si>
  <si>
    <t>208,88</t>
  </si>
  <si>
    <t>485,28</t>
  </si>
  <si>
    <t>485,76</t>
  </si>
  <si>
    <t>208,91</t>
  </si>
  <si>
    <t>513,58</t>
  </si>
  <si>
    <t>486,75</t>
  </si>
  <si>
    <t>160,47</t>
  </si>
  <si>
    <t>514,57</t>
  </si>
  <si>
    <t>487,14</t>
  </si>
  <si>
    <t>75,87</t>
  </si>
  <si>
    <t>514,96</t>
  </si>
  <si>
    <t>484,18</t>
  </si>
  <si>
    <t>59,82</t>
  </si>
  <si>
    <t>512</t>
  </si>
  <si>
    <t>484,26</t>
  </si>
  <si>
    <t>27,75</t>
  </si>
  <si>
    <t>512,08</t>
  </si>
  <si>
    <t>483,41</t>
  </si>
  <si>
    <t>48,99</t>
  </si>
  <si>
    <t>511,23</t>
  </si>
  <si>
    <t>462,18</t>
  </si>
  <si>
    <t>38,33</t>
  </si>
  <si>
    <t>160,73</t>
  </si>
  <si>
    <t>493,64</t>
  </si>
  <si>
    <t>126,53</t>
  </si>
  <si>
    <t>521,46</t>
  </si>
  <si>
    <t>494,91</t>
  </si>
  <si>
    <t>206,89</t>
  </si>
  <si>
    <t>522,73</t>
  </si>
  <si>
    <t>484,73</t>
  </si>
  <si>
    <t>295,57</t>
  </si>
  <si>
    <t>512,55</t>
  </si>
  <si>
    <t>676,29</t>
  </si>
  <si>
    <t>389,48</t>
  </si>
  <si>
    <t>704,11</t>
  </si>
  <si>
    <t>545,05</t>
  </si>
  <si>
    <t>437,83</t>
  </si>
  <si>
    <t>572,87</t>
  </si>
  <si>
    <t>455,71</t>
  </si>
  <si>
    <t>257,94</t>
  </si>
  <si>
    <t>483,53</t>
  </si>
  <si>
    <t>161,35</t>
  </si>
  <si>
    <t>502,94</t>
  </si>
  <si>
    <t>45,17</t>
  </si>
  <si>
    <t>530,76</t>
  </si>
  <si>
    <t>511,2</t>
  </si>
  <si>
    <t>74,37</t>
  </si>
  <si>
    <t>539,02</t>
  </si>
  <si>
    <t>513,83</t>
  </si>
  <si>
    <t>58,72</t>
  </si>
  <si>
    <t>541,65</t>
  </si>
  <si>
    <t>508,45</t>
  </si>
  <si>
    <t>8,97</t>
  </si>
  <si>
    <t>536,27</t>
  </si>
  <si>
    <t>475,34</t>
  </si>
  <si>
    <t>69,65</t>
  </si>
  <si>
    <t>503,16</t>
  </si>
  <si>
    <t>540,89</t>
  </si>
  <si>
    <t>45,59</t>
  </si>
  <si>
    <t>568,71</t>
  </si>
  <si>
    <t>520,26</t>
  </si>
  <si>
    <t>23,85</t>
  </si>
  <si>
    <t>548,08</t>
  </si>
  <si>
    <t>495,5</t>
  </si>
  <si>
    <t>23,27</t>
  </si>
  <si>
    <t>523,32</t>
  </si>
  <si>
    <t>479,51</t>
  </si>
  <si>
    <t>56,27</t>
  </si>
  <si>
    <t>507,33</t>
  </si>
  <si>
    <t>456,98</t>
  </si>
  <si>
    <t>67,66</t>
  </si>
  <si>
    <t>484,8</t>
  </si>
  <si>
    <t>467,64</t>
  </si>
  <si>
    <t>86,22</t>
  </si>
  <si>
    <t>495,46</t>
  </si>
  <si>
    <t>481,11</t>
  </si>
  <si>
    <t>62,07</t>
  </si>
  <si>
    <t>508,93</t>
  </si>
  <si>
    <t>490,64</t>
  </si>
  <si>
    <t>66,55</t>
  </si>
  <si>
    <t>518,46</t>
  </si>
  <si>
    <t>492,84</t>
  </si>
  <si>
    <t>520,66</t>
  </si>
  <si>
    <t>495,31</t>
  </si>
  <si>
    <t>1,06</t>
  </si>
  <si>
    <t>3,51</t>
  </si>
  <si>
    <t>523,13</t>
  </si>
  <si>
    <t>539,32</t>
  </si>
  <si>
    <t>22,1</t>
  </si>
  <si>
    <t>567,14</t>
  </si>
  <si>
    <t>484,04</t>
  </si>
  <si>
    <t>34,21</t>
  </si>
  <si>
    <t>511,86</t>
  </si>
  <si>
    <t>493,67</t>
  </si>
  <si>
    <t>66,82</t>
  </si>
  <si>
    <t>521,49</t>
  </si>
  <si>
    <t>494,52</t>
  </si>
  <si>
    <t>74,8</t>
  </si>
  <si>
    <t>522,34</t>
  </si>
  <si>
    <t>484,39</t>
  </si>
  <si>
    <t>85,37</t>
  </si>
  <si>
    <t>512,21</t>
  </si>
  <si>
    <t>670,63</t>
  </si>
  <si>
    <t>71,78</t>
  </si>
  <si>
    <t>698,45</t>
  </si>
  <si>
    <t>477,58</t>
  </si>
  <si>
    <t>15,84</t>
  </si>
  <si>
    <t>505,4</t>
  </si>
  <si>
    <t>456,57</t>
  </si>
  <si>
    <t>371,89</t>
  </si>
  <si>
    <t>484,44</t>
  </si>
  <si>
    <t>152,97</t>
  </si>
  <si>
    <t>512,26</t>
  </si>
  <si>
    <t>172,51</t>
  </si>
  <si>
    <t>527,97</t>
  </si>
  <si>
    <t>511,16</t>
  </si>
  <si>
    <t>156,52</t>
  </si>
  <si>
    <t>538,98</t>
  </si>
  <si>
    <t>508,36</t>
  </si>
  <si>
    <t>208,19</t>
  </si>
  <si>
    <t>536,18</t>
  </si>
  <si>
    <t>500,27</t>
  </si>
  <si>
    <t>30,39</t>
  </si>
  <si>
    <t>528,09</t>
  </si>
  <si>
    <t>472,77</t>
  </si>
  <si>
    <t>12,9</t>
  </si>
  <si>
    <t>500,59</t>
  </si>
  <si>
    <t>534,86</t>
  </si>
  <si>
    <t>48,14</t>
  </si>
  <si>
    <t>562,68</t>
  </si>
  <si>
    <t>520,42</t>
  </si>
  <si>
    <t>250,59</t>
  </si>
  <si>
    <t>548,24</t>
  </si>
  <si>
    <t>495</t>
  </si>
  <si>
    <t>343,33</t>
  </si>
  <si>
    <t>522,82</t>
  </si>
  <si>
    <t>473,8</t>
  </si>
  <si>
    <t>412,4</t>
  </si>
  <si>
    <t>501,62</t>
  </si>
  <si>
    <t>458,95</t>
  </si>
  <si>
    <t>533,97</t>
  </si>
  <si>
    <t>486,77</t>
  </si>
  <si>
    <t>467,25</t>
  </si>
  <si>
    <t>336,53</t>
  </si>
  <si>
    <t>495,07</t>
  </si>
  <si>
    <t>480,63</t>
  </si>
  <si>
    <t>393,27</t>
  </si>
  <si>
    <t>490,08</t>
  </si>
  <si>
    <t>392,73</t>
  </si>
  <si>
    <t>517,9</t>
  </si>
  <si>
    <t>492,16</t>
  </si>
  <si>
    <t>403,46</t>
  </si>
  <si>
    <t>519,98</t>
  </si>
  <si>
    <t>494,83</t>
  </si>
  <si>
    <t>309,99</t>
  </si>
  <si>
    <t>522,65</t>
  </si>
  <si>
    <t>538,54</t>
  </si>
  <si>
    <t>126,64</t>
  </si>
  <si>
    <t>566,36</t>
  </si>
  <si>
    <t>483,56</t>
  </si>
  <si>
    <t>4,47</t>
  </si>
  <si>
    <t>0,57</t>
  </si>
  <si>
    <t>511,38</t>
  </si>
  <si>
    <t>494,66</t>
  </si>
  <si>
    <t>299,93</t>
  </si>
  <si>
    <t>522,48</t>
  </si>
  <si>
    <t>495,62</t>
  </si>
  <si>
    <t>431,64</t>
  </si>
  <si>
    <t>523,44</t>
  </si>
  <si>
    <t>484,48</t>
  </si>
  <si>
    <t>500,5</t>
  </si>
  <si>
    <t>512,3</t>
  </si>
  <si>
    <t>554,15</t>
  </si>
  <si>
    <t>195,49</t>
  </si>
  <si>
    <t>581,97</t>
  </si>
  <si>
    <t>478,47</t>
  </si>
  <si>
    <t>426,39</t>
  </si>
  <si>
    <t>506,29</t>
  </si>
  <si>
    <t>455,43</t>
  </si>
  <si>
    <t>112,92</t>
  </si>
  <si>
    <t>483,25</t>
  </si>
  <si>
    <t>489,53</t>
  </si>
  <si>
    <t>232,33</t>
  </si>
  <si>
    <t>517,35</t>
  </si>
  <si>
    <t>505,61</t>
  </si>
  <si>
    <t>184,51</t>
  </si>
  <si>
    <t>533,43</t>
  </si>
  <si>
    <t>522,31</t>
  </si>
  <si>
    <t>70,75</t>
  </si>
  <si>
    <t>550,13</t>
  </si>
  <si>
    <t>522,33</t>
  </si>
  <si>
    <t>70,12</t>
  </si>
  <si>
    <t>550,15</t>
  </si>
  <si>
    <t>519,88</t>
  </si>
  <si>
    <t>26,28</t>
  </si>
  <si>
    <t>547,7</t>
  </si>
  <si>
    <t>490,51</t>
  </si>
  <si>
    <t>287,86</t>
  </si>
  <si>
    <t>518,33</t>
  </si>
  <si>
    <t>549,18</t>
  </si>
  <si>
    <t>19,63</t>
  </si>
  <si>
    <t>577</t>
  </si>
  <si>
    <t>558,09</t>
  </si>
  <si>
    <t>58,11</t>
  </si>
  <si>
    <t>585,91</t>
  </si>
  <si>
    <t>526,43</t>
  </si>
  <si>
    <t>75,37</t>
  </si>
  <si>
    <t>554,25</t>
  </si>
  <si>
    <t>514,59</t>
  </si>
  <si>
    <t>171,48</t>
  </si>
  <si>
    <t>542,41</t>
  </si>
  <si>
    <t>472,03</t>
  </si>
  <si>
    <t>123,13</t>
  </si>
  <si>
    <t>499,85</t>
  </si>
  <si>
    <t>497,79</t>
  </si>
  <si>
    <t>173,5</t>
  </si>
  <si>
    <t>525,61</t>
  </si>
  <si>
    <t>502,31</t>
  </si>
  <si>
    <t>180</t>
  </si>
  <si>
    <t>530,13</t>
  </si>
  <si>
    <t>512,37</t>
  </si>
  <si>
    <t>224,12</t>
  </si>
  <si>
    <t>540,19</t>
  </si>
  <si>
    <t>556,87</t>
  </si>
  <si>
    <t>214,8</t>
  </si>
  <si>
    <t>584,69</t>
  </si>
  <si>
    <t>506,66</t>
  </si>
  <si>
    <t>236,05</t>
  </si>
  <si>
    <t>534,48</t>
  </si>
  <si>
    <t>557,12</t>
  </si>
  <si>
    <t>215,41</t>
  </si>
  <si>
    <t>584,94</t>
  </si>
  <si>
    <t>496,56</t>
  </si>
  <si>
    <t>69,3</t>
  </si>
  <si>
    <t>524,38</t>
  </si>
  <si>
    <t>455,82</t>
  </si>
  <si>
    <t>64,23</t>
  </si>
  <si>
    <t>483,64</t>
  </si>
  <si>
    <t>453,16</t>
  </si>
  <si>
    <t>214,29</t>
  </si>
  <si>
    <t>480,98</t>
  </si>
  <si>
    <t>305,79</t>
  </si>
  <si>
    <t>512,62</t>
  </si>
  <si>
    <t>533,59</t>
  </si>
  <si>
    <t>418,98</t>
  </si>
  <si>
    <t>561,41</t>
  </si>
  <si>
    <t>478,73</t>
  </si>
  <si>
    <t>374,18</t>
  </si>
  <si>
    <t>506,55</t>
  </si>
  <si>
    <t>490,8</t>
  </si>
  <si>
    <t>151,02</t>
  </si>
  <si>
    <t>518,62</t>
  </si>
  <si>
    <t>530,06</t>
  </si>
  <si>
    <t>134,12</t>
  </si>
  <si>
    <t>557,88</t>
  </si>
  <si>
    <t>546,39</t>
  </si>
  <si>
    <t>237,67</t>
  </si>
  <si>
    <t>574,21</t>
  </si>
  <si>
    <t>563,91</t>
  </si>
  <si>
    <t>216,67</t>
  </si>
  <si>
    <t>591,73</t>
  </si>
  <si>
    <t>567,56</t>
  </si>
  <si>
    <t>163,55</t>
  </si>
  <si>
    <t>595,38</t>
  </si>
  <si>
    <t>556,95</t>
  </si>
  <si>
    <t>23,63</t>
  </si>
  <si>
    <t>584,77</t>
  </si>
  <si>
    <t>537,67</t>
  </si>
  <si>
    <t>21,01</t>
  </si>
  <si>
    <t>565,49</t>
  </si>
  <si>
    <t>227,9</t>
  </si>
  <si>
    <t>523,35</t>
  </si>
  <si>
    <t>455,19</t>
  </si>
  <si>
    <t>63,55</t>
  </si>
  <si>
    <t>483,01</t>
  </si>
  <si>
    <t>573,83</t>
  </si>
  <si>
    <t>151,27</t>
  </si>
  <si>
    <t>601,65</t>
  </si>
  <si>
    <t>563,12</t>
  </si>
  <si>
    <t>404,63</t>
  </si>
  <si>
    <t>590,94</t>
  </si>
  <si>
    <t>573,16</t>
  </si>
  <si>
    <t>419,84</t>
  </si>
  <si>
    <t>600,98</t>
  </si>
  <si>
    <t>597,64</t>
  </si>
  <si>
    <t>474,08</t>
  </si>
  <si>
    <t>625,46</t>
  </si>
  <si>
    <t>604,88</t>
  </si>
  <si>
    <t>424,47</t>
  </si>
  <si>
    <t>632,7</t>
  </si>
  <si>
    <t>615,92</t>
  </si>
  <si>
    <t>503,53</t>
  </si>
  <si>
    <t>643,74</t>
  </si>
  <si>
    <t>624,21</t>
  </si>
  <si>
    <t>463,75</t>
  </si>
  <si>
    <t>652,03</t>
  </si>
  <si>
    <t>637,03</t>
  </si>
  <si>
    <t>504,42</t>
  </si>
  <si>
    <t>664,85</t>
  </si>
  <si>
    <t>609,89</t>
  </si>
  <si>
    <t>396,16</t>
  </si>
  <si>
    <t>637,71</t>
  </si>
  <si>
    <t>546,46</t>
  </si>
  <si>
    <t>139,58</t>
  </si>
  <si>
    <t>574,28</t>
  </si>
  <si>
    <t>486,15</t>
  </si>
  <si>
    <t>87,29</t>
  </si>
  <si>
    <t>513,97</t>
  </si>
  <si>
    <t>475,93</t>
  </si>
  <si>
    <t>153,71</t>
  </si>
  <si>
    <t>503,75</t>
  </si>
  <si>
    <t>491,02</t>
  </si>
  <si>
    <t>176,81</t>
  </si>
  <si>
    <t>518,84</t>
  </si>
  <si>
    <t>532,52</t>
  </si>
  <si>
    <t>561,08</t>
  </si>
  <si>
    <t>560,34</t>
  </si>
  <si>
    <t>465,98</t>
  </si>
  <si>
    <t>637,61</t>
  </si>
  <si>
    <t>493,8</t>
  </si>
  <si>
    <t>490,52</t>
  </si>
  <si>
    <t>293,17</t>
  </si>
  <si>
    <t>518,34</t>
  </si>
  <si>
    <t>517,01</t>
  </si>
  <si>
    <t>234,41</t>
  </si>
  <si>
    <t>544,83</t>
  </si>
  <si>
    <t>545,59</t>
  </si>
  <si>
    <t>184,18</t>
  </si>
  <si>
    <t>573,41</t>
  </si>
  <si>
    <t>563,08</t>
  </si>
  <si>
    <t>115,21</t>
  </si>
  <si>
    <t>590,9</t>
  </si>
  <si>
    <t>570,32</t>
  </si>
  <si>
    <t>116,88</t>
  </si>
  <si>
    <t>598,14</t>
  </si>
  <si>
    <t>563,55</t>
  </si>
  <si>
    <t>175,82</t>
  </si>
  <si>
    <t>591,37</t>
  </si>
  <si>
    <t>557,49</t>
  </si>
  <si>
    <t>12,39</t>
  </si>
  <si>
    <t>585,31</t>
  </si>
  <si>
    <t>530,44</t>
  </si>
  <si>
    <t>35,09</t>
  </si>
  <si>
    <t>558,26</t>
  </si>
  <si>
    <t>511,6</t>
  </si>
  <si>
    <t>306,61</t>
  </si>
  <si>
    <t>539,42</t>
  </si>
  <si>
    <t>658,59</t>
  </si>
  <si>
    <t>278,99</t>
  </si>
  <si>
    <t>686,41</t>
  </si>
  <si>
    <t>612,63</t>
  </si>
  <si>
    <t>381,28</t>
  </si>
  <si>
    <t>640,45</t>
  </si>
  <si>
    <t>589,72</t>
  </si>
  <si>
    <t>432,88</t>
  </si>
  <si>
    <t>617,54</t>
  </si>
  <si>
    <t>600,65</t>
  </si>
  <si>
    <t>502,72</t>
  </si>
  <si>
    <t>628,47</t>
  </si>
  <si>
    <t>619,7</t>
  </si>
  <si>
    <t>505,01</t>
  </si>
  <si>
    <t>647,52</t>
  </si>
  <si>
    <t>635,49</t>
  </si>
  <si>
    <t>163,07</t>
  </si>
  <si>
    <t>663,31</t>
  </si>
  <si>
    <t>639,55</t>
  </si>
  <si>
    <t>147,64</t>
  </si>
  <si>
    <t>667,37</t>
  </si>
  <si>
    <t>619,33</t>
  </si>
  <si>
    <t>201,27</t>
  </si>
  <si>
    <t>647,15</t>
  </si>
  <si>
    <t>612,48</t>
  </si>
  <si>
    <t>291,67</t>
  </si>
  <si>
    <t>640,3</t>
  </si>
  <si>
    <t>549,45</t>
  </si>
  <si>
    <t>72,6</t>
  </si>
  <si>
    <t>577,27</t>
  </si>
  <si>
    <t>480,78</t>
  </si>
  <si>
    <t>232,23</t>
  </si>
  <si>
    <t>508,6</t>
  </si>
  <si>
    <t>435,18</t>
  </si>
  <si>
    <t>493,01</t>
  </si>
  <si>
    <t>468,13</t>
  </si>
  <si>
    <t>520,83</t>
  </si>
  <si>
    <t>528,8</t>
  </si>
  <si>
    <t>197,68</t>
  </si>
  <si>
    <t>556,62</t>
  </si>
  <si>
    <t>455,74</t>
  </si>
  <si>
    <t>502,88</t>
  </si>
  <si>
    <t>222,88</t>
  </si>
  <si>
    <t>530,7</t>
  </si>
  <si>
    <t>540,5</t>
  </si>
  <si>
    <t>265,94</t>
  </si>
  <si>
    <t>568,32</t>
  </si>
  <si>
    <t>552,65</t>
  </si>
  <si>
    <t>269,41</t>
  </si>
  <si>
    <t>580,47</t>
  </si>
  <si>
    <t>569,11</t>
  </si>
  <si>
    <t>235,24</t>
  </si>
  <si>
    <t>596,93</t>
  </si>
  <si>
    <t>572,59</t>
  </si>
  <si>
    <t>193,86</t>
  </si>
  <si>
    <t>600,41</t>
  </si>
  <si>
    <t>563,09</t>
  </si>
  <si>
    <t>25,96</t>
  </si>
  <si>
    <t>590,91</t>
  </si>
  <si>
    <t>535,04</t>
  </si>
  <si>
    <t>48,92</t>
  </si>
  <si>
    <t>562,86</t>
  </si>
  <si>
    <t>613,2</t>
  </si>
  <si>
    <t>105,96</t>
  </si>
  <si>
    <t>641,02</t>
  </si>
  <si>
    <t>619,02</t>
  </si>
  <si>
    <t>244,78</t>
  </si>
  <si>
    <t>646,84</t>
  </si>
  <si>
    <t>592,14</t>
  </si>
  <si>
    <t>307,63</t>
  </si>
  <si>
    <t>619,96</t>
  </si>
  <si>
    <t>592,31</t>
  </si>
  <si>
    <t>332,03</t>
  </si>
  <si>
    <t>620,13</t>
  </si>
  <si>
    <t>548,25</t>
  </si>
  <si>
    <t>340,56</t>
  </si>
  <si>
    <t>576,07</t>
  </si>
  <si>
    <t>469,02</t>
  </si>
  <si>
    <t>603,48</t>
  </si>
  <si>
    <t>585,21</t>
  </si>
  <si>
    <t>453,37</t>
  </si>
  <si>
    <t>613,03</t>
  </si>
  <si>
    <t>588,28</t>
  </si>
  <si>
    <t>385,39</t>
  </si>
  <si>
    <t>616,1</t>
  </si>
  <si>
    <t>594,98</t>
  </si>
  <si>
    <t>200,8</t>
  </si>
  <si>
    <t>622,8</t>
  </si>
  <si>
    <t>598,92</t>
  </si>
  <si>
    <t>354,9</t>
  </si>
  <si>
    <t>626,74</t>
  </si>
  <si>
    <t>659,07</t>
  </si>
  <si>
    <t>228,56</t>
  </si>
  <si>
    <t>686,89</t>
  </si>
  <si>
    <t>585,3</t>
  </si>
  <si>
    <t>11,72</t>
  </si>
  <si>
    <t>613,12</t>
  </si>
  <si>
    <t>504,25</t>
  </si>
  <si>
    <t>249,45</t>
  </si>
  <si>
    <t>532,07</t>
  </si>
  <si>
    <t>501,33</t>
  </si>
  <si>
    <t>475,66</t>
  </si>
  <si>
    <t>529,15</t>
  </si>
  <si>
    <t>479,19</t>
  </si>
  <si>
    <t>562,63</t>
  </si>
  <si>
    <t>507,01</t>
  </si>
  <si>
    <t>480,75</t>
  </si>
  <si>
    <t>820,12</t>
  </si>
  <si>
    <t>508,57</t>
  </si>
  <si>
    <t>453,5</t>
  </si>
  <si>
    <t>659,71</t>
  </si>
  <si>
    <t>481,32</t>
  </si>
  <si>
    <t>503,82</t>
  </si>
  <si>
    <t>333,93</t>
  </si>
  <si>
    <t>531,64</t>
  </si>
  <si>
    <t>541,47</t>
  </si>
  <si>
    <t>462,42</t>
  </si>
  <si>
    <t>569,29</t>
  </si>
  <si>
    <t>554,21</t>
  </si>
  <si>
    <t>400,16</t>
  </si>
  <si>
    <t>582,03</t>
  </si>
  <si>
    <t>570,88</t>
  </si>
  <si>
    <t>169,16</t>
  </si>
  <si>
    <t>598,7</t>
  </si>
  <si>
    <t>574,44</t>
  </si>
  <si>
    <t>40,76</t>
  </si>
  <si>
    <t>602,26</t>
  </si>
  <si>
    <t>564,27</t>
  </si>
  <si>
    <t>30,33</t>
  </si>
  <si>
    <t>592,09</t>
  </si>
  <si>
    <t>536,43</t>
  </si>
  <si>
    <t>110,31</t>
  </si>
  <si>
    <t>564,25</t>
  </si>
  <si>
    <t>615,1</t>
  </si>
  <si>
    <t>15,19</t>
  </si>
  <si>
    <t>642,92</t>
  </si>
  <si>
    <t>622,19</t>
  </si>
  <si>
    <t>110,41</t>
  </si>
  <si>
    <t>650,01</t>
  </si>
  <si>
    <t>618,4</t>
  </si>
  <si>
    <t>62,6</t>
  </si>
  <si>
    <t>646,22</t>
  </si>
  <si>
    <t>606,5</t>
  </si>
  <si>
    <t>203,59</t>
  </si>
  <si>
    <t>634,32</t>
  </si>
  <si>
    <t>550,02</t>
  </si>
  <si>
    <t>184,64</t>
  </si>
  <si>
    <t>577,84</t>
  </si>
  <si>
    <t>571,16</t>
  </si>
  <si>
    <t>279,87</t>
  </si>
  <si>
    <t>598,98</t>
  </si>
  <si>
    <t>587,37</t>
  </si>
  <si>
    <t>289,77</t>
  </si>
  <si>
    <t>615,19</t>
  </si>
  <si>
    <t>597,42</t>
  </si>
  <si>
    <t>196,93</t>
  </si>
  <si>
    <t>625,24</t>
  </si>
  <si>
    <t>597,31</t>
  </si>
  <si>
    <t>221,45</t>
  </si>
  <si>
    <t>625,13</t>
  </si>
  <si>
    <t>601,04</t>
  </si>
  <si>
    <t>151,1</t>
  </si>
  <si>
    <t>628,86</t>
  </si>
  <si>
    <t>580,05</t>
  </si>
  <si>
    <t>111,5</t>
  </si>
  <si>
    <t>607,87</t>
  </si>
  <si>
    <t>507,97</t>
  </si>
  <si>
    <t>64,64</t>
  </si>
  <si>
    <t>535,79</t>
  </si>
  <si>
    <t>509,99</t>
  </si>
  <si>
    <t>114,71</t>
  </si>
  <si>
    <t>537,81</t>
  </si>
  <si>
    <t>506,89</t>
  </si>
  <si>
    <t>152,4</t>
  </si>
  <si>
    <t>534,71</t>
  </si>
  <si>
    <t>472,69</t>
  </si>
  <si>
    <t>137,33</t>
  </si>
  <si>
    <t>500,51</t>
  </si>
  <si>
    <t>473,87</t>
  </si>
  <si>
    <t>61,39</t>
  </si>
  <si>
    <t>501,69</t>
  </si>
  <si>
    <t>454,2</t>
  </si>
  <si>
    <t>634,7</t>
  </si>
  <si>
    <t>482,02</t>
  </si>
  <si>
    <t>503,48</t>
  </si>
  <si>
    <t>134,18</t>
  </si>
  <si>
    <t>531,3</t>
  </si>
  <si>
    <t>570,33</t>
  </si>
  <si>
    <t>130,4</t>
  </si>
  <si>
    <t>598,15</t>
  </si>
  <si>
    <t>580,75</t>
  </si>
  <si>
    <t>53,36</t>
  </si>
  <si>
    <t>608,57</t>
  </si>
  <si>
    <t>587,85</t>
  </si>
  <si>
    <t>18,5</t>
  </si>
  <si>
    <t>615,67</t>
  </si>
  <si>
    <t>580,4</t>
  </si>
  <si>
    <t>73,8</t>
  </si>
  <si>
    <t>608,22</t>
  </si>
  <si>
    <t>563,46</t>
  </si>
  <si>
    <t>84,32</t>
  </si>
  <si>
    <t>591,28</t>
  </si>
  <si>
    <t>529,77</t>
  </si>
  <si>
    <t>148,13</t>
  </si>
  <si>
    <t>603,72</t>
  </si>
  <si>
    <t>86,79</t>
  </si>
  <si>
    <t>631,54</t>
  </si>
  <si>
    <t>617,38</t>
  </si>
  <si>
    <t>82,8</t>
  </si>
  <si>
    <t>645,2</t>
  </si>
  <si>
    <t>578,91</t>
  </si>
  <si>
    <t>189,14</t>
  </si>
  <si>
    <t>606,73</t>
  </si>
  <si>
    <t>558,99</t>
  </si>
  <si>
    <t>145,57</t>
  </si>
  <si>
    <t>586,81</t>
  </si>
  <si>
    <t>513,86</t>
  </si>
  <si>
    <t>125,65</t>
  </si>
  <si>
    <t>541,68</t>
  </si>
  <si>
    <t>521,74</t>
  </si>
  <si>
    <t>243,31</t>
  </si>
  <si>
    <t>549,56</t>
  </si>
  <si>
    <t>540,79</t>
  </si>
  <si>
    <t>233,16</t>
  </si>
  <si>
    <t>568,61</t>
  </si>
  <si>
    <t>537,85</t>
  </si>
  <si>
    <t>256,69</t>
  </si>
  <si>
    <t>565,67</t>
  </si>
  <si>
    <t>537,99</t>
  </si>
  <si>
    <t>265,73</t>
  </si>
  <si>
    <t>565,81</t>
  </si>
  <si>
    <t>549,69</t>
  </si>
  <si>
    <t>293,06</t>
  </si>
  <si>
    <t>577,51</t>
  </si>
  <si>
    <t>598,25</t>
  </si>
  <si>
    <t>626,07</t>
  </si>
  <si>
    <t>571,15</t>
  </si>
  <si>
    <t>44,8</t>
  </si>
  <si>
    <t>598,97</t>
  </si>
  <si>
    <t>493,85</t>
  </si>
  <si>
    <t>183,02</t>
  </si>
  <si>
    <t>521,67</t>
  </si>
  <si>
    <t>488,35</t>
  </si>
  <si>
    <t>309,65</t>
  </si>
  <si>
    <t>516,17</t>
  </si>
  <si>
    <t>475,37</t>
  </si>
  <si>
    <t>338,78</t>
  </si>
  <si>
    <t>503,19</t>
  </si>
  <si>
    <t>476,69</t>
  </si>
  <si>
    <t>361,04</t>
  </si>
  <si>
    <t>504,51</t>
  </si>
  <si>
    <t>469,84</t>
  </si>
  <si>
    <t>150,33</t>
  </si>
  <si>
    <t>105,18</t>
  </si>
  <si>
    <t>563,73</t>
  </si>
  <si>
    <t>87,58</t>
  </si>
  <si>
    <t>591,55</t>
  </si>
  <si>
    <t>584,39</t>
  </si>
  <si>
    <t>78,67</t>
  </si>
  <si>
    <t>612,21</t>
  </si>
  <si>
    <t>595,22</t>
  </si>
  <si>
    <t>30,18</t>
  </si>
  <si>
    <t>623,04</t>
  </si>
  <si>
    <t>595,01</t>
  </si>
  <si>
    <t>72,36</t>
  </si>
  <si>
    <t>622,83</t>
  </si>
  <si>
    <t>580,69</t>
  </si>
  <si>
    <t>4,39</t>
  </si>
  <si>
    <t>608,51</t>
  </si>
  <si>
    <t>550,74</t>
  </si>
  <si>
    <t>110,05</t>
  </si>
  <si>
    <t>578,56</t>
  </si>
  <si>
    <t>636,27</t>
  </si>
  <si>
    <t>26,45</t>
  </si>
  <si>
    <t>664,09</t>
  </si>
  <si>
    <t>637,65</t>
  </si>
  <si>
    <t>56,06</t>
  </si>
  <si>
    <t>665,47</t>
  </si>
  <si>
    <t>593,49</t>
  </si>
  <si>
    <t>61,31</t>
  </si>
  <si>
    <t>621,31</t>
  </si>
  <si>
    <t>593,53</t>
  </si>
  <si>
    <t>165,71</t>
  </si>
  <si>
    <t>621,35</t>
  </si>
  <si>
    <t>549,27</t>
  </si>
  <si>
    <t>577,09</t>
  </si>
  <si>
    <t>576,68</t>
  </si>
  <si>
    <t>122,43</t>
  </si>
  <si>
    <t>604,5</t>
  </si>
  <si>
    <t>589,35</t>
  </si>
  <si>
    <t>135,89</t>
  </si>
  <si>
    <t>617,17</t>
  </si>
  <si>
    <t>596,02</t>
  </si>
  <si>
    <t>245,53</t>
  </si>
  <si>
    <t>623,84</t>
  </si>
  <si>
    <t>592,84</t>
  </si>
  <si>
    <t>247,67</t>
  </si>
  <si>
    <t>620,66</t>
  </si>
  <si>
    <t>596,06</t>
  </si>
  <si>
    <t>239,98</t>
  </si>
  <si>
    <t>623,88</t>
  </si>
  <si>
    <t>645,99</t>
  </si>
  <si>
    <t>107,69</t>
  </si>
  <si>
    <t>673,81</t>
  </si>
  <si>
    <t>570,45</t>
  </si>
  <si>
    <t>41,4</t>
  </si>
  <si>
    <t>598,27</t>
  </si>
  <si>
    <t>493,99</t>
  </si>
  <si>
    <t>26,61</t>
  </si>
  <si>
    <t>521,81</t>
  </si>
  <si>
    <t>491,12</t>
  </si>
  <si>
    <t>240,31</t>
  </si>
  <si>
    <t>518,94</t>
  </si>
  <si>
    <t>473,21</t>
  </si>
  <si>
    <t>305,5</t>
  </si>
  <si>
    <t>501,03</t>
  </si>
  <si>
    <t>477,05</t>
  </si>
  <si>
    <t>541,7</t>
  </si>
  <si>
    <t>504,87</t>
  </si>
  <si>
    <t>256,08</t>
  </si>
  <si>
    <t>523,06</t>
  </si>
  <si>
    <t>144,92</t>
  </si>
  <si>
    <t>550,88</t>
  </si>
  <si>
    <t>563,41</t>
  </si>
  <si>
    <t>188,77</t>
  </si>
  <si>
    <t>591,23</t>
  </si>
  <si>
    <t>584,34</t>
  </si>
  <si>
    <t>120,16</t>
  </si>
  <si>
    <t>612,16</t>
  </si>
  <si>
    <t>595,09</t>
  </si>
  <si>
    <t>36,05</t>
  </si>
  <si>
    <t>622,91</t>
  </si>
  <si>
    <t>595,08</t>
  </si>
  <si>
    <t>75,55</t>
  </si>
  <si>
    <t>622,9</t>
  </si>
  <si>
    <t>580,82</t>
  </si>
  <si>
    <t>6,67</t>
  </si>
  <si>
    <t>608,64</t>
  </si>
  <si>
    <t>550,64</t>
  </si>
  <si>
    <t>121,96</t>
  </si>
  <si>
    <t>578,46</t>
  </si>
  <si>
    <t>639,85</t>
  </si>
  <si>
    <t>33,5</t>
  </si>
  <si>
    <t>667,67</t>
  </si>
  <si>
    <t>659,34</t>
  </si>
  <si>
    <t>23,71</t>
  </si>
  <si>
    <t>687,16</t>
  </si>
  <si>
    <t>629,18</t>
  </si>
  <si>
    <t>30,14</t>
  </si>
  <si>
    <t>657</t>
  </si>
  <si>
    <t>620,88</t>
  </si>
  <si>
    <t>150,89</t>
  </si>
  <si>
    <t>648,7</t>
  </si>
  <si>
    <t>564,31</t>
  </si>
  <si>
    <t>84,43</t>
  </si>
  <si>
    <t>592,13</t>
  </si>
  <si>
    <t>593,1</t>
  </si>
  <si>
    <t>87,46</t>
  </si>
  <si>
    <t>620,92</t>
  </si>
  <si>
    <t>610,07</t>
  </si>
  <si>
    <t>111,03</t>
  </si>
  <si>
    <t>637,89</t>
  </si>
  <si>
    <t>613,57</t>
  </si>
  <si>
    <t>102,21</t>
  </si>
  <si>
    <t>641,39</t>
  </si>
  <si>
    <t>617,45</t>
  </si>
  <si>
    <t>83,37</t>
  </si>
  <si>
    <t>645,27</t>
  </si>
  <si>
    <t>624,73</t>
  </si>
  <si>
    <t>76,43</t>
  </si>
  <si>
    <t>652,55</t>
  </si>
  <si>
    <t>677,85</t>
  </si>
  <si>
    <t>96,45</t>
  </si>
  <si>
    <t>705,67</t>
  </si>
  <si>
    <t>584,18</t>
  </si>
  <si>
    <t>24,3</t>
  </si>
  <si>
    <t>612</t>
  </si>
  <si>
    <t>507,2</t>
  </si>
  <si>
    <t>115,29</t>
  </si>
  <si>
    <t>535,02</t>
  </si>
  <si>
    <t>504,04</t>
  </si>
  <si>
    <t>123,38</t>
  </si>
  <si>
    <t>531,86</t>
  </si>
  <si>
    <t>479,32</t>
  </si>
  <si>
    <t>140,09</t>
  </si>
  <si>
    <t>507,14</t>
  </si>
  <si>
    <t>478,02</t>
  </si>
  <si>
    <t>144,79</t>
  </si>
  <si>
    <t>505,84</t>
  </si>
  <si>
    <t>463,14</t>
  </si>
  <si>
    <t>751,98</t>
  </si>
  <si>
    <t>490,96</t>
  </si>
  <si>
    <t>527,11</t>
  </si>
  <si>
    <t>105,16</t>
  </si>
  <si>
    <t>554,93</t>
  </si>
  <si>
    <t>575,34</t>
  </si>
  <si>
    <t>603,16</t>
  </si>
  <si>
    <t>598,53</t>
  </si>
  <si>
    <t>110,43</t>
  </si>
  <si>
    <t>626,35</t>
  </si>
  <si>
    <t>606,64</t>
  </si>
  <si>
    <t>57,05</t>
  </si>
  <si>
    <t>634,46</t>
  </si>
  <si>
    <t>606,65</t>
  </si>
  <si>
    <t>14,55</t>
  </si>
  <si>
    <t>634,47</t>
  </si>
  <si>
    <t>602,65</t>
  </si>
  <si>
    <t>60,3</t>
  </si>
  <si>
    <t>630,47</t>
  </si>
  <si>
    <t>575,64</t>
  </si>
  <si>
    <t>100,29</t>
  </si>
  <si>
    <t>603,46</t>
  </si>
  <si>
    <t>509,34</t>
  </si>
  <si>
    <t>77,32</t>
  </si>
  <si>
    <t>537,16</t>
  </si>
  <si>
    <t>475,77</t>
  </si>
  <si>
    <t>64,96</t>
  </si>
  <si>
    <t>503,59</t>
  </si>
  <si>
    <t>599,08</t>
  </si>
  <si>
    <t>36,2</t>
  </si>
  <si>
    <t>626,9</t>
  </si>
  <si>
    <t>584,17</t>
  </si>
  <si>
    <t>141,27</t>
  </si>
  <si>
    <t>611,99</t>
  </si>
  <si>
    <t>577,26</t>
  </si>
  <si>
    <t>86,94</t>
  </si>
  <si>
    <t>605,08</t>
  </si>
  <si>
    <t>610,37</t>
  </si>
  <si>
    <t>125,62</t>
  </si>
  <si>
    <t>638,19</t>
  </si>
  <si>
    <t>617,96</t>
  </si>
  <si>
    <t>136,59</t>
  </si>
  <si>
    <t>645,78</t>
  </si>
  <si>
    <t>626</t>
  </si>
  <si>
    <t>184,26</t>
  </si>
  <si>
    <t>653,82</t>
  </si>
  <si>
    <t>626,23</t>
  </si>
  <si>
    <t>171,29</t>
  </si>
  <si>
    <t>654,05</t>
  </si>
  <si>
    <t>630,45</t>
  </si>
  <si>
    <t>40,67</t>
  </si>
  <si>
    <t>658,27</t>
  </si>
  <si>
    <t>655,84</t>
  </si>
  <si>
    <t>13,01</t>
  </si>
  <si>
    <t>683,66</t>
  </si>
  <si>
    <t>123,28</t>
  </si>
  <si>
    <t>496,89</t>
  </si>
  <si>
    <t>390,76</t>
  </si>
  <si>
    <t>524,71</t>
  </si>
  <si>
    <t>491,23</t>
  </si>
  <si>
    <t>14,7</t>
  </si>
  <si>
    <t>519,05</t>
  </si>
  <si>
    <t>507,1</t>
  </si>
  <si>
    <t>129,81</t>
  </si>
  <si>
    <t>534,92</t>
  </si>
  <si>
    <t>547,45</t>
  </si>
  <si>
    <t>565,65</t>
  </si>
  <si>
    <t>575,27</t>
  </si>
  <si>
    <t>462,64</t>
  </si>
  <si>
    <t>549,02</t>
  </si>
  <si>
    <t>490,46</t>
  </si>
  <si>
    <t>514,38</t>
  </si>
  <si>
    <t>91,2</t>
  </si>
  <si>
    <t>542,2</t>
  </si>
  <si>
    <t>568,31</t>
  </si>
  <si>
    <t>2,96</t>
  </si>
  <si>
    <t>596,13</t>
  </si>
  <si>
    <t>599,11</t>
  </si>
  <si>
    <t>47,09</t>
  </si>
  <si>
    <t>626,93</t>
  </si>
  <si>
    <t>615,46</t>
  </si>
  <si>
    <t>24,82</t>
  </si>
  <si>
    <t>643,28</t>
  </si>
  <si>
    <t>607,11</t>
  </si>
  <si>
    <t>74,48</t>
  </si>
  <si>
    <t>634,93</t>
  </si>
  <si>
    <t>615,58</t>
  </si>
  <si>
    <t>148,64</t>
  </si>
  <si>
    <t>643,4</t>
  </si>
  <si>
    <t>594,95</t>
  </si>
  <si>
    <t>127,4</t>
  </si>
  <si>
    <t>622,77</t>
  </si>
  <si>
    <t>576,02</t>
  </si>
  <si>
    <t>170,55</t>
  </si>
  <si>
    <t>603,84</t>
  </si>
  <si>
    <t>544,71</t>
  </si>
  <si>
    <t>61,21</t>
  </si>
  <si>
    <t>572,53</t>
  </si>
  <si>
    <t>655,55</t>
  </si>
  <si>
    <t>55,67</t>
  </si>
  <si>
    <t>683,37</t>
  </si>
  <si>
    <t>611</t>
  </si>
  <si>
    <t>93,75</t>
  </si>
  <si>
    <t>638,82</t>
  </si>
  <si>
    <t>595,74</t>
  </si>
  <si>
    <t>95,75</t>
  </si>
  <si>
    <t>623,56</t>
  </si>
  <si>
    <t>610,78</t>
  </si>
  <si>
    <t>139,7</t>
  </si>
  <si>
    <t>638,6</t>
  </si>
  <si>
    <t>626,5</t>
  </si>
  <si>
    <t>55,96</t>
  </si>
  <si>
    <t>654,32</t>
  </si>
  <si>
    <t>647,41</t>
  </si>
  <si>
    <t>50,32</t>
  </si>
  <si>
    <t>675,23</t>
  </si>
  <si>
    <t>643,67</t>
  </si>
  <si>
    <t>53,09</t>
  </si>
  <si>
    <t>671,49</t>
  </si>
  <si>
    <t>639,8</t>
  </si>
  <si>
    <t>70,15</t>
  </si>
  <si>
    <t>667,62</t>
  </si>
  <si>
    <t>644,84</t>
  </si>
  <si>
    <t>49,64</t>
  </si>
  <si>
    <t>672,66</t>
  </si>
  <si>
    <t>591,41</t>
  </si>
  <si>
    <t>42,99</t>
  </si>
  <si>
    <t>619,23</t>
  </si>
  <si>
    <t>497,34</t>
  </si>
  <si>
    <t>5,24</t>
  </si>
  <si>
    <t>525,16</t>
  </si>
  <si>
    <t>491,87</t>
  </si>
  <si>
    <t>7,25</t>
  </si>
  <si>
    <t>519,69</t>
  </si>
  <si>
    <t>507,6</t>
  </si>
  <si>
    <t>72,65</t>
  </si>
  <si>
    <t>535,42</t>
  </si>
  <si>
    <t>548,31</t>
  </si>
  <si>
    <t>128,27</t>
  </si>
  <si>
    <t>576,13</t>
  </si>
  <si>
    <t>461,21</t>
  </si>
  <si>
    <t>90,89</t>
  </si>
  <si>
    <t>489,03</t>
  </si>
  <si>
    <t>523,47</t>
  </si>
  <si>
    <t>5,38</t>
  </si>
  <si>
    <t>551,29</t>
  </si>
  <si>
    <t>574,65</t>
  </si>
  <si>
    <t>54,76</t>
  </si>
  <si>
    <t>602,47</t>
  </si>
  <si>
    <t>596,04</t>
  </si>
  <si>
    <t>6,91</t>
  </si>
  <si>
    <t>623,86</t>
  </si>
  <si>
    <t>607,07</t>
  </si>
  <si>
    <t>31,83</t>
  </si>
  <si>
    <t>634,89</t>
  </si>
  <si>
    <t>607,09</t>
  </si>
  <si>
    <t>2,81</t>
  </si>
  <si>
    <t>634,91</t>
  </si>
  <si>
    <t>595,95</t>
  </si>
  <si>
    <t>55,22</t>
  </si>
  <si>
    <t>623,77</t>
  </si>
  <si>
    <t>561,26</t>
  </si>
  <si>
    <t>197,53</t>
  </si>
  <si>
    <t>589,08</t>
  </si>
  <si>
    <t>632,57</t>
  </si>
  <si>
    <t>31,11</t>
  </si>
  <si>
    <t>660,39</t>
  </si>
  <si>
    <t>659,77</t>
  </si>
  <si>
    <t>2,73</t>
  </si>
  <si>
    <t>687,59</t>
  </si>
  <si>
    <t>608,98</t>
  </si>
  <si>
    <t>39,79</t>
  </si>
  <si>
    <t>636,8</t>
  </si>
  <si>
    <t>594,69</t>
  </si>
  <si>
    <t>31,61</t>
  </si>
  <si>
    <t>622,51</t>
  </si>
  <si>
    <t>549,93</t>
  </si>
  <si>
    <t>96,42</t>
  </si>
  <si>
    <t>577,75</t>
  </si>
  <si>
    <t>573,91</t>
  </si>
  <si>
    <t>11,93</t>
  </si>
  <si>
    <t>601,73</t>
  </si>
  <si>
    <t>13,24</t>
  </si>
  <si>
    <t>614,63</t>
  </si>
  <si>
    <t>600,21</t>
  </si>
  <si>
    <t>10,05</t>
  </si>
  <si>
    <t>628,03</t>
  </si>
  <si>
    <t>610,79</t>
  </si>
  <si>
    <t>0,11</t>
  </si>
  <si>
    <t>1,48</t>
  </si>
  <si>
    <t>638,61</t>
  </si>
  <si>
    <t>621,95</t>
  </si>
  <si>
    <t>39,53</t>
  </si>
  <si>
    <t>649,77</t>
  </si>
  <si>
    <t>709,58</t>
  </si>
  <si>
    <t>30,76</t>
  </si>
  <si>
    <t>737,4</t>
  </si>
  <si>
    <t>650,1</t>
  </si>
  <si>
    <t>123,78</t>
  </si>
  <si>
    <t>677,92</t>
  </si>
  <si>
    <t>534,59</t>
  </si>
  <si>
    <t>3,02</t>
  </si>
  <si>
    <t>562,41</t>
  </si>
  <si>
    <t>521,93</t>
  </si>
  <si>
    <t>144,84</t>
  </si>
  <si>
    <t>549,75</t>
  </si>
  <si>
    <t>479,5</t>
  </si>
  <si>
    <t>208,39</t>
  </si>
  <si>
    <t>507,32</t>
  </si>
  <si>
    <t>475,95</t>
  </si>
  <si>
    <t>346,71</t>
  </si>
  <si>
    <t>503,77</t>
  </si>
  <si>
    <t>458,69</t>
  </si>
  <si>
    <t>512,81</t>
  </si>
  <si>
    <t>486,51</t>
  </si>
  <si>
    <t>538,76</t>
  </si>
  <si>
    <t>352,28</t>
  </si>
  <si>
    <t>566,58</t>
  </si>
  <si>
    <t>589,01</t>
  </si>
  <si>
    <t>238,2</t>
  </si>
  <si>
    <t>616,83</t>
  </si>
  <si>
    <t>611,3</t>
  </si>
  <si>
    <t>127,52</t>
  </si>
  <si>
    <t>639,12</t>
  </si>
  <si>
    <t>619,11</t>
  </si>
  <si>
    <t>14,84</t>
  </si>
  <si>
    <t>646,93</t>
  </si>
  <si>
    <t>607,51</t>
  </si>
  <si>
    <t>31,02</t>
  </si>
  <si>
    <t>635,33</t>
  </si>
  <si>
    <t>45,49</t>
  </si>
  <si>
    <t>643,01</t>
  </si>
  <si>
    <t>561,37</t>
  </si>
  <si>
    <t>97,75</t>
  </si>
  <si>
    <t>589,19</t>
  </si>
  <si>
    <t>652</t>
  </si>
  <si>
    <t>107,76</t>
  </si>
  <si>
    <t>679,82</t>
  </si>
  <si>
    <t>660,73</t>
  </si>
  <si>
    <t>30,46</t>
  </si>
  <si>
    <t>688,55</t>
  </si>
  <si>
    <t>610,1</t>
  </si>
  <si>
    <t>2,17</t>
  </si>
  <si>
    <t>637,92</t>
  </si>
  <si>
    <t>594,7</t>
  </si>
  <si>
    <t>22,63</t>
  </si>
  <si>
    <t>622,52</t>
  </si>
  <si>
    <t>532,77</t>
  </si>
  <si>
    <t>32,82</t>
  </si>
  <si>
    <t>560,59</t>
  </si>
  <si>
    <t>527,1</t>
  </si>
  <si>
    <t>103,15</t>
  </si>
  <si>
    <t>554,92</t>
  </si>
  <si>
    <t>529,51</t>
  </si>
  <si>
    <t>68,6</t>
  </si>
  <si>
    <t>557,33</t>
  </si>
  <si>
    <t>534,91</t>
  </si>
  <si>
    <t>125,08</t>
  </si>
  <si>
    <t>562,73</t>
  </si>
  <si>
    <t>532,26</t>
  </si>
  <si>
    <t>105,19</t>
  </si>
  <si>
    <t>560,08</t>
  </si>
  <si>
    <t>529,46</t>
  </si>
  <si>
    <t>176,56</t>
  </si>
  <si>
    <t>557,28</t>
  </si>
  <si>
    <t>568,98</t>
  </si>
  <si>
    <t>133,5</t>
  </si>
  <si>
    <t>596,8</t>
  </si>
  <si>
    <t>537,5</t>
  </si>
  <si>
    <t>83</t>
  </si>
  <si>
    <t>565,32</t>
  </si>
  <si>
    <t>499,65</t>
  </si>
  <si>
    <t>3,83</t>
  </si>
  <si>
    <t>527,47</t>
  </si>
  <si>
    <t>493,79</t>
  </si>
  <si>
    <t>415,34</t>
  </si>
  <si>
    <t>521,61</t>
  </si>
  <si>
    <t>480,09</t>
  </si>
  <si>
    <t>515,33</t>
  </si>
  <si>
    <t>507,91</t>
  </si>
  <si>
    <t>765,4</t>
  </si>
  <si>
    <t>459,07</t>
  </si>
  <si>
    <t>1501,45</t>
  </si>
  <si>
    <t>486,89</t>
  </si>
  <si>
    <t>541,28</t>
  </si>
  <si>
    <t>454,33</t>
  </si>
  <si>
    <t>569,1</t>
  </si>
  <si>
    <t>588,25</t>
  </si>
  <si>
    <t>382,83</t>
  </si>
  <si>
    <t>616,07</t>
  </si>
  <si>
    <t>610,47</t>
  </si>
  <si>
    <t>293</t>
  </si>
  <si>
    <t>638,29</t>
  </si>
  <si>
    <t>622,32</t>
  </si>
  <si>
    <t>143,32</t>
  </si>
  <si>
    <t>650,14</t>
  </si>
  <si>
    <t>622,31</t>
  </si>
  <si>
    <t>75,03</t>
  </si>
  <si>
    <t>650,13</t>
  </si>
  <si>
    <t>618,53</t>
  </si>
  <si>
    <t>42,1</t>
  </si>
  <si>
    <t>646,35</t>
  </si>
  <si>
    <t>584,95</t>
  </si>
  <si>
    <t>85,03</t>
  </si>
  <si>
    <t>612,77</t>
  </si>
  <si>
    <t>681,27</t>
  </si>
  <si>
    <t>26,94</t>
  </si>
  <si>
    <t>709,09</t>
  </si>
  <si>
    <t>703,49</t>
  </si>
  <si>
    <t>0,02</t>
  </si>
  <si>
    <t>3,11</t>
  </si>
  <si>
    <t>731,31</t>
  </si>
  <si>
    <t>655,64</t>
  </si>
  <si>
    <t>32,75</t>
  </si>
  <si>
    <t>683,46</t>
  </si>
  <si>
    <t>609,28</t>
  </si>
  <si>
    <t>170,25</t>
  </si>
  <si>
    <t>637,1</t>
  </si>
  <si>
    <t>524,65</t>
  </si>
  <si>
    <t>170</t>
  </si>
  <si>
    <t>552,47</t>
  </si>
  <si>
    <t>521,47</t>
  </si>
  <si>
    <t>146,93</t>
  </si>
  <si>
    <t>549,29</t>
  </si>
  <si>
    <t>524</t>
  </si>
  <si>
    <t>143,24</t>
  </si>
  <si>
    <t>551,82</t>
  </si>
  <si>
    <t>523,5</t>
  </si>
  <si>
    <t>256,84</t>
  </si>
  <si>
    <t>551,32</t>
  </si>
  <si>
    <t>526,46</t>
  </si>
  <si>
    <t>178,98</t>
  </si>
  <si>
    <t>554,28</t>
  </si>
  <si>
    <t>523,84</t>
  </si>
  <si>
    <t>119,51</t>
  </si>
  <si>
    <t>551,66</t>
  </si>
  <si>
    <t>564,17</t>
  </si>
  <si>
    <t>98,28</t>
  </si>
  <si>
    <t>591,99</t>
  </si>
  <si>
    <t>30,27</t>
  </si>
  <si>
    <t>493,76</t>
  </si>
  <si>
    <t>44,55</t>
  </si>
  <si>
    <t>521,58</t>
  </si>
  <si>
    <t>490,94</t>
  </si>
  <si>
    <t>244,66</t>
  </si>
  <si>
    <t>518,76</t>
  </si>
  <si>
    <t>479,75</t>
  </si>
  <si>
    <t>282,53</t>
  </si>
  <si>
    <t>507,57</t>
  </si>
  <si>
    <t>475,68</t>
  </si>
  <si>
    <t>246,64</t>
  </si>
  <si>
    <t>503,5</t>
  </si>
  <si>
    <t>458,47</t>
  </si>
  <si>
    <t>440,09</t>
  </si>
  <si>
    <t>486,29</t>
  </si>
  <si>
    <t>508,4</t>
  </si>
  <si>
    <t>150,39</t>
  </si>
  <si>
    <t>536,22</t>
  </si>
  <si>
    <t>553,69</t>
  </si>
  <si>
    <t>149,18</t>
  </si>
  <si>
    <t>581,51</t>
  </si>
  <si>
    <t>573,71</t>
  </si>
  <si>
    <t>123,67</t>
  </si>
  <si>
    <t>601,53</t>
  </si>
  <si>
    <t>580,87</t>
  </si>
  <si>
    <t>91,85</t>
  </si>
  <si>
    <t>608,69</t>
  </si>
  <si>
    <t>577,33</t>
  </si>
  <si>
    <t>7,18</t>
  </si>
  <si>
    <t>605,15</t>
  </si>
  <si>
    <t>573,98</t>
  </si>
  <si>
    <t>31,95</t>
  </si>
  <si>
    <t>601,8</t>
  </si>
  <si>
    <t>547,66</t>
  </si>
  <si>
    <t>29,13</t>
  </si>
  <si>
    <t>575,48</t>
  </si>
  <si>
    <t>635,34</t>
  </si>
  <si>
    <t>33,95</t>
  </si>
  <si>
    <t>663,16</t>
  </si>
  <si>
    <t>641,43</t>
  </si>
  <si>
    <t>41,32</t>
  </si>
  <si>
    <t>669,25</t>
  </si>
  <si>
    <t>587,45</t>
  </si>
  <si>
    <t>615,27</t>
  </si>
  <si>
    <t>549,46</t>
  </si>
  <si>
    <t>184,49</t>
  </si>
  <si>
    <t>577,28</t>
  </si>
  <si>
    <t>503,78</t>
  </si>
  <si>
    <t>212,47</t>
  </si>
  <si>
    <t>531,6</t>
  </si>
  <si>
    <t>260,65</t>
  </si>
  <si>
    <t>546,91</t>
  </si>
  <si>
    <t>535,26</t>
  </si>
  <si>
    <t>247,45</t>
  </si>
  <si>
    <t>535,12</t>
  </si>
  <si>
    <t>337,62</t>
  </si>
  <si>
    <t>562,94</t>
  </si>
  <si>
    <t>549,5</t>
  </si>
  <si>
    <t>258,42</t>
  </si>
  <si>
    <t>577,32</t>
  </si>
  <si>
    <t>570,86</t>
  </si>
  <si>
    <t>308,56</t>
  </si>
  <si>
    <t>598,68</t>
  </si>
  <si>
    <t>638,71</t>
  </si>
  <si>
    <t>267,69</t>
  </si>
  <si>
    <t>666,53</t>
  </si>
  <si>
    <t>603,75</t>
  </si>
  <si>
    <t>28,76</t>
  </si>
  <si>
    <t>631,57</t>
  </si>
  <si>
    <t>505,16</t>
  </si>
  <si>
    <t>532,98</t>
  </si>
  <si>
    <t>493,91</t>
  </si>
  <si>
    <t>194,4</t>
  </si>
  <si>
    <t>521,73</t>
  </si>
  <si>
    <t>472,78</t>
  </si>
  <si>
    <t>207,5</t>
  </si>
  <si>
    <t>500,6</t>
  </si>
  <si>
    <t>479,59</t>
  </si>
  <si>
    <t>370,08</t>
  </si>
  <si>
    <t>507,41</t>
  </si>
  <si>
    <t>456,61</t>
  </si>
  <si>
    <t>361,96</t>
  </si>
  <si>
    <t>484,43</t>
  </si>
  <si>
    <t>516,97</t>
  </si>
  <si>
    <t>262,35</t>
  </si>
  <si>
    <t>544,79</t>
  </si>
  <si>
    <t>563,61</t>
  </si>
  <si>
    <t>169,1</t>
  </si>
  <si>
    <t>591,43</t>
  </si>
  <si>
    <t>580,72</t>
  </si>
  <si>
    <t>128,58</t>
  </si>
  <si>
    <t>608,54</t>
  </si>
  <si>
    <t>591,61</t>
  </si>
  <si>
    <t>96,64</t>
  </si>
  <si>
    <t>619,43</t>
  </si>
  <si>
    <t>591,47</t>
  </si>
  <si>
    <t>118,95</t>
  </si>
  <si>
    <t>619,29</t>
  </si>
  <si>
    <t>587,5</t>
  </si>
  <si>
    <t>57,18</t>
  </si>
  <si>
    <t>615,32</t>
  </si>
  <si>
    <t>557,35</t>
  </si>
  <si>
    <t>47,82</t>
  </si>
  <si>
    <t>585,17</t>
  </si>
  <si>
    <t>646,89</t>
  </si>
  <si>
    <t>76,89</t>
  </si>
  <si>
    <t>674,71</t>
  </si>
  <si>
    <t>61,88</t>
  </si>
  <si>
    <t>579,45</t>
  </si>
  <si>
    <t>160,09</t>
  </si>
  <si>
    <t>607,27</t>
  </si>
  <si>
    <t>545,49</t>
  </si>
  <si>
    <t>256,94</t>
  </si>
  <si>
    <t>573,31</t>
  </si>
  <si>
    <t>498,68</t>
  </si>
  <si>
    <t>274,2</t>
  </si>
  <si>
    <t>526,5</t>
  </si>
  <si>
    <t>508,74</t>
  </si>
  <si>
    <t>404,34</t>
  </si>
  <si>
    <t>536,56</t>
  </si>
  <si>
    <t>521,77</t>
  </si>
  <si>
    <t>386,39</t>
  </si>
  <si>
    <t>549,59</t>
  </si>
  <si>
    <t>460,81</t>
  </si>
  <si>
    <t>543,78</t>
  </si>
  <si>
    <t>417,12</t>
  </si>
  <si>
    <t>571,6</t>
  </si>
  <si>
    <t>378,89</t>
  </si>
  <si>
    <t>549,31</t>
  </si>
  <si>
    <t>557,95</t>
  </si>
  <si>
    <t>272</t>
  </si>
  <si>
    <t>585,77</t>
  </si>
  <si>
    <t>527,98</t>
  </si>
  <si>
    <t>78,42</t>
  </si>
  <si>
    <t>555,8</t>
  </si>
  <si>
    <t>480,93</t>
  </si>
  <si>
    <t>337,79</t>
  </si>
  <si>
    <t>508,75</t>
  </si>
  <si>
    <t>472,97</t>
  </si>
  <si>
    <t>435,26</t>
  </si>
  <si>
    <t>500,79</t>
  </si>
  <si>
    <t>461,98</t>
  </si>
  <si>
    <t>403,77</t>
  </si>
  <si>
    <t>489,8</t>
  </si>
  <si>
    <t>478,66</t>
  </si>
  <si>
    <t>178,81</t>
  </si>
  <si>
    <t>506,48</t>
  </si>
  <si>
    <t>465,72</t>
  </si>
  <si>
    <t>653,85</t>
  </si>
  <si>
    <t>493,54</t>
  </si>
  <si>
    <t>Региональная служба по тарифам РСО - Алания, №4 от 30.01.2014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</si>
</sst>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</numFmts>
  <fonts count="47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61">
    <xf numFmtId="0" fontId="0" fillId="0" borderId="0" xfId="0"/>
    <xf numFmtId="0" fontId="0" fillId="0" borderId="0" xfId="0" applyAlignment="1">
      <alignment wrapText="1"/>
    </xf>
    <xf numFmtId="0" fontId="34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0" fontId="11" fillId="0" borderId="11" xfId="29" applyNumberFormat="1" applyFill="1" applyBorder="1" applyAlignment="1">
      <alignment horizontal="center" vertical="center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5" fillId="0" borderId="10" xfId="15" applyFont="1" applyBorder="1" applyAlignment="1">
      <alignment vertical="center"/>
    </xf>
    <xf numFmtId="0" fontId="35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2" fontId="3" fillId="0" borderId="10" xfId="33" applyNumberFormat="1" applyFont="1" applyFill="1" applyBorder="1" applyAlignment="1">
      <alignment horizontal="right" vertical="center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2" xfId="0" applyBorder="1" applyAlignment="1">
      <alignment horizontal="right"/>
    </xf>
    <xf numFmtId="0" fontId="0" fillId="0" borderId="0" xfId="0" applyBorder="1" applyAlignment="1">
      <alignment horizontal="right"/>
    </xf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5" fillId="0" borderId="10" xfId="0" applyNumberFormat="1" applyFont="1" applyBorder="1"/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8" borderId="10" xfId="0" applyNumberFormat="1" applyFont="1" applyFill="1" applyBorder="1" applyAlignment="1">
      <alignment horizontal="center" vertical="center" wrapText="1"/>
    </xf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7" fillId="0" borderId="10" xfId="22" applyNumberFormat="1" applyFont="1" applyBorder="1" applyAlignment="1">
      <alignment horizontal="center" vertical="center"/>
    </xf>
    <xf numFmtId="169" fontId="37" fillId="0" borderId="10" xfId="22" applyNumberFormat="1" applyFont="1" applyBorder="1" applyAlignment="1">
      <alignment horizontal="center" vertical="center" wrapText="1"/>
    </xf>
    <xf numFmtId="169" fontId="38" fillId="0" borderId="10" xfId="22" applyNumberFormat="1" applyFont="1" applyBorder="1" applyAlignment="1">
      <alignment horizontal="left" vertical="center" wrapText="1"/>
    </xf>
    <xf numFmtId="169" fontId="38" fillId="0" borderId="10" xfId="22" applyNumberFormat="1" applyFont="1" applyBorder="1" applyAlignment="1">
      <alignment horizontal="center" vertical="center"/>
    </xf>
    <xf numFmtId="2" fontId="38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9" fillId="0" borderId="10" xfId="25" applyFont="1" applyBorder="1" applyAlignment="1">
      <alignment horizontal="center" vertical="center" wrapText="1"/>
    </xf>
    <xf numFmtId="167" fontId="39" fillId="9" borderId="10" xfId="25" applyNumberFormat="1" applyFont="1" applyFill="1" applyBorder="1" applyAlignment="1">
      <alignment horizontal="left" vertical="center" wrapText="1"/>
    </xf>
    <xf numFmtId="43" fontId="39" fillId="0" borderId="10" xfId="25" applyFont="1" applyBorder="1" applyAlignment="1">
      <alignment horizontal="center" vertical="center"/>
    </xf>
    <xf numFmtId="43" fontId="39" fillId="0" borderId="0" xfId="25" applyFont="1"/>
    <xf numFmtId="165" fontId="38" fillId="0" borderId="10" xfId="25" applyNumberFormat="1" applyFont="1" applyBorder="1" applyAlignment="1">
      <alignment vertical="center"/>
    </xf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5" fillId="0" borderId="13" xfId="0" applyFont="1" applyFill="1" applyBorder="1" applyAlignment="1">
      <alignment horizontal="left" indent="1"/>
    </xf>
    <xf numFmtId="0" fontId="7" fillId="0" borderId="0" xfId="4" applyFont="1" applyAlignment="1">
      <alignment vertical="center" wrapText="1"/>
    </xf>
    <xf numFmtId="0" fontId="26" fillId="0" borderId="0" xfId="4" applyFont="1" applyAlignment="1">
      <alignment vertical="top" wrapText="1"/>
    </xf>
    <xf numFmtId="0" fontId="0" fillId="0" borderId="0" xfId="0" applyAlignment="1">
      <alignment vertical="top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9" fillId="9" borderId="10" xfId="25" applyNumberFormat="1" applyFont="1" applyFill="1" applyBorder="1" applyAlignment="1">
      <alignment horizontal="center" vertical="center"/>
    </xf>
    <xf numFmtId="165" fontId="39" fillId="0" borderId="10" xfId="25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39" fillId="0" borderId="0" xfId="8" applyFont="1"/>
    <xf numFmtId="43" fontId="39" fillId="0" borderId="0" xfId="8" applyNumberFormat="1" applyFont="1"/>
    <xf numFmtId="14" fontId="39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9" fillId="0" borderId="0" xfId="8" applyNumberFormat="1" applyFont="1" applyBorder="1" applyAlignment="1">
      <alignment horizontal="center" vertical="center"/>
    </xf>
    <xf numFmtId="43" fontId="39" fillId="0" borderId="0" xfId="25" applyFont="1" applyBorder="1" applyAlignment="1">
      <alignment horizontal="right" vertical="center" wrapText="1"/>
    </xf>
    <xf numFmtId="0" fontId="40" fillId="0" borderId="0" xfId="8" applyFont="1"/>
    <xf numFmtId="0" fontId="39" fillId="0" borderId="0" xfId="8" applyFont="1" applyAlignment="1">
      <alignment vertical="top"/>
    </xf>
    <xf numFmtId="43" fontId="39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9" fillId="0" borderId="16" xfId="8" applyNumberFormat="1" applyFont="1" applyBorder="1" applyAlignment="1">
      <alignment horizontal="center" vertical="center"/>
    </xf>
    <xf numFmtId="43" fontId="39" fillId="0" borderId="17" xfId="25" applyFont="1" applyBorder="1" applyAlignment="1">
      <alignment horizontal="right" vertical="center" wrapText="1"/>
    </xf>
    <xf numFmtId="0" fontId="39" fillId="0" borderId="18" xfId="8" applyFont="1" applyBorder="1" applyAlignment="1">
      <alignment vertical="center"/>
    </xf>
    <xf numFmtId="0" fontId="39" fillId="0" borderId="16" xfId="8" applyFont="1" applyBorder="1" applyAlignment="1">
      <alignment vertical="center"/>
    </xf>
    <xf numFmtId="0" fontId="35" fillId="0" borderId="0" xfId="0" applyFont="1" applyFill="1" applyAlignment="1">
      <alignment wrapText="1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0" fontId="33" fillId="0" borderId="10" xfId="0" applyFont="1" applyBorder="1" applyAlignment="1">
      <alignment horizontal="center" vertical="center" wrapText="1"/>
    </xf>
    <xf numFmtId="1" fontId="39" fillId="0" borderId="10" xfId="0" applyNumberFormat="1" applyFont="1" applyBorder="1" applyAlignment="1">
      <alignment horizontal="center" wrapText="1"/>
    </xf>
    <xf numFmtId="1" fontId="41" fillId="0" borderId="10" xfId="0" applyNumberFormat="1" applyFont="1" applyBorder="1" applyAlignment="1">
      <alignment horizontal="center" wrapText="1"/>
    </xf>
    <xf numFmtId="0" fontId="32" fillId="0" borderId="0" xfId="0" applyFont="1"/>
    <xf numFmtId="0" fontId="39" fillId="0" borderId="14" xfId="25" applyNumberFormat="1" applyFont="1" applyBorder="1" applyAlignment="1">
      <alignment horizontal="center" vertical="center" wrapText="1"/>
    </xf>
    <xf numFmtId="0" fontId="39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9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14" fontId="39" fillId="0" borderId="10" xfId="0" applyNumberFormat="1" applyFont="1" applyBorder="1" applyAlignment="1">
      <alignment horizontal="center" wrapText="1"/>
    </xf>
    <xf numFmtId="14" fontId="41" fillId="0" borderId="10" xfId="0" applyNumberFormat="1" applyFont="1" applyBorder="1" applyAlignment="1">
      <alignment horizontal="center" wrapText="1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0" fontId="35" fillId="0" borderId="0" xfId="0" applyFont="1" applyBorder="1" applyAlignment="1">
      <alignment horizontal="center" vertical="top" wrapText="1"/>
    </xf>
    <xf numFmtId="14" fontId="41" fillId="0" borderId="0" xfId="0" applyNumberFormat="1" applyFont="1" applyBorder="1" applyAlignment="1">
      <alignment horizontal="center" wrapText="1"/>
    </xf>
    <xf numFmtId="1" fontId="41" fillId="0" borderId="0" xfId="0" applyNumberFormat="1" applyFont="1" applyBorder="1" applyAlignment="1">
      <alignment horizontal="center" wrapText="1"/>
    </xf>
    <xf numFmtId="43" fontId="31" fillId="0" borderId="0" xfId="15" applyFont="1" applyBorder="1"/>
    <xf numFmtId="0" fontId="39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7" fillId="0" borderId="10" xfId="22" applyNumberFormat="1" applyFont="1" applyBorder="1" applyAlignment="1">
      <alignment horizontal="left" vertical="center" wrapText="1"/>
    </xf>
    <xf numFmtId="43" fontId="39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43" fontId="34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43" fontId="39" fillId="0" borderId="14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5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2" fillId="0" borderId="0" xfId="0" applyFont="1" applyAlignment="1">
      <alignment horizontal="center" vertical="top" wrapText="1"/>
    </xf>
    <xf numFmtId="0" fontId="43" fillId="0" borderId="0" xfId="0" applyFont="1" applyAlignment="1">
      <alignment horizontal="center" vertical="center" wrapText="1"/>
    </xf>
    <xf numFmtId="0" fontId="35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9" fillId="0" borderId="18" xfId="8" applyFont="1" applyBorder="1" applyAlignment="1">
      <alignment horizontal="right" vertical="center" wrapText="1"/>
    </xf>
    <xf numFmtId="0" fontId="39" fillId="0" borderId="14" xfId="8" applyFont="1" applyBorder="1" applyAlignment="1">
      <alignment horizontal="right" vertical="center" wrapText="1"/>
    </xf>
    <xf numFmtId="43" fontId="39" fillId="0" borderId="10" xfId="8" applyNumberFormat="1" applyFont="1" applyBorder="1" applyAlignment="1">
      <alignment horizontal="center"/>
    </xf>
    <xf numFmtId="0" fontId="39" fillId="0" borderId="10" xfId="8" applyFont="1" applyBorder="1" applyAlignment="1">
      <alignment horizontal="center"/>
    </xf>
    <xf numFmtId="0" fontId="39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9" fillId="0" borderId="18" xfId="8" applyFont="1" applyBorder="1" applyAlignment="1">
      <alignment horizontal="center" vertical="center"/>
    </xf>
    <xf numFmtId="0" fontId="39" fillId="0" borderId="16" xfId="8" applyFont="1" applyBorder="1" applyAlignment="1">
      <alignment horizontal="center" vertical="center"/>
    </xf>
    <xf numFmtId="0" fontId="39" fillId="0" borderId="14" xfId="8" applyFont="1" applyBorder="1" applyAlignment="1">
      <alignment horizontal="center" vertical="center"/>
    </xf>
    <xf numFmtId="43" fontId="39" fillId="0" borderId="18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20" fontId="39" fillId="0" borderId="18" xfId="8" applyNumberFormat="1" applyFont="1" applyBorder="1" applyAlignment="1">
      <alignment horizontal="right" vertical="center" wrapText="1"/>
    </xf>
    <xf numFmtId="20" fontId="39" fillId="0" borderId="14" xfId="8" applyNumberFormat="1" applyFont="1" applyBorder="1" applyAlignment="1">
      <alignment horizontal="right" vertical="center" wrapText="1"/>
    </xf>
    <xf numFmtId="0" fontId="39" fillId="0" borderId="0" xfId="8" applyFont="1" applyAlignment="1">
      <alignment horizontal="center" vertical="top" wrapText="1"/>
    </xf>
    <xf numFmtId="0" fontId="44" fillId="0" borderId="0" xfId="5" applyFont="1" applyFill="1" applyAlignment="1">
      <alignment horizontal="center" vertical="center" wrapText="1"/>
    </xf>
    <xf numFmtId="0" fontId="37" fillId="0" borderId="0" xfId="8" applyFont="1" applyAlignment="1">
      <alignment horizontal="center" vertical="center" wrapText="1"/>
    </xf>
    <xf numFmtId="0" fontId="45" fillId="0" borderId="0" xfId="8" applyFont="1" applyAlignment="1">
      <alignment horizontal="center" vertical="center" wrapText="1"/>
    </xf>
    <xf numFmtId="0" fontId="39" fillId="0" borderId="21" xfId="8" applyFont="1" applyBorder="1" applyAlignment="1">
      <alignment horizontal="center" vertical="center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0" fontId="39" fillId="0" borderId="22" xfId="8" applyFont="1" applyBorder="1" applyAlignment="1">
      <alignment horizontal="center" vertical="center"/>
    </xf>
    <xf numFmtId="0" fontId="39" fillId="0" borderId="19" xfId="8" applyFont="1" applyBorder="1" applyAlignment="1">
      <alignment horizontal="center" vertical="center"/>
    </xf>
    <xf numFmtId="0" fontId="39" fillId="0" borderId="23" xfId="8" applyFont="1" applyBorder="1" applyAlignment="1">
      <alignment horizontal="center" vertic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9" fillId="0" borderId="21" xfId="8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 wrapText="1"/>
    </xf>
    <xf numFmtId="0" fontId="39" fillId="0" borderId="15" xfId="8" applyFont="1" applyBorder="1" applyAlignment="1">
      <alignment horizontal="center" vertical="center" wrapText="1"/>
    </xf>
    <xf numFmtId="0" fontId="39" fillId="0" borderId="24" xfId="8" applyFont="1" applyBorder="1" applyAlignment="1">
      <alignment horizontal="center" vertical="center" wrapText="1"/>
    </xf>
    <xf numFmtId="0" fontId="39" fillId="0" borderId="0" xfId="8" applyFont="1" applyBorder="1" applyAlignment="1">
      <alignment horizontal="center" vertical="center" wrapText="1"/>
    </xf>
    <xf numFmtId="0" fontId="39" fillId="0" borderId="17" xfId="8" applyFont="1" applyBorder="1" applyAlignment="1">
      <alignment horizontal="center" vertical="center" wrapText="1"/>
    </xf>
    <xf numFmtId="0" fontId="39" fillId="0" borderId="22" xfId="8" applyFont="1" applyBorder="1" applyAlignment="1">
      <alignment horizontal="center" vertical="center" wrapText="1"/>
    </xf>
    <xf numFmtId="0" fontId="39" fillId="0" borderId="19" xfId="8" applyFont="1" applyBorder="1" applyAlignment="1">
      <alignment horizontal="center" vertical="center" wrapText="1"/>
    </xf>
    <xf numFmtId="0" fontId="39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3" fontId="39" fillId="0" borderId="10" xfId="8" applyNumberFormat="1" applyFont="1" applyBorder="1" applyAlignment="1">
      <alignment horizontal="center" vertical="center"/>
    </xf>
    <xf numFmtId="0" fontId="39" fillId="0" borderId="10" xfId="8" applyFont="1" applyBorder="1" applyAlignment="1">
      <alignment horizontal="center" vertical="center"/>
    </xf>
    <xf numFmtId="0" fontId="39" fillId="0" borderId="18" xfId="8" applyFont="1" applyBorder="1" applyAlignment="1">
      <alignment horizontal="center" vertical="center" wrapText="1"/>
    </xf>
    <xf numFmtId="0" fontId="39" fillId="0" borderId="14" xfId="8" applyFont="1" applyBorder="1" applyAlignment="1">
      <alignment horizontal="center" vertical="center" wrapText="1"/>
    </xf>
    <xf numFmtId="43" fontId="39" fillId="0" borderId="0" xfId="8" applyNumberFormat="1" applyFont="1" applyBorder="1" applyAlignment="1">
      <alignment horizontal="center" vertical="center"/>
    </xf>
    <xf numFmtId="0" fontId="39" fillId="0" borderId="0" xfId="8" applyFont="1" applyBorder="1" applyAlignment="1">
      <alignment horizontal="center" vertical="center"/>
    </xf>
    <xf numFmtId="4" fontId="39" fillId="0" borderId="10" xfId="15" applyNumberFormat="1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" fontId="39" fillId="0" borderId="13" xfId="25" applyNumberFormat="1" applyFont="1" applyBorder="1" applyAlignment="1">
      <alignment horizontal="center" vertical="center" wrapText="1"/>
    </xf>
    <xf numFmtId="4" fontId="39" fillId="0" borderId="11" xfId="25" applyNumberFormat="1" applyFont="1" applyBorder="1" applyAlignment="1">
      <alignment horizontal="center" vertical="center" wrapText="1"/>
    </xf>
    <xf numFmtId="167" fontId="39" fillId="0" borderId="10" xfId="25" applyNumberFormat="1" applyFont="1" applyBorder="1" applyAlignment="1">
      <alignment horizontal="left" vertical="center" wrapText="1"/>
    </xf>
    <xf numFmtId="167" fontId="38" fillId="0" borderId="10" xfId="25" applyNumberFormat="1" applyFont="1" applyBorder="1" applyAlignment="1">
      <alignment horizontal="center" vertical="center" wrapText="1"/>
    </xf>
    <xf numFmtId="20" fontId="39" fillId="0" borderId="18" xfId="8" applyNumberFormat="1" applyFont="1" applyBorder="1" applyAlignment="1">
      <alignment horizontal="center" vertical="center" wrapText="1"/>
    </xf>
    <xf numFmtId="20" fontId="39" fillId="0" borderId="14" xfId="8" applyNumberFormat="1" applyFont="1" applyBorder="1" applyAlignment="1">
      <alignment horizontal="center" vertical="center" wrapText="1"/>
    </xf>
    <xf numFmtId="43" fontId="39" fillId="0" borderId="18" xfId="25" applyFont="1" applyBorder="1" applyAlignment="1">
      <alignment horizontal="center" vertical="center" wrapText="1"/>
    </xf>
    <xf numFmtId="43" fontId="39" fillId="0" borderId="14" xfId="25" applyFont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9" fillId="0" borderId="13" xfId="15" applyFont="1" applyBorder="1" applyAlignment="1">
      <alignment horizontal="center" vertical="center"/>
    </xf>
    <xf numFmtId="43" fontId="39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9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5" fillId="0" borderId="13" xfId="0" applyNumberFormat="1" applyFont="1" applyBorder="1" applyAlignment="1">
      <alignment horizontal="left" wrapText="1" indent="1"/>
    </xf>
    <xf numFmtId="2" fontId="35" fillId="0" borderId="11" xfId="0" applyNumberFormat="1" applyFont="1" applyBorder="1" applyAlignment="1">
      <alignment horizontal="left" wrapText="1" indent="1"/>
    </xf>
    <xf numFmtId="0" fontId="43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6" fillId="0" borderId="13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5" fillId="0" borderId="13" xfId="0" applyFont="1" applyBorder="1" applyAlignment="1">
      <alignment horizontal="left" vertical="center" indent="1"/>
    </xf>
    <xf numFmtId="0" fontId="35" fillId="0" borderId="11" xfId="0" applyFont="1" applyBorder="1" applyAlignment="1">
      <alignment horizontal="left" vertical="center" indent="1"/>
    </xf>
    <xf numFmtId="0" fontId="35" fillId="11" borderId="10" xfId="0" applyFont="1" applyFill="1" applyBorder="1" applyAlignment="1">
      <alignment horizontal="center"/>
    </xf>
    <xf numFmtId="0" fontId="36" fillId="0" borderId="2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top" wrapText="1"/>
    </xf>
    <xf numFmtId="0" fontId="43" fillId="0" borderId="0" xfId="0" applyFont="1" applyAlignment="1">
      <alignment horizontal="center" vertical="top" wrapText="1"/>
    </xf>
    <xf numFmtId="43" fontId="37" fillId="0" borderId="0" xfId="25" applyFont="1" applyAlignment="1">
      <alignment horizontal="center"/>
    </xf>
    <xf numFmtId="43" fontId="39" fillId="0" borderId="10" xfId="25" applyFont="1" applyBorder="1" applyAlignment="1">
      <alignment horizontal="center" vertical="center"/>
    </xf>
    <xf numFmtId="43" fontId="39" fillId="0" borderId="10" xfId="25" applyFont="1" applyBorder="1" applyAlignment="1">
      <alignment horizontal="center" vertical="center" wrapText="1"/>
    </xf>
    <xf numFmtId="0" fontId="46" fillId="0" borderId="0" xfId="8" applyFont="1" applyAlignment="1">
      <alignment horizontal="center" vertical="center" wrapText="1"/>
    </xf>
    <xf numFmtId="0" fontId="37" fillId="0" borderId="19" xfId="8" applyFont="1" applyBorder="1" applyAlignment="1">
      <alignment horizontal="center" vertical="center"/>
    </xf>
    <xf numFmtId="2" fontId="39" fillId="0" borderId="14" xfId="25" applyNumberFormat="1" applyFont="1" applyFill="1" applyBorder="1" applyAlignment="1">
      <alignment horizontal="center" vertical="center" wrapText="1"/>
    </xf>
    <xf numFmtId="0" fontId="39" fillId="0" borderId="14" xfId="25" applyNumberFormat="1" applyFont="1" applyFill="1" applyBorder="1" applyAlignment="1">
      <alignment horizontal="center" vertical="center" wrapText="1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view="pageBreakPreview" zoomScaleNormal="100" zoomScaleSheetLayoutView="100" workbookViewId="0">
      <selection activeCell="G15" sqref="G15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8" s="3" customFormat="1" ht="83.25" customHeight="1" x14ac:dyDescent="0.25">
      <c r="A1" s="152" t="s">
        <v>194</v>
      </c>
      <c r="B1" s="152"/>
      <c r="C1" s="152"/>
      <c r="D1" s="152"/>
      <c r="E1" s="152"/>
      <c r="F1" s="152"/>
    </row>
    <row r="2" spans="1:8" s="3" customFormat="1" ht="43.5" customHeight="1" x14ac:dyDescent="0.25">
      <c r="A2" s="153" t="s">
        <v>197</v>
      </c>
      <c r="B2" s="153"/>
      <c r="C2" s="153"/>
      <c r="D2" s="153"/>
      <c r="E2" s="153"/>
      <c r="F2" s="153"/>
    </row>
    <row r="3" spans="1:8" s="3" customFormat="1" ht="21.75" customHeight="1" x14ac:dyDescent="0.25">
      <c r="A3" s="154" t="s">
        <v>99</v>
      </c>
      <c r="B3" s="154"/>
      <c r="C3" s="154"/>
      <c r="D3" s="154"/>
      <c r="E3" s="154"/>
      <c r="F3" s="154"/>
      <c r="G3" s="3" t="s">
        <v>126</v>
      </c>
    </row>
    <row r="4" spans="1:8" ht="18" customHeight="1" x14ac:dyDescent="0.25">
      <c r="A4" s="145" t="s">
        <v>100</v>
      </c>
      <c r="B4" s="145"/>
      <c r="C4" s="145"/>
      <c r="D4" s="145"/>
      <c r="E4" s="145"/>
      <c r="F4" s="145"/>
    </row>
    <row r="5" spans="1:8" ht="34.5" customHeight="1" x14ac:dyDescent="0.25">
      <c r="A5" s="155" t="s">
        <v>97</v>
      </c>
      <c r="B5" s="155"/>
      <c r="C5" s="155"/>
      <c r="D5" s="155"/>
      <c r="E5" s="155"/>
      <c r="F5" s="155"/>
    </row>
    <row r="6" spans="1:8" x14ac:dyDescent="0.25">
      <c r="A6" s="146" t="s">
        <v>117</v>
      </c>
      <c r="B6" s="146"/>
      <c r="C6" s="147" t="s">
        <v>98</v>
      </c>
      <c r="D6" s="148"/>
      <c r="E6" s="148"/>
      <c r="F6" s="149"/>
    </row>
    <row r="7" spans="1:8" x14ac:dyDescent="0.25">
      <c r="A7" s="146"/>
      <c r="B7" s="146"/>
      <c r="C7" s="19" t="s">
        <v>0</v>
      </c>
      <c r="D7" s="19" t="s">
        <v>1</v>
      </c>
      <c r="E7" s="19" t="s">
        <v>2</v>
      </c>
      <c r="F7" s="19" t="s">
        <v>3</v>
      </c>
    </row>
    <row r="8" spans="1:8" s="2" customFormat="1" x14ac:dyDescent="0.25">
      <c r="A8" s="156" t="s">
        <v>101</v>
      </c>
      <c r="B8" s="157"/>
      <c r="C8" s="65">
        <f>'Расчет сбытовых надбавок'!$D8+'РСТ РСО-А'!K6+'Иные услуги '!$C$5+'I ЦК'!$F$16</f>
        <v>2734.24</v>
      </c>
      <c r="D8" s="65">
        <f>'Расчет сбытовых надбавок'!$D8+'РСТ РСО-А'!L6+'Иные услуги '!$C$5+'I ЦК'!$F$16</f>
        <v>3256.94</v>
      </c>
      <c r="E8" s="65">
        <f>'Расчет сбытовых надбавок'!$D8+'РСТ РСО-А'!M6+'Иные услуги '!$C$5+'I ЦК'!$F$16</f>
        <v>3555.1800000000003</v>
      </c>
      <c r="F8" s="65">
        <f>'Расчет сбытовых надбавок'!$D8+'РСТ РСО-А'!N6+'Иные услуги '!$C$5+'I ЦК'!$F$16</f>
        <v>4279.62</v>
      </c>
      <c r="G8" s="139"/>
    </row>
    <row r="9" spans="1:8" s="2" customFormat="1" ht="14.25" customHeight="1" x14ac:dyDescent="0.25">
      <c r="A9" s="156" t="s">
        <v>102</v>
      </c>
      <c r="B9" s="157"/>
      <c r="C9" s="65">
        <f>'Расчет сбытовых надбавок'!E$8+'РСТ РСО-А'!K$6+'Иные услуги '!$C$5+'I ЦК'!$F$16</f>
        <v>2713.5</v>
      </c>
      <c r="D9" s="65">
        <f>'Расчет сбытовых надбавок'!$E8+'РСТ РСО-А'!L6+'Иные услуги '!$C$5+'I ЦК'!$F$16</f>
        <v>3236.2000000000003</v>
      </c>
      <c r="E9" s="65">
        <f>'Расчет сбытовых надбавок'!$E8+'РСТ РСО-А'!M6+'Иные услуги '!$C$5+'I ЦК'!$F$16</f>
        <v>3534.4400000000005</v>
      </c>
      <c r="F9" s="65">
        <f>'Расчет сбытовых надбавок'!$E8+'РСТ РСО-А'!N6+'Иные услуги '!$C$5+'I ЦК'!$F$16</f>
        <v>4258.88</v>
      </c>
    </row>
    <row r="10" spans="1:8" s="2" customFormat="1" x14ac:dyDescent="0.25">
      <c r="A10" s="156" t="s">
        <v>103</v>
      </c>
      <c r="B10" s="157"/>
      <c r="C10" s="65">
        <f>'Расчет сбытовых надбавок'!$F$8+'РСТ РСО-А'!K$6+'Иные услуги '!$C$5+'I ЦК'!$F$16</f>
        <v>2638.74</v>
      </c>
      <c r="D10" s="65">
        <f>'Расчет сбытовых надбавок'!$F$8+'РСТ РСО-А'!L$6+'Иные услуги '!$C$5+'I ЦК'!$F$16</f>
        <v>3161.44</v>
      </c>
      <c r="E10" s="65">
        <f>'Расчет сбытовых надбавок'!$F$8+'РСТ РСО-А'!M$6+'Иные услуги '!$C$5+'I ЦК'!$F$16</f>
        <v>3459.6800000000003</v>
      </c>
      <c r="F10" s="65">
        <f>'Расчет сбытовых надбавок'!$F$8+'РСТ РСО-А'!N$6+'Иные услуги '!$C$5+'I ЦК'!$F$16</f>
        <v>4184.12</v>
      </c>
    </row>
    <row r="11" spans="1:8" s="2" customFormat="1" x14ac:dyDescent="0.25">
      <c r="A11" s="156" t="s">
        <v>104</v>
      </c>
      <c r="B11" s="157"/>
      <c r="C11" s="65">
        <f>'Расчет сбытовых надбавок'!$G$8+'РСТ РСО-А'!K$6+'Иные услуги '!$C$5+'I ЦК'!$F$16</f>
        <v>2572.52</v>
      </c>
      <c r="D11" s="65">
        <f>'Расчет сбытовых надбавок'!$G$8+'РСТ РСО-А'!L$6+'Иные услуги '!$C$5+'I ЦК'!$F$16</f>
        <v>3095.2200000000003</v>
      </c>
      <c r="E11" s="65">
        <f>'Расчет сбытовых надбавок'!$G$8+'РСТ РСО-А'!M$6+'Иные услуги '!$C$5+'I ЦК'!$F$16</f>
        <v>3393.4600000000005</v>
      </c>
      <c r="F11" s="65">
        <f>'Расчет сбытовых надбавок'!$G$8+'РСТ РСО-А'!N$6+'Иные услуги '!$C$5+'I ЦК'!$F$16</f>
        <v>4117.9000000000005</v>
      </c>
    </row>
    <row r="12" spans="1:8" x14ac:dyDescent="0.25">
      <c r="F12" s="138"/>
    </row>
    <row r="13" spans="1:8" ht="45.75" customHeight="1" x14ac:dyDescent="0.25">
      <c r="A13" s="150" t="s">
        <v>124</v>
      </c>
      <c r="B13" s="150"/>
      <c r="C13" s="150"/>
      <c r="D13" s="150"/>
      <c r="E13" s="150"/>
      <c r="F13" s="150"/>
    </row>
    <row r="14" spans="1:8" x14ac:dyDescent="0.25">
      <c r="B14" s="63"/>
      <c r="C14" s="63"/>
      <c r="D14" s="63"/>
      <c r="E14" s="63"/>
      <c r="F14" s="63"/>
    </row>
    <row r="15" spans="1:8" ht="31.5" x14ac:dyDescent="0.25">
      <c r="A15" s="13"/>
      <c r="B15" s="151" t="s">
        <v>12</v>
      </c>
      <c r="C15" s="151"/>
      <c r="D15" s="151"/>
      <c r="E15" s="11" t="s">
        <v>4</v>
      </c>
      <c r="F15" s="66" t="s">
        <v>58</v>
      </c>
      <c r="G15" t="s">
        <v>126</v>
      </c>
    </row>
    <row r="16" spans="1:8" ht="31.5" x14ac:dyDescent="0.25">
      <c r="A16" s="64">
        <v>1</v>
      </c>
      <c r="B16" s="143" t="s">
        <v>78</v>
      </c>
      <c r="C16" s="143"/>
      <c r="D16" s="143"/>
      <c r="E16" s="67" t="s">
        <v>79</v>
      </c>
      <c r="F16" s="71">
        <f>ROUND(F17+F18*F19,2)+F28</f>
        <v>956.61</v>
      </c>
      <c r="H16" t="s">
        <v>126</v>
      </c>
    </row>
    <row r="17" spans="1:6" ht="31.5" x14ac:dyDescent="0.25">
      <c r="A17" s="64">
        <v>2</v>
      </c>
      <c r="B17" s="143" t="s">
        <v>80</v>
      </c>
      <c r="C17" s="143"/>
      <c r="D17" s="143"/>
      <c r="E17" s="67" t="s">
        <v>79</v>
      </c>
      <c r="F17" s="72">
        <f>АТС!B25</f>
        <v>554.74</v>
      </c>
    </row>
    <row r="18" spans="1:6" ht="36" customHeight="1" x14ac:dyDescent="0.25">
      <c r="A18" s="64">
        <v>3</v>
      </c>
      <c r="B18" s="143" t="s">
        <v>81</v>
      </c>
      <c r="C18" s="143"/>
      <c r="D18" s="143"/>
      <c r="E18" s="67" t="s">
        <v>82</v>
      </c>
      <c r="F18" s="72">
        <f>АТС!B24</f>
        <v>304361.40999999997</v>
      </c>
    </row>
    <row r="19" spans="1:6" ht="30.75" customHeight="1" x14ac:dyDescent="0.25">
      <c r="A19" s="64">
        <v>4</v>
      </c>
      <c r="B19" s="143" t="s">
        <v>84</v>
      </c>
      <c r="C19" s="143" t="s">
        <v>83</v>
      </c>
      <c r="D19" s="143" t="s">
        <v>83</v>
      </c>
      <c r="E19" s="68" t="s">
        <v>83</v>
      </c>
      <c r="F19" s="75">
        <f>IF((F24+F25)-(F26+F27)&lt;=0,0,MAX(0,(F20+F21)-(F22+F23))/((F24+F25)-(F26+F27)))</f>
        <v>1.3203759144618493E-3</v>
      </c>
    </row>
    <row r="20" spans="1:6" ht="36" customHeight="1" x14ac:dyDescent="0.25">
      <c r="A20" s="64">
        <v>5</v>
      </c>
      <c r="B20" s="143" t="s">
        <v>85</v>
      </c>
      <c r="C20" s="143" t="s">
        <v>86</v>
      </c>
      <c r="D20" s="143" t="s">
        <v>48</v>
      </c>
      <c r="E20" s="69" t="s">
        <v>48</v>
      </c>
      <c r="F20" s="90">
        <v>316.76600000000002</v>
      </c>
    </row>
    <row r="21" spans="1:6" ht="33.75" customHeight="1" x14ac:dyDescent="0.25">
      <c r="A21" s="64">
        <v>6</v>
      </c>
      <c r="B21" s="143" t="s">
        <v>87</v>
      </c>
      <c r="C21" s="143" t="s">
        <v>86</v>
      </c>
      <c r="D21" s="143" t="s">
        <v>48</v>
      </c>
      <c r="E21" s="69" t="s">
        <v>48</v>
      </c>
      <c r="F21" s="140">
        <v>2.601</v>
      </c>
    </row>
    <row r="22" spans="1:6" ht="33" customHeight="1" x14ac:dyDescent="0.25">
      <c r="A22" s="64">
        <v>7</v>
      </c>
      <c r="B22" s="143" t="s">
        <v>88</v>
      </c>
      <c r="C22" s="143" t="s">
        <v>86</v>
      </c>
      <c r="D22" s="143" t="s">
        <v>48</v>
      </c>
      <c r="E22" s="69" t="s">
        <v>48</v>
      </c>
      <c r="F22" s="140">
        <v>68.344209759204873</v>
      </c>
    </row>
    <row r="23" spans="1:6" ht="23.25" customHeight="1" x14ac:dyDescent="0.25">
      <c r="A23" s="64">
        <v>8</v>
      </c>
      <c r="B23" s="143" t="s">
        <v>89</v>
      </c>
      <c r="C23" s="143" t="s">
        <v>86</v>
      </c>
      <c r="D23" s="143" t="s">
        <v>48</v>
      </c>
      <c r="E23" s="69" t="s">
        <v>48</v>
      </c>
      <c r="F23" s="73">
        <v>130.96840420000001</v>
      </c>
    </row>
    <row r="24" spans="1:6" ht="30" customHeight="1" x14ac:dyDescent="0.25">
      <c r="A24" s="64">
        <v>9</v>
      </c>
      <c r="B24" s="143" t="s">
        <v>90</v>
      </c>
      <c r="C24" s="143" t="s">
        <v>91</v>
      </c>
      <c r="D24" s="143" t="s">
        <v>92</v>
      </c>
      <c r="E24" s="69" t="s">
        <v>92</v>
      </c>
      <c r="F24" s="140">
        <v>184606.48600000009</v>
      </c>
    </row>
    <row r="25" spans="1:6" ht="35.25" customHeight="1" x14ac:dyDescent="0.25">
      <c r="A25" s="64">
        <v>10</v>
      </c>
      <c r="B25" s="143" t="s">
        <v>93</v>
      </c>
      <c r="C25" s="143" t="s">
        <v>91</v>
      </c>
      <c r="D25" s="143" t="s">
        <v>92</v>
      </c>
      <c r="E25" s="69" t="s">
        <v>92</v>
      </c>
      <c r="F25" s="140">
        <v>1748.595</v>
      </c>
    </row>
    <row r="26" spans="1:6" ht="34.5" customHeight="1" x14ac:dyDescent="0.25">
      <c r="A26" s="64">
        <v>11</v>
      </c>
      <c r="B26" s="143" t="s">
        <v>94</v>
      </c>
      <c r="C26" s="143" t="s">
        <v>91</v>
      </c>
      <c r="D26" s="143" t="s">
        <v>92</v>
      </c>
      <c r="E26" s="69" t="s">
        <v>92</v>
      </c>
      <c r="F26" s="140">
        <v>45232.667000000001</v>
      </c>
    </row>
    <row r="27" spans="1:6" ht="34.5" customHeight="1" x14ac:dyDescent="0.25">
      <c r="A27" s="64">
        <v>12</v>
      </c>
      <c r="B27" s="143" t="s">
        <v>95</v>
      </c>
      <c r="C27" s="143" t="s">
        <v>91</v>
      </c>
      <c r="D27" s="143" t="s">
        <v>92</v>
      </c>
      <c r="E27" s="69" t="s">
        <v>92</v>
      </c>
      <c r="F27" s="140">
        <v>50198.015329999995</v>
      </c>
    </row>
    <row r="28" spans="1:6" ht="42" customHeight="1" x14ac:dyDescent="0.25">
      <c r="A28" s="64">
        <v>13</v>
      </c>
      <c r="B28" s="143" t="s">
        <v>96</v>
      </c>
      <c r="C28" s="143"/>
      <c r="D28" s="143" t="s">
        <v>79</v>
      </c>
      <c r="E28" s="70" t="s">
        <v>79</v>
      </c>
      <c r="F28" s="74">
        <v>0</v>
      </c>
    </row>
    <row r="30" spans="1:6" ht="31.5" customHeight="1" x14ac:dyDescent="0.25">
      <c r="A30" s="144" t="s">
        <v>125</v>
      </c>
      <c r="B30" s="144"/>
      <c r="C30" s="144"/>
      <c r="D30" s="144"/>
      <c r="E30" s="144"/>
      <c r="F30" s="144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B16" sqref="B16"/>
    </sheetView>
  </sheetViews>
  <sheetFormatPr defaultRowHeight="12.75" x14ac:dyDescent="0.2"/>
  <cols>
    <col min="1" max="1" width="86.75" style="50" customWidth="1"/>
    <col min="2" max="3" width="14" style="50" customWidth="1"/>
    <col min="4" max="4" width="13.625" style="50" customWidth="1"/>
    <col min="5" max="16384" width="9" style="50"/>
  </cols>
  <sheetData>
    <row r="1" spans="1:3" ht="47.25" customHeight="1" x14ac:dyDescent="0.2">
      <c r="A1" s="257" t="s">
        <v>193</v>
      </c>
      <c r="B1" s="257"/>
      <c r="C1" s="257"/>
    </row>
    <row r="2" spans="1:3" ht="18" x14ac:dyDescent="0.25">
      <c r="A2" s="51"/>
      <c r="B2" s="51"/>
      <c r="C2" s="51"/>
    </row>
    <row r="3" spans="1:3" ht="22.5" customHeight="1" x14ac:dyDescent="0.2">
      <c r="A3" s="258" t="s">
        <v>199</v>
      </c>
      <c r="B3" s="258"/>
      <c r="C3" s="258"/>
    </row>
    <row r="4" spans="1:3" ht="36" customHeight="1" x14ac:dyDescent="0.2">
      <c r="A4" s="52" t="s">
        <v>12</v>
      </c>
      <c r="B4" s="53" t="s">
        <v>4</v>
      </c>
      <c r="C4" s="52" t="s">
        <v>58</v>
      </c>
    </row>
    <row r="5" spans="1:3" ht="44.25" customHeight="1" x14ac:dyDescent="0.2">
      <c r="A5" s="136" t="s">
        <v>192</v>
      </c>
      <c r="B5" s="53" t="s">
        <v>189</v>
      </c>
      <c r="C5" s="52">
        <f>ROUND((C6+C7+C8)/C9,2)</f>
        <v>3.07</v>
      </c>
    </row>
    <row r="6" spans="1:3" ht="48.75" customHeight="1" x14ac:dyDescent="0.2">
      <c r="A6" s="54" t="s">
        <v>59</v>
      </c>
      <c r="B6" s="55" t="s">
        <v>190</v>
      </c>
      <c r="C6" s="55">
        <v>326948.89</v>
      </c>
    </row>
    <row r="7" spans="1:3" ht="68.25" customHeight="1" x14ac:dyDescent="0.2">
      <c r="A7" s="56" t="s">
        <v>60</v>
      </c>
      <c r="B7" s="55" t="s">
        <v>190</v>
      </c>
      <c r="C7" s="55">
        <v>188291.51</v>
      </c>
    </row>
    <row r="8" spans="1:3" ht="68.25" customHeight="1" x14ac:dyDescent="0.2">
      <c r="A8" s="56" t="s">
        <v>61</v>
      </c>
      <c r="B8" s="55" t="s">
        <v>190</v>
      </c>
      <c r="C8" s="55">
        <v>57715.44</v>
      </c>
    </row>
    <row r="9" spans="1:3" ht="38.25" customHeight="1" x14ac:dyDescent="0.2">
      <c r="A9" s="54" t="s">
        <v>62</v>
      </c>
      <c r="B9" s="55" t="s">
        <v>191</v>
      </c>
      <c r="C9" s="62">
        <v>186355.08100000009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view="pageBreakPreview" topLeftCell="A4" zoomScaleNormal="100" zoomScaleSheetLayoutView="100" workbookViewId="0">
      <selection activeCell="F11" sqref="F11:I11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6" width="12.125" customWidth="1"/>
  </cols>
  <sheetData>
    <row r="1" spans="1:6" s="3" customFormat="1" ht="72" customHeight="1" x14ac:dyDescent="0.25">
      <c r="A1" s="159" t="s">
        <v>173</v>
      </c>
      <c r="B1" s="159"/>
      <c r="C1" s="159"/>
      <c r="D1" s="159"/>
      <c r="E1" s="159"/>
      <c r="F1" s="83"/>
    </row>
    <row r="2" spans="1:6" ht="39.75" customHeight="1" x14ac:dyDescent="0.25">
      <c r="A2" s="158" t="str">
        <f>'I ЦК'!A2:F2</f>
        <v>Предельные уровни нерегулируемых цен на электрическую энергию (мощность), поставляемую потребителям (покупателям) ОАО"Севкавказэнерго" в феврале 2014 г.</v>
      </c>
      <c r="B2" s="158"/>
      <c r="C2" s="158"/>
      <c r="D2" s="158"/>
      <c r="E2" s="158"/>
      <c r="F2" s="82"/>
    </row>
    <row r="3" spans="1:6" x14ac:dyDescent="0.25">
      <c r="A3" s="49"/>
      <c r="B3" s="49"/>
      <c r="C3" s="49"/>
      <c r="D3" s="49"/>
      <c r="E3" s="49"/>
      <c r="F3" s="49"/>
    </row>
    <row r="4" spans="1:6" x14ac:dyDescent="0.25">
      <c r="A4" s="154" t="s">
        <v>63</v>
      </c>
      <c r="B4" s="154"/>
      <c r="C4" s="154"/>
      <c r="D4" s="154"/>
      <c r="E4" s="154"/>
      <c r="F4" s="154"/>
    </row>
    <row r="5" spans="1:6" ht="33" customHeight="1" x14ac:dyDescent="0.25">
      <c r="A5" s="145" t="s">
        <v>64</v>
      </c>
      <c r="B5" s="145"/>
      <c r="C5" s="145"/>
      <c r="D5" s="145"/>
      <c r="E5" s="145"/>
      <c r="F5" s="110"/>
    </row>
    <row r="6" spans="1:6" x14ac:dyDescent="0.25">
      <c r="A6" s="49"/>
      <c r="B6" s="49"/>
      <c r="C6" s="49"/>
      <c r="D6" s="49"/>
      <c r="E6" s="49"/>
      <c r="F6" s="49"/>
    </row>
    <row r="7" spans="1:6" x14ac:dyDescent="0.25">
      <c r="A7" s="76" t="s">
        <v>105</v>
      </c>
      <c r="B7" s="63"/>
      <c r="C7" s="63"/>
      <c r="D7" s="63"/>
      <c r="E7" s="63"/>
    </row>
    <row r="8" spans="1:6" x14ac:dyDescent="0.25">
      <c r="A8" s="162" t="s">
        <v>113</v>
      </c>
      <c r="B8" s="160" t="s">
        <v>98</v>
      </c>
      <c r="C8" s="160"/>
      <c r="D8" s="160"/>
      <c r="E8" s="160"/>
      <c r="F8" s="84"/>
    </row>
    <row r="9" spans="1:6" x14ac:dyDescent="0.25">
      <c r="A9" s="163"/>
      <c r="B9" s="77" t="s">
        <v>0</v>
      </c>
      <c r="C9" s="77" t="s">
        <v>106</v>
      </c>
      <c r="D9" s="77" t="s">
        <v>107</v>
      </c>
      <c r="E9" s="77" t="s">
        <v>3</v>
      </c>
    </row>
    <row r="10" spans="1:6" x14ac:dyDescent="0.25">
      <c r="A10" s="81" t="s">
        <v>108</v>
      </c>
      <c r="B10" s="78"/>
      <c r="C10" s="78"/>
      <c r="D10" s="78"/>
      <c r="E10" s="78"/>
    </row>
    <row r="11" spans="1:6" x14ac:dyDescent="0.25">
      <c r="A11" s="79" t="s">
        <v>101</v>
      </c>
      <c r="B11" s="80">
        <f>АТС!$B$11+'РСТ РСО-А'!K$6+'Иные услуги '!$C$5+'Расчет сбытовых надбавок'!$D16</f>
        <v>2215.3100000000004</v>
      </c>
      <c r="C11" s="80">
        <f>АТС!$B$11+'РСТ РСО-А'!L$6+'Иные услуги '!$C$5+'Расчет сбытовых надбавок'!$D16</f>
        <v>2738.01</v>
      </c>
      <c r="D11" s="80">
        <f>АТС!$B$11+'РСТ РСО-А'!M$6+'Иные услуги '!$C$5+'Расчет сбытовых надбавок'!$D16</f>
        <v>3036.2500000000005</v>
      </c>
      <c r="E11" s="80">
        <f>АТС!$B$11+'РСТ РСО-А'!N$6+'Иные услуги '!$C$5+'Расчет сбытовых надбавок'!$D16</f>
        <v>3760.6900000000005</v>
      </c>
    </row>
    <row r="12" spans="1:6" x14ac:dyDescent="0.25">
      <c r="A12" s="79" t="s">
        <v>102</v>
      </c>
      <c r="B12" s="80">
        <f>АТС!$B$11+'РСТ РСО-А'!K$6+'Иные услуги '!$C$5+'Расчет сбытовых надбавок'!$E16</f>
        <v>2203.4500000000003</v>
      </c>
      <c r="C12" s="80">
        <f>АТС!$B$11+'РСТ РСО-А'!L$6+'Иные услуги '!$C$5+'Расчет сбытовых надбавок'!$E16</f>
        <v>2726.15</v>
      </c>
      <c r="D12" s="80">
        <f>АТС!$B$11+'РСТ РСО-А'!M$6+'Иные услуги '!$C$5+'Расчет сбытовых надбавок'!$E16</f>
        <v>3024.3900000000003</v>
      </c>
      <c r="E12" s="80">
        <f>АТС!$B$11+'РСТ РСО-А'!N$6+'Иные услуги '!$C$5+'Расчет сбытовых надбавок'!$E16</f>
        <v>3748.8300000000004</v>
      </c>
    </row>
    <row r="13" spans="1:6" x14ac:dyDescent="0.25">
      <c r="A13" s="79" t="s">
        <v>103</v>
      </c>
      <c r="B13" s="80">
        <f>АТС!$B$11+'РСТ РСО-А'!K$6+'Иные услуги '!$C$5+'Расчет сбытовых надбавок'!$F16</f>
        <v>2160.7100000000005</v>
      </c>
      <c r="C13" s="80">
        <f>АТС!$B$11+'РСТ РСО-А'!L$6+'Иные услуги '!$C$5+'Расчет сбытовых надбавок'!$F16</f>
        <v>2683.4100000000003</v>
      </c>
      <c r="D13" s="80">
        <f>АТС!$B$11+'РСТ РСО-А'!M$6+'Иные услуги '!$C$5+'Расчет сбытовых надбавок'!$F16</f>
        <v>2981.6500000000005</v>
      </c>
      <c r="E13" s="80">
        <f>АТС!$B$11+'РСТ РСО-А'!N$6+'Иные услуги '!$C$5+'Расчет сбытовых надбавок'!$F16</f>
        <v>3706.0900000000006</v>
      </c>
    </row>
    <row r="14" spans="1:6" x14ac:dyDescent="0.25">
      <c r="A14" s="79" t="s">
        <v>104</v>
      </c>
      <c r="B14" s="80">
        <f>АТС!$B$11+'РСТ РСО-А'!K$6+'Иные услуги '!$C$5+'Расчет сбытовых надбавок'!$G16</f>
        <v>2122.84</v>
      </c>
      <c r="C14" s="80">
        <f>АТС!$B$11+'РСТ РСО-А'!L$6+'Иные услуги '!$C$5+'Расчет сбытовых надбавок'!$G16</f>
        <v>2645.54</v>
      </c>
      <c r="D14" s="80">
        <f>АТС!$B$11+'РСТ РСО-А'!M$6+'Иные услуги '!$C$5+'Расчет сбытовых надбавок'!$G16</f>
        <v>2943.78</v>
      </c>
      <c r="E14" s="80">
        <f>АТС!$B$11+'РСТ РСО-А'!N$6+'Иные услуги '!$C$5+'Расчет сбытовых надбавок'!$G16</f>
        <v>3668.2200000000003</v>
      </c>
    </row>
    <row r="15" spans="1:6" x14ac:dyDescent="0.25">
      <c r="A15" s="81" t="s">
        <v>109</v>
      </c>
      <c r="B15" s="78"/>
      <c r="C15" s="78"/>
      <c r="D15" s="78"/>
      <c r="E15" s="78"/>
    </row>
    <row r="16" spans="1:6" x14ac:dyDescent="0.25">
      <c r="A16" s="79" t="s">
        <v>101</v>
      </c>
      <c r="B16" s="80">
        <f>АТС!$B$12+'РСТ РСО-А'!K$6+'Иные услуги '!$C$5+'Расчет сбытовых надбавок'!$D21</f>
        <v>2768.76</v>
      </c>
      <c r="C16" s="80">
        <f>АТС!$B$12+'РСТ РСО-А'!L$6+'Иные услуги '!$C$5+'Расчет сбытовых надбавок'!$D21</f>
        <v>3291.46</v>
      </c>
      <c r="D16" s="80">
        <f>АТС!$B$12+'РСТ РСО-А'!M$6+'Иные услуги '!$C$5+'Расчет сбытовых надбавок'!$D21</f>
        <v>3589.7000000000003</v>
      </c>
      <c r="E16" s="80">
        <f>АТС!$B$12+'РСТ РСО-А'!N$6+'Иные услуги '!$C$5+'Расчет сбытовых надбавок'!$D21</f>
        <v>4314.1400000000003</v>
      </c>
    </row>
    <row r="17" spans="1:5" x14ac:dyDescent="0.25">
      <c r="A17" s="79" t="s">
        <v>102</v>
      </c>
      <c r="B17" s="80">
        <f>АТС!$B$12+'РСТ РСО-А'!K$6+'Иные услуги '!$C$5+'Расчет сбытовых надбавок'!$E21</f>
        <v>2747.4200000000005</v>
      </c>
      <c r="C17" s="80">
        <f>АТС!$B$12+'РСТ РСО-А'!L$6+'Иные услуги '!$C$5+'Расчет сбытовых надбавок'!$E21</f>
        <v>3270.1200000000003</v>
      </c>
      <c r="D17" s="80">
        <f>АТС!$B$12+'РСТ РСО-А'!M$6+'Иные услуги '!$C$5+'Расчет сбытовых надбавок'!$E21</f>
        <v>3568.3600000000006</v>
      </c>
      <c r="E17" s="80">
        <f>АТС!$B$12+'РСТ РСО-А'!N$6+'Иные услуги '!$C$5+'Расчет сбытовых надбавок'!$E21</f>
        <v>4292.8</v>
      </c>
    </row>
    <row r="18" spans="1:5" x14ac:dyDescent="0.25">
      <c r="A18" s="79" t="s">
        <v>103</v>
      </c>
      <c r="B18" s="80">
        <f>АТС!$B$12+'РСТ РСО-А'!K$6+'Иные услуги '!$C$5+'Расчет сбытовых надбавок'!$F21</f>
        <v>2670.5400000000004</v>
      </c>
      <c r="C18" s="80">
        <f>АТС!$B$12+'РСТ РСО-А'!L$6+'Иные услуги '!$C$5+'Расчет сбытовых надбавок'!$F21</f>
        <v>3193.2400000000002</v>
      </c>
      <c r="D18" s="80">
        <f>АТС!$B$12+'РСТ РСО-А'!M$6+'Иные услуги '!$C$5+'Расчет сбытовых надбавок'!$F21</f>
        <v>3491.4800000000005</v>
      </c>
      <c r="E18" s="80">
        <f>АТС!$B$12+'РСТ РСО-А'!N$6+'Иные услуги '!$C$5+'Расчет сбытовых надбавок'!$F21</f>
        <v>4215.92</v>
      </c>
    </row>
    <row r="19" spans="1:5" x14ac:dyDescent="0.25">
      <c r="A19" s="79" t="s">
        <v>104</v>
      </c>
      <c r="B19" s="80">
        <f>АТС!$B$12+'РСТ РСО-А'!K$6+'Иные услуги '!$C$5+'Расчет сбытовых надбавок'!$G21</f>
        <v>2602.4400000000005</v>
      </c>
      <c r="C19" s="80">
        <f>АТС!$B$12+'РСТ РСО-А'!L$6+'Иные услуги '!$C$5+'Расчет сбытовых надбавок'!$G21</f>
        <v>3125.1400000000003</v>
      </c>
      <c r="D19" s="80">
        <f>АТС!$B$12+'РСТ РСО-А'!M$6+'Иные услуги '!$C$5+'Расчет сбытовых надбавок'!$G21</f>
        <v>3423.3800000000006</v>
      </c>
      <c r="E19" s="80">
        <f>АТС!$B$12+'РСТ РСО-А'!N$6+'Иные услуги '!$C$5+'Расчет сбытовых надбавок'!$G21</f>
        <v>4147.8200000000006</v>
      </c>
    </row>
    <row r="20" spans="1:5" x14ac:dyDescent="0.25">
      <c r="A20" s="81" t="s">
        <v>110</v>
      </c>
      <c r="B20" s="78"/>
      <c r="C20" s="78"/>
      <c r="D20" s="78"/>
      <c r="E20" s="78"/>
    </row>
    <row r="21" spans="1:5" x14ac:dyDescent="0.25">
      <c r="A21" s="79" t="s">
        <v>101</v>
      </c>
      <c r="B21" s="80">
        <f>АТС!$B$13+'РСТ РСО-А'!K$6+'Иные услуги '!$C$5+'Расчет сбытовых надбавок'!$D26</f>
        <v>5871.94</v>
      </c>
      <c r="C21" s="80">
        <f>АТС!$B$13+'РСТ РСО-А'!L$6+'Иные услуги '!$C$5+'Расчет сбытовых надбавок'!$D26</f>
        <v>6394.64</v>
      </c>
      <c r="D21" s="80">
        <f>АТС!$B$13+'РСТ РСО-А'!M$6+'Иные услуги '!$C$5+'Расчет сбытовых надбавок'!$D26</f>
        <v>6692.88</v>
      </c>
      <c r="E21" s="80">
        <f>АТС!$B$13+'РСТ РСО-А'!N$6+'Иные услуги '!$C$5+'Расчет сбытовых надбавок'!$D26</f>
        <v>7417.3200000000006</v>
      </c>
    </row>
    <row r="22" spans="1:5" x14ac:dyDescent="0.25">
      <c r="A22" s="79" t="s">
        <v>102</v>
      </c>
      <c r="B22" s="80">
        <f>АТС!$B$13+'РСТ РСО-А'!K$6+'Иные услуги '!$C$5+'Расчет сбытовых надбавок'!$E26</f>
        <v>5797.48</v>
      </c>
      <c r="C22" s="80">
        <f>АТС!$B$13+'РСТ РСО-А'!L$6+'Иные услуги '!$C$5+'Расчет сбытовых надбавок'!$E26</f>
        <v>6320.18</v>
      </c>
      <c r="D22" s="80">
        <f>АТС!$B$13+'РСТ РСО-А'!M$6+'Иные услуги '!$C$5+'Расчет сбытовых надбавок'!$E26</f>
        <v>6618.42</v>
      </c>
      <c r="E22" s="80">
        <f>АТС!$B$13+'РСТ РСО-А'!N$6+'Иные услуги '!$C$5+'Расчет сбытовых надбавок'!$E26</f>
        <v>7342.8600000000006</v>
      </c>
    </row>
    <row r="23" spans="1:5" x14ac:dyDescent="0.25">
      <c r="A23" s="79" t="s">
        <v>103</v>
      </c>
      <c r="B23" s="80">
        <f>АТС!$B$13+'РСТ РСО-А'!K$6+'Иные услуги '!$C$5+'Расчет сбытовых надбавок'!$F26</f>
        <v>5529.16</v>
      </c>
      <c r="C23" s="80">
        <f>АТС!$B$13+'РСТ РСО-А'!L$6+'Иные услуги '!$C$5+'Расчет сбытовых надбавок'!$F26</f>
        <v>6051.8600000000006</v>
      </c>
      <c r="D23" s="80">
        <f>АТС!$B$13+'РСТ РСО-А'!M$6+'Иные услуги '!$C$5+'Расчет сбытовых надбавок'!$F26</f>
        <v>6350.1</v>
      </c>
      <c r="E23" s="80">
        <f>АТС!$B$13+'РСТ РСО-А'!N$6+'Иные услуги '!$C$5+'Расчет сбытовых надбавок'!$F26</f>
        <v>7074.5400000000009</v>
      </c>
    </row>
    <row r="24" spans="1:5" x14ac:dyDescent="0.25">
      <c r="A24" s="79" t="s">
        <v>104</v>
      </c>
      <c r="B24" s="80">
        <f>АТС!$B$13+'РСТ РСО-А'!K$6+'Иные услуги '!$C$5+'Расчет сбытовых надбавок'!$G26</f>
        <v>5291.48</v>
      </c>
      <c r="C24" s="80">
        <f>АТС!$B$13+'РСТ РСО-А'!L$6+'Иные услуги '!$C$5+'Расчет сбытовых надбавок'!$G26</f>
        <v>5814.18</v>
      </c>
      <c r="D24" s="80">
        <f>АТС!$B$13+'РСТ РСО-А'!M$6+'Иные услуги '!$C$5+'Расчет сбытовых надбавок'!$G26</f>
        <v>6112.42</v>
      </c>
      <c r="E24" s="80">
        <f>АТС!$B$13+'РСТ РСО-А'!N$6+'Иные услуги '!$C$5+'Расчет сбытовых надбавок'!$G26</f>
        <v>6836.8600000000006</v>
      </c>
    </row>
    <row r="25" spans="1:5" x14ac:dyDescent="0.25">
      <c r="A25" s="161"/>
      <c r="B25" s="161"/>
      <c r="C25" s="161"/>
      <c r="D25" s="161"/>
      <c r="E25" s="161"/>
    </row>
    <row r="26" spans="1:5" x14ac:dyDescent="0.25">
      <c r="A26" s="111" t="s">
        <v>111</v>
      </c>
      <c r="B26" s="63"/>
      <c r="C26" s="63"/>
      <c r="D26" s="63"/>
      <c r="E26" s="63"/>
    </row>
    <row r="27" spans="1:5" x14ac:dyDescent="0.25">
      <c r="A27" s="162" t="s">
        <v>113</v>
      </c>
      <c r="B27" s="160" t="s">
        <v>98</v>
      </c>
      <c r="C27" s="160"/>
      <c r="D27" s="160"/>
      <c r="E27" s="160"/>
    </row>
    <row r="28" spans="1:5" x14ac:dyDescent="0.25">
      <c r="A28" s="163"/>
      <c r="B28" s="77" t="s">
        <v>0</v>
      </c>
      <c r="C28" s="77" t="s">
        <v>106</v>
      </c>
      <c r="D28" s="77" t="s">
        <v>107</v>
      </c>
      <c r="E28" s="77" t="s">
        <v>3</v>
      </c>
    </row>
    <row r="29" spans="1:5" x14ac:dyDescent="0.25">
      <c r="A29" s="81" t="s">
        <v>108</v>
      </c>
      <c r="B29" s="78"/>
      <c r="C29" s="78"/>
      <c r="D29" s="78"/>
      <c r="E29" s="78"/>
    </row>
    <row r="30" spans="1:5" x14ac:dyDescent="0.25">
      <c r="A30" s="79" t="s">
        <v>101</v>
      </c>
      <c r="B30" s="85">
        <f>АТС!$B$15+'РСТ РСО-А'!K$6+'Иные услуги '!$C$5+'Расчет сбытовых надбавок'!$D31</f>
        <v>2215.3100000000004</v>
      </c>
      <c r="C30" s="85">
        <f>АТС!$B$15+'РСТ РСО-А'!L$6+'Иные услуги '!$C$5+'Расчет сбытовых надбавок'!$D31</f>
        <v>2738.01</v>
      </c>
      <c r="D30" s="85">
        <f>АТС!$B$15+'РСТ РСО-А'!M$6+'Иные услуги '!$C$5+'Расчет сбытовых надбавок'!$D31</f>
        <v>3036.2500000000005</v>
      </c>
      <c r="E30" s="85">
        <f>АТС!$B$15+'РСТ РСО-А'!N$6+'Иные услуги '!$C$5+'Расчет сбытовых надбавок'!$D31</f>
        <v>3760.6900000000005</v>
      </c>
    </row>
    <row r="31" spans="1:5" x14ac:dyDescent="0.25">
      <c r="A31" s="79" t="s">
        <v>102</v>
      </c>
      <c r="B31" s="85">
        <f>АТС!$B$15+'РСТ РСО-А'!K$6+'Иные услуги '!$C$5+'Расчет сбытовых надбавок'!$E$31</f>
        <v>2203.4500000000003</v>
      </c>
      <c r="C31" s="85">
        <f>АТС!$B$15+'РСТ РСО-А'!L$6+'Иные услуги '!$C$5+'Расчет сбытовых надбавок'!$E$31</f>
        <v>2726.15</v>
      </c>
      <c r="D31" s="85">
        <f>АТС!$B$15+'РСТ РСО-А'!M$6+'Иные услуги '!$C$5+'Расчет сбытовых надбавок'!$E$31</f>
        <v>3024.3900000000003</v>
      </c>
      <c r="E31" s="85">
        <f>АТС!$B$15+'РСТ РСО-А'!N$6+'Иные услуги '!$C$5+'Расчет сбытовых надбавок'!$E$31</f>
        <v>3748.8300000000004</v>
      </c>
    </row>
    <row r="32" spans="1:5" x14ac:dyDescent="0.25">
      <c r="A32" s="79" t="s">
        <v>103</v>
      </c>
      <c r="B32" s="85">
        <f>АТС!$B$15+'РСТ РСО-А'!K$6+'Иные услуги '!$C$5+'Расчет сбытовых надбавок'!$F$31</f>
        <v>2160.7100000000005</v>
      </c>
      <c r="C32" s="85">
        <f>АТС!$B$15+'РСТ РСО-А'!L$6+'Иные услуги '!$C$5+'Расчет сбытовых надбавок'!$F$31</f>
        <v>2683.4100000000003</v>
      </c>
      <c r="D32" s="85">
        <f>АТС!$B$15+'РСТ РСО-А'!M$6+'Иные услуги '!$C$5+'Расчет сбытовых надбавок'!$F$31</f>
        <v>2981.6500000000005</v>
      </c>
      <c r="E32" s="85">
        <f>АТС!$B$15+'РСТ РСО-А'!N$6+'Иные услуги '!$C$5+'Расчет сбытовых надбавок'!$F$31</f>
        <v>3706.0900000000006</v>
      </c>
    </row>
    <row r="33" spans="1:5" x14ac:dyDescent="0.25">
      <c r="A33" s="79" t="s">
        <v>104</v>
      </c>
      <c r="B33" s="85">
        <f>АТС!$B$15+'РСТ РСО-А'!K$6+'Иные услуги '!$C$5+'Расчет сбытовых надбавок'!$G$31</f>
        <v>2122.84</v>
      </c>
      <c r="C33" s="85">
        <f>АТС!$B$15+'РСТ РСО-А'!L$6+'Иные услуги '!$C$5+'Расчет сбытовых надбавок'!$G$31</f>
        <v>2645.54</v>
      </c>
      <c r="D33" s="85">
        <f>АТС!$B$15+'РСТ РСО-А'!M$6+'Иные услуги '!$C$5+'Расчет сбытовых надбавок'!$G$31</f>
        <v>2943.78</v>
      </c>
      <c r="E33" s="85">
        <f>АТС!$B$15+'РСТ РСО-А'!N$6+'Иные услуги '!$C$5+'Расчет сбытовых надбавок'!$G$31</f>
        <v>3668.2200000000003</v>
      </c>
    </row>
    <row r="34" spans="1:5" x14ac:dyDescent="0.25">
      <c r="A34" s="81" t="s">
        <v>112</v>
      </c>
      <c r="B34" s="86"/>
      <c r="C34" s="86"/>
      <c r="D34" s="86"/>
      <c r="E34" s="86"/>
    </row>
    <row r="35" spans="1:5" x14ac:dyDescent="0.25">
      <c r="A35" s="79" t="s">
        <v>101</v>
      </c>
      <c r="B35" s="85">
        <f>АТС!$B$16+'РСТ РСО-А'!K$6+'Иные услуги '!$C$5+'Расчет сбытовых надбавок'!$D$36</f>
        <v>3754.46</v>
      </c>
      <c r="C35" s="85">
        <f>АТС!$B$16+'РСТ РСО-А'!L$6+'Иные услуги '!$C$5+'Расчет сбытовых надбавок'!$D$36</f>
        <v>4277.16</v>
      </c>
      <c r="D35" s="85">
        <f>АТС!$B$16+'РСТ РСО-А'!M$6+'Иные услуги '!$C$5+'Расчет сбытовых надбавок'!$D$36</f>
        <v>4575.3999999999996</v>
      </c>
      <c r="E35" s="85">
        <f>АТС!$B$16+'РСТ РСО-А'!N$6+'Иные услуги '!$C$5+'Расчет сбытовых надбавок'!$D$36</f>
        <v>5299.8399999999992</v>
      </c>
    </row>
    <row r="36" spans="1:5" x14ac:dyDescent="0.25">
      <c r="A36" s="79" t="s">
        <v>102</v>
      </c>
      <c r="B36" s="85">
        <f>АТС!$B$16+'РСТ РСО-А'!K$6+'Иные услуги '!$C$5+'Расчет сбытовых надбавок'!$E$36</f>
        <v>3716.26</v>
      </c>
      <c r="C36" s="85">
        <f>АТС!$B$16+'РСТ РСО-А'!L$6+'Иные услуги '!$C$5+'Расчет сбытовых надбавок'!$E$36</f>
        <v>4238.96</v>
      </c>
      <c r="D36" s="85">
        <f>АТС!$B$16+'РСТ РСО-А'!M$6+'Иные услуги '!$C$5+'Расчет сбытовых надбавок'!$E$36</f>
        <v>4537.2</v>
      </c>
      <c r="E36" s="85">
        <f>АТС!$B$16+'РСТ РСО-А'!N$6+'Иные услуги '!$C$5+'Расчет сбытовых надбавок'!$E$36</f>
        <v>5261.6399999999994</v>
      </c>
    </row>
    <row r="37" spans="1:5" x14ac:dyDescent="0.25">
      <c r="A37" s="79" t="s">
        <v>103</v>
      </c>
      <c r="B37" s="85">
        <f>АТС!$B$16+'РСТ РСО-А'!K$6+'Иные услуги '!$C$5+'Расчет сбытовых надбавок'!$F$36</f>
        <v>3578.5600000000004</v>
      </c>
      <c r="C37" s="85">
        <f>АТС!$B$16+'РСТ РСО-А'!L$6+'Иные услуги '!$C$5+'Расчет сбытовых надбавок'!$F$36</f>
        <v>4101.26</v>
      </c>
      <c r="D37" s="85">
        <f>АТС!$B$16+'РСТ РСО-А'!M$6+'Иные услуги '!$C$5+'Расчет сбытовых надбавок'!$F$36</f>
        <v>4399.5</v>
      </c>
      <c r="E37" s="85">
        <f>АТС!$B$16+'РСТ РСО-А'!N$6+'Иные услуги '!$C$5+'Расчет сбытовых надбавок'!$F$36</f>
        <v>5123.9399999999996</v>
      </c>
    </row>
    <row r="38" spans="1:5" x14ac:dyDescent="0.25">
      <c r="A38" s="79" t="s">
        <v>104</v>
      </c>
      <c r="B38" s="85">
        <f>АТС!$B$16+'РСТ РСО-А'!K$6+'Иные услуги '!$C$5+'Расчет сбытовых надбавок'!$G$36</f>
        <v>3456.59</v>
      </c>
      <c r="C38" s="85">
        <f>АТС!$B$16+'РСТ РСО-А'!L$6+'Иные услуги '!$C$5+'Расчет сбытовых надбавок'!$G$36</f>
        <v>3979.29</v>
      </c>
      <c r="D38" s="85">
        <f>АТС!$B$16+'РСТ РСО-А'!M$6+'Иные услуги '!$C$5+'Расчет сбытовых надбавок'!$G$36</f>
        <v>4277.53</v>
      </c>
      <c r="E38" s="85">
        <f>АТС!$B$16+'РСТ РСО-А'!N$6+'Иные услуги '!$C$5+'Расчет сбытовых надбавок'!$G$36</f>
        <v>5001.9699999999993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F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61"/>
  <sheetViews>
    <sheetView view="pageBreakPreview" zoomScaleSheetLayoutView="100" workbookViewId="0">
      <pane xSplit="1" ySplit="4" topLeftCell="B538" activePane="bottomRight" state="frozen"/>
      <selection pane="topRight" activeCell="B1" sqref="B1"/>
      <selection pane="bottomLeft" activeCell="A5" sqref="A5"/>
      <selection pane="bottomRight" activeCell="B16" sqref="B16"/>
    </sheetView>
  </sheetViews>
  <sheetFormatPr defaultRowHeight="15" x14ac:dyDescent="0.25"/>
  <cols>
    <col min="1" max="1" width="14.25" style="92" customWidth="1"/>
    <col min="2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s="105" customFormat="1" ht="44.25" customHeight="1" x14ac:dyDescent="0.25">
      <c r="A1" s="177" t="s">
        <v>173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</row>
    <row r="2" spans="1:27" ht="18.75" customHeight="1" x14ac:dyDescent="0.2">
      <c r="A2" s="178" t="s">
        <v>198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</row>
    <row r="3" spans="1:27" ht="39.75" customHeight="1" x14ac:dyDescent="0.2">
      <c r="A3" s="179" t="s">
        <v>114</v>
      </c>
      <c r="B3" s="179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</row>
    <row r="4" spans="1:27" ht="25.5" customHeight="1" x14ac:dyDescent="0.2">
      <c r="A4" s="180" t="s">
        <v>53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</row>
    <row r="7" spans="1:27" x14ac:dyDescent="0.25">
      <c r="A7" s="92" t="s">
        <v>127</v>
      </c>
    </row>
    <row r="9" spans="1:27" s="105" customFormat="1" x14ac:dyDescent="0.25">
      <c r="A9" s="103" t="s">
        <v>128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157</v>
      </c>
      <c r="B10" s="93"/>
      <c r="C10" s="93"/>
      <c r="D10" s="93"/>
    </row>
    <row r="11" spans="1:27" ht="12.75" x14ac:dyDescent="0.2">
      <c r="A11" s="170" t="s">
        <v>50</v>
      </c>
      <c r="B11" s="181" t="s">
        <v>129</v>
      </c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3"/>
    </row>
    <row r="12" spans="1:27" ht="12.75" x14ac:dyDescent="0.2">
      <c r="A12" s="171"/>
      <c r="B12" s="184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6"/>
    </row>
    <row r="13" spans="1:27" ht="12.75" customHeight="1" x14ac:dyDescent="0.2">
      <c r="A13" s="171"/>
      <c r="B13" s="173" t="s">
        <v>130</v>
      </c>
      <c r="C13" s="164" t="s">
        <v>131</v>
      </c>
      <c r="D13" s="164" t="s">
        <v>132</v>
      </c>
      <c r="E13" s="164" t="s">
        <v>133</v>
      </c>
      <c r="F13" s="164" t="s">
        <v>134</v>
      </c>
      <c r="G13" s="164" t="s">
        <v>135</v>
      </c>
      <c r="H13" s="164" t="s">
        <v>136</v>
      </c>
      <c r="I13" s="164" t="s">
        <v>137</v>
      </c>
      <c r="J13" s="164" t="s">
        <v>138</v>
      </c>
      <c r="K13" s="164" t="s">
        <v>139</v>
      </c>
      <c r="L13" s="164" t="s">
        <v>140</v>
      </c>
      <c r="M13" s="164" t="s">
        <v>141</v>
      </c>
      <c r="N13" s="175" t="s">
        <v>142</v>
      </c>
      <c r="O13" s="164" t="s">
        <v>143</v>
      </c>
      <c r="P13" s="164" t="s">
        <v>144</v>
      </c>
      <c r="Q13" s="164" t="s">
        <v>145</v>
      </c>
      <c r="R13" s="164" t="s">
        <v>146</v>
      </c>
      <c r="S13" s="164" t="s">
        <v>147</v>
      </c>
      <c r="T13" s="164" t="s">
        <v>148</v>
      </c>
      <c r="U13" s="164" t="s">
        <v>149</v>
      </c>
      <c r="V13" s="164" t="s">
        <v>150</v>
      </c>
      <c r="W13" s="164" t="s">
        <v>151</v>
      </c>
      <c r="X13" s="164" t="s">
        <v>152</v>
      </c>
      <c r="Y13" s="164" t="s">
        <v>153</v>
      </c>
    </row>
    <row r="14" spans="1:27" ht="11.25" customHeight="1" x14ac:dyDescent="0.2">
      <c r="A14" s="172"/>
      <c r="B14" s="174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76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</row>
    <row r="15" spans="1:27" ht="15.75" customHeight="1" x14ac:dyDescent="0.2">
      <c r="A15" s="94">
        <f>АТС!A41</f>
        <v>41671</v>
      </c>
      <c r="B15" s="98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2162.21</v>
      </c>
      <c r="C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2142.36</v>
      </c>
      <c r="D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2153.7200000000003</v>
      </c>
      <c r="E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2140.23</v>
      </c>
      <c r="F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2137.0600000000004</v>
      </c>
      <c r="G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2134.52</v>
      </c>
      <c r="H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2148.04</v>
      </c>
      <c r="I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2152.0700000000002</v>
      </c>
      <c r="J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2164.37</v>
      </c>
      <c r="K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2178.42</v>
      </c>
      <c r="L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2179.7200000000003</v>
      </c>
      <c r="M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2180.21</v>
      </c>
      <c r="N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2181.2600000000002</v>
      </c>
      <c r="O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2181.4700000000003</v>
      </c>
      <c r="P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2180.86</v>
      </c>
      <c r="Q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2181.2400000000002</v>
      </c>
      <c r="R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2180.33</v>
      </c>
      <c r="S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2178.44</v>
      </c>
      <c r="T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2176.8900000000003</v>
      </c>
      <c r="U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2191.52</v>
      </c>
      <c r="V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2259.59</v>
      </c>
      <c r="W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2179.1000000000004</v>
      </c>
      <c r="X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2179.5200000000004</v>
      </c>
      <c r="Y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РСО-А'!$K$6</f>
        <v>2314.59</v>
      </c>
      <c r="AA15" s="95"/>
    </row>
    <row r="16" spans="1:27" x14ac:dyDescent="0.2">
      <c r="A16" s="94">
        <f>A15+1</f>
        <v>41672</v>
      </c>
      <c r="B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2160.23</v>
      </c>
      <c r="C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2159.52</v>
      </c>
      <c r="D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2148.2000000000003</v>
      </c>
      <c r="E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2135.1400000000003</v>
      </c>
      <c r="F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2140.7600000000002</v>
      </c>
      <c r="G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2131.86</v>
      </c>
      <c r="H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2137.91</v>
      </c>
      <c r="I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2153.7400000000002</v>
      </c>
      <c r="J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2196.86</v>
      </c>
      <c r="K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2176.8000000000002</v>
      </c>
      <c r="L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2177.6800000000003</v>
      </c>
      <c r="M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2177.8900000000003</v>
      </c>
      <c r="N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2178.2400000000002</v>
      </c>
      <c r="O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2178.37</v>
      </c>
      <c r="P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2177.1400000000003</v>
      </c>
      <c r="Q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2177.5300000000002</v>
      </c>
      <c r="R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2178.6000000000004</v>
      </c>
      <c r="S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2176.61</v>
      </c>
      <c r="T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2175.9700000000003</v>
      </c>
      <c r="U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2189.88</v>
      </c>
      <c r="V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2258.7000000000003</v>
      </c>
      <c r="W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2221.42</v>
      </c>
      <c r="X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2177.98</v>
      </c>
      <c r="Y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РСО-А'!$K$6</f>
        <v>2335.16</v>
      </c>
    </row>
    <row r="17" spans="1:25" x14ac:dyDescent="0.2">
      <c r="A17" s="94">
        <f t="shared" ref="A17:A42" si="0">A16+1</f>
        <v>41673</v>
      </c>
      <c r="B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2157.13</v>
      </c>
      <c r="C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2140.98</v>
      </c>
      <c r="D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2141.5600000000004</v>
      </c>
      <c r="E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2156.04</v>
      </c>
      <c r="F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2153.0100000000002</v>
      </c>
      <c r="G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2150.16</v>
      </c>
      <c r="H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2152.7200000000003</v>
      </c>
      <c r="I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2166.96</v>
      </c>
      <c r="J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2158.27</v>
      </c>
      <c r="K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2181.2600000000002</v>
      </c>
      <c r="L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2180.9900000000002</v>
      </c>
      <c r="M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2169.2600000000002</v>
      </c>
      <c r="N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2168.46</v>
      </c>
      <c r="O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2168.77</v>
      </c>
      <c r="P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2169.08</v>
      </c>
      <c r="Q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2169.11</v>
      </c>
      <c r="R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2168.44</v>
      </c>
      <c r="S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2176.7200000000003</v>
      </c>
      <c r="T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2173.96</v>
      </c>
      <c r="U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2175.44</v>
      </c>
      <c r="V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2189.3500000000004</v>
      </c>
      <c r="W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2229.34</v>
      </c>
      <c r="X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2413.2800000000002</v>
      </c>
      <c r="Y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РСО-А'!$K$6</f>
        <v>2295.7600000000002</v>
      </c>
    </row>
    <row r="18" spans="1:25" x14ac:dyDescent="0.2">
      <c r="A18" s="94">
        <f t="shared" si="0"/>
        <v>41674</v>
      </c>
      <c r="B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2243.33</v>
      </c>
      <c r="C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2151.13</v>
      </c>
      <c r="D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2149.88</v>
      </c>
      <c r="E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2149.8000000000002</v>
      </c>
      <c r="F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2149.79</v>
      </c>
      <c r="G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2151.81</v>
      </c>
      <c r="H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2156.04</v>
      </c>
      <c r="I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2166.96</v>
      </c>
      <c r="J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2157.84</v>
      </c>
      <c r="K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2190.2000000000003</v>
      </c>
      <c r="L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2219.9700000000003</v>
      </c>
      <c r="M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2191.1400000000003</v>
      </c>
      <c r="N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2190.83</v>
      </c>
      <c r="O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2189.4300000000003</v>
      </c>
      <c r="P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2182.16</v>
      </c>
      <c r="Q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2182.12</v>
      </c>
      <c r="R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2181.81</v>
      </c>
      <c r="S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2181.3100000000004</v>
      </c>
      <c r="T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2178.9300000000003</v>
      </c>
      <c r="U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2305.2400000000002</v>
      </c>
      <c r="V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2304.8500000000004</v>
      </c>
      <c r="W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2329.12</v>
      </c>
      <c r="X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2467.46</v>
      </c>
      <c r="Y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РСО-А'!$K$6</f>
        <v>2372.3000000000002</v>
      </c>
    </row>
    <row r="19" spans="1:25" x14ac:dyDescent="0.2">
      <c r="A19" s="94">
        <f t="shared" si="0"/>
        <v>41675</v>
      </c>
      <c r="B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2166.17</v>
      </c>
      <c r="C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2142.2200000000003</v>
      </c>
      <c r="D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2139.75</v>
      </c>
      <c r="E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2138.33</v>
      </c>
      <c r="F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2138.5300000000002</v>
      </c>
      <c r="G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2139.19</v>
      </c>
      <c r="H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2141.2200000000003</v>
      </c>
      <c r="I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2166.5100000000002</v>
      </c>
      <c r="J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2157.5700000000002</v>
      </c>
      <c r="K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2183.4</v>
      </c>
      <c r="L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2182.65</v>
      </c>
      <c r="M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2155.4500000000003</v>
      </c>
      <c r="N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2163.33</v>
      </c>
      <c r="O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2163.1000000000004</v>
      </c>
      <c r="P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2163.21</v>
      </c>
      <c r="Q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2163.12</v>
      </c>
      <c r="R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2163.56</v>
      </c>
      <c r="S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2181.52</v>
      </c>
      <c r="T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2243.59</v>
      </c>
      <c r="U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2281.19</v>
      </c>
      <c r="V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2292.3200000000002</v>
      </c>
      <c r="W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2287.58</v>
      </c>
      <c r="X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2471.13</v>
      </c>
      <c r="Y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РСО-А'!$K$6</f>
        <v>2358.65</v>
      </c>
    </row>
    <row r="20" spans="1:25" x14ac:dyDescent="0.2">
      <c r="A20" s="94">
        <f t="shared" si="0"/>
        <v>41676</v>
      </c>
      <c r="B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2245.1000000000004</v>
      </c>
      <c r="C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2170.62</v>
      </c>
      <c r="D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2150.65</v>
      </c>
      <c r="E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2150.1800000000003</v>
      </c>
      <c r="F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2150.86</v>
      </c>
      <c r="G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2151.27</v>
      </c>
      <c r="H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2175.8000000000002</v>
      </c>
      <c r="I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2161.6000000000004</v>
      </c>
      <c r="J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2182.12</v>
      </c>
      <c r="K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2182.0300000000002</v>
      </c>
      <c r="L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2180.91</v>
      </c>
      <c r="M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2278.2600000000002</v>
      </c>
      <c r="N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2253.9900000000002</v>
      </c>
      <c r="O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2248.25</v>
      </c>
      <c r="P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2231.94</v>
      </c>
      <c r="Q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2220.6400000000003</v>
      </c>
      <c r="R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2208.4900000000002</v>
      </c>
      <c r="S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2180.0300000000002</v>
      </c>
      <c r="T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2264.04</v>
      </c>
      <c r="U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2363.83</v>
      </c>
      <c r="V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2337.66</v>
      </c>
      <c r="W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2343.0300000000002</v>
      </c>
      <c r="X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2487.0700000000002</v>
      </c>
      <c r="Y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РСО-А'!$K$6</f>
        <v>2390.23</v>
      </c>
    </row>
    <row r="21" spans="1:25" x14ac:dyDescent="0.2">
      <c r="A21" s="94">
        <f t="shared" si="0"/>
        <v>41677</v>
      </c>
      <c r="B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2161.9900000000002</v>
      </c>
      <c r="C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2141.98</v>
      </c>
      <c r="D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2135.0100000000002</v>
      </c>
      <c r="E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2138.02</v>
      </c>
      <c r="F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2137.4900000000002</v>
      </c>
      <c r="G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2133.54</v>
      </c>
      <c r="H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2161.38</v>
      </c>
      <c r="I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2159.52</v>
      </c>
      <c r="J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2134.59</v>
      </c>
      <c r="K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2183.6600000000003</v>
      </c>
      <c r="L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2183.8000000000002</v>
      </c>
      <c r="M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2170.7800000000002</v>
      </c>
      <c r="N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2170.86</v>
      </c>
      <c r="O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2170.9300000000003</v>
      </c>
      <c r="P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2171.25</v>
      </c>
      <c r="Q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2171.12</v>
      </c>
      <c r="R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2170.84</v>
      </c>
      <c r="S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2179.2800000000002</v>
      </c>
      <c r="T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2179.4500000000003</v>
      </c>
      <c r="U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2296.5300000000002</v>
      </c>
      <c r="V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2252.1800000000003</v>
      </c>
      <c r="W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2277.3200000000002</v>
      </c>
      <c r="X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2452.23</v>
      </c>
      <c r="Y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РСО-А'!$K$6</f>
        <v>2357.96</v>
      </c>
    </row>
    <row r="22" spans="1:25" x14ac:dyDescent="0.2">
      <c r="A22" s="94">
        <f t="shared" si="0"/>
        <v>41678</v>
      </c>
      <c r="B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2161.0700000000002</v>
      </c>
      <c r="C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2156.63</v>
      </c>
      <c r="D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2144.65</v>
      </c>
      <c r="E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2131.8900000000003</v>
      </c>
      <c r="F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2140.29</v>
      </c>
      <c r="G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2152.4500000000003</v>
      </c>
      <c r="H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2157.77</v>
      </c>
      <c r="I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2160.9500000000003</v>
      </c>
      <c r="J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2302.66</v>
      </c>
      <c r="K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2153.7600000000002</v>
      </c>
      <c r="L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2161.08</v>
      </c>
      <c r="M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2181.2200000000003</v>
      </c>
      <c r="N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2181.4300000000003</v>
      </c>
      <c r="O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2181.6000000000004</v>
      </c>
      <c r="P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2181.7800000000002</v>
      </c>
      <c r="Q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2182</v>
      </c>
      <c r="R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2180.7800000000002</v>
      </c>
      <c r="S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2176.16</v>
      </c>
      <c r="T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2177.87</v>
      </c>
      <c r="U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2177.06</v>
      </c>
      <c r="V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2286.2200000000003</v>
      </c>
      <c r="W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2251.69</v>
      </c>
      <c r="X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2178.8200000000002</v>
      </c>
      <c r="Y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РСО-А'!$K$6</f>
        <v>2388.63</v>
      </c>
    </row>
    <row r="23" spans="1:25" x14ac:dyDescent="0.2">
      <c r="A23" s="94">
        <f t="shared" si="0"/>
        <v>41679</v>
      </c>
      <c r="B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2156</v>
      </c>
      <c r="C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2146.54</v>
      </c>
      <c r="D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2173.73</v>
      </c>
      <c r="E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2177.5300000000002</v>
      </c>
      <c r="F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2188.2400000000002</v>
      </c>
      <c r="G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2177.46</v>
      </c>
      <c r="H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2167.23</v>
      </c>
      <c r="I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2138.5300000000002</v>
      </c>
      <c r="J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2160.38</v>
      </c>
      <c r="K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2206.8100000000004</v>
      </c>
      <c r="L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2163.19</v>
      </c>
      <c r="M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2132.96</v>
      </c>
      <c r="N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2134.9</v>
      </c>
      <c r="O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2144.4100000000003</v>
      </c>
      <c r="P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2138.23</v>
      </c>
      <c r="Q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2134.77</v>
      </c>
      <c r="R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2135.7600000000002</v>
      </c>
      <c r="S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2133.16</v>
      </c>
      <c r="T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2174.9700000000003</v>
      </c>
      <c r="U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2176.71</v>
      </c>
      <c r="V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2176.7200000000003</v>
      </c>
      <c r="W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2177.25</v>
      </c>
      <c r="X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2178.23</v>
      </c>
      <c r="Y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РСО-А'!$K$6</f>
        <v>2229.33</v>
      </c>
    </row>
    <row r="24" spans="1:25" x14ac:dyDescent="0.2">
      <c r="A24" s="94">
        <f t="shared" si="0"/>
        <v>41680</v>
      </c>
      <c r="B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2151.77</v>
      </c>
      <c r="C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2147.6800000000003</v>
      </c>
      <c r="D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2153.8500000000004</v>
      </c>
      <c r="E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2159.9900000000002</v>
      </c>
      <c r="F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2156.86</v>
      </c>
      <c r="G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2160.5</v>
      </c>
      <c r="H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2131.3200000000002</v>
      </c>
      <c r="I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2202.8900000000003</v>
      </c>
      <c r="J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2190.09</v>
      </c>
      <c r="K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2135.21</v>
      </c>
      <c r="L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2149.9300000000003</v>
      </c>
      <c r="M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2171.9</v>
      </c>
      <c r="N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2171.63</v>
      </c>
      <c r="O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2172.16</v>
      </c>
      <c r="P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2172.2600000000002</v>
      </c>
      <c r="Q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2171.5</v>
      </c>
      <c r="R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2171.2600000000002</v>
      </c>
      <c r="S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2163.56</v>
      </c>
      <c r="T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2179.9900000000002</v>
      </c>
      <c r="U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2181.5</v>
      </c>
      <c r="V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2182.75</v>
      </c>
      <c r="W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2194.62</v>
      </c>
      <c r="X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2410.19</v>
      </c>
      <c r="Y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РСО-А'!$K$6</f>
        <v>2336.37</v>
      </c>
    </row>
    <row r="25" spans="1:25" x14ac:dyDescent="0.2">
      <c r="A25" s="94">
        <f t="shared" si="0"/>
        <v>41681</v>
      </c>
      <c r="B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2133.5500000000002</v>
      </c>
      <c r="C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2178.77</v>
      </c>
      <c r="D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2199.1600000000003</v>
      </c>
      <c r="E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2213.5700000000002</v>
      </c>
      <c r="F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2217.0500000000002</v>
      </c>
      <c r="G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2202.79</v>
      </c>
      <c r="H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2169.4900000000002</v>
      </c>
      <c r="I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2243.5</v>
      </c>
      <c r="J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2210.2800000000002</v>
      </c>
      <c r="K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2165.4</v>
      </c>
      <c r="L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2137.2000000000003</v>
      </c>
      <c r="M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2173.0500000000002</v>
      </c>
      <c r="N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2174.3000000000002</v>
      </c>
      <c r="O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2174.8000000000002</v>
      </c>
      <c r="P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2171.0500000000002</v>
      </c>
      <c r="Q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2171.15</v>
      </c>
      <c r="R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2170.0700000000002</v>
      </c>
      <c r="S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2143.1800000000003</v>
      </c>
      <c r="T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2181.6000000000004</v>
      </c>
      <c r="U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2183.0300000000002</v>
      </c>
      <c r="V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2184.6400000000003</v>
      </c>
      <c r="W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2171.7400000000002</v>
      </c>
      <c r="X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2414.4</v>
      </c>
      <c r="Y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РСО-А'!$K$6</f>
        <v>2248.15</v>
      </c>
    </row>
    <row r="26" spans="1:25" x14ac:dyDescent="0.2">
      <c r="A26" s="94">
        <f t="shared" si="0"/>
        <v>41682</v>
      </c>
      <c r="B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2134.98</v>
      </c>
      <c r="C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2171.5</v>
      </c>
      <c r="D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2194.81</v>
      </c>
      <c r="E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2205.27</v>
      </c>
      <c r="F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2208.61</v>
      </c>
      <c r="G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2201.79</v>
      </c>
      <c r="H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2159.8500000000004</v>
      </c>
      <c r="I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2242.88</v>
      </c>
      <c r="J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2216.75</v>
      </c>
      <c r="K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2185.3900000000003</v>
      </c>
      <c r="L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2165.13</v>
      </c>
      <c r="M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2136.59</v>
      </c>
      <c r="N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2150.1000000000004</v>
      </c>
      <c r="O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2167.1600000000003</v>
      </c>
      <c r="P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2179.23</v>
      </c>
      <c r="Q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2182.02</v>
      </c>
      <c r="R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2185.15</v>
      </c>
      <c r="S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2240.8900000000003</v>
      </c>
      <c r="T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2170.87</v>
      </c>
      <c r="U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2183.0700000000002</v>
      </c>
      <c r="V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2184.1400000000003</v>
      </c>
      <c r="W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2171.3100000000004</v>
      </c>
      <c r="X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2407.23</v>
      </c>
      <c r="Y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РСО-А'!$K$6</f>
        <v>2162.69</v>
      </c>
    </row>
    <row r="27" spans="1:25" x14ac:dyDescent="0.2">
      <c r="A27" s="94">
        <f t="shared" si="0"/>
        <v>41683</v>
      </c>
      <c r="B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2136.0700000000002</v>
      </c>
      <c r="C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2171.38</v>
      </c>
      <c r="D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2191.2800000000002</v>
      </c>
      <c r="E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2205.2200000000003</v>
      </c>
      <c r="F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2201.6800000000003</v>
      </c>
      <c r="G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2191.4300000000003</v>
      </c>
      <c r="H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2156.59</v>
      </c>
      <c r="I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2235.2400000000002</v>
      </c>
      <c r="J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2216.9500000000003</v>
      </c>
      <c r="K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2184.75</v>
      </c>
      <c r="L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2157.9</v>
      </c>
      <c r="M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2139.09</v>
      </c>
      <c r="N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2149.6000000000004</v>
      </c>
      <c r="O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2166.5500000000002</v>
      </c>
      <c r="P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2178.52</v>
      </c>
      <c r="Q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2181.1600000000003</v>
      </c>
      <c r="R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2184.54</v>
      </c>
      <c r="S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2239.9100000000003</v>
      </c>
      <c r="T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2170.2600000000002</v>
      </c>
      <c r="U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2184.3200000000002</v>
      </c>
      <c r="V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2185.54</v>
      </c>
      <c r="W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2171.4300000000003</v>
      </c>
      <c r="X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2259.6800000000003</v>
      </c>
      <c r="Y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РСО-А'!$K$6</f>
        <v>2163.8100000000004</v>
      </c>
    </row>
    <row r="28" spans="1:25" x14ac:dyDescent="0.2">
      <c r="A28" s="94">
        <f t="shared" si="0"/>
        <v>41684</v>
      </c>
      <c r="B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2134.63</v>
      </c>
      <c r="C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2177.8200000000002</v>
      </c>
      <c r="D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2198.19</v>
      </c>
      <c r="E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2219.3500000000004</v>
      </c>
      <c r="F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2219.37</v>
      </c>
      <c r="G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2216.2700000000004</v>
      </c>
      <c r="H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2179.0700000000002</v>
      </c>
      <c r="I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2253.38</v>
      </c>
      <c r="J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2264.67</v>
      </c>
      <c r="K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2224.5700000000002</v>
      </c>
      <c r="L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2209.5700000000002</v>
      </c>
      <c r="M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2155.6600000000003</v>
      </c>
      <c r="N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2188.29</v>
      </c>
      <c r="O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2194.0100000000002</v>
      </c>
      <c r="P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2206.7600000000002</v>
      </c>
      <c r="Q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2263.1200000000003</v>
      </c>
      <c r="R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2199.52</v>
      </c>
      <c r="S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2263.44</v>
      </c>
      <c r="T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2186.73</v>
      </c>
      <c r="U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2135.12</v>
      </c>
      <c r="V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2131.75</v>
      </c>
      <c r="W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2171.83</v>
      </c>
      <c r="X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2233.6400000000003</v>
      </c>
      <c r="Y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РСО-А'!$K$6</f>
        <v>2164.1400000000003</v>
      </c>
    </row>
    <row r="29" spans="1:25" x14ac:dyDescent="0.2">
      <c r="A29" s="94">
        <f t="shared" si="0"/>
        <v>41685</v>
      </c>
      <c r="B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2179.4300000000003</v>
      </c>
      <c r="C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2229.16</v>
      </c>
      <c r="D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2249.8500000000004</v>
      </c>
      <c r="E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2272.04</v>
      </c>
      <c r="F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2276.67</v>
      </c>
      <c r="G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2263.23</v>
      </c>
      <c r="H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2238.8000000000002</v>
      </c>
      <c r="I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2185.42</v>
      </c>
      <c r="J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2134.33</v>
      </c>
      <c r="K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2284.61</v>
      </c>
      <c r="L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2271.04</v>
      </c>
      <c r="M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2283.7600000000002</v>
      </c>
      <c r="N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2314.77</v>
      </c>
      <c r="O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2323.94</v>
      </c>
      <c r="P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2337.92</v>
      </c>
      <c r="Q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2348.4300000000003</v>
      </c>
      <c r="R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2364.6600000000003</v>
      </c>
      <c r="S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2330.29</v>
      </c>
      <c r="T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2249.94</v>
      </c>
      <c r="U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2173.54</v>
      </c>
      <c r="V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2160.6000000000004</v>
      </c>
      <c r="W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2179.71</v>
      </c>
      <c r="X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2232.2800000000002</v>
      </c>
      <c r="Y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РСО-А'!$K$6</f>
        <v>2147.9900000000002</v>
      </c>
    </row>
    <row r="30" spans="1:25" x14ac:dyDescent="0.2">
      <c r="A30" s="94">
        <f t="shared" si="0"/>
        <v>41686</v>
      </c>
      <c r="B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2179.08</v>
      </c>
      <c r="C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2212.63</v>
      </c>
      <c r="D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2248.84</v>
      </c>
      <c r="E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2270.9900000000002</v>
      </c>
      <c r="F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2280.16</v>
      </c>
      <c r="G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2271.59</v>
      </c>
      <c r="H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2263.91</v>
      </c>
      <c r="I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2229.65</v>
      </c>
      <c r="J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2205.7800000000002</v>
      </c>
      <c r="K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2391.9700000000003</v>
      </c>
      <c r="L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2333.7600000000002</v>
      </c>
      <c r="M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2304.7400000000002</v>
      </c>
      <c r="N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2318.58</v>
      </c>
      <c r="O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2342.71</v>
      </c>
      <c r="P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2362.71</v>
      </c>
      <c r="Q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2367.86</v>
      </c>
      <c r="R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2342.2400000000002</v>
      </c>
      <c r="S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2333.5700000000002</v>
      </c>
      <c r="T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2253.73</v>
      </c>
      <c r="U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2166.7400000000002</v>
      </c>
      <c r="V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2163.1000000000004</v>
      </c>
      <c r="W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2182.23</v>
      </c>
      <c r="X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2227.5700000000002</v>
      </c>
      <c r="Y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РСО-А'!$K$6</f>
        <v>2135.02</v>
      </c>
    </row>
    <row r="31" spans="1:25" x14ac:dyDescent="0.2">
      <c r="A31" s="94">
        <f t="shared" si="0"/>
        <v>41687</v>
      </c>
      <c r="B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2194.73</v>
      </c>
      <c r="C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2242.3900000000003</v>
      </c>
      <c r="D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2257.7800000000002</v>
      </c>
      <c r="E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2278.63</v>
      </c>
      <c r="F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2283.04</v>
      </c>
      <c r="G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2271</v>
      </c>
      <c r="H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2235.4700000000003</v>
      </c>
      <c r="I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2334.48</v>
      </c>
      <c r="J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2341.8500000000004</v>
      </c>
      <c r="K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2307.8000000000002</v>
      </c>
      <c r="L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2308.02</v>
      </c>
      <c r="M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2252.21</v>
      </c>
      <c r="N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2286.9300000000003</v>
      </c>
      <c r="O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2299.02</v>
      </c>
      <c r="P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2302.9100000000003</v>
      </c>
      <c r="Q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2311.4</v>
      </c>
      <c r="R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2316.3900000000003</v>
      </c>
      <c r="S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2392.58</v>
      </c>
      <c r="T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2299.1400000000003</v>
      </c>
      <c r="U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2196.4700000000003</v>
      </c>
      <c r="V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2192.77</v>
      </c>
      <c r="W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2164.73</v>
      </c>
      <c r="X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2166.7000000000003</v>
      </c>
      <c r="Y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РСО-А'!$K$6</f>
        <v>2132.1800000000003</v>
      </c>
    </row>
    <row r="32" spans="1:25" x14ac:dyDescent="0.2">
      <c r="A32" s="94">
        <f t="shared" si="0"/>
        <v>41688</v>
      </c>
      <c r="B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2195.9300000000003</v>
      </c>
      <c r="C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2243.62</v>
      </c>
      <c r="D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2259.7600000000002</v>
      </c>
      <c r="E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2280.8700000000003</v>
      </c>
      <c r="F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2285.38</v>
      </c>
      <c r="G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2272.5</v>
      </c>
      <c r="H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2237.23</v>
      </c>
      <c r="I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2336.8900000000003</v>
      </c>
      <c r="J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2345.87</v>
      </c>
      <c r="K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2341.0700000000002</v>
      </c>
      <c r="L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2325.9900000000002</v>
      </c>
      <c r="M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2254.4500000000003</v>
      </c>
      <c r="N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2281.23</v>
      </c>
      <c r="O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2301.7600000000002</v>
      </c>
      <c r="P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2314.4900000000002</v>
      </c>
      <c r="Q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2314.3500000000004</v>
      </c>
      <c r="R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2319.08</v>
      </c>
      <c r="S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2292.4900000000002</v>
      </c>
      <c r="T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2201.1800000000003</v>
      </c>
      <c r="U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2203.7400000000002</v>
      </c>
      <c r="V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2199.8100000000004</v>
      </c>
      <c r="W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2156.4900000000002</v>
      </c>
      <c r="X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2157.9900000000002</v>
      </c>
      <c r="Y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РСО-А'!$K$6</f>
        <v>2133.0700000000002</v>
      </c>
    </row>
    <row r="33" spans="1:25" x14ac:dyDescent="0.2">
      <c r="A33" s="94">
        <f t="shared" si="0"/>
        <v>41689</v>
      </c>
      <c r="B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2195.4900000000002</v>
      </c>
      <c r="C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2280.17</v>
      </c>
      <c r="D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2293.3700000000003</v>
      </c>
      <c r="E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2302.37</v>
      </c>
      <c r="F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2292.9300000000003</v>
      </c>
      <c r="G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2271.4700000000003</v>
      </c>
      <c r="H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2228.8000000000002</v>
      </c>
      <c r="I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2322.4700000000003</v>
      </c>
      <c r="J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2339.7700000000004</v>
      </c>
      <c r="K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2291.04</v>
      </c>
      <c r="L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2265.81</v>
      </c>
      <c r="M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2208.6400000000003</v>
      </c>
      <c r="N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2218.62</v>
      </c>
      <c r="O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2242.7600000000002</v>
      </c>
      <c r="P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2239.0300000000002</v>
      </c>
      <c r="Q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2239.21</v>
      </c>
      <c r="R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2254.0300000000002</v>
      </c>
      <c r="S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2315.54</v>
      </c>
      <c r="T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2281.21</v>
      </c>
      <c r="U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2183.3000000000002</v>
      </c>
      <c r="V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2176.33</v>
      </c>
      <c r="W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2159.8900000000003</v>
      </c>
      <c r="X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2161.56</v>
      </c>
      <c r="Y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РСО-А'!$K$6</f>
        <v>2152.88</v>
      </c>
    </row>
    <row r="34" spans="1:25" x14ac:dyDescent="0.2">
      <c r="A34" s="94">
        <f t="shared" si="0"/>
        <v>41690</v>
      </c>
      <c r="B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2220.6400000000003</v>
      </c>
      <c r="C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2271.81</v>
      </c>
      <c r="D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2297.98</v>
      </c>
      <c r="E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2311.6999999999998</v>
      </c>
      <c r="F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2311.44</v>
      </c>
      <c r="G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2293.3000000000002</v>
      </c>
      <c r="H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2255.36</v>
      </c>
      <c r="I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2363.7000000000003</v>
      </c>
      <c r="J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2365.4500000000003</v>
      </c>
      <c r="K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2309.5100000000002</v>
      </c>
      <c r="L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2309.5600000000004</v>
      </c>
      <c r="M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2253.5</v>
      </c>
      <c r="N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2288.2200000000003</v>
      </c>
      <c r="O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2304.27</v>
      </c>
      <c r="P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2312.7200000000003</v>
      </c>
      <c r="Q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2308.69</v>
      </c>
      <c r="R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2312.77</v>
      </c>
      <c r="S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2376.0100000000002</v>
      </c>
      <c r="T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2280.33</v>
      </c>
      <c r="U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2183.4700000000003</v>
      </c>
      <c r="V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2179.84</v>
      </c>
      <c r="W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2157.15</v>
      </c>
      <c r="X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2162.02</v>
      </c>
      <c r="Y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РСО-А'!$K$6</f>
        <v>2153.7600000000002</v>
      </c>
    </row>
    <row r="35" spans="1:25" x14ac:dyDescent="0.2">
      <c r="A35" s="94">
        <f t="shared" si="0"/>
        <v>41691</v>
      </c>
      <c r="B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2220.3000000000002</v>
      </c>
      <c r="C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2271.4100000000003</v>
      </c>
      <c r="D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2297.92</v>
      </c>
      <c r="E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2311.54</v>
      </c>
      <c r="F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2311.5300000000002</v>
      </c>
      <c r="G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2293.46</v>
      </c>
      <c r="H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2255.23</v>
      </c>
      <c r="I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2368.2400000000002</v>
      </c>
      <c r="J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2392.92</v>
      </c>
      <c r="K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2354.7200000000003</v>
      </c>
      <c r="L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2344.21</v>
      </c>
      <c r="M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2272.5500000000002</v>
      </c>
      <c r="N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2309.02</v>
      </c>
      <c r="O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2330.5100000000002</v>
      </c>
      <c r="P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2334.9500000000003</v>
      </c>
      <c r="Q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2339.86</v>
      </c>
      <c r="R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2349.08</v>
      </c>
      <c r="S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2416.37</v>
      </c>
      <c r="T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2297.7200000000003</v>
      </c>
      <c r="U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2200.21</v>
      </c>
      <c r="V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2196.2000000000003</v>
      </c>
      <c r="W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2164.8900000000003</v>
      </c>
      <c r="X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2163.2400000000002</v>
      </c>
      <c r="Y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РСО-А'!$K$6</f>
        <v>2144.4</v>
      </c>
    </row>
    <row r="36" spans="1:25" x14ac:dyDescent="0.2">
      <c r="A36" s="94">
        <f t="shared" si="0"/>
        <v>41692</v>
      </c>
      <c r="B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2225.4300000000003</v>
      </c>
      <c r="C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2286.52</v>
      </c>
      <c r="D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2315.9</v>
      </c>
      <c r="E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2326.17</v>
      </c>
      <c r="F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2326.1800000000003</v>
      </c>
      <c r="G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2321.11</v>
      </c>
      <c r="H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2286.9</v>
      </c>
      <c r="I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2202.92</v>
      </c>
      <c r="J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2160.3900000000003</v>
      </c>
      <c r="K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2316.59</v>
      </c>
      <c r="L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2297.71</v>
      </c>
      <c r="M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2288.9500000000003</v>
      </c>
      <c r="N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2330.8900000000003</v>
      </c>
      <c r="O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2340.5100000000002</v>
      </c>
      <c r="P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2350.69</v>
      </c>
      <c r="Q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2350.98</v>
      </c>
      <c r="R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2356.33</v>
      </c>
      <c r="S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2388.4900000000002</v>
      </c>
      <c r="T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2305.2400000000002</v>
      </c>
      <c r="U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2187.15</v>
      </c>
      <c r="V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2179.98</v>
      </c>
      <c r="W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2200.08</v>
      </c>
      <c r="X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2251.19</v>
      </c>
      <c r="Y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РСО-А'!$K$6</f>
        <v>2143.7600000000002</v>
      </c>
    </row>
    <row r="37" spans="1:25" x14ac:dyDescent="0.2">
      <c r="A37" s="94">
        <f t="shared" si="0"/>
        <v>41693</v>
      </c>
      <c r="B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2209.3000000000002</v>
      </c>
      <c r="C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2277.62</v>
      </c>
      <c r="D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2316.63</v>
      </c>
      <c r="E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2337.34</v>
      </c>
      <c r="F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2326.7600000000002</v>
      </c>
      <c r="G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2337.4900000000002</v>
      </c>
      <c r="H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2311.36</v>
      </c>
      <c r="I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2287.38</v>
      </c>
      <c r="J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2247.7200000000003</v>
      </c>
      <c r="K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2388.12</v>
      </c>
      <c r="L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2331.69</v>
      </c>
      <c r="M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2312.36</v>
      </c>
      <c r="N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2331.4100000000003</v>
      </c>
      <c r="O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2351.33</v>
      </c>
      <c r="P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2377.8100000000004</v>
      </c>
      <c r="Q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2373.08</v>
      </c>
      <c r="R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2368.17</v>
      </c>
      <c r="S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2374.56</v>
      </c>
      <c r="T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2306.88</v>
      </c>
      <c r="U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2187.7200000000003</v>
      </c>
      <c r="V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2180.79</v>
      </c>
      <c r="W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2200.71</v>
      </c>
      <c r="X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2252.2800000000002</v>
      </c>
      <c r="Y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РСО-А'!$K$6</f>
        <v>2141.9500000000003</v>
      </c>
    </row>
    <row r="38" spans="1:25" x14ac:dyDescent="0.2">
      <c r="A38" s="94">
        <f t="shared" si="0"/>
        <v>41694</v>
      </c>
      <c r="B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2220.8200000000002</v>
      </c>
      <c r="C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2285.65</v>
      </c>
      <c r="D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2312.7400000000002</v>
      </c>
      <c r="E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2326.71</v>
      </c>
      <c r="F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2326.7400000000002</v>
      </c>
      <c r="G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2312.63</v>
      </c>
      <c r="H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2268.69</v>
      </c>
      <c r="I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2359.0100000000002</v>
      </c>
      <c r="J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2393.4700000000003</v>
      </c>
      <c r="K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2329.13</v>
      </c>
      <c r="L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2311.0300000000002</v>
      </c>
      <c r="M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2254.33</v>
      </c>
      <c r="N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2284.71</v>
      </c>
      <c r="O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2301.0500000000002</v>
      </c>
      <c r="P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2318.02</v>
      </c>
      <c r="Q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2331.4300000000003</v>
      </c>
      <c r="R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2345.56</v>
      </c>
      <c r="S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2456.56</v>
      </c>
      <c r="T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2381.2200000000003</v>
      </c>
      <c r="U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2234.9</v>
      </c>
      <c r="V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2218.87</v>
      </c>
      <c r="W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2165.12</v>
      </c>
      <c r="X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2160.62</v>
      </c>
      <c r="Y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РСО-А'!$K$6</f>
        <v>2138.7600000000002</v>
      </c>
    </row>
    <row r="39" spans="1:25" x14ac:dyDescent="0.2">
      <c r="A39" s="94">
        <f t="shared" si="0"/>
        <v>41695</v>
      </c>
      <c r="B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2240.1800000000003</v>
      </c>
      <c r="C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2303.84</v>
      </c>
      <c r="D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2332.0700000000002</v>
      </c>
      <c r="E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2341.96</v>
      </c>
      <c r="F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2327.27</v>
      </c>
      <c r="G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2337</v>
      </c>
      <c r="H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2268.8200000000002</v>
      </c>
      <c r="I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2383.63</v>
      </c>
      <c r="J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2394.69</v>
      </c>
      <c r="K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2330.5500000000002</v>
      </c>
      <c r="L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2311.04</v>
      </c>
      <c r="M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2232.6000000000004</v>
      </c>
      <c r="N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2225.41</v>
      </c>
      <c r="O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2228.4700000000003</v>
      </c>
      <c r="P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2235.3100000000004</v>
      </c>
      <c r="Q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2231.9500000000003</v>
      </c>
      <c r="R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2228.4</v>
      </c>
      <c r="S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2278.46</v>
      </c>
      <c r="T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2238.59</v>
      </c>
      <c r="U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2190.6400000000003</v>
      </c>
      <c r="V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2183.2200000000003</v>
      </c>
      <c r="W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2165.87</v>
      </c>
      <c r="X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2160.38</v>
      </c>
      <c r="Y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РСО-А'!$K$6</f>
        <v>2139.2400000000002</v>
      </c>
    </row>
    <row r="40" spans="1:25" x14ac:dyDescent="0.2">
      <c r="A40" s="94">
        <f t="shared" si="0"/>
        <v>41696</v>
      </c>
      <c r="B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2243.38</v>
      </c>
      <c r="C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2302.8700000000003</v>
      </c>
      <c r="D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2331.02</v>
      </c>
      <c r="E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2346.0300000000002</v>
      </c>
      <c r="F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2346.02</v>
      </c>
      <c r="G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2341.23</v>
      </c>
      <c r="H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2298.69</v>
      </c>
      <c r="I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2420.7000000000003</v>
      </c>
      <c r="J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2448.85</v>
      </c>
      <c r="K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2388.2400000000002</v>
      </c>
      <c r="L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2329.5100000000002</v>
      </c>
      <c r="M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2222.3100000000004</v>
      </c>
      <c r="N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2218.2800000000002</v>
      </c>
      <c r="O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2221.4900000000002</v>
      </c>
      <c r="P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2220.8500000000004</v>
      </c>
      <c r="Q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2224.6000000000004</v>
      </c>
      <c r="R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2221.29</v>
      </c>
      <c r="S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2272.37</v>
      </c>
      <c r="T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2225.4300000000003</v>
      </c>
      <c r="U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2183.1800000000003</v>
      </c>
      <c r="V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2179.61</v>
      </c>
      <c r="W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2165.44</v>
      </c>
      <c r="X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2160.2800000000002</v>
      </c>
      <c r="Y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РСО-А'!$K$6</f>
        <v>2138.48</v>
      </c>
    </row>
    <row r="41" spans="1:25" x14ac:dyDescent="0.2">
      <c r="A41" s="94">
        <f t="shared" si="0"/>
        <v>41697</v>
      </c>
      <c r="B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2201.73</v>
      </c>
      <c r="C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2259.1000000000004</v>
      </c>
      <c r="D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2284.46</v>
      </c>
      <c r="E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2293.5300000000002</v>
      </c>
      <c r="F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2289.04</v>
      </c>
      <c r="G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2284.8000000000002</v>
      </c>
      <c r="H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2251.46</v>
      </c>
      <c r="I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2362.52</v>
      </c>
      <c r="J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2370.2400000000002</v>
      </c>
      <c r="K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2301.86</v>
      </c>
      <c r="L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2253.7400000000002</v>
      </c>
      <c r="M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2195.87</v>
      </c>
      <c r="N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2215.27</v>
      </c>
      <c r="O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2235.75</v>
      </c>
      <c r="P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2235.5700000000002</v>
      </c>
      <c r="Q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2253.79</v>
      </c>
      <c r="R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2280.85</v>
      </c>
      <c r="S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2366.79</v>
      </c>
      <c r="T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2322.5100000000002</v>
      </c>
      <c r="U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2197.62</v>
      </c>
      <c r="V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2183.37</v>
      </c>
      <c r="W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2156.61</v>
      </c>
      <c r="X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2165.23</v>
      </c>
      <c r="Y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РСО-А'!$K$6</f>
        <v>2136.12</v>
      </c>
    </row>
    <row r="42" spans="1:25" x14ac:dyDescent="0.2">
      <c r="A42" s="94">
        <f t="shared" si="0"/>
        <v>41698</v>
      </c>
      <c r="B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2212.58</v>
      </c>
      <c r="C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2271.66</v>
      </c>
      <c r="D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2293.34</v>
      </c>
      <c r="E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2307.13</v>
      </c>
      <c r="F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2306.9499999999998</v>
      </c>
      <c r="G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2301.92</v>
      </c>
      <c r="H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2263.73</v>
      </c>
      <c r="I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2377.15</v>
      </c>
      <c r="J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2363.7000000000003</v>
      </c>
      <c r="K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2291.73</v>
      </c>
      <c r="L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2248.71</v>
      </c>
      <c r="M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2189.41</v>
      </c>
      <c r="N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2202.16</v>
      </c>
      <c r="O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2218.6600000000003</v>
      </c>
      <c r="P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2242.88</v>
      </c>
      <c r="Q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2246.54</v>
      </c>
      <c r="R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2218.31</v>
      </c>
      <c r="S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2264.4900000000002</v>
      </c>
      <c r="T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2226.5300000000002</v>
      </c>
      <c r="U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2166.9300000000003</v>
      </c>
      <c r="V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2156.8500000000004</v>
      </c>
      <c r="W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2142.9300000000003</v>
      </c>
      <c r="X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2164.0500000000002</v>
      </c>
      <c r="Y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РСО-А'!$K$6</f>
        <v>2147.6600000000003</v>
      </c>
    </row>
    <row r="44" spans="1:25" x14ac:dyDescent="0.25">
      <c r="A44" s="102" t="s">
        <v>158</v>
      </c>
    </row>
    <row r="45" spans="1:25" ht="12.75" x14ac:dyDescent="0.2">
      <c r="A45" s="170" t="s">
        <v>50</v>
      </c>
      <c r="B45" s="181" t="s">
        <v>129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3"/>
    </row>
    <row r="46" spans="1:25" ht="12.75" x14ac:dyDescent="0.2">
      <c r="A46" s="171"/>
      <c r="B46" s="184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6"/>
    </row>
    <row r="47" spans="1:25" ht="12.75" customHeight="1" x14ac:dyDescent="0.2">
      <c r="A47" s="171"/>
      <c r="B47" s="173" t="s">
        <v>130</v>
      </c>
      <c r="C47" s="164" t="s">
        <v>131</v>
      </c>
      <c r="D47" s="164" t="s">
        <v>132</v>
      </c>
      <c r="E47" s="164" t="s">
        <v>133</v>
      </c>
      <c r="F47" s="164" t="s">
        <v>134</v>
      </c>
      <c r="G47" s="164" t="s">
        <v>135</v>
      </c>
      <c r="H47" s="164" t="s">
        <v>136</v>
      </c>
      <c r="I47" s="164" t="s">
        <v>137</v>
      </c>
      <c r="J47" s="164" t="s">
        <v>138</v>
      </c>
      <c r="K47" s="164" t="s">
        <v>139</v>
      </c>
      <c r="L47" s="164" t="s">
        <v>140</v>
      </c>
      <c r="M47" s="164" t="s">
        <v>141</v>
      </c>
      <c r="N47" s="175" t="s">
        <v>142</v>
      </c>
      <c r="O47" s="164" t="s">
        <v>143</v>
      </c>
      <c r="P47" s="164" t="s">
        <v>144</v>
      </c>
      <c r="Q47" s="164" t="s">
        <v>145</v>
      </c>
      <c r="R47" s="164" t="s">
        <v>146</v>
      </c>
      <c r="S47" s="164" t="s">
        <v>147</v>
      </c>
      <c r="T47" s="164" t="s">
        <v>148</v>
      </c>
      <c r="U47" s="164" t="s">
        <v>149</v>
      </c>
      <c r="V47" s="164" t="s">
        <v>150</v>
      </c>
      <c r="W47" s="164" t="s">
        <v>151</v>
      </c>
      <c r="X47" s="164" t="s">
        <v>152</v>
      </c>
      <c r="Y47" s="164" t="s">
        <v>153</v>
      </c>
    </row>
    <row r="48" spans="1:25" ht="11.25" customHeight="1" x14ac:dyDescent="0.2">
      <c r="A48" s="172"/>
      <c r="B48" s="174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76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</row>
    <row r="49" spans="1:27" ht="16.5" customHeight="1" x14ac:dyDescent="0.2">
      <c r="A49" s="94">
        <f t="shared" ref="A49:A76" si="1">A15</f>
        <v>41671</v>
      </c>
      <c r="B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2151.25</v>
      </c>
      <c r="C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2131.75</v>
      </c>
      <c r="D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2142.91</v>
      </c>
      <c r="E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2129.65</v>
      </c>
      <c r="F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2126.54</v>
      </c>
      <c r="G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2124.04</v>
      </c>
      <c r="H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2137.34</v>
      </c>
      <c r="I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2141.29</v>
      </c>
      <c r="J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2153.38</v>
      </c>
      <c r="K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2167.19</v>
      </c>
      <c r="L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2168.4700000000003</v>
      </c>
      <c r="M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2168.9500000000003</v>
      </c>
      <c r="N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2169.98</v>
      </c>
      <c r="O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2170.19</v>
      </c>
      <c r="P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2169.59</v>
      </c>
      <c r="Q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2169.9700000000003</v>
      </c>
      <c r="R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2169.0700000000002</v>
      </c>
      <c r="S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2167.2200000000003</v>
      </c>
      <c r="T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2165.6800000000003</v>
      </c>
      <c r="U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2180.06</v>
      </c>
      <c r="V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2246.9700000000003</v>
      </c>
      <c r="W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2167.86</v>
      </c>
      <c r="X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2168.2700000000004</v>
      </c>
      <c r="Y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РСО-А'!$K$6</f>
        <v>2301.0300000000002</v>
      </c>
      <c r="AA49" s="95"/>
    </row>
    <row r="50" spans="1:27" x14ac:dyDescent="0.2">
      <c r="A50" s="94">
        <f t="shared" si="1"/>
        <v>41672</v>
      </c>
      <c r="B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2149.31</v>
      </c>
      <c r="C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2148.62</v>
      </c>
      <c r="D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2137.48</v>
      </c>
      <c r="E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2124.65</v>
      </c>
      <c r="F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2130.1800000000003</v>
      </c>
      <c r="G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2121.42</v>
      </c>
      <c r="H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2127.37</v>
      </c>
      <c r="I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2142.94</v>
      </c>
      <c r="J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2185.3200000000002</v>
      </c>
      <c r="K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2165.6</v>
      </c>
      <c r="L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2166.4700000000003</v>
      </c>
      <c r="M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2166.67</v>
      </c>
      <c r="N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2167.02</v>
      </c>
      <c r="O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2167.1400000000003</v>
      </c>
      <c r="P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2165.9300000000003</v>
      </c>
      <c r="Q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2166.3200000000002</v>
      </c>
      <c r="R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2167.37</v>
      </c>
      <c r="S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2165.41</v>
      </c>
      <c r="T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2164.79</v>
      </c>
      <c r="U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2178.46</v>
      </c>
      <c r="V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2246.1000000000004</v>
      </c>
      <c r="W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2209.46</v>
      </c>
      <c r="X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2166.7600000000002</v>
      </c>
      <c r="Y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РСО-А'!$K$6</f>
        <v>2321.25</v>
      </c>
    </row>
    <row r="51" spans="1:27" x14ac:dyDescent="0.2">
      <c r="A51" s="94">
        <f t="shared" si="1"/>
        <v>41673</v>
      </c>
      <c r="B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2146.2600000000002</v>
      </c>
      <c r="C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2130.3900000000003</v>
      </c>
      <c r="D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2130.96</v>
      </c>
      <c r="E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2145.19</v>
      </c>
      <c r="F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2142.2200000000003</v>
      </c>
      <c r="G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2139.41</v>
      </c>
      <c r="H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2141.9300000000003</v>
      </c>
      <c r="I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2155.92</v>
      </c>
      <c r="J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2147.38</v>
      </c>
      <c r="K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2169.98</v>
      </c>
      <c r="L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2169.7200000000003</v>
      </c>
      <c r="M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2158.19</v>
      </c>
      <c r="N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2157.41</v>
      </c>
      <c r="O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2157.7000000000003</v>
      </c>
      <c r="P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2158.02</v>
      </c>
      <c r="Q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2158.04</v>
      </c>
      <c r="R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2157.38</v>
      </c>
      <c r="S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2165.52</v>
      </c>
      <c r="T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2162.81</v>
      </c>
      <c r="U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2164.27</v>
      </c>
      <c r="V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2177.94</v>
      </c>
      <c r="W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2217.2400000000002</v>
      </c>
      <c r="X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2398.0300000000002</v>
      </c>
      <c r="Y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РСО-А'!$K$6</f>
        <v>2282.5200000000004</v>
      </c>
    </row>
    <row r="52" spans="1:27" x14ac:dyDescent="0.2">
      <c r="A52" s="94">
        <f t="shared" si="1"/>
        <v>41674</v>
      </c>
      <c r="B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2230.9900000000002</v>
      </c>
      <c r="C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2140.37</v>
      </c>
      <c r="D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2139.1400000000003</v>
      </c>
      <c r="E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2139.0700000000002</v>
      </c>
      <c r="F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2139.0500000000002</v>
      </c>
      <c r="G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2141.0300000000002</v>
      </c>
      <c r="H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2145.19</v>
      </c>
      <c r="I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2155.92</v>
      </c>
      <c r="J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2146.96</v>
      </c>
      <c r="K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2178.77</v>
      </c>
      <c r="L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2208.0300000000002</v>
      </c>
      <c r="M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2179.69</v>
      </c>
      <c r="N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2179.3900000000003</v>
      </c>
      <c r="O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2178.0100000000002</v>
      </c>
      <c r="P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2170.86</v>
      </c>
      <c r="Q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2170.83</v>
      </c>
      <c r="R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2170.5300000000002</v>
      </c>
      <c r="S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2170.0300000000002</v>
      </c>
      <c r="T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2167.69</v>
      </c>
      <c r="U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2291.84</v>
      </c>
      <c r="V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2291.46</v>
      </c>
      <c r="W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2315.31</v>
      </c>
      <c r="X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2451.2800000000002</v>
      </c>
      <c r="Y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РСО-А'!$K$6</f>
        <v>2357.7600000000002</v>
      </c>
    </row>
    <row r="53" spans="1:27" x14ac:dyDescent="0.2">
      <c r="A53" s="94">
        <f t="shared" si="1"/>
        <v>41675</v>
      </c>
      <c r="B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2155.15</v>
      </c>
      <c r="C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2131.61</v>
      </c>
      <c r="D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2129.1800000000003</v>
      </c>
      <c r="E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2127.79</v>
      </c>
      <c r="F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2127.9900000000002</v>
      </c>
      <c r="G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2128.63</v>
      </c>
      <c r="H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2130.62</v>
      </c>
      <c r="I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2155.4900000000002</v>
      </c>
      <c r="J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2146.7000000000003</v>
      </c>
      <c r="K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2172.08</v>
      </c>
      <c r="L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2171.3500000000004</v>
      </c>
      <c r="M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2144.62</v>
      </c>
      <c r="N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2152.36</v>
      </c>
      <c r="O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2152.1400000000003</v>
      </c>
      <c r="P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2152.2400000000002</v>
      </c>
      <c r="Q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2152.15</v>
      </c>
      <c r="R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2152.59</v>
      </c>
      <c r="S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2170.2400000000002</v>
      </c>
      <c r="T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2231.25</v>
      </c>
      <c r="U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2268.2000000000003</v>
      </c>
      <c r="V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2279.1400000000003</v>
      </c>
      <c r="W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2274.4900000000002</v>
      </c>
      <c r="X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2454.8900000000003</v>
      </c>
      <c r="Y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РСО-А'!$K$6</f>
        <v>2344.33</v>
      </c>
    </row>
    <row r="54" spans="1:27" x14ac:dyDescent="0.2">
      <c r="A54" s="94">
        <f t="shared" si="1"/>
        <v>41676</v>
      </c>
      <c r="B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2232.73</v>
      </c>
      <c r="C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2159.52</v>
      </c>
      <c r="D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2139.9</v>
      </c>
      <c r="E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2139.44</v>
      </c>
      <c r="F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2140.1000000000004</v>
      </c>
      <c r="G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2140.5100000000002</v>
      </c>
      <c r="H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2164.61</v>
      </c>
      <c r="I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2150.6600000000003</v>
      </c>
      <c r="J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2170.83</v>
      </c>
      <c r="K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2170.7400000000002</v>
      </c>
      <c r="L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2169.6400000000003</v>
      </c>
      <c r="M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2265.3200000000002</v>
      </c>
      <c r="N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2241.4700000000003</v>
      </c>
      <c r="O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2235.83</v>
      </c>
      <c r="P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2219.79</v>
      </c>
      <c r="Q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2208.69</v>
      </c>
      <c r="R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2196.75</v>
      </c>
      <c r="S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2168.77</v>
      </c>
      <c r="T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2251.34</v>
      </c>
      <c r="U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2349.4300000000003</v>
      </c>
      <c r="V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2323.7000000000003</v>
      </c>
      <c r="W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2328.98</v>
      </c>
      <c r="X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2470.5500000000002</v>
      </c>
      <c r="Y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РСО-А'!$K$6</f>
        <v>2375.37</v>
      </c>
    </row>
    <row r="55" spans="1:27" x14ac:dyDescent="0.2">
      <c r="A55" s="94">
        <f t="shared" si="1"/>
        <v>41677</v>
      </c>
      <c r="B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2151.04</v>
      </c>
      <c r="C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2131.37</v>
      </c>
      <c r="D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2124.52</v>
      </c>
      <c r="E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2127.4900000000002</v>
      </c>
      <c r="F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2126.96</v>
      </c>
      <c r="G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2123.08</v>
      </c>
      <c r="H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2150.4500000000003</v>
      </c>
      <c r="I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2148.62</v>
      </c>
      <c r="J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2124.11</v>
      </c>
      <c r="K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2172.3500000000004</v>
      </c>
      <c r="L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2172.48</v>
      </c>
      <c r="M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2159.6800000000003</v>
      </c>
      <c r="N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2159.7600000000002</v>
      </c>
      <c r="O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2159.83</v>
      </c>
      <c r="P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2160.1400000000003</v>
      </c>
      <c r="Q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2160.02</v>
      </c>
      <c r="R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2159.75</v>
      </c>
      <c r="S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2168.04</v>
      </c>
      <c r="T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2168.2000000000003</v>
      </c>
      <c r="U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2283.2800000000002</v>
      </c>
      <c r="V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2239.69</v>
      </c>
      <c r="W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2264.4</v>
      </c>
      <c r="X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2436.3200000000002</v>
      </c>
      <c r="Y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РСО-А'!$K$6</f>
        <v>2343.66</v>
      </c>
    </row>
    <row r="56" spans="1:27" x14ac:dyDescent="0.2">
      <c r="A56" s="94">
        <f t="shared" si="1"/>
        <v>41678</v>
      </c>
      <c r="B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2150.13</v>
      </c>
      <c r="C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2145.7800000000002</v>
      </c>
      <c r="D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2134</v>
      </c>
      <c r="E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2121.46</v>
      </c>
      <c r="F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2129.7200000000003</v>
      </c>
      <c r="G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2141.67</v>
      </c>
      <c r="H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2146.9</v>
      </c>
      <c r="I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2150.02</v>
      </c>
      <c r="J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2289.3000000000002</v>
      </c>
      <c r="K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2142.9500000000003</v>
      </c>
      <c r="L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2150.15</v>
      </c>
      <c r="M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2169.94</v>
      </c>
      <c r="N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2170.15</v>
      </c>
      <c r="O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2170.3200000000002</v>
      </c>
      <c r="P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2170.4900000000002</v>
      </c>
      <c r="Q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2170.71</v>
      </c>
      <c r="R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2169.5100000000002</v>
      </c>
      <c r="S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2164.9700000000003</v>
      </c>
      <c r="T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2166.66</v>
      </c>
      <c r="U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2165.86</v>
      </c>
      <c r="V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2273.1400000000003</v>
      </c>
      <c r="W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2239.2000000000003</v>
      </c>
      <c r="X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2167.59</v>
      </c>
      <c r="Y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РСО-А'!$K$6</f>
        <v>2373.8000000000002</v>
      </c>
    </row>
    <row r="57" spans="1:27" x14ac:dyDescent="0.2">
      <c r="A57" s="94">
        <f t="shared" si="1"/>
        <v>41679</v>
      </c>
      <c r="B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2145.15</v>
      </c>
      <c r="C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2135.8500000000004</v>
      </c>
      <c r="D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2162.58</v>
      </c>
      <c r="E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2166.3200000000002</v>
      </c>
      <c r="F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2176.84</v>
      </c>
      <c r="G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2166.2400000000002</v>
      </c>
      <c r="H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2156.2000000000003</v>
      </c>
      <c r="I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2127.9900000000002</v>
      </c>
      <c r="J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2149.46</v>
      </c>
      <c r="K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2195.09</v>
      </c>
      <c r="L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2152.23</v>
      </c>
      <c r="M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2122.5100000000002</v>
      </c>
      <c r="N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2124.41</v>
      </c>
      <c r="O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2133.7600000000002</v>
      </c>
      <c r="P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2127.69</v>
      </c>
      <c r="Q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2124.29</v>
      </c>
      <c r="R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2125.2600000000002</v>
      </c>
      <c r="S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2122.71</v>
      </c>
      <c r="T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2163.8000000000002</v>
      </c>
      <c r="U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2165.5100000000002</v>
      </c>
      <c r="V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2165.52</v>
      </c>
      <c r="W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2166.0500000000002</v>
      </c>
      <c r="X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2167</v>
      </c>
      <c r="Y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РСО-А'!$K$6</f>
        <v>2217.23</v>
      </c>
    </row>
    <row r="58" spans="1:27" x14ac:dyDescent="0.2">
      <c r="A58" s="94">
        <f t="shared" si="1"/>
        <v>41680</v>
      </c>
      <c r="B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2141</v>
      </c>
      <c r="C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2136.9700000000003</v>
      </c>
      <c r="D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2143.04</v>
      </c>
      <c r="E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2149.08</v>
      </c>
      <c r="F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2146</v>
      </c>
      <c r="G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2149.5700000000002</v>
      </c>
      <c r="H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2120.9</v>
      </c>
      <c r="I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2191.2400000000002</v>
      </c>
      <c r="J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2178.66</v>
      </c>
      <c r="K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2124.7200000000003</v>
      </c>
      <c r="L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2139.19</v>
      </c>
      <c r="M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2160.7800000000002</v>
      </c>
      <c r="N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2160.52</v>
      </c>
      <c r="O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2161.04</v>
      </c>
      <c r="P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2161.1400000000003</v>
      </c>
      <c r="Q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2160.3900000000003</v>
      </c>
      <c r="R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2160.16</v>
      </c>
      <c r="S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2152.59</v>
      </c>
      <c r="T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2168.73</v>
      </c>
      <c r="U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2170.2200000000003</v>
      </c>
      <c r="V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2171.4500000000003</v>
      </c>
      <c r="W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2183.11</v>
      </c>
      <c r="X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2394.9900000000002</v>
      </c>
      <c r="Y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РСО-А'!$K$6</f>
        <v>2322.4300000000003</v>
      </c>
    </row>
    <row r="59" spans="1:27" x14ac:dyDescent="0.2">
      <c r="A59" s="94">
        <f t="shared" si="1"/>
        <v>41681</v>
      </c>
      <c r="B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2123.09</v>
      </c>
      <c r="C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2167.54</v>
      </c>
      <c r="D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2187.5700000000002</v>
      </c>
      <c r="E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2201.7400000000002</v>
      </c>
      <c r="F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2205.1600000000003</v>
      </c>
      <c r="G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2191.15</v>
      </c>
      <c r="H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2158.41</v>
      </c>
      <c r="I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2231.1600000000003</v>
      </c>
      <c r="J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2198.5</v>
      </c>
      <c r="K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2154.3900000000003</v>
      </c>
      <c r="L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2126.6800000000003</v>
      </c>
      <c r="M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2161.9100000000003</v>
      </c>
      <c r="N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2163.1400000000003</v>
      </c>
      <c r="O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2163.63</v>
      </c>
      <c r="P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2159.94</v>
      </c>
      <c r="Q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2160.04</v>
      </c>
      <c r="R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2158.9900000000002</v>
      </c>
      <c r="S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2132.5500000000002</v>
      </c>
      <c r="T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2170.3200000000002</v>
      </c>
      <c r="U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2171.7200000000003</v>
      </c>
      <c r="V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2173.3000000000002</v>
      </c>
      <c r="W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2160.63</v>
      </c>
      <c r="X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2399.13</v>
      </c>
      <c r="Y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РСО-А'!$K$6</f>
        <v>2235.73</v>
      </c>
    </row>
    <row r="60" spans="1:27" x14ac:dyDescent="0.2">
      <c r="A60" s="94">
        <f t="shared" si="1"/>
        <v>41682</v>
      </c>
      <c r="B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2124.5</v>
      </c>
      <c r="C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2160.3900000000003</v>
      </c>
      <c r="D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2183.3000000000002</v>
      </c>
      <c r="E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2193.59</v>
      </c>
      <c r="F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2196.86</v>
      </c>
      <c r="G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2190.16</v>
      </c>
      <c r="H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2148.94</v>
      </c>
      <c r="I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2230.5500000000002</v>
      </c>
      <c r="J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2204.8700000000003</v>
      </c>
      <c r="K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2174.04</v>
      </c>
      <c r="L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2154.13</v>
      </c>
      <c r="M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2126.08</v>
      </c>
      <c r="N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2139.3500000000004</v>
      </c>
      <c r="O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2156.12</v>
      </c>
      <c r="P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2167.9900000000002</v>
      </c>
      <c r="Q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2170.73</v>
      </c>
      <c r="R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2173.8000000000002</v>
      </c>
      <c r="S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2228.6000000000004</v>
      </c>
      <c r="T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2159.77</v>
      </c>
      <c r="U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2171.7600000000002</v>
      </c>
      <c r="V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2172.8200000000002</v>
      </c>
      <c r="W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2160.21</v>
      </c>
      <c r="X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2392.08</v>
      </c>
      <c r="Y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РСО-А'!$K$6</f>
        <v>2151.73</v>
      </c>
    </row>
    <row r="61" spans="1:27" x14ac:dyDescent="0.2">
      <c r="A61" s="94">
        <f t="shared" si="1"/>
        <v>41683</v>
      </c>
      <c r="B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2125.5700000000002</v>
      </c>
      <c r="C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2160.27</v>
      </c>
      <c r="D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2179.83</v>
      </c>
      <c r="E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2193.54</v>
      </c>
      <c r="F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2190.0500000000002</v>
      </c>
      <c r="G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2179.98</v>
      </c>
      <c r="H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2145.7400000000002</v>
      </c>
      <c r="I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2223.04</v>
      </c>
      <c r="J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2205.0600000000004</v>
      </c>
      <c r="K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2173.42</v>
      </c>
      <c r="L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2147.02</v>
      </c>
      <c r="M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2128.5300000000002</v>
      </c>
      <c r="N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2138.87</v>
      </c>
      <c r="O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2155.5300000000002</v>
      </c>
      <c r="P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2167.29</v>
      </c>
      <c r="Q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2169.88</v>
      </c>
      <c r="R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2173.2000000000003</v>
      </c>
      <c r="S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2227.62</v>
      </c>
      <c r="T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2159.17</v>
      </c>
      <c r="U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2172.9900000000002</v>
      </c>
      <c r="V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2174.19</v>
      </c>
      <c r="W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2160.3200000000002</v>
      </c>
      <c r="X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2247.0600000000004</v>
      </c>
      <c r="Y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РСО-А'!$K$6</f>
        <v>2152.84</v>
      </c>
    </row>
    <row r="62" spans="1:27" x14ac:dyDescent="0.2">
      <c r="A62" s="94">
        <f t="shared" si="1"/>
        <v>41684</v>
      </c>
      <c r="B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2124.15</v>
      </c>
      <c r="C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2166.61</v>
      </c>
      <c r="D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2186.63</v>
      </c>
      <c r="E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2207.42</v>
      </c>
      <c r="F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2207.44</v>
      </c>
      <c r="G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2204.3900000000003</v>
      </c>
      <c r="H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2167.83</v>
      </c>
      <c r="I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2240.87</v>
      </c>
      <c r="J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2251.9700000000003</v>
      </c>
      <c r="K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2212.5500000000002</v>
      </c>
      <c r="L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2197.81</v>
      </c>
      <c r="M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2144.8200000000002</v>
      </c>
      <c r="N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2176.8900000000003</v>
      </c>
      <c r="O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2182.52</v>
      </c>
      <c r="P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2195.04</v>
      </c>
      <c r="Q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2250.4500000000003</v>
      </c>
      <c r="R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2187.9300000000003</v>
      </c>
      <c r="S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2250.7600000000002</v>
      </c>
      <c r="T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2175.36</v>
      </c>
      <c r="U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2124.6400000000003</v>
      </c>
      <c r="V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2121.3200000000002</v>
      </c>
      <c r="W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2160.7200000000003</v>
      </c>
      <c r="X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2221.46</v>
      </c>
      <c r="Y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РСО-А'!$K$6</f>
        <v>2153.1600000000003</v>
      </c>
    </row>
    <row r="63" spans="1:27" x14ac:dyDescent="0.2">
      <c r="A63" s="94">
        <f t="shared" si="1"/>
        <v>41685</v>
      </c>
      <c r="B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2168.19</v>
      </c>
      <c r="C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2217.0700000000002</v>
      </c>
      <c r="D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2237.4</v>
      </c>
      <c r="E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2259.21</v>
      </c>
      <c r="F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2263.7600000000002</v>
      </c>
      <c r="G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2250.5500000000002</v>
      </c>
      <c r="H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2226.54</v>
      </c>
      <c r="I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2174.08</v>
      </c>
      <c r="J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2123.8500000000004</v>
      </c>
      <c r="K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2271.56</v>
      </c>
      <c r="L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2258.23</v>
      </c>
      <c r="M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2270.73</v>
      </c>
      <c r="N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2301.21</v>
      </c>
      <c r="O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2310.2200000000003</v>
      </c>
      <c r="P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2323.9700000000003</v>
      </c>
      <c r="Q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2334.29</v>
      </c>
      <c r="R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2350.25</v>
      </c>
      <c r="S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2316.46</v>
      </c>
      <c r="T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2237.4900000000002</v>
      </c>
      <c r="U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2162.4</v>
      </c>
      <c r="V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2149.67</v>
      </c>
      <c r="W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2168.46</v>
      </c>
      <c r="X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2220.13</v>
      </c>
      <c r="Y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РСО-А'!$K$6</f>
        <v>2137.29</v>
      </c>
    </row>
    <row r="64" spans="1:27" x14ac:dyDescent="0.2">
      <c r="A64" s="94">
        <f t="shared" si="1"/>
        <v>41686</v>
      </c>
      <c r="B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2167.84</v>
      </c>
      <c r="C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2200.8200000000002</v>
      </c>
      <c r="D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2236.4</v>
      </c>
      <c r="E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2258.1800000000003</v>
      </c>
      <c r="F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2267.19</v>
      </c>
      <c r="G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2258.7600000000002</v>
      </c>
      <c r="H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2251.2200000000003</v>
      </c>
      <c r="I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2217.54</v>
      </c>
      <c r="J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2194.08</v>
      </c>
      <c r="K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2377.09</v>
      </c>
      <c r="L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2319.8700000000003</v>
      </c>
      <c r="M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2291.35</v>
      </c>
      <c r="N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2304.9500000000003</v>
      </c>
      <c r="O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2328.67</v>
      </c>
      <c r="P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2348.33</v>
      </c>
      <c r="Q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2353.3900000000003</v>
      </c>
      <c r="R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2328.21</v>
      </c>
      <c r="S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2319.6800000000003</v>
      </c>
      <c r="T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2241.21</v>
      </c>
      <c r="U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2155.71</v>
      </c>
      <c r="V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2152.1400000000003</v>
      </c>
      <c r="W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2170.94</v>
      </c>
      <c r="X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2215.5</v>
      </c>
      <c r="Y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РСО-А'!$K$6</f>
        <v>2124.54</v>
      </c>
    </row>
    <row r="65" spans="1:25" x14ac:dyDescent="0.2">
      <c r="A65" s="94">
        <f t="shared" si="1"/>
        <v>41687</v>
      </c>
      <c r="B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2183.23</v>
      </c>
      <c r="C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2230.0600000000004</v>
      </c>
      <c r="D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2245.19</v>
      </c>
      <c r="E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2265.69</v>
      </c>
      <c r="F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2270.02</v>
      </c>
      <c r="G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2258.19</v>
      </c>
      <c r="H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2223.27</v>
      </c>
      <c r="I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2320.58</v>
      </c>
      <c r="J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2327.8200000000002</v>
      </c>
      <c r="K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2294.36</v>
      </c>
      <c r="L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2294.5700000000002</v>
      </c>
      <c r="M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2239.71</v>
      </c>
      <c r="N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2273.84</v>
      </c>
      <c r="O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2285.73</v>
      </c>
      <c r="P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2289.5500000000002</v>
      </c>
      <c r="Q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2297.8900000000003</v>
      </c>
      <c r="R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2302.8000000000002</v>
      </c>
      <c r="S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2377.69</v>
      </c>
      <c r="T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2285.84</v>
      </c>
      <c r="U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2184.9300000000003</v>
      </c>
      <c r="V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2181.3000000000002</v>
      </c>
      <c r="W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2153.73</v>
      </c>
      <c r="X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2155.67</v>
      </c>
      <c r="Y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РСО-А'!$K$6</f>
        <v>2121.75</v>
      </c>
    </row>
    <row r="66" spans="1:25" x14ac:dyDescent="0.2">
      <c r="A66" s="94">
        <f t="shared" si="1"/>
        <v>41688</v>
      </c>
      <c r="B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2184.4</v>
      </c>
      <c r="C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2231.27</v>
      </c>
      <c r="D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2247.13</v>
      </c>
      <c r="E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2267.8900000000003</v>
      </c>
      <c r="F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2272.3200000000002</v>
      </c>
      <c r="G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2259.6600000000003</v>
      </c>
      <c r="H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2225</v>
      </c>
      <c r="I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2322.94</v>
      </c>
      <c r="J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2331.77</v>
      </c>
      <c r="K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2327.0500000000002</v>
      </c>
      <c r="L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2312.2400000000002</v>
      </c>
      <c r="M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2241.92</v>
      </c>
      <c r="N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2268.2400000000002</v>
      </c>
      <c r="O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2288.42</v>
      </c>
      <c r="P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2300.9300000000003</v>
      </c>
      <c r="Q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2300.8000000000002</v>
      </c>
      <c r="R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2305.44</v>
      </c>
      <c r="S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2279.31</v>
      </c>
      <c r="T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2189.56</v>
      </c>
      <c r="U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2192.08</v>
      </c>
      <c r="V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2188.2200000000003</v>
      </c>
      <c r="W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2145.6400000000003</v>
      </c>
      <c r="X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2147.11</v>
      </c>
      <c r="Y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РСО-А'!$K$6</f>
        <v>2122.62</v>
      </c>
    </row>
    <row r="67" spans="1:25" x14ac:dyDescent="0.2">
      <c r="A67" s="94">
        <f t="shared" si="1"/>
        <v>41689</v>
      </c>
      <c r="B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2183.9700000000003</v>
      </c>
      <c r="C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2267.2000000000003</v>
      </c>
      <c r="D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2280.1800000000003</v>
      </c>
      <c r="E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2289.02</v>
      </c>
      <c r="F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2279.7400000000002</v>
      </c>
      <c r="G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2258.65</v>
      </c>
      <c r="H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2216.71</v>
      </c>
      <c r="I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2308.7800000000002</v>
      </c>
      <c r="J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2325.7800000000002</v>
      </c>
      <c r="K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2277.8900000000003</v>
      </c>
      <c r="L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2253.09</v>
      </c>
      <c r="M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2196.9</v>
      </c>
      <c r="N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2206.71</v>
      </c>
      <c r="O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2230.4300000000003</v>
      </c>
      <c r="P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2226.77</v>
      </c>
      <c r="Q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2226.94</v>
      </c>
      <c r="R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2241.5100000000002</v>
      </c>
      <c r="S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2301.9700000000003</v>
      </c>
      <c r="T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2268.23</v>
      </c>
      <c r="U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2171.98</v>
      </c>
      <c r="V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2165.1400000000003</v>
      </c>
      <c r="W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2148.98</v>
      </c>
      <c r="X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2150.62</v>
      </c>
      <c r="Y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РСО-А'!$K$6</f>
        <v>2142.09</v>
      </c>
    </row>
    <row r="68" spans="1:25" x14ac:dyDescent="0.2">
      <c r="A68" s="94">
        <f t="shared" si="1"/>
        <v>41690</v>
      </c>
      <c r="B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2208.69</v>
      </c>
      <c r="C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2258.9900000000002</v>
      </c>
      <c r="D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2284.71</v>
      </c>
      <c r="E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2298.19</v>
      </c>
      <c r="F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2297.9300000000003</v>
      </c>
      <c r="G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2280.1000000000004</v>
      </c>
      <c r="H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2242.81</v>
      </c>
      <c r="I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2349.3000000000002</v>
      </c>
      <c r="J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2351.02</v>
      </c>
      <c r="K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2296.04</v>
      </c>
      <c r="L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2296.09</v>
      </c>
      <c r="M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2240.98</v>
      </c>
      <c r="N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2275.11</v>
      </c>
      <c r="O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2290.88</v>
      </c>
      <c r="P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2299.19</v>
      </c>
      <c r="Q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2295.23</v>
      </c>
      <c r="R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2299.2400000000002</v>
      </c>
      <c r="S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2361.4</v>
      </c>
      <c r="T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2267.3500000000004</v>
      </c>
      <c r="U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2172.16</v>
      </c>
      <c r="V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2168.59</v>
      </c>
      <c r="W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2146.29</v>
      </c>
      <c r="X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2151.0700000000002</v>
      </c>
      <c r="Y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РСО-А'!$K$6</f>
        <v>2142.9500000000003</v>
      </c>
    </row>
    <row r="69" spans="1:25" x14ac:dyDescent="0.2">
      <c r="A69" s="94">
        <f t="shared" si="1"/>
        <v>41691</v>
      </c>
      <c r="B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2208.3500000000004</v>
      </c>
      <c r="C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2258.59</v>
      </c>
      <c r="D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2284.65</v>
      </c>
      <c r="E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2298.0300000000002</v>
      </c>
      <c r="F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2298.02</v>
      </c>
      <c r="G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2280.2600000000002</v>
      </c>
      <c r="H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2242.69</v>
      </c>
      <c r="I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2353.7600000000002</v>
      </c>
      <c r="J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2378.02</v>
      </c>
      <c r="K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2340.4700000000003</v>
      </c>
      <c r="L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2330.1400000000003</v>
      </c>
      <c r="M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2259.71</v>
      </c>
      <c r="N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2295.5500000000002</v>
      </c>
      <c r="O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2316.6800000000003</v>
      </c>
      <c r="P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2321.04</v>
      </c>
      <c r="Q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2325.87</v>
      </c>
      <c r="R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2334.9300000000003</v>
      </c>
      <c r="S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2401.0700000000002</v>
      </c>
      <c r="T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2284.4500000000003</v>
      </c>
      <c r="U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2188.61</v>
      </c>
      <c r="V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2184.67</v>
      </c>
      <c r="W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2153.8900000000003</v>
      </c>
      <c r="X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2152.2800000000002</v>
      </c>
      <c r="Y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РСО-А'!$K$6</f>
        <v>2133.75</v>
      </c>
    </row>
    <row r="70" spans="1:25" x14ac:dyDescent="0.2">
      <c r="A70" s="94">
        <f t="shared" si="1"/>
        <v>41692</v>
      </c>
      <c r="B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2213.3900000000003</v>
      </c>
      <c r="C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2273.44</v>
      </c>
      <c r="D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2302.3100000000004</v>
      </c>
      <c r="E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2312.4100000000003</v>
      </c>
      <c r="F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2312.42</v>
      </c>
      <c r="G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2307.44</v>
      </c>
      <c r="H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2273.8200000000002</v>
      </c>
      <c r="I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2191.27</v>
      </c>
      <c r="J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2149.4700000000003</v>
      </c>
      <c r="K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2303</v>
      </c>
      <c r="L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2284.44</v>
      </c>
      <c r="M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2275.83</v>
      </c>
      <c r="N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2317.0600000000004</v>
      </c>
      <c r="O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2326.5</v>
      </c>
      <c r="P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2336.5100000000002</v>
      </c>
      <c r="Q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2336.8000000000002</v>
      </c>
      <c r="R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2342.06</v>
      </c>
      <c r="S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2373.67</v>
      </c>
      <c r="T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2291.84</v>
      </c>
      <c r="U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2175.77</v>
      </c>
      <c r="V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2168.7200000000003</v>
      </c>
      <c r="W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2188.48</v>
      </c>
      <c r="X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2238.7200000000003</v>
      </c>
      <c r="Y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РСО-А'!$K$6</f>
        <v>2133.13</v>
      </c>
    </row>
    <row r="71" spans="1:25" x14ac:dyDescent="0.2">
      <c r="A71" s="94">
        <f t="shared" si="1"/>
        <v>41693</v>
      </c>
      <c r="B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2197.54</v>
      </c>
      <c r="C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2264.69</v>
      </c>
      <c r="D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2303.04</v>
      </c>
      <c r="E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2323.3900000000003</v>
      </c>
      <c r="F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2313</v>
      </c>
      <c r="G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2323.54</v>
      </c>
      <c r="H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2297.86</v>
      </c>
      <c r="I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2274.29</v>
      </c>
      <c r="J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2235.31</v>
      </c>
      <c r="K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2373.31</v>
      </c>
      <c r="L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2317.84</v>
      </c>
      <c r="M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2298.84</v>
      </c>
      <c r="N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2317.5700000000002</v>
      </c>
      <c r="O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2337.1400000000003</v>
      </c>
      <c r="P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2363.17</v>
      </c>
      <c r="Q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2358.5100000000002</v>
      </c>
      <c r="R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2353.7000000000003</v>
      </c>
      <c r="S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2359.9700000000003</v>
      </c>
      <c r="T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2293.4500000000003</v>
      </c>
      <c r="U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2176.33</v>
      </c>
      <c r="V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2169.5200000000004</v>
      </c>
      <c r="W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2189.1</v>
      </c>
      <c r="X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2239.79</v>
      </c>
      <c r="Y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РСО-А'!$K$6</f>
        <v>2131.3500000000004</v>
      </c>
    </row>
    <row r="72" spans="1:25" x14ac:dyDescent="0.2">
      <c r="A72" s="94">
        <f t="shared" si="1"/>
        <v>41694</v>
      </c>
      <c r="B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2208.86</v>
      </c>
      <c r="C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2272.58</v>
      </c>
      <c r="D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2299.21</v>
      </c>
      <c r="E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2312.9500000000003</v>
      </c>
      <c r="F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2312.9700000000003</v>
      </c>
      <c r="G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2299.1000000000004</v>
      </c>
      <c r="H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2255.9100000000003</v>
      </c>
      <c r="I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2344.69</v>
      </c>
      <c r="J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2378.5600000000004</v>
      </c>
      <c r="K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2315.3200000000002</v>
      </c>
      <c r="L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2297.5300000000002</v>
      </c>
      <c r="M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2241.81</v>
      </c>
      <c r="N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2271.6600000000003</v>
      </c>
      <c r="O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2287.7200000000003</v>
      </c>
      <c r="P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2304.41</v>
      </c>
      <c r="Q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2317.58</v>
      </c>
      <c r="R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2331.4700000000003</v>
      </c>
      <c r="S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2440.5700000000002</v>
      </c>
      <c r="T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2366.52</v>
      </c>
      <c r="U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2222.71</v>
      </c>
      <c r="V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2206.94</v>
      </c>
      <c r="W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2154.12</v>
      </c>
      <c r="X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2149.7000000000003</v>
      </c>
      <c r="Y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РСО-А'!$K$6</f>
        <v>2128.21</v>
      </c>
    </row>
    <row r="73" spans="1:25" x14ac:dyDescent="0.2">
      <c r="A73" s="94">
        <f t="shared" si="1"/>
        <v>41695</v>
      </c>
      <c r="B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2227.9</v>
      </c>
      <c r="C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2290.46</v>
      </c>
      <c r="D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2318.21</v>
      </c>
      <c r="E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2327.94</v>
      </c>
      <c r="F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2313.4900000000002</v>
      </c>
      <c r="G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2323.06</v>
      </c>
      <c r="H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2256.0500000000002</v>
      </c>
      <c r="I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2368.8900000000003</v>
      </c>
      <c r="J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2379.75</v>
      </c>
      <c r="K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2316.7200000000003</v>
      </c>
      <c r="L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2297.5500000000002</v>
      </c>
      <c r="M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2220.44</v>
      </c>
      <c r="N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2213.38</v>
      </c>
      <c r="O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2216.38</v>
      </c>
      <c r="P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2223.11</v>
      </c>
      <c r="Q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2219.8100000000004</v>
      </c>
      <c r="R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2216.3200000000002</v>
      </c>
      <c r="S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2265.52</v>
      </c>
      <c r="T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2226.33</v>
      </c>
      <c r="U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2179.21</v>
      </c>
      <c r="V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2171.9100000000003</v>
      </c>
      <c r="W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2154.8500000000004</v>
      </c>
      <c r="X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2149.46</v>
      </c>
      <c r="Y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РСО-А'!$K$6</f>
        <v>2128.6800000000003</v>
      </c>
    </row>
    <row r="74" spans="1:25" x14ac:dyDescent="0.2">
      <c r="A74" s="94">
        <f t="shared" si="1"/>
        <v>41696</v>
      </c>
      <c r="B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2231.04</v>
      </c>
      <c r="C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2289.5200000000004</v>
      </c>
      <c r="D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2317.1800000000003</v>
      </c>
      <c r="E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2331.9300000000003</v>
      </c>
      <c r="F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2331.92</v>
      </c>
      <c r="G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2327.21</v>
      </c>
      <c r="H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2285.41</v>
      </c>
      <c r="I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2405.33</v>
      </c>
      <c r="J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2432.9900000000002</v>
      </c>
      <c r="K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2373.42</v>
      </c>
      <c r="L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2315.7000000000003</v>
      </c>
      <c r="M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2210.33</v>
      </c>
      <c r="N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2206.37</v>
      </c>
      <c r="O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2209.5200000000004</v>
      </c>
      <c r="P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2208.9</v>
      </c>
      <c r="Q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2212.58</v>
      </c>
      <c r="R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2209.3200000000002</v>
      </c>
      <c r="S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2259.5300000000002</v>
      </c>
      <c r="T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2213.3900000000003</v>
      </c>
      <c r="U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2171.87</v>
      </c>
      <c r="V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2168.36</v>
      </c>
      <c r="W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2154.4300000000003</v>
      </c>
      <c r="X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2149.36</v>
      </c>
      <c r="Y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РСО-А'!$K$6</f>
        <v>2127.94</v>
      </c>
    </row>
    <row r="75" spans="1:25" x14ac:dyDescent="0.2">
      <c r="A75" s="94">
        <f t="shared" si="1"/>
        <v>41697</v>
      </c>
      <c r="B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2190.1000000000004</v>
      </c>
      <c r="C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2246.4900000000002</v>
      </c>
      <c r="D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2271.41</v>
      </c>
      <c r="E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2280.33</v>
      </c>
      <c r="F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2275.92</v>
      </c>
      <c r="G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2271.75</v>
      </c>
      <c r="H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2238.98</v>
      </c>
      <c r="I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2348.1400000000003</v>
      </c>
      <c r="J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2355.73</v>
      </c>
      <c r="K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2288.52</v>
      </c>
      <c r="L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2241.2200000000003</v>
      </c>
      <c r="M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2184.3500000000004</v>
      </c>
      <c r="N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2203.41</v>
      </c>
      <c r="O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2223.54</v>
      </c>
      <c r="P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2223.3700000000003</v>
      </c>
      <c r="Q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2241.2700000000004</v>
      </c>
      <c r="R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2267.86</v>
      </c>
      <c r="S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2352.34</v>
      </c>
      <c r="T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2308.8100000000004</v>
      </c>
      <c r="U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2186.0700000000002</v>
      </c>
      <c r="V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2172.0600000000004</v>
      </c>
      <c r="W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2145.75</v>
      </c>
      <c r="X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2154.23</v>
      </c>
      <c r="Y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РСО-А'!$K$6</f>
        <v>2125.62</v>
      </c>
    </row>
    <row r="76" spans="1:25" x14ac:dyDescent="0.2">
      <c r="A76" s="94">
        <f t="shared" si="1"/>
        <v>41698</v>
      </c>
      <c r="B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2200.77</v>
      </c>
      <c r="C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2258.84</v>
      </c>
      <c r="D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2280.1400000000003</v>
      </c>
      <c r="E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2293.6999999999998</v>
      </c>
      <c r="F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2293.52</v>
      </c>
      <c r="G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2288.58</v>
      </c>
      <c r="H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2251.04</v>
      </c>
      <c r="I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2362.52</v>
      </c>
      <c r="J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2349.3000000000002</v>
      </c>
      <c r="K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2278.56</v>
      </c>
      <c r="L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2236.2800000000002</v>
      </c>
      <c r="M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2178</v>
      </c>
      <c r="N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2190.52</v>
      </c>
      <c r="O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2206.75</v>
      </c>
      <c r="P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2230.5500000000002</v>
      </c>
      <c r="Q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2234.15</v>
      </c>
      <c r="R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2206.4</v>
      </c>
      <c r="S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2251.79</v>
      </c>
      <c r="T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2214.48</v>
      </c>
      <c r="U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2155.9</v>
      </c>
      <c r="V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2145.9900000000002</v>
      </c>
      <c r="W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2132.3100000000004</v>
      </c>
      <c r="X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2153.0700000000002</v>
      </c>
      <c r="Y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РСО-А'!$K$6</f>
        <v>2136.96</v>
      </c>
    </row>
    <row r="77" spans="1:25" x14ac:dyDescent="0.2">
      <c r="A77" s="100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x14ac:dyDescent="0.25">
      <c r="A78" s="102" t="s">
        <v>159</v>
      </c>
    </row>
    <row r="79" spans="1:25" ht="12.75" x14ac:dyDescent="0.2">
      <c r="A79" s="170" t="s">
        <v>50</v>
      </c>
      <c r="B79" s="181" t="s">
        <v>129</v>
      </c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3"/>
    </row>
    <row r="80" spans="1:25" ht="12.75" x14ac:dyDescent="0.2">
      <c r="A80" s="171"/>
      <c r="B80" s="184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6"/>
    </row>
    <row r="81" spans="1:27" ht="12.75" customHeight="1" x14ac:dyDescent="0.2">
      <c r="A81" s="171"/>
      <c r="B81" s="173" t="s">
        <v>130</v>
      </c>
      <c r="C81" s="164" t="s">
        <v>131</v>
      </c>
      <c r="D81" s="164" t="s">
        <v>132</v>
      </c>
      <c r="E81" s="164" t="s">
        <v>133</v>
      </c>
      <c r="F81" s="164" t="s">
        <v>134</v>
      </c>
      <c r="G81" s="164" t="s">
        <v>135</v>
      </c>
      <c r="H81" s="164" t="s">
        <v>136</v>
      </c>
      <c r="I81" s="164" t="s">
        <v>137</v>
      </c>
      <c r="J81" s="164" t="s">
        <v>138</v>
      </c>
      <c r="K81" s="164" t="s">
        <v>139</v>
      </c>
      <c r="L81" s="164" t="s">
        <v>140</v>
      </c>
      <c r="M81" s="164" t="s">
        <v>141</v>
      </c>
      <c r="N81" s="175" t="s">
        <v>142</v>
      </c>
      <c r="O81" s="164" t="s">
        <v>143</v>
      </c>
      <c r="P81" s="164" t="s">
        <v>144</v>
      </c>
      <c r="Q81" s="164" t="s">
        <v>145</v>
      </c>
      <c r="R81" s="164" t="s">
        <v>146</v>
      </c>
      <c r="S81" s="164" t="s">
        <v>147</v>
      </c>
      <c r="T81" s="164" t="s">
        <v>148</v>
      </c>
      <c r="U81" s="164" t="s">
        <v>149</v>
      </c>
      <c r="V81" s="164" t="s">
        <v>150</v>
      </c>
      <c r="W81" s="164" t="s">
        <v>151</v>
      </c>
      <c r="X81" s="164" t="s">
        <v>152</v>
      </c>
      <c r="Y81" s="164" t="s">
        <v>153</v>
      </c>
    </row>
    <row r="82" spans="1:27" ht="11.25" customHeight="1" x14ac:dyDescent="0.2">
      <c r="A82" s="172"/>
      <c r="B82" s="174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76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</row>
    <row r="83" spans="1:27" ht="18.75" customHeight="1" x14ac:dyDescent="0.2">
      <c r="A83" s="94">
        <f t="shared" ref="A83:A110" si="2">A49</f>
        <v>41671</v>
      </c>
      <c r="B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2111.79</v>
      </c>
      <c r="C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2093.5</v>
      </c>
      <c r="D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2103.9700000000003</v>
      </c>
      <c r="E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2091.54</v>
      </c>
      <c r="F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2088.63</v>
      </c>
      <c r="G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2086.2800000000002</v>
      </c>
      <c r="H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2098.7400000000002</v>
      </c>
      <c r="I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2102.4500000000003</v>
      </c>
      <c r="J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2113.7800000000002</v>
      </c>
      <c r="K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2126.73</v>
      </c>
      <c r="L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2127.9300000000003</v>
      </c>
      <c r="M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2128.37</v>
      </c>
      <c r="N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2129.34</v>
      </c>
      <c r="O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2129.54</v>
      </c>
      <c r="P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2128.98</v>
      </c>
      <c r="Q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2129.33</v>
      </c>
      <c r="R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2128.4900000000002</v>
      </c>
      <c r="S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2126.75</v>
      </c>
      <c r="T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2125.3100000000004</v>
      </c>
      <c r="U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2138.79</v>
      </c>
      <c r="V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2201.5</v>
      </c>
      <c r="W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2127.36</v>
      </c>
      <c r="X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2127.7400000000002</v>
      </c>
      <c r="Y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РСО-А'!$K$6</f>
        <v>2252.17</v>
      </c>
      <c r="AA83" s="95"/>
    </row>
    <row r="84" spans="1:27" x14ac:dyDescent="0.2">
      <c r="A84" s="94">
        <f t="shared" si="2"/>
        <v>41672</v>
      </c>
      <c r="B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2109.9700000000003</v>
      </c>
      <c r="C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2109.3200000000002</v>
      </c>
      <c r="D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2098.88</v>
      </c>
      <c r="E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2086.8500000000004</v>
      </c>
      <c r="F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2092.0300000000002</v>
      </c>
      <c r="G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2083.83</v>
      </c>
      <c r="H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2089.41</v>
      </c>
      <c r="I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2103.9900000000002</v>
      </c>
      <c r="J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2143.7200000000003</v>
      </c>
      <c r="K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2125.23</v>
      </c>
      <c r="L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2126.0500000000002</v>
      </c>
      <c r="M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2126.2400000000002</v>
      </c>
      <c r="N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2126.56</v>
      </c>
      <c r="O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2126.6800000000003</v>
      </c>
      <c r="P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2125.5500000000002</v>
      </c>
      <c r="Q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2125.91</v>
      </c>
      <c r="R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2126.8900000000003</v>
      </c>
      <c r="S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2125.06</v>
      </c>
      <c r="T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2124.4700000000003</v>
      </c>
      <c r="U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2137.29</v>
      </c>
      <c r="V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2200.6800000000003</v>
      </c>
      <c r="W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2166.34</v>
      </c>
      <c r="X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2126.3200000000002</v>
      </c>
      <c r="Y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РСО-А'!$K$6</f>
        <v>2271.12</v>
      </c>
    </row>
    <row r="85" spans="1:27" x14ac:dyDescent="0.2">
      <c r="A85" s="94">
        <f t="shared" si="2"/>
        <v>41673</v>
      </c>
      <c r="B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2107.11</v>
      </c>
      <c r="C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2092.23</v>
      </c>
      <c r="D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2092.77</v>
      </c>
      <c r="E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2106.11</v>
      </c>
      <c r="F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2103.3200000000002</v>
      </c>
      <c r="G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2100.69</v>
      </c>
      <c r="H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2103.0500000000002</v>
      </c>
      <c r="I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2116.17</v>
      </c>
      <c r="J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2108.1600000000003</v>
      </c>
      <c r="K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2129.34</v>
      </c>
      <c r="L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2129.09</v>
      </c>
      <c r="M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2118.29</v>
      </c>
      <c r="N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2117.5500000000002</v>
      </c>
      <c r="O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2117.83</v>
      </c>
      <c r="P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2118.13</v>
      </c>
      <c r="Q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2118.15</v>
      </c>
      <c r="R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2117.5300000000002</v>
      </c>
      <c r="S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2125.1600000000003</v>
      </c>
      <c r="T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2122.62</v>
      </c>
      <c r="U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2123.98</v>
      </c>
      <c r="V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2136.8000000000002</v>
      </c>
      <c r="W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2173.63</v>
      </c>
      <c r="X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2343.08</v>
      </c>
      <c r="Y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РСО-А'!$K$6</f>
        <v>2234.8100000000004</v>
      </c>
    </row>
    <row r="86" spans="1:27" x14ac:dyDescent="0.2">
      <c r="A86" s="94">
        <f t="shared" si="2"/>
        <v>41674</v>
      </c>
      <c r="B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2186.52</v>
      </c>
      <c r="C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2101.59</v>
      </c>
      <c r="D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2100.44</v>
      </c>
      <c r="E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2100.37</v>
      </c>
      <c r="F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2100.3500000000004</v>
      </c>
      <c r="G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2102.21</v>
      </c>
      <c r="H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2106.11</v>
      </c>
      <c r="I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2116.17</v>
      </c>
      <c r="J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2107.7600000000002</v>
      </c>
      <c r="K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2137.58</v>
      </c>
      <c r="L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2165</v>
      </c>
      <c r="M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2138.44</v>
      </c>
      <c r="N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2138.16</v>
      </c>
      <c r="O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2136.87</v>
      </c>
      <c r="P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2130.17</v>
      </c>
      <c r="Q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2130.13</v>
      </c>
      <c r="R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2129.8500000000004</v>
      </c>
      <c r="S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2129.3900000000003</v>
      </c>
      <c r="T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2127.19</v>
      </c>
      <c r="U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2243.5500000000002</v>
      </c>
      <c r="V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2243.19</v>
      </c>
      <c r="W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2265.5500000000002</v>
      </c>
      <c r="X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2392.9900000000002</v>
      </c>
      <c r="Y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РСО-А'!$K$6</f>
        <v>2305.33</v>
      </c>
    </row>
    <row r="87" spans="1:27" x14ac:dyDescent="0.2">
      <c r="A87" s="94">
        <f t="shared" si="2"/>
        <v>41675</v>
      </c>
      <c r="B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2115.44</v>
      </c>
      <c r="C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2093.38</v>
      </c>
      <c r="D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2091.1000000000004</v>
      </c>
      <c r="E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2089.79</v>
      </c>
      <c r="F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2089.98</v>
      </c>
      <c r="G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2090.59</v>
      </c>
      <c r="H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2092.4500000000003</v>
      </c>
      <c r="I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2115.7600000000002</v>
      </c>
      <c r="J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2107.52</v>
      </c>
      <c r="K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2131.31</v>
      </c>
      <c r="L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2130.62</v>
      </c>
      <c r="M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2105.5700000000002</v>
      </c>
      <c r="N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2112.83</v>
      </c>
      <c r="O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2112.62</v>
      </c>
      <c r="P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2112.71</v>
      </c>
      <c r="Q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2112.63</v>
      </c>
      <c r="R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2113.04</v>
      </c>
      <c r="S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2129.58</v>
      </c>
      <c r="T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2186.7600000000002</v>
      </c>
      <c r="U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2221.3900000000003</v>
      </c>
      <c r="V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2231.65</v>
      </c>
      <c r="W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2227.29</v>
      </c>
      <c r="X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2396.37</v>
      </c>
      <c r="Y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РСО-А'!$K$6</f>
        <v>2292.75</v>
      </c>
    </row>
    <row r="88" spans="1:27" x14ac:dyDescent="0.2">
      <c r="A88" s="94">
        <f t="shared" si="2"/>
        <v>41676</v>
      </c>
      <c r="B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2188.15</v>
      </c>
      <c r="C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2119.54</v>
      </c>
      <c r="D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2101.15</v>
      </c>
      <c r="E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2100.7200000000003</v>
      </c>
      <c r="F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2101.33</v>
      </c>
      <c r="G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2101.7200000000003</v>
      </c>
      <c r="H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2124.31</v>
      </c>
      <c r="I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2111.23</v>
      </c>
      <c r="J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2130.13</v>
      </c>
      <c r="K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2130.0500000000002</v>
      </c>
      <c r="L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2129.02</v>
      </c>
      <c r="M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2218.7000000000003</v>
      </c>
      <c r="N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2196.34</v>
      </c>
      <c r="O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2191.0600000000004</v>
      </c>
      <c r="P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2176.0300000000002</v>
      </c>
      <c r="Q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2165.62</v>
      </c>
      <c r="R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2154.4300000000003</v>
      </c>
      <c r="S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2128.21</v>
      </c>
      <c r="T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2205.6000000000004</v>
      </c>
      <c r="U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2297.5200000000004</v>
      </c>
      <c r="V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2273.41</v>
      </c>
      <c r="W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2278.36</v>
      </c>
      <c r="X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2411.0500000000002</v>
      </c>
      <c r="Y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РСО-А'!$K$6</f>
        <v>2321.84</v>
      </c>
    </row>
    <row r="89" spans="1:27" x14ac:dyDescent="0.2">
      <c r="A89" s="94">
        <f t="shared" si="2"/>
        <v>41677</v>
      </c>
      <c r="B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2111.59</v>
      </c>
      <c r="C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2093.15</v>
      </c>
      <c r="D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2086.7400000000002</v>
      </c>
      <c r="E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2089.5100000000002</v>
      </c>
      <c r="F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2089.02</v>
      </c>
      <c r="G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2085.38</v>
      </c>
      <c r="H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2111.0300000000002</v>
      </c>
      <c r="I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2109.3200000000002</v>
      </c>
      <c r="J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2086.3500000000004</v>
      </c>
      <c r="K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2131.5600000000004</v>
      </c>
      <c r="L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2131.6800000000003</v>
      </c>
      <c r="M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2119.69</v>
      </c>
      <c r="N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2119.7600000000002</v>
      </c>
      <c r="O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2119.83</v>
      </c>
      <c r="P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2120.12</v>
      </c>
      <c r="Q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2120</v>
      </c>
      <c r="R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2119.75</v>
      </c>
      <c r="S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2127.52</v>
      </c>
      <c r="T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2127.67</v>
      </c>
      <c r="U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2235.5300000000002</v>
      </c>
      <c r="V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2194.67</v>
      </c>
      <c r="W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2217.84</v>
      </c>
      <c r="X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2378.96</v>
      </c>
      <c r="Y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РСО-А'!$K$6</f>
        <v>2292.12</v>
      </c>
    </row>
    <row r="90" spans="1:27" x14ac:dyDescent="0.2">
      <c r="A90" s="94">
        <f t="shared" si="2"/>
        <v>41678</v>
      </c>
      <c r="B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2110.7400000000002</v>
      </c>
      <c r="C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2106.66</v>
      </c>
      <c r="D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2095.62</v>
      </c>
      <c r="E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2083.87</v>
      </c>
      <c r="F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2091.6000000000004</v>
      </c>
      <c r="G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2102.8000000000002</v>
      </c>
      <c r="H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2107.71</v>
      </c>
      <c r="I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2110.63</v>
      </c>
      <c r="J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2241.17</v>
      </c>
      <c r="K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2104.0100000000002</v>
      </c>
      <c r="L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2110.75</v>
      </c>
      <c r="M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2129.3000000000002</v>
      </c>
      <c r="N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2129.5</v>
      </c>
      <c r="O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2129.65</v>
      </c>
      <c r="P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2129.8200000000002</v>
      </c>
      <c r="Q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2130.0300000000002</v>
      </c>
      <c r="R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2128.9</v>
      </c>
      <c r="S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2124.65</v>
      </c>
      <c r="T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2126.2200000000003</v>
      </c>
      <c r="U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2125.48</v>
      </c>
      <c r="V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2226.0300000000002</v>
      </c>
      <c r="W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2194.2200000000003</v>
      </c>
      <c r="X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2127.1000000000004</v>
      </c>
      <c r="Y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РСО-А'!$K$6</f>
        <v>2320.37</v>
      </c>
    </row>
    <row r="91" spans="1:27" x14ac:dyDescent="0.2">
      <c r="A91" s="94">
        <f t="shared" si="2"/>
        <v>41679</v>
      </c>
      <c r="B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2106.0700000000002</v>
      </c>
      <c r="C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2097.36</v>
      </c>
      <c r="D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2122.41</v>
      </c>
      <c r="E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2125.91</v>
      </c>
      <c r="F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2135.7700000000004</v>
      </c>
      <c r="G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2125.84</v>
      </c>
      <c r="H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2116.42</v>
      </c>
      <c r="I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2089.98</v>
      </c>
      <c r="J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2110.11</v>
      </c>
      <c r="K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2152.88</v>
      </c>
      <c r="L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2112.7000000000003</v>
      </c>
      <c r="M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2084.8500000000004</v>
      </c>
      <c r="N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2086.63</v>
      </c>
      <c r="O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2095.3900000000003</v>
      </c>
      <c r="P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2089.7000000000003</v>
      </c>
      <c r="Q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2086.5100000000002</v>
      </c>
      <c r="R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2087.42</v>
      </c>
      <c r="S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2085.0300000000002</v>
      </c>
      <c r="T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2123.5500000000002</v>
      </c>
      <c r="U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2125.15</v>
      </c>
      <c r="V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2125.1600000000003</v>
      </c>
      <c r="W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2125.65</v>
      </c>
      <c r="X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2126.5500000000002</v>
      </c>
      <c r="Y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РСО-А'!$K$6</f>
        <v>2173.62</v>
      </c>
    </row>
    <row r="92" spans="1:27" x14ac:dyDescent="0.2">
      <c r="A92" s="94">
        <f t="shared" si="2"/>
        <v>41680</v>
      </c>
      <c r="B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2102.17</v>
      </c>
      <c r="C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2098.4100000000003</v>
      </c>
      <c r="D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2104.09</v>
      </c>
      <c r="E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2109.75</v>
      </c>
      <c r="F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2106.87</v>
      </c>
      <c r="G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2110.21</v>
      </c>
      <c r="H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2083.34</v>
      </c>
      <c r="I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2149.27</v>
      </c>
      <c r="J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2137.4700000000003</v>
      </c>
      <c r="K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2086.92</v>
      </c>
      <c r="L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2100.48</v>
      </c>
      <c r="M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2120.7200000000003</v>
      </c>
      <c r="N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2120.4700000000003</v>
      </c>
      <c r="O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2120.96</v>
      </c>
      <c r="P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2121.0500000000002</v>
      </c>
      <c r="Q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2120.3500000000004</v>
      </c>
      <c r="R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2120.13</v>
      </c>
      <c r="S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2113.04</v>
      </c>
      <c r="T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2128.17</v>
      </c>
      <c r="U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2129.56</v>
      </c>
      <c r="V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2130.7200000000003</v>
      </c>
      <c r="W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2141.65</v>
      </c>
      <c r="X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2340.23</v>
      </c>
      <c r="Y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РСО-А'!$K$6</f>
        <v>2272.2200000000003</v>
      </c>
    </row>
    <row r="93" spans="1:27" x14ac:dyDescent="0.2">
      <c r="A93" s="94">
        <f t="shared" si="2"/>
        <v>41681</v>
      </c>
      <c r="B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2085.3900000000003</v>
      </c>
      <c r="C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2127.0500000000002</v>
      </c>
      <c r="D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2145.83</v>
      </c>
      <c r="E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2159.11</v>
      </c>
      <c r="F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2162.3200000000002</v>
      </c>
      <c r="G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2149.1800000000003</v>
      </c>
      <c r="H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2118.5</v>
      </c>
      <c r="I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2186.6800000000003</v>
      </c>
      <c r="J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2156.0700000000002</v>
      </c>
      <c r="K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2114.73</v>
      </c>
      <c r="L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2088.7600000000002</v>
      </c>
      <c r="M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2121.7800000000002</v>
      </c>
      <c r="N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2122.9300000000003</v>
      </c>
      <c r="O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2123.3900000000003</v>
      </c>
      <c r="P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2119.9300000000003</v>
      </c>
      <c r="Q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2120.0300000000002</v>
      </c>
      <c r="R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2119.04</v>
      </c>
      <c r="S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2094.2600000000002</v>
      </c>
      <c r="T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2129.65</v>
      </c>
      <c r="U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2130.9700000000003</v>
      </c>
      <c r="V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2132.4500000000003</v>
      </c>
      <c r="W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2120.58</v>
      </c>
      <c r="X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2344.1000000000004</v>
      </c>
      <c r="Y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РСО-А'!$K$6</f>
        <v>2190.96</v>
      </c>
    </row>
    <row r="94" spans="1:27" x14ac:dyDescent="0.2">
      <c r="A94" s="94">
        <f t="shared" si="2"/>
        <v>41682</v>
      </c>
      <c r="B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2086.71</v>
      </c>
      <c r="C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2120.3500000000004</v>
      </c>
      <c r="D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2141.83</v>
      </c>
      <c r="E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2151.46</v>
      </c>
      <c r="F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2154.5300000000002</v>
      </c>
      <c r="G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2148.25</v>
      </c>
      <c r="H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2109.62</v>
      </c>
      <c r="I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2186.11</v>
      </c>
      <c r="J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2162.04</v>
      </c>
      <c r="K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2133.1400000000003</v>
      </c>
      <c r="L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2114.48</v>
      </c>
      <c r="M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2088.2000000000003</v>
      </c>
      <c r="N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2100.63</v>
      </c>
      <c r="O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2116.3500000000004</v>
      </c>
      <c r="P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2127.4700000000003</v>
      </c>
      <c r="Q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2130.04</v>
      </c>
      <c r="R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2132.92</v>
      </c>
      <c r="S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2184.2800000000002</v>
      </c>
      <c r="T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2119.77</v>
      </c>
      <c r="U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2131.0100000000002</v>
      </c>
      <c r="V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2132</v>
      </c>
      <c r="W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2120.1800000000003</v>
      </c>
      <c r="X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2337.5</v>
      </c>
      <c r="Y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РСО-А'!$K$6</f>
        <v>2112.23</v>
      </c>
    </row>
    <row r="95" spans="1:27" x14ac:dyDescent="0.2">
      <c r="A95" s="94">
        <f t="shared" si="2"/>
        <v>41683</v>
      </c>
      <c r="B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2087.7200000000003</v>
      </c>
      <c r="C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2120.2400000000002</v>
      </c>
      <c r="D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2138.5700000000002</v>
      </c>
      <c r="E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2151.42</v>
      </c>
      <c r="F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2148.15</v>
      </c>
      <c r="G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2138.71</v>
      </c>
      <c r="H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2106.62</v>
      </c>
      <c r="I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2179.0700000000002</v>
      </c>
      <c r="J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2162.2200000000003</v>
      </c>
      <c r="K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2132.5600000000004</v>
      </c>
      <c r="L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2107.8200000000002</v>
      </c>
      <c r="M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2090.4900000000002</v>
      </c>
      <c r="N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2100.1800000000003</v>
      </c>
      <c r="O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2115.79</v>
      </c>
      <c r="P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2126.8200000000002</v>
      </c>
      <c r="Q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2129.25</v>
      </c>
      <c r="R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2132.36</v>
      </c>
      <c r="S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2183.37</v>
      </c>
      <c r="T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2119.21</v>
      </c>
      <c r="U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2132.1600000000003</v>
      </c>
      <c r="V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2133.2800000000002</v>
      </c>
      <c r="W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2120.2800000000002</v>
      </c>
      <c r="X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2201.58</v>
      </c>
      <c r="Y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РСО-А'!$K$6</f>
        <v>2113.27</v>
      </c>
    </row>
    <row r="96" spans="1:27" x14ac:dyDescent="0.2">
      <c r="A96" s="94">
        <f t="shared" si="2"/>
        <v>41684</v>
      </c>
      <c r="B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2086.3900000000003</v>
      </c>
      <c r="C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2126.1800000000003</v>
      </c>
      <c r="D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2144.94</v>
      </c>
      <c r="E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2164.4300000000003</v>
      </c>
      <c r="F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2164.4500000000003</v>
      </c>
      <c r="G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2161.59</v>
      </c>
      <c r="H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2127.3200000000002</v>
      </c>
      <c r="I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2195.7800000000002</v>
      </c>
      <c r="J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2206.1800000000003</v>
      </c>
      <c r="K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2169.2400000000002</v>
      </c>
      <c r="L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2155.42</v>
      </c>
      <c r="M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2105.7600000000002</v>
      </c>
      <c r="N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2135.8200000000002</v>
      </c>
      <c r="O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2141.09</v>
      </c>
      <c r="P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2152.83</v>
      </c>
      <c r="Q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2204.7600000000002</v>
      </c>
      <c r="R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2146.17</v>
      </c>
      <c r="S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2205.0500000000002</v>
      </c>
      <c r="T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2134.38</v>
      </c>
      <c r="U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2086.84</v>
      </c>
      <c r="V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2083.7400000000002</v>
      </c>
      <c r="W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2120.66</v>
      </c>
      <c r="X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2177.59</v>
      </c>
      <c r="Y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РСО-А'!$K$6</f>
        <v>2113.5700000000002</v>
      </c>
    </row>
    <row r="97" spans="1:25" x14ac:dyDescent="0.2">
      <c r="A97" s="94">
        <f t="shared" si="2"/>
        <v>41685</v>
      </c>
      <c r="B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2127.66</v>
      </c>
      <c r="C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2173.4700000000003</v>
      </c>
      <c r="D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2192.5300000000002</v>
      </c>
      <c r="E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2212.9700000000003</v>
      </c>
      <c r="F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2217.23</v>
      </c>
      <c r="G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2204.8500000000004</v>
      </c>
      <c r="H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2182.3500000000004</v>
      </c>
      <c r="I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2133.1800000000003</v>
      </c>
      <c r="J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2086.11</v>
      </c>
      <c r="K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2224.5500000000002</v>
      </c>
      <c r="L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2212.0500000000002</v>
      </c>
      <c r="M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2223.7600000000002</v>
      </c>
      <c r="N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2252.33</v>
      </c>
      <c r="O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2260.7800000000002</v>
      </c>
      <c r="P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2273.6600000000003</v>
      </c>
      <c r="Q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2283.33</v>
      </c>
      <c r="R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2298.29</v>
      </c>
      <c r="S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2266.62</v>
      </c>
      <c r="T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2192.61</v>
      </c>
      <c r="U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2122.23</v>
      </c>
      <c r="V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2110.31</v>
      </c>
      <c r="W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2127.92</v>
      </c>
      <c r="X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2176.34</v>
      </c>
      <c r="Y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РСО-А'!$K$6</f>
        <v>2098.7000000000003</v>
      </c>
    </row>
    <row r="98" spans="1:25" x14ac:dyDescent="0.2">
      <c r="A98" s="94">
        <f t="shared" si="2"/>
        <v>41686</v>
      </c>
      <c r="B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2127.33</v>
      </c>
      <c r="C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2158.2400000000002</v>
      </c>
      <c r="D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2191.59</v>
      </c>
      <c r="E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2212</v>
      </c>
      <c r="F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2220.4500000000003</v>
      </c>
      <c r="G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2212.5500000000002</v>
      </c>
      <c r="H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2205.48</v>
      </c>
      <c r="I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2173.91</v>
      </c>
      <c r="J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2151.9300000000003</v>
      </c>
      <c r="K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2323.4499999999998</v>
      </c>
      <c r="L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2269.8200000000002</v>
      </c>
      <c r="M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2243.09</v>
      </c>
      <c r="N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2255.84</v>
      </c>
      <c r="O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2278.0700000000002</v>
      </c>
      <c r="P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2296.5</v>
      </c>
      <c r="Q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2301.23</v>
      </c>
      <c r="R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2277.6400000000003</v>
      </c>
      <c r="S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2269.65</v>
      </c>
      <c r="T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2196.1000000000004</v>
      </c>
      <c r="U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2115.9700000000003</v>
      </c>
      <c r="V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2112.62</v>
      </c>
      <c r="W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2130.2400000000002</v>
      </c>
      <c r="X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2172</v>
      </c>
      <c r="Y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РСО-А'!$K$6</f>
        <v>2086.75</v>
      </c>
    </row>
    <row r="99" spans="1:25" x14ac:dyDescent="0.2">
      <c r="A99" s="94">
        <f t="shared" si="2"/>
        <v>41687</v>
      </c>
      <c r="B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2141.7600000000002</v>
      </c>
      <c r="C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2185.65</v>
      </c>
      <c r="D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2199.83</v>
      </c>
      <c r="E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2219.04</v>
      </c>
      <c r="F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2223.1000000000004</v>
      </c>
      <c r="G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2212.0100000000002</v>
      </c>
      <c r="H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2179.2800000000002</v>
      </c>
      <c r="I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2270.4900000000002</v>
      </c>
      <c r="J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2277.2800000000002</v>
      </c>
      <c r="K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2245.9100000000003</v>
      </c>
      <c r="L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2246.11</v>
      </c>
      <c r="M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2194.7000000000003</v>
      </c>
      <c r="N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2226.6800000000003</v>
      </c>
      <c r="O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2237.8200000000002</v>
      </c>
      <c r="P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2241.4100000000003</v>
      </c>
      <c r="Q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2249.2200000000003</v>
      </c>
      <c r="R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2253.8200000000002</v>
      </c>
      <c r="S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2324.0100000000002</v>
      </c>
      <c r="T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2237.9300000000003</v>
      </c>
      <c r="U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2143.3500000000004</v>
      </c>
      <c r="V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2139.9500000000003</v>
      </c>
      <c r="W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2114.11</v>
      </c>
      <c r="X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2115.9300000000003</v>
      </c>
      <c r="Y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РСО-А'!$K$6</f>
        <v>2084.13</v>
      </c>
    </row>
    <row r="100" spans="1:25" x14ac:dyDescent="0.2">
      <c r="A100" s="94">
        <f t="shared" si="2"/>
        <v>41688</v>
      </c>
      <c r="B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2142.8500000000004</v>
      </c>
      <c r="C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2186.79</v>
      </c>
      <c r="D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2201.65</v>
      </c>
      <c r="E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2221.1000000000004</v>
      </c>
      <c r="F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2225.2600000000002</v>
      </c>
      <c r="G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2213.3900000000003</v>
      </c>
      <c r="H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2180.9</v>
      </c>
      <c r="I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2272.6999999999998</v>
      </c>
      <c r="J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2280.98</v>
      </c>
      <c r="K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2276.5500000000002</v>
      </c>
      <c r="L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2262.67</v>
      </c>
      <c r="M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2196.7600000000002</v>
      </c>
      <c r="N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2221.4300000000003</v>
      </c>
      <c r="O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2240.34</v>
      </c>
      <c r="P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2252.0700000000002</v>
      </c>
      <c r="Q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2251.94</v>
      </c>
      <c r="R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2256.3000000000002</v>
      </c>
      <c r="S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2231.8000000000002</v>
      </c>
      <c r="T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2147.69</v>
      </c>
      <c r="U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2150.0500000000002</v>
      </c>
      <c r="V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2146.4300000000003</v>
      </c>
      <c r="W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2106.5300000000002</v>
      </c>
      <c r="X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2107.9</v>
      </c>
      <c r="Y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РСО-А'!$K$6</f>
        <v>2084.9500000000003</v>
      </c>
    </row>
    <row r="101" spans="1:25" x14ac:dyDescent="0.2">
      <c r="A101" s="94">
        <f t="shared" si="2"/>
        <v>41689</v>
      </c>
      <c r="B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2142.46</v>
      </c>
      <c r="C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2220.46</v>
      </c>
      <c r="D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2232.6200000000003</v>
      </c>
      <c r="E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2240.91</v>
      </c>
      <c r="F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2232.21</v>
      </c>
      <c r="G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2212.44</v>
      </c>
      <c r="H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2173.13</v>
      </c>
      <c r="I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2259.42</v>
      </c>
      <c r="J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2275.36</v>
      </c>
      <c r="K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2230.4700000000003</v>
      </c>
      <c r="L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2207.23</v>
      </c>
      <c r="M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2154.5700000000002</v>
      </c>
      <c r="N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2163.7600000000002</v>
      </c>
      <c r="O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2185.9900000000002</v>
      </c>
      <c r="P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2182.56</v>
      </c>
      <c r="Q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2182.7200000000003</v>
      </c>
      <c r="R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2196.38</v>
      </c>
      <c r="S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2253.04</v>
      </c>
      <c r="T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2221.42</v>
      </c>
      <c r="U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2131.2200000000003</v>
      </c>
      <c r="V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2124.8000000000002</v>
      </c>
      <c r="W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2109.65</v>
      </c>
      <c r="X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2111.19</v>
      </c>
      <c r="Y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РСО-А'!$K$6</f>
        <v>2103.2000000000003</v>
      </c>
    </row>
    <row r="102" spans="1:25" x14ac:dyDescent="0.2">
      <c r="A102" s="94">
        <f t="shared" si="2"/>
        <v>41690</v>
      </c>
      <c r="B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2165.62</v>
      </c>
      <c r="C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2212.7600000000002</v>
      </c>
      <c r="D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2236.87</v>
      </c>
      <c r="E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2249.5100000000002</v>
      </c>
      <c r="F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2249.2600000000002</v>
      </c>
      <c r="G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2232.5500000000002</v>
      </c>
      <c r="H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2197.6</v>
      </c>
      <c r="I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2297.4100000000003</v>
      </c>
      <c r="J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2299.02</v>
      </c>
      <c r="K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2247.4900000000002</v>
      </c>
      <c r="L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2247.5300000000002</v>
      </c>
      <c r="M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2195.8900000000003</v>
      </c>
      <c r="N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2227.87</v>
      </c>
      <c r="O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2242.66</v>
      </c>
      <c r="P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2250.44</v>
      </c>
      <c r="Q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2246.73</v>
      </c>
      <c r="R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2250.4900000000002</v>
      </c>
      <c r="S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2308.75</v>
      </c>
      <c r="T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2220.6000000000004</v>
      </c>
      <c r="U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2131.38</v>
      </c>
      <c r="V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2128.0300000000002</v>
      </c>
      <c r="W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2107.13</v>
      </c>
      <c r="X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2111.61</v>
      </c>
      <c r="Y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РСО-А'!$K$6</f>
        <v>2104.0100000000002</v>
      </c>
    </row>
    <row r="103" spans="1:25" x14ac:dyDescent="0.2">
      <c r="A103" s="94">
        <f t="shared" si="2"/>
        <v>41691</v>
      </c>
      <c r="B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2165.3000000000002</v>
      </c>
      <c r="C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2212.3900000000003</v>
      </c>
      <c r="D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2236.81</v>
      </c>
      <c r="E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2249.3500000000004</v>
      </c>
      <c r="F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2249.34</v>
      </c>
      <c r="G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2232.7000000000003</v>
      </c>
      <c r="H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2197.4900000000002</v>
      </c>
      <c r="I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2301.58</v>
      </c>
      <c r="J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2324.33</v>
      </c>
      <c r="K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2289.13</v>
      </c>
      <c r="L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2279.4500000000003</v>
      </c>
      <c r="M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2213.44</v>
      </c>
      <c r="N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2247.0300000000002</v>
      </c>
      <c r="O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2266.83</v>
      </c>
      <c r="P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2270.92</v>
      </c>
      <c r="Q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2275.44</v>
      </c>
      <c r="R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2283.94</v>
      </c>
      <c r="S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2345.92</v>
      </c>
      <c r="T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2236.62</v>
      </c>
      <c r="U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2146.8000000000002</v>
      </c>
      <c r="V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2143.11</v>
      </c>
      <c r="W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2114.2600000000002</v>
      </c>
      <c r="X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2112.75</v>
      </c>
      <c r="Y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РСО-А'!$K$6</f>
        <v>2095.38</v>
      </c>
    </row>
    <row r="104" spans="1:25" x14ac:dyDescent="0.2">
      <c r="A104" s="94">
        <f t="shared" si="2"/>
        <v>41692</v>
      </c>
      <c r="B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2170.0300000000002</v>
      </c>
      <c r="C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2226.31</v>
      </c>
      <c r="D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2253.37</v>
      </c>
      <c r="E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2262.83</v>
      </c>
      <c r="F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2262.84</v>
      </c>
      <c r="G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2258.17</v>
      </c>
      <c r="H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2226.6600000000003</v>
      </c>
      <c r="I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2149.29</v>
      </c>
      <c r="J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2110.12</v>
      </c>
      <c r="K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2254.0100000000002</v>
      </c>
      <c r="L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2236.61</v>
      </c>
      <c r="M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2228.5500000000002</v>
      </c>
      <c r="N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2267.1800000000003</v>
      </c>
      <c r="O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2276.04</v>
      </c>
      <c r="P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2285.42</v>
      </c>
      <c r="Q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2285.69</v>
      </c>
      <c r="R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2290.61</v>
      </c>
      <c r="S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2320.2400000000002</v>
      </c>
      <c r="T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2243.5500000000002</v>
      </c>
      <c r="U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2134.77</v>
      </c>
      <c r="V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2128.16</v>
      </c>
      <c r="W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2146.6800000000003</v>
      </c>
      <c r="X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2193.7600000000002</v>
      </c>
      <c r="Y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РСО-А'!$K$6</f>
        <v>2094.8000000000002</v>
      </c>
    </row>
    <row r="105" spans="1:25" x14ac:dyDescent="0.2">
      <c r="A105" s="94">
        <f t="shared" si="2"/>
        <v>41693</v>
      </c>
      <c r="B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2155.17</v>
      </c>
      <c r="C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2218.1000000000004</v>
      </c>
      <c r="D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2254.04</v>
      </c>
      <c r="E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2273.12</v>
      </c>
      <c r="F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2263.38</v>
      </c>
      <c r="G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2273.2600000000002</v>
      </c>
      <c r="H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2249.19</v>
      </c>
      <c r="I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2227.1000000000004</v>
      </c>
      <c r="J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2190.5700000000002</v>
      </c>
      <c r="K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2319.9</v>
      </c>
      <c r="L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2267.92</v>
      </c>
      <c r="M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2250.11</v>
      </c>
      <c r="N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2267.6600000000003</v>
      </c>
      <c r="O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2286.0100000000002</v>
      </c>
      <c r="P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2310.4</v>
      </c>
      <c r="Q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2306.04</v>
      </c>
      <c r="R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2301.52</v>
      </c>
      <c r="S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2307.41</v>
      </c>
      <c r="T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2245.0600000000004</v>
      </c>
      <c r="U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2135.29</v>
      </c>
      <c r="V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2128.9100000000003</v>
      </c>
      <c r="W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2147.2600000000002</v>
      </c>
      <c r="X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2194.77</v>
      </c>
      <c r="Y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РСО-А'!$K$6</f>
        <v>2093.13</v>
      </c>
    </row>
    <row r="106" spans="1:25" x14ac:dyDescent="0.2">
      <c r="A106" s="94">
        <f t="shared" si="2"/>
        <v>41694</v>
      </c>
      <c r="B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2165.7800000000002</v>
      </c>
      <c r="C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2225.5</v>
      </c>
      <c r="D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2250.46</v>
      </c>
      <c r="E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2263.33</v>
      </c>
      <c r="F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2263.36</v>
      </c>
      <c r="G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2250.36</v>
      </c>
      <c r="H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2209.88</v>
      </c>
      <c r="I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2293.09</v>
      </c>
      <c r="J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2324.83</v>
      </c>
      <c r="K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2265.56</v>
      </c>
      <c r="L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2248.8900000000003</v>
      </c>
      <c r="M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2196.66</v>
      </c>
      <c r="N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2224.6400000000003</v>
      </c>
      <c r="O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2239.69</v>
      </c>
      <c r="P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2255.33</v>
      </c>
      <c r="Q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2267.67</v>
      </c>
      <c r="R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2280.7000000000003</v>
      </c>
      <c r="S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2382.9500000000003</v>
      </c>
      <c r="T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2313.54</v>
      </c>
      <c r="U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2178.7600000000002</v>
      </c>
      <c r="V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2163.98</v>
      </c>
      <c r="W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2114.4700000000003</v>
      </c>
      <c r="X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2110.33</v>
      </c>
      <c r="Y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РСО-А'!$K$6</f>
        <v>2090.19</v>
      </c>
    </row>
    <row r="107" spans="1:25" x14ac:dyDescent="0.2">
      <c r="A107" s="94">
        <f t="shared" si="2"/>
        <v>41695</v>
      </c>
      <c r="B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2183.62</v>
      </c>
      <c r="C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2242.2600000000002</v>
      </c>
      <c r="D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2268.27</v>
      </c>
      <c r="E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2277.38</v>
      </c>
      <c r="F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2263.8500000000004</v>
      </c>
      <c r="G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2272.81</v>
      </c>
      <c r="H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2210.0100000000002</v>
      </c>
      <c r="I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2315.7600000000002</v>
      </c>
      <c r="J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2325.9499999999998</v>
      </c>
      <c r="K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2266.87</v>
      </c>
      <c r="L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2248.9</v>
      </c>
      <c r="M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2176.63</v>
      </c>
      <c r="N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2170.02</v>
      </c>
      <c r="O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2172.83</v>
      </c>
      <c r="P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2179.13</v>
      </c>
      <c r="Q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2176.04</v>
      </c>
      <c r="R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2172.77</v>
      </c>
      <c r="S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2218.8900000000003</v>
      </c>
      <c r="T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2182.15</v>
      </c>
      <c r="U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2137.9900000000002</v>
      </c>
      <c r="V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2131.15</v>
      </c>
      <c r="W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2115.1600000000003</v>
      </c>
      <c r="X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2110.11</v>
      </c>
      <c r="Y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РСО-А'!$K$6</f>
        <v>2090.63</v>
      </c>
    </row>
    <row r="108" spans="1:25" x14ac:dyDescent="0.2">
      <c r="A108" s="94">
        <f t="shared" si="2"/>
        <v>41696</v>
      </c>
      <c r="B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2186.5600000000004</v>
      </c>
      <c r="C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2241.3700000000003</v>
      </c>
      <c r="D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2267.3000000000002</v>
      </c>
      <c r="E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2281.13</v>
      </c>
      <c r="F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2281.12</v>
      </c>
      <c r="G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2276.71</v>
      </c>
      <c r="H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2237.52</v>
      </c>
      <c r="I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2349.92</v>
      </c>
      <c r="J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2375.84</v>
      </c>
      <c r="K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2320.0100000000002</v>
      </c>
      <c r="L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2265.9100000000003</v>
      </c>
      <c r="M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2167.1600000000003</v>
      </c>
      <c r="N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2163.4499999999998</v>
      </c>
      <c r="O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2166.4</v>
      </c>
      <c r="P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2165.8200000000002</v>
      </c>
      <c r="Q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2169.27</v>
      </c>
      <c r="R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2166.21</v>
      </c>
      <c r="S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2213.27</v>
      </c>
      <c r="T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2170.0300000000002</v>
      </c>
      <c r="U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2131.11</v>
      </c>
      <c r="V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2127.8200000000002</v>
      </c>
      <c r="W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2114.77</v>
      </c>
      <c r="X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2110.02</v>
      </c>
      <c r="Y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РСО-А'!$K$6</f>
        <v>2089.9300000000003</v>
      </c>
    </row>
    <row r="109" spans="1:25" x14ac:dyDescent="0.2">
      <c r="A109" s="94">
        <f t="shared" si="2"/>
        <v>41697</v>
      </c>
      <c r="B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2148.2000000000003</v>
      </c>
      <c r="C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2201.04</v>
      </c>
      <c r="D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2224.41</v>
      </c>
      <c r="E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2232.7600000000002</v>
      </c>
      <c r="F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2228.63</v>
      </c>
      <c r="G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2224.7200000000003</v>
      </c>
      <c r="H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2194.0100000000002</v>
      </c>
      <c r="I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2296.3200000000002</v>
      </c>
      <c r="J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2303.4300000000003</v>
      </c>
      <c r="K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2240.44</v>
      </c>
      <c r="L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2196.11</v>
      </c>
      <c r="M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2142.8100000000004</v>
      </c>
      <c r="N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2160.67</v>
      </c>
      <c r="O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2179.54</v>
      </c>
      <c r="P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2179.38</v>
      </c>
      <c r="Q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2196.1600000000003</v>
      </c>
      <c r="R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2221.08</v>
      </c>
      <c r="S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2300.25</v>
      </c>
      <c r="T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2259.46</v>
      </c>
      <c r="U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2144.42</v>
      </c>
      <c r="V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2131.29</v>
      </c>
      <c r="W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2106.63</v>
      </c>
      <c r="X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2114.58</v>
      </c>
      <c r="Y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РСО-А'!$K$6</f>
        <v>2087.7600000000002</v>
      </c>
    </row>
    <row r="110" spans="1:25" x14ac:dyDescent="0.2">
      <c r="A110" s="94">
        <f t="shared" si="2"/>
        <v>41698</v>
      </c>
      <c r="B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2158.1999999999998</v>
      </c>
      <c r="C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2212.62</v>
      </c>
      <c r="D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2232.59</v>
      </c>
      <c r="E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2245.29</v>
      </c>
      <c r="F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2245.13</v>
      </c>
      <c r="G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2240.5</v>
      </c>
      <c r="H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2205.3200000000002</v>
      </c>
      <c r="I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2309.8000000000002</v>
      </c>
      <c r="J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2297.4100000000003</v>
      </c>
      <c r="K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2231.1000000000004</v>
      </c>
      <c r="L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2191.48</v>
      </c>
      <c r="M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2136.8500000000004</v>
      </c>
      <c r="N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2148.59</v>
      </c>
      <c r="O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2163.8000000000002</v>
      </c>
      <c r="P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2186.11</v>
      </c>
      <c r="Q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2189.48</v>
      </c>
      <c r="R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2163.4700000000003</v>
      </c>
      <c r="S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2206.02</v>
      </c>
      <c r="T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2171.04</v>
      </c>
      <c r="U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2116.1400000000003</v>
      </c>
      <c r="V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2106.8500000000004</v>
      </c>
      <c r="W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2094.0300000000002</v>
      </c>
      <c r="X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2113.4900000000002</v>
      </c>
      <c r="Y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РСО-А'!$K$6</f>
        <v>2098.3900000000003</v>
      </c>
    </row>
    <row r="111" spans="1:25" x14ac:dyDescent="0.2">
      <c r="A111" s="100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x14ac:dyDescent="0.25">
      <c r="A112" s="102" t="s">
        <v>160</v>
      </c>
    </row>
    <row r="113" spans="1:27" ht="12.75" x14ac:dyDescent="0.2">
      <c r="A113" s="170" t="s">
        <v>50</v>
      </c>
      <c r="B113" s="181" t="s">
        <v>129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3"/>
    </row>
    <row r="114" spans="1:27" ht="12.75" x14ac:dyDescent="0.2">
      <c r="A114" s="171"/>
      <c r="B114" s="184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6"/>
    </row>
    <row r="115" spans="1:27" ht="12.75" customHeight="1" x14ac:dyDescent="0.2">
      <c r="A115" s="171"/>
      <c r="B115" s="173" t="s">
        <v>130</v>
      </c>
      <c r="C115" s="164" t="s">
        <v>131</v>
      </c>
      <c r="D115" s="164" t="s">
        <v>132</v>
      </c>
      <c r="E115" s="164" t="s">
        <v>133</v>
      </c>
      <c r="F115" s="164" t="s">
        <v>134</v>
      </c>
      <c r="G115" s="164" t="s">
        <v>135</v>
      </c>
      <c r="H115" s="164" t="s">
        <v>136</v>
      </c>
      <c r="I115" s="164" t="s">
        <v>137</v>
      </c>
      <c r="J115" s="164" t="s">
        <v>138</v>
      </c>
      <c r="K115" s="164" t="s">
        <v>139</v>
      </c>
      <c r="L115" s="164" t="s">
        <v>140</v>
      </c>
      <c r="M115" s="164" t="s">
        <v>141</v>
      </c>
      <c r="N115" s="175" t="s">
        <v>142</v>
      </c>
      <c r="O115" s="164" t="s">
        <v>143</v>
      </c>
      <c r="P115" s="164" t="s">
        <v>144</v>
      </c>
      <c r="Q115" s="164" t="s">
        <v>145</v>
      </c>
      <c r="R115" s="164" t="s">
        <v>146</v>
      </c>
      <c r="S115" s="164" t="s">
        <v>147</v>
      </c>
      <c r="T115" s="164" t="s">
        <v>148</v>
      </c>
      <c r="U115" s="164" t="s">
        <v>149</v>
      </c>
      <c r="V115" s="164" t="s">
        <v>150</v>
      </c>
      <c r="W115" s="164" t="s">
        <v>151</v>
      </c>
      <c r="X115" s="164" t="s">
        <v>152</v>
      </c>
      <c r="Y115" s="164" t="s">
        <v>153</v>
      </c>
    </row>
    <row r="116" spans="1:27" ht="11.25" customHeight="1" x14ac:dyDescent="0.2">
      <c r="A116" s="172"/>
      <c r="B116" s="174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76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</row>
    <row r="117" spans="1:27" ht="18.75" customHeight="1" x14ac:dyDescent="0.2">
      <c r="A117" s="94">
        <f t="shared" ref="A117:A144" si="3">A83</f>
        <v>41671</v>
      </c>
      <c r="B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2076.83</v>
      </c>
      <c r="C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2059.63</v>
      </c>
      <c r="D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2069.48</v>
      </c>
      <c r="E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2057.79</v>
      </c>
      <c r="F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2055.04</v>
      </c>
      <c r="G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2052.84</v>
      </c>
      <c r="H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2064.56</v>
      </c>
      <c r="I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2068.0500000000002</v>
      </c>
      <c r="J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2078.71</v>
      </c>
      <c r="K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2090.88</v>
      </c>
      <c r="L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2092.0100000000002</v>
      </c>
      <c r="M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2092.4300000000003</v>
      </c>
      <c r="N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2093.34</v>
      </c>
      <c r="O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2093.5300000000002</v>
      </c>
      <c r="P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2093</v>
      </c>
      <c r="Q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2093.33</v>
      </c>
      <c r="R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2092.54</v>
      </c>
      <c r="S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2090.9</v>
      </c>
      <c r="T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2089.5500000000002</v>
      </c>
      <c r="U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2102.23</v>
      </c>
      <c r="V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2161.2200000000003</v>
      </c>
      <c r="W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2091.4700000000003</v>
      </c>
      <c r="X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2091.84</v>
      </c>
      <c r="Y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РСО-А'!$K$6</f>
        <v>2208.88</v>
      </c>
      <c r="AA117" s="95"/>
    </row>
    <row r="118" spans="1:27" x14ac:dyDescent="0.2">
      <c r="A118" s="94">
        <f t="shared" si="3"/>
        <v>41672</v>
      </c>
      <c r="B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2075.12</v>
      </c>
      <c r="C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2074.5</v>
      </c>
      <c r="D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2064.69</v>
      </c>
      <c r="E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2053.37</v>
      </c>
      <c r="F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2058.25</v>
      </c>
      <c r="G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2050.5300000000002</v>
      </c>
      <c r="H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2055.7800000000002</v>
      </c>
      <c r="I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2069.5</v>
      </c>
      <c r="J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2106.86</v>
      </c>
      <c r="K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2089.48</v>
      </c>
      <c r="L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2090.2400000000002</v>
      </c>
      <c r="M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2090.42</v>
      </c>
      <c r="N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2090.73</v>
      </c>
      <c r="O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2090.84</v>
      </c>
      <c r="P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2089.77</v>
      </c>
      <c r="Q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2090.11</v>
      </c>
      <c r="R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2091.0300000000002</v>
      </c>
      <c r="S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2089.31</v>
      </c>
      <c r="T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2088.7600000000002</v>
      </c>
      <c r="U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2100.8100000000004</v>
      </c>
      <c r="V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2160.4500000000003</v>
      </c>
      <c r="W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2128.15</v>
      </c>
      <c r="X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2090.5</v>
      </c>
      <c r="Y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РСО-А'!$K$6</f>
        <v>2226.71</v>
      </c>
    </row>
    <row r="119" spans="1:27" x14ac:dyDescent="0.2">
      <c r="A119" s="94">
        <f t="shared" si="3"/>
        <v>41673</v>
      </c>
      <c r="B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2072.4300000000003</v>
      </c>
      <c r="C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2058.4300000000003</v>
      </c>
      <c r="D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2058.94</v>
      </c>
      <c r="E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2071.4900000000002</v>
      </c>
      <c r="F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2068.86</v>
      </c>
      <c r="G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2066.3900000000003</v>
      </c>
      <c r="H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2068.61</v>
      </c>
      <c r="I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2080.9500000000003</v>
      </c>
      <c r="J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2073.42</v>
      </c>
      <c r="K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2093.34</v>
      </c>
      <c r="L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2093.11</v>
      </c>
      <c r="M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2082.94</v>
      </c>
      <c r="N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2082.25</v>
      </c>
      <c r="O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2082.52</v>
      </c>
      <c r="P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2082.79</v>
      </c>
      <c r="Q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2082.8100000000004</v>
      </c>
      <c r="R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2082.23</v>
      </c>
      <c r="S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2089.4100000000003</v>
      </c>
      <c r="T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2087.02</v>
      </c>
      <c r="U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2088.3000000000002</v>
      </c>
      <c r="V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2100.3500000000004</v>
      </c>
      <c r="W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2135.0100000000002</v>
      </c>
      <c r="X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2294.4</v>
      </c>
      <c r="Y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РСО-А'!$K$6</f>
        <v>2192.5600000000004</v>
      </c>
    </row>
    <row r="120" spans="1:27" x14ac:dyDescent="0.2">
      <c r="A120" s="94">
        <f t="shared" si="3"/>
        <v>41674</v>
      </c>
      <c r="B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2147.13</v>
      </c>
      <c r="C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2067.2400000000002</v>
      </c>
      <c r="D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2066.15</v>
      </c>
      <c r="E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2066.08</v>
      </c>
      <c r="F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2066.0700000000002</v>
      </c>
      <c r="G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2067.8200000000002</v>
      </c>
      <c r="H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2071.4900000000002</v>
      </c>
      <c r="I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2080.9500000000003</v>
      </c>
      <c r="J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2073.04</v>
      </c>
      <c r="K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2101.09</v>
      </c>
      <c r="L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2126.88</v>
      </c>
      <c r="M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2101.9</v>
      </c>
      <c r="N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2101.6400000000003</v>
      </c>
      <c r="O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2100.42</v>
      </c>
      <c r="P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2094.12</v>
      </c>
      <c r="Q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2094.09</v>
      </c>
      <c r="R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2093.8200000000002</v>
      </c>
      <c r="S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2093.38</v>
      </c>
      <c r="T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2091.3200000000002</v>
      </c>
      <c r="U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2200.7800000000002</v>
      </c>
      <c r="V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2200.44</v>
      </c>
      <c r="W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2221.4700000000003</v>
      </c>
      <c r="X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2341.3500000000004</v>
      </c>
      <c r="Y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РСО-А'!$K$6</f>
        <v>2258.8900000000003</v>
      </c>
    </row>
    <row r="121" spans="1:27" x14ac:dyDescent="0.2">
      <c r="A121" s="94">
        <f t="shared" si="3"/>
        <v>41675</v>
      </c>
      <c r="B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2080.27</v>
      </c>
      <c r="C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2059.5100000000002</v>
      </c>
      <c r="D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2057.37</v>
      </c>
      <c r="E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2056.1400000000003</v>
      </c>
      <c r="F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2056.3200000000002</v>
      </c>
      <c r="G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2056.8900000000003</v>
      </c>
      <c r="H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2058.6400000000003</v>
      </c>
      <c r="I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2080.5600000000004</v>
      </c>
      <c r="J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2072.8100000000004</v>
      </c>
      <c r="K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2095.19</v>
      </c>
      <c r="L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2094.5500000000002</v>
      </c>
      <c r="M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2070.98</v>
      </c>
      <c r="N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2077.8100000000004</v>
      </c>
      <c r="O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2077.61</v>
      </c>
      <c r="P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2077.7000000000003</v>
      </c>
      <c r="Q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2077.62</v>
      </c>
      <c r="R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2078.0100000000002</v>
      </c>
      <c r="S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2093.5700000000002</v>
      </c>
      <c r="T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2147.36</v>
      </c>
      <c r="U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2179.9300000000003</v>
      </c>
      <c r="V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2189.58</v>
      </c>
      <c r="W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2185.48</v>
      </c>
      <c r="X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2344.5300000000002</v>
      </c>
      <c r="Y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РСО-А'!$K$6</f>
        <v>2247.0600000000004</v>
      </c>
    </row>
    <row r="122" spans="1:27" x14ac:dyDescent="0.2">
      <c r="A122" s="94">
        <f t="shared" si="3"/>
        <v>41676</v>
      </c>
      <c r="B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2148.6600000000003</v>
      </c>
      <c r="C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2084.12</v>
      </c>
      <c r="D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2066.8200000000002</v>
      </c>
      <c r="E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2066.41</v>
      </c>
      <c r="F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2067</v>
      </c>
      <c r="G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2067.36</v>
      </c>
      <c r="H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2088.61</v>
      </c>
      <c r="I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2076.3000000000002</v>
      </c>
      <c r="J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2094.09</v>
      </c>
      <c r="K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2094.0100000000002</v>
      </c>
      <c r="L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2093.04</v>
      </c>
      <c r="M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2177.4</v>
      </c>
      <c r="N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2156.37</v>
      </c>
      <c r="O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2151.4</v>
      </c>
      <c r="P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2137.2600000000002</v>
      </c>
      <c r="Q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2127.4700000000003</v>
      </c>
      <c r="R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2116.94</v>
      </c>
      <c r="S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2092.2800000000002</v>
      </c>
      <c r="T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2165.0700000000002</v>
      </c>
      <c r="U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2251.5500000000002</v>
      </c>
      <c r="V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2228.87</v>
      </c>
      <c r="W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2233.52</v>
      </c>
      <c r="X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2358.34</v>
      </c>
      <c r="Y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РСО-А'!$K$6</f>
        <v>2274.42</v>
      </c>
    </row>
    <row r="123" spans="1:27" x14ac:dyDescent="0.2">
      <c r="A123" s="94">
        <f t="shared" si="3"/>
        <v>41677</v>
      </c>
      <c r="B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2076.6400000000003</v>
      </c>
      <c r="C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2059.3000000000002</v>
      </c>
      <c r="D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2053.2600000000002</v>
      </c>
      <c r="E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2055.88</v>
      </c>
      <c r="F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2055.42</v>
      </c>
      <c r="G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2051.9900000000002</v>
      </c>
      <c r="H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2076.12</v>
      </c>
      <c r="I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2074.5</v>
      </c>
      <c r="J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2052.9</v>
      </c>
      <c r="K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2095.4300000000003</v>
      </c>
      <c r="L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2095.5500000000002</v>
      </c>
      <c r="M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2084.2600000000002</v>
      </c>
      <c r="N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2084.33</v>
      </c>
      <c r="O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2084.3900000000003</v>
      </c>
      <c r="P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2084.67</v>
      </c>
      <c r="Q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2084.56</v>
      </c>
      <c r="R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2084.3200000000002</v>
      </c>
      <c r="S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2091.63</v>
      </c>
      <c r="T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2091.77</v>
      </c>
      <c r="U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2193.23</v>
      </c>
      <c r="V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2154.8000000000002</v>
      </c>
      <c r="W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2176.59</v>
      </c>
      <c r="X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2328.15</v>
      </c>
      <c r="Y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РСО-А'!$K$6</f>
        <v>2246.46</v>
      </c>
    </row>
    <row r="124" spans="1:27" x14ac:dyDescent="0.2">
      <c r="A124" s="94">
        <f t="shared" si="3"/>
        <v>41678</v>
      </c>
      <c r="B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2075.84</v>
      </c>
      <c r="C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2072</v>
      </c>
      <c r="D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2061.62</v>
      </c>
      <c r="E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2050.56</v>
      </c>
      <c r="F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2057.84</v>
      </c>
      <c r="G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2068.38</v>
      </c>
      <c r="H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2072.9900000000002</v>
      </c>
      <c r="I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2075.7400000000002</v>
      </c>
      <c r="J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2198.54</v>
      </c>
      <c r="K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2069.5100000000002</v>
      </c>
      <c r="L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2075.8500000000004</v>
      </c>
      <c r="M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2093.31</v>
      </c>
      <c r="N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2093.4900000000002</v>
      </c>
      <c r="O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2093.6400000000003</v>
      </c>
      <c r="P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2093.79</v>
      </c>
      <c r="Q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2093.9900000000002</v>
      </c>
      <c r="R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2092.92</v>
      </c>
      <c r="S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2088.9300000000003</v>
      </c>
      <c r="T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2090.41</v>
      </c>
      <c r="U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2089.71</v>
      </c>
      <c r="V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2184.29</v>
      </c>
      <c r="W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2154.37</v>
      </c>
      <c r="X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2091.23</v>
      </c>
      <c r="Y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РСО-А'!$K$6</f>
        <v>2273.04</v>
      </c>
    </row>
    <row r="125" spans="1:27" x14ac:dyDescent="0.2">
      <c r="A125" s="94">
        <f t="shared" si="3"/>
        <v>41679</v>
      </c>
      <c r="B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2071.4500000000003</v>
      </c>
      <c r="C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2063.25</v>
      </c>
      <c r="D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2086.8200000000002</v>
      </c>
      <c r="E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2090.11</v>
      </c>
      <c r="F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2099.3900000000003</v>
      </c>
      <c r="G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2090.0500000000002</v>
      </c>
      <c r="H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2081.19</v>
      </c>
      <c r="I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2056.3200000000002</v>
      </c>
      <c r="J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2075.25</v>
      </c>
      <c r="K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2115.48</v>
      </c>
      <c r="L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2077.69</v>
      </c>
      <c r="M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2051.4900000000002</v>
      </c>
      <c r="N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2053.17</v>
      </c>
      <c r="O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2061.4100000000003</v>
      </c>
      <c r="P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2056.0500000000002</v>
      </c>
      <c r="Q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2053.0600000000004</v>
      </c>
      <c r="R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2053.91</v>
      </c>
      <c r="S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2051.66</v>
      </c>
      <c r="T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2087.9</v>
      </c>
      <c r="U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2089.4</v>
      </c>
      <c r="V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2089.4100000000003</v>
      </c>
      <c r="W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2089.87</v>
      </c>
      <c r="X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2090.7200000000003</v>
      </c>
      <c r="Y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РСО-А'!$K$6</f>
        <v>2135</v>
      </c>
    </row>
    <row r="126" spans="1:27" x14ac:dyDescent="0.2">
      <c r="A126" s="94">
        <f t="shared" si="3"/>
        <v>41680</v>
      </c>
      <c r="B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2067.79</v>
      </c>
      <c r="C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2064.2400000000002</v>
      </c>
      <c r="D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2069.59</v>
      </c>
      <c r="E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2074.91</v>
      </c>
      <c r="F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2072.2000000000003</v>
      </c>
      <c r="G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2075.3500000000004</v>
      </c>
      <c r="H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2050.0700000000002</v>
      </c>
      <c r="I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2112.09</v>
      </c>
      <c r="J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2100.9900000000002</v>
      </c>
      <c r="K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2053.44</v>
      </c>
      <c r="L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2066.19</v>
      </c>
      <c r="M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2085.23</v>
      </c>
      <c r="N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2085</v>
      </c>
      <c r="O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2085.46</v>
      </c>
      <c r="P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2085.5500000000002</v>
      </c>
      <c r="Q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2084.8900000000003</v>
      </c>
      <c r="R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2084.6800000000003</v>
      </c>
      <c r="S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2078.0100000000002</v>
      </c>
      <c r="T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2092.2400000000002</v>
      </c>
      <c r="U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2093.5500000000002</v>
      </c>
      <c r="V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2094.6400000000003</v>
      </c>
      <c r="W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2104.92</v>
      </c>
      <c r="X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2291.7200000000003</v>
      </c>
      <c r="Y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РСО-А'!$K$6</f>
        <v>2227.75</v>
      </c>
    </row>
    <row r="127" spans="1:27" x14ac:dyDescent="0.2">
      <c r="A127" s="94">
        <f t="shared" si="3"/>
        <v>41681</v>
      </c>
      <c r="B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2052</v>
      </c>
      <c r="C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2091.19</v>
      </c>
      <c r="D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2108.8500000000004</v>
      </c>
      <c r="E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2121.34</v>
      </c>
      <c r="F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2124.36</v>
      </c>
      <c r="G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2112</v>
      </c>
      <c r="H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2083.1400000000003</v>
      </c>
      <c r="I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2147.2800000000002</v>
      </c>
      <c r="J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2118.4900000000002</v>
      </c>
      <c r="K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2079.6000000000004</v>
      </c>
      <c r="L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2055.16</v>
      </c>
      <c r="M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2086.23</v>
      </c>
      <c r="N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2087.3100000000004</v>
      </c>
      <c r="O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2087.7400000000002</v>
      </c>
      <c r="P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2084.4900000000002</v>
      </c>
      <c r="Q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2084.58</v>
      </c>
      <c r="R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2083.65</v>
      </c>
      <c r="S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2060.34</v>
      </c>
      <c r="T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2093.6400000000003</v>
      </c>
      <c r="U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2094.88</v>
      </c>
      <c r="V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2096.27</v>
      </c>
      <c r="W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2085.1</v>
      </c>
      <c r="X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2295.36</v>
      </c>
      <c r="Y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РСО-А'!$K$6</f>
        <v>2151.3100000000004</v>
      </c>
    </row>
    <row r="128" spans="1:27" x14ac:dyDescent="0.2">
      <c r="A128" s="94">
        <f t="shared" si="3"/>
        <v>41682</v>
      </c>
      <c r="B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2053.2400000000002</v>
      </c>
      <c r="C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2084.8900000000003</v>
      </c>
      <c r="D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2105.08</v>
      </c>
      <c r="E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2114.15</v>
      </c>
      <c r="F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2117.04</v>
      </c>
      <c r="G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2111.13</v>
      </c>
      <c r="H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2074.79</v>
      </c>
      <c r="I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2146.7400000000002</v>
      </c>
      <c r="J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2124.1000000000004</v>
      </c>
      <c r="K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2096.92</v>
      </c>
      <c r="L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2079.37</v>
      </c>
      <c r="M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2054.6400000000003</v>
      </c>
      <c r="N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2066.34</v>
      </c>
      <c r="O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2081.12</v>
      </c>
      <c r="P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2091.58</v>
      </c>
      <c r="Q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2094</v>
      </c>
      <c r="R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2096.71</v>
      </c>
      <c r="S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2145.02</v>
      </c>
      <c r="T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2084.34</v>
      </c>
      <c r="U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2094.91</v>
      </c>
      <c r="V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2095.84</v>
      </c>
      <c r="W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2084.7200000000003</v>
      </c>
      <c r="X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2289.15</v>
      </c>
      <c r="Y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РСО-А'!$K$6</f>
        <v>2077.25</v>
      </c>
    </row>
    <row r="129" spans="1:25" x14ac:dyDescent="0.2">
      <c r="A129" s="94">
        <f t="shared" si="3"/>
        <v>41683</v>
      </c>
      <c r="B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2054.19</v>
      </c>
      <c r="C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2084.7800000000002</v>
      </c>
      <c r="D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2102.02</v>
      </c>
      <c r="E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2114.11</v>
      </c>
      <c r="F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2111.0300000000002</v>
      </c>
      <c r="G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2102.15</v>
      </c>
      <c r="H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2071.9700000000003</v>
      </c>
      <c r="I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2140.12</v>
      </c>
      <c r="J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2124.27</v>
      </c>
      <c r="K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2096.3700000000003</v>
      </c>
      <c r="L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2073.1000000000004</v>
      </c>
      <c r="M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2056.8000000000002</v>
      </c>
      <c r="N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2065.91</v>
      </c>
      <c r="O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2080.6000000000004</v>
      </c>
      <c r="P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2090.9700000000003</v>
      </c>
      <c r="Q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2093.25</v>
      </c>
      <c r="R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2096.1800000000003</v>
      </c>
      <c r="S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2144.1600000000003</v>
      </c>
      <c r="T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2083.81</v>
      </c>
      <c r="U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2096</v>
      </c>
      <c r="V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2097.0500000000002</v>
      </c>
      <c r="W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2084.8200000000002</v>
      </c>
      <c r="X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2161.3000000000002</v>
      </c>
      <c r="Y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РСО-А'!$K$6</f>
        <v>2078.2200000000003</v>
      </c>
    </row>
    <row r="130" spans="1:25" x14ac:dyDescent="0.2">
      <c r="A130" s="94">
        <f t="shared" si="3"/>
        <v>41684</v>
      </c>
      <c r="B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2052.9300000000003</v>
      </c>
      <c r="C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2090.37</v>
      </c>
      <c r="D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2108.02</v>
      </c>
      <c r="E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2126.3500000000004</v>
      </c>
      <c r="F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2126.37</v>
      </c>
      <c r="G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2123.6800000000003</v>
      </c>
      <c r="H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2091.44</v>
      </c>
      <c r="I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2155.84</v>
      </c>
      <c r="J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2165.62</v>
      </c>
      <c r="K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2130.87</v>
      </c>
      <c r="L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2117.87</v>
      </c>
      <c r="M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2071.1600000000003</v>
      </c>
      <c r="N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2099.4300000000003</v>
      </c>
      <c r="O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2104.3900000000003</v>
      </c>
      <c r="P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2115.44</v>
      </c>
      <c r="Q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2164.2800000000002</v>
      </c>
      <c r="R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2109.17</v>
      </c>
      <c r="S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2164.5600000000004</v>
      </c>
      <c r="T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2098.08</v>
      </c>
      <c r="U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2053.36</v>
      </c>
      <c r="V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2050.44</v>
      </c>
      <c r="W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2085.17</v>
      </c>
      <c r="X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2138.73</v>
      </c>
      <c r="Y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РСО-А'!$K$6</f>
        <v>2078.5100000000002</v>
      </c>
    </row>
    <row r="131" spans="1:25" x14ac:dyDescent="0.2">
      <c r="A131" s="94">
        <f t="shared" si="3"/>
        <v>41685</v>
      </c>
      <c r="B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2091.7600000000002</v>
      </c>
      <c r="C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2134.8500000000004</v>
      </c>
      <c r="D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2152.7800000000002</v>
      </c>
      <c r="E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2172.0100000000002</v>
      </c>
      <c r="F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2176.02</v>
      </c>
      <c r="G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2164.37</v>
      </c>
      <c r="H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2143.21</v>
      </c>
      <c r="I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2096.9500000000003</v>
      </c>
      <c r="J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2052.67</v>
      </c>
      <c r="K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2182.9</v>
      </c>
      <c r="L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2171.1400000000003</v>
      </c>
      <c r="M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2182.1600000000003</v>
      </c>
      <c r="N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2209.0300000000002</v>
      </c>
      <c r="O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2216.98</v>
      </c>
      <c r="P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2229.1000000000004</v>
      </c>
      <c r="Q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2238.1999999999998</v>
      </c>
      <c r="R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2252.27</v>
      </c>
      <c r="S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2222.48</v>
      </c>
      <c r="T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2152.8500000000004</v>
      </c>
      <c r="U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2086.6600000000003</v>
      </c>
      <c r="V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2075.44</v>
      </c>
      <c r="W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2092</v>
      </c>
      <c r="X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2137.5500000000002</v>
      </c>
      <c r="Y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РСО-А'!$K$6</f>
        <v>2064.52</v>
      </c>
    </row>
    <row r="132" spans="1:25" x14ac:dyDescent="0.2">
      <c r="A132" s="94">
        <f t="shared" si="3"/>
        <v>41686</v>
      </c>
      <c r="B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2091.4500000000003</v>
      </c>
      <c r="C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2120.5300000000002</v>
      </c>
      <c r="D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2151.9</v>
      </c>
      <c r="E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2171.1000000000004</v>
      </c>
      <c r="F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2179.0500000000002</v>
      </c>
      <c r="G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2171.61</v>
      </c>
      <c r="H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2164.96</v>
      </c>
      <c r="I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2135.27</v>
      </c>
      <c r="J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2114.59</v>
      </c>
      <c r="K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2275.94</v>
      </c>
      <c r="L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2225.4900000000002</v>
      </c>
      <c r="M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2200.34</v>
      </c>
      <c r="N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2212.34</v>
      </c>
      <c r="O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2233.25</v>
      </c>
      <c r="P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2250.58</v>
      </c>
      <c r="Q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2255.04</v>
      </c>
      <c r="R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2232.84</v>
      </c>
      <c r="S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2225.3200000000002</v>
      </c>
      <c r="T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2156.1400000000003</v>
      </c>
      <c r="U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2080.7600000000002</v>
      </c>
      <c r="V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2077.61</v>
      </c>
      <c r="W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2094.1800000000003</v>
      </c>
      <c r="X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2133.4700000000003</v>
      </c>
      <c r="Y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РСО-А'!$K$6</f>
        <v>2053.2800000000002</v>
      </c>
    </row>
    <row r="133" spans="1:25" x14ac:dyDescent="0.2">
      <c r="A133" s="94">
        <f t="shared" si="3"/>
        <v>41687</v>
      </c>
      <c r="B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2105.0200000000004</v>
      </c>
      <c r="C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2146.3100000000004</v>
      </c>
      <c r="D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2159.65</v>
      </c>
      <c r="E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2177.7200000000003</v>
      </c>
      <c r="F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2181.54</v>
      </c>
      <c r="G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2171.11</v>
      </c>
      <c r="H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2140.3200000000002</v>
      </c>
      <c r="I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2226.11</v>
      </c>
      <c r="J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2232.5</v>
      </c>
      <c r="K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2203</v>
      </c>
      <c r="L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2203.1800000000003</v>
      </c>
      <c r="M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2154.8200000000002</v>
      </c>
      <c r="N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2184.9100000000003</v>
      </c>
      <c r="O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2195.3900000000003</v>
      </c>
      <c r="P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2198.7600000000002</v>
      </c>
      <c r="Q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2206.11</v>
      </c>
      <c r="R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2210.44</v>
      </c>
      <c r="S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2276.46</v>
      </c>
      <c r="T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2195.4900000000002</v>
      </c>
      <c r="U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2106.5200000000004</v>
      </c>
      <c r="V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2103.3200000000002</v>
      </c>
      <c r="W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2079.02</v>
      </c>
      <c r="X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2080.73</v>
      </c>
      <c r="Y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РСО-А'!$K$6</f>
        <v>2050.8200000000002</v>
      </c>
    </row>
    <row r="134" spans="1:25" x14ac:dyDescent="0.2">
      <c r="A134" s="94">
        <f t="shared" si="3"/>
        <v>41688</v>
      </c>
      <c r="B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2106.0500000000002</v>
      </c>
      <c r="C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2147.38</v>
      </c>
      <c r="D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2161.36</v>
      </c>
      <c r="E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2179.6600000000003</v>
      </c>
      <c r="F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2183.5700000000002</v>
      </c>
      <c r="G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2172.4</v>
      </c>
      <c r="H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2141.8500000000004</v>
      </c>
      <c r="I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2228.1999999999998</v>
      </c>
      <c r="J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2235.98</v>
      </c>
      <c r="K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2231.8200000000002</v>
      </c>
      <c r="L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2218.7600000000002</v>
      </c>
      <c r="M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2156.7600000000002</v>
      </c>
      <c r="N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2179.9700000000003</v>
      </c>
      <c r="O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2197.7600000000002</v>
      </c>
      <c r="P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2208.79</v>
      </c>
      <c r="Q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2208.67</v>
      </c>
      <c r="R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2212.77</v>
      </c>
      <c r="S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2189.73</v>
      </c>
      <c r="T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2110.61</v>
      </c>
      <c r="U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2112.8200000000002</v>
      </c>
      <c r="V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2109.42</v>
      </c>
      <c r="W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2071.88</v>
      </c>
      <c r="X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2073.1800000000003</v>
      </c>
      <c r="Y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РСО-А'!$K$6</f>
        <v>2051.58</v>
      </c>
    </row>
    <row r="135" spans="1:25" x14ac:dyDescent="0.2">
      <c r="A135" s="94">
        <f t="shared" si="3"/>
        <v>41689</v>
      </c>
      <c r="B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2105.6800000000003</v>
      </c>
      <c r="C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2179.06</v>
      </c>
      <c r="D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2190.4900000000002</v>
      </c>
      <c r="E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2198.29</v>
      </c>
      <c r="F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2190.11</v>
      </c>
      <c r="G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2171.52</v>
      </c>
      <c r="H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2134.54</v>
      </c>
      <c r="I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2215.71</v>
      </c>
      <c r="J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2230.7000000000003</v>
      </c>
      <c r="K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2188.4700000000003</v>
      </c>
      <c r="L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2166.61</v>
      </c>
      <c r="M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2117.0700000000002</v>
      </c>
      <c r="N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2125.7200000000003</v>
      </c>
      <c r="O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2146.63</v>
      </c>
      <c r="P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2143.4</v>
      </c>
      <c r="Q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2143.56</v>
      </c>
      <c r="R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2156.4</v>
      </c>
      <c r="S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2209.7000000000003</v>
      </c>
      <c r="T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2179.96</v>
      </c>
      <c r="U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2095.11</v>
      </c>
      <c r="V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2089.0700000000002</v>
      </c>
      <c r="W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2074.8200000000002</v>
      </c>
      <c r="X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2076.27</v>
      </c>
      <c r="Y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РСО-А'!$K$6</f>
        <v>2068.75</v>
      </c>
    </row>
    <row r="136" spans="1:25" x14ac:dyDescent="0.2">
      <c r="A136" s="94">
        <f t="shared" si="3"/>
        <v>41690</v>
      </c>
      <c r="B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2127.4700000000003</v>
      </c>
      <c r="C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2171.81</v>
      </c>
      <c r="D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2194.4900000000002</v>
      </c>
      <c r="E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2206.38</v>
      </c>
      <c r="F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2206.15</v>
      </c>
      <c r="G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2190.4300000000003</v>
      </c>
      <c r="H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2157.5500000000002</v>
      </c>
      <c r="I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2251.44</v>
      </c>
      <c r="J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2252.9500000000003</v>
      </c>
      <c r="K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2204.48</v>
      </c>
      <c r="L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2204.52</v>
      </c>
      <c r="M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2155.94</v>
      </c>
      <c r="N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2186.0300000000002</v>
      </c>
      <c r="O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2199.9300000000003</v>
      </c>
      <c r="P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2207.2600000000002</v>
      </c>
      <c r="Q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2203.7600000000002</v>
      </c>
      <c r="R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2207.3000000000002</v>
      </c>
      <c r="S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2262.11</v>
      </c>
      <c r="T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2179.19</v>
      </c>
      <c r="U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2095.2600000000002</v>
      </c>
      <c r="V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2092.11</v>
      </c>
      <c r="W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2072.4499999999998</v>
      </c>
      <c r="X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2076.67</v>
      </c>
      <c r="Y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РСО-А'!$K$6</f>
        <v>2069.5100000000002</v>
      </c>
    </row>
    <row r="137" spans="1:25" x14ac:dyDescent="0.2">
      <c r="A137" s="94">
        <f t="shared" si="3"/>
        <v>41691</v>
      </c>
      <c r="B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2127.17</v>
      </c>
      <c r="C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2171.46</v>
      </c>
      <c r="D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2194.4300000000003</v>
      </c>
      <c r="E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2206.23</v>
      </c>
      <c r="F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2206.2200000000003</v>
      </c>
      <c r="G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2190.5700000000002</v>
      </c>
      <c r="H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2157.44</v>
      </c>
      <c r="I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2255.37</v>
      </c>
      <c r="J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2276.7600000000002</v>
      </c>
      <c r="K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2243.65</v>
      </c>
      <c r="L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2234.54</v>
      </c>
      <c r="M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2172.4500000000003</v>
      </c>
      <c r="N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2204.0500000000002</v>
      </c>
      <c r="O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2222.6800000000003</v>
      </c>
      <c r="P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2226.52</v>
      </c>
      <c r="Q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2230.7800000000002</v>
      </c>
      <c r="R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2238.77</v>
      </c>
      <c r="S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2297.08</v>
      </c>
      <c r="T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2194.2600000000002</v>
      </c>
      <c r="U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2109.7600000000002</v>
      </c>
      <c r="V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2106.29</v>
      </c>
      <c r="W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2079.16</v>
      </c>
      <c r="X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2077.73</v>
      </c>
      <c r="Y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РСО-А'!$K$6</f>
        <v>2061.4</v>
      </c>
    </row>
    <row r="138" spans="1:25" x14ac:dyDescent="0.2">
      <c r="A138" s="94">
        <f t="shared" si="3"/>
        <v>41692</v>
      </c>
      <c r="B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2131.62</v>
      </c>
      <c r="C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2184.56</v>
      </c>
      <c r="D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2210.0100000000002</v>
      </c>
      <c r="E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2218.9100000000003</v>
      </c>
      <c r="F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2218.92</v>
      </c>
      <c r="G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2214.5300000000002</v>
      </c>
      <c r="H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2184.88</v>
      </c>
      <c r="I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2112.11</v>
      </c>
      <c r="J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2075.2600000000002</v>
      </c>
      <c r="K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2210.61</v>
      </c>
      <c r="L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2194.25</v>
      </c>
      <c r="M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2186.6600000000003</v>
      </c>
      <c r="N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2223.0100000000002</v>
      </c>
      <c r="O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2231.34</v>
      </c>
      <c r="P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2240.1600000000003</v>
      </c>
      <c r="Q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2240.42</v>
      </c>
      <c r="R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2245.0500000000002</v>
      </c>
      <c r="S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2272.92</v>
      </c>
      <c r="T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2200.7800000000002</v>
      </c>
      <c r="U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2098.44</v>
      </c>
      <c r="V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2092.23</v>
      </c>
      <c r="W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2109.65</v>
      </c>
      <c r="X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2153.94</v>
      </c>
      <c r="Y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РСО-А'!$K$6</f>
        <v>2060.8500000000004</v>
      </c>
    </row>
    <row r="139" spans="1:25" x14ac:dyDescent="0.2">
      <c r="A139" s="94">
        <f t="shared" si="3"/>
        <v>41693</v>
      </c>
      <c r="B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2117.6400000000003</v>
      </c>
      <c r="C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2176.84</v>
      </c>
      <c r="D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2210.65</v>
      </c>
      <c r="E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2228.59</v>
      </c>
      <c r="F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2219.4300000000003</v>
      </c>
      <c r="G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2228.73</v>
      </c>
      <c r="H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2206.08</v>
      </c>
      <c r="I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2185.3000000000002</v>
      </c>
      <c r="J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2150.9300000000003</v>
      </c>
      <c r="K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2272.6000000000004</v>
      </c>
      <c r="L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2223.7000000000003</v>
      </c>
      <c r="M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2206.9499999999998</v>
      </c>
      <c r="N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2223.46</v>
      </c>
      <c r="O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2240.71</v>
      </c>
      <c r="P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2263.6600000000003</v>
      </c>
      <c r="Q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2259.5600000000004</v>
      </c>
      <c r="R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2255.3100000000004</v>
      </c>
      <c r="S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2260.84</v>
      </c>
      <c r="T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2202.19</v>
      </c>
      <c r="U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2098.94</v>
      </c>
      <c r="V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2092.9300000000003</v>
      </c>
      <c r="W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2110.1999999999998</v>
      </c>
      <c r="X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2154.8900000000003</v>
      </c>
      <c r="Y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РСО-А'!$K$6</f>
        <v>2059.2800000000002</v>
      </c>
    </row>
    <row r="140" spans="1:25" x14ac:dyDescent="0.2">
      <c r="A140" s="94">
        <f t="shared" si="3"/>
        <v>41694</v>
      </c>
      <c r="B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2127.62</v>
      </c>
      <c r="C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2183.8000000000002</v>
      </c>
      <c r="D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2207.2800000000002</v>
      </c>
      <c r="E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2219.38</v>
      </c>
      <c r="F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2219.41</v>
      </c>
      <c r="G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2207.1800000000003</v>
      </c>
      <c r="H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2169.1000000000004</v>
      </c>
      <c r="I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2247.37</v>
      </c>
      <c r="J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2277.23</v>
      </c>
      <c r="K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2221.48</v>
      </c>
      <c r="L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2205.8000000000002</v>
      </c>
      <c r="M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2156.66</v>
      </c>
      <c r="N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2182.9900000000002</v>
      </c>
      <c r="O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2197.15</v>
      </c>
      <c r="P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2211.8500000000004</v>
      </c>
      <c r="Q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2223.4700000000003</v>
      </c>
      <c r="R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2235.7200000000003</v>
      </c>
      <c r="S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2331.91</v>
      </c>
      <c r="T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2266.62</v>
      </c>
      <c r="U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2139.83</v>
      </c>
      <c r="V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2125.9300000000003</v>
      </c>
      <c r="W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2079.36</v>
      </c>
      <c r="X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2075.46</v>
      </c>
      <c r="Y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РСО-А'!$K$6</f>
        <v>2056.5100000000002</v>
      </c>
    </row>
    <row r="141" spans="1:25" x14ac:dyDescent="0.2">
      <c r="A141" s="94">
        <f t="shared" si="3"/>
        <v>41695</v>
      </c>
      <c r="B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2144.4</v>
      </c>
      <c r="C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2199.5600000000004</v>
      </c>
      <c r="D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2224.0300000000002</v>
      </c>
      <c r="E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2232.6</v>
      </c>
      <c r="F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2219.87</v>
      </c>
      <c r="G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2228.3000000000002</v>
      </c>
      <c r="H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2169.2200000000003</v>
      </c>
      <c r="I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2268.7000000000003</v>
      </c>
      <c r="J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2278.2800000000002</v>
      </c>
      <c r="K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2222.71</v>
      </c>
      <c r="L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2205.81</v>
      </c>
      <c r="M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2137.83</v>
      </c>
      <c r="N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2131.6</v>
      </c>
      <c r="O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2134.25</v>
      </c>
      <c r="P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2140.1800000000003</v>
      </c>
      <c r="Q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2137.2700000000004</v>
      </c>
      <c r="R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2134.19</v>
      </c>
      <c r="S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2177.5700000000002</v>
      </c>
      <c r="T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2143.0200000000004</v>
      </c>
      <c r="U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2101.4700000000003</v>
      </c>
      <c r="V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2095.04</v>
      </c>
      <c r="W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2080</v>
      </c>
      <c r="X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2075.25</v>
      </c>
      <c r="Y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РСО-А'!$K$6</f>
        <v>2056.9300000000003</v>
      </c>
    </row>
    <row r="142" spans="1:25" x14ac:dyDescent="0.2">
      <c r="A142" s="94">
        <f t="shared" si="3"/>
        <v>41696</v>
      </c>
      <c r="B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2147.17</v>
      </c>
      <c r="C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2198.73</v>
      </c>
      <c r="D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2223.12</v>
      </c>
      <c r="E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2236.12</v>
      </c>
      <c r="F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2236.11</v>
      </c>
      <c r="G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2231.96</v>
      </c>
      <c r="H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2195.1000000000004</v>
      </c>
      <c r="I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2300.83</v>
      </c>
      <c r="J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2325.2200000000003</v>
      </c>
      <c r="K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2272.7000000000003</v>
      </c>
      <c r="L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2221.8100000000004</v>
      </c>
      <c r="M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2128.9100000000003</v>
      </c>
      <c r="N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2125.42</v>
      </c>
      <c r="O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2128.2000000000003</v>
      </c>
      <c r="P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2127.65</v>
      </c>
      <c r="Q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2130.9</v>
      </c>
      <c r="R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2128.0300000000002</v>
      </c>
      <c r="S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2172.29</v>
      </c>
      <c r="T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2131.62</v>
      </c>
      <c r="U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2095.0100000000002</v>
      </c>
      <c r="V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2091.91</v>
      </c>
      <c r="W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2079.63</v>
      </c>
      <c r="X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2075.16</v>
      </c>
      <c r="Y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РСО-А'!$K$6</f>
        <v>2056.27</v>
      </c>
    </row>
    <row r="143" spans="1:25" x14ac:dyDescent="0.2">
      <c r="A143" s="94">
        <f t="shared" si="3"/>
        <v>41697</v>
      </c>
      <c r="B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2111.08</v>
      </c>
      <c r="C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2160.79</v>
      </c>
      <c r="D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2182.77</v>
      </c>
      <c r="E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2190.63</v>
      </c>
      <c r="F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2186.7400000000002</v>
      </c>
      <c r="G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2183.06</v>
      </c>
      <c r="H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2154.17</v>
      </c>
      <c r="I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2250.42</v>
      </c>
      <c r="J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2257.1000000000004</v>
      </c>
      <c r="K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2197.8500000000004</v>
      </c>
      <c r="L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2156.15</v>
      </c>
      <c r="M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2106.0100000000002</v>
      </c>
      <c r="N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2122.81</v>
      </c>
      <c r="O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2140.5600000000004</v>
      </c>
      <c r="P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2140.4100000000003</v>
      </c>
      <c r="Q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2156.19</v>
      </c>
      <c r="R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2179.6400000000003</v>
      </c>
      <c r="S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2254.11</v>
      </c>
      <c r="T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2215.7400000000002</v>
      </c>
      <c r="U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2107.52</v>
      </c>
      <c r="V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2095.17</v>
      </c>
      <c r="W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2071.98</v>
      </c>
      <c r="X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2079.4500000000003</v>
      </c>
      <c r="Y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РСО-А'!$K$6</f>
        <v>2054.23</v>
      </c>
    </row>
    <row r="144" spans="1:25" x14ac:dyDescent="0.2">
      <c r="A144" s="94">
        <f t="shared" si="3"/>
        <v>41698</v>
      </c>
      <c r="B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2120.48</v>
      </c>
      <c r="C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2171.6800000000003</v>
      </c>
      <c r="D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2190.46</v>
      </c>
      <c r="E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2202.41</v>
      </c>
      <c r="F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2202.2600000000002</v>
      </c>
      <c r="G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2197.9</v>
      </c>
      <c r="H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2164.81</v>
      </c>
      <c r="I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2263.09</v>
      </c>
      <c r="J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2251.44</v>
      </c>
      <c r="K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2189.0700000000002</v>
      </c>
      <c r="L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2151.79</v>
      </c>
      <c r="M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2100.41</v>
      </c>
      <c r="N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2111.4499999999998</v>
      </c>
      <c r="O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2125.75</v>
      </c>
      <c r="P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2146.7400000000002</v>
      </c>
      <c r="Q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2149.9100000000003</v>
      </c>
      <c r="R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2125.4499999999998</v>
      </c>
      <c r="S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2165.4700000000003</v>
      </c>
      <c r="T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2132.5700000000002</v>
      </c>
      <c r="U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2080.9300000000003</v>
      </c>
      <c r="V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2072.19</v>
      </c>
      <c r="W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2060.12</v>
      </c>
      <c r="X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2078.4300000000003</v>
      </c>
      <c r="Y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РСО-А'!$K$6</f>
        <v>2064.23</v>
      </c>
    </row>
    <row r="145" spans="1:27" x14ac:dyDescent="0.2">
      <c r="A145" s="100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</row>
    <row r="146" spans="1:27" s="133" customFormat="1" ht="19.5" customHeight="1" x14ac:dyDescent="0.25">
      <c r="A146" s="132" t="s">
        <v>154</v>
      </c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</row>
    <row r="147" spans="1:27" ht="15.75" customHeight="1" x14ac:dyDescent="0.25">
      <c r="A147" s="102" t="s">
        <v>157</v>
      </c>
      <c r="B147" s="93"/>
      <c r="C147" s="93"/>
      <c r="D147" s="93"/>
      <c r="AA147" s="95"/>
    </row>
    <row r="148" spans="1:27" ht="12.75" x14ac:dyDescent="0.2">
      <c r="A148" s="170" t="s">
        <v>50</v>
      </c>
      <c r="B148" s="181" t="s">
        <v>129</v>
      </c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3"/>
    </row>
    <row r="149" spans="1:27" ht="12.75" x14ac:dyDescent="0.2">
      <c r="A149" s="171"/>
      <c r="B149" s="184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6"/>
    </row>
    <row r="150" spans="1:27" ht="12.75" x14ac:dyDescent="0.2">
      <c r="A150" s="171"/>
      <c r="B150" s="173" t="s">
        <v>130</v>
      </c>
      <c r="C150" s="164" t="s">
        <v>131</v>
      </c>
      <c r="D150" s="164" t="s">
        <v>132</v>
      </c>
      <c r="E150" s="164" t="s">
        <v>133</v>
      </c>
      <c r="F150" s="164" t="s">
        <v>134</v>
      </c>
      <c r="G150" s="164" t="s">
        <v>135</v>
      </c>
      <c r="H150" s="164" t="s">
        <v>136</v>
      </c>
      <c r="I150" s="164" t="s">
        <v>137</v>
      </c>
      <c r="J150" s="164" t="s">
        <v>138</v>
      </c>
      <c r="K150" s="164" t="s">
        <v>139</v>
      </c>
      <c r="L150" s="164" t="s">
        <v>140</v>
      </c>
      <c r="M150" s="164" t="s">
        <v>141</v>
      </c>
      <c r="N150" s="175" t="s">
        <v>142</v>
      </c>
      <c r="O150" s="164" t="s">
        <v>143</v>
      </c>
      <c r="P150" s="164" t="s">
        <v>144</v>
      </c>
      <c r="Q150" s="164" t="s">
        <v>145</v>
      </c>
      <c r="R150" s="164" t="s">
        <v>146</v>
      </c>
      <c r="S150" s="164" t="s">
        <v>147</v>
      </c>
      <c r="T150" s="164" t="s">
        <v>148</v>
      </c>
      <c r="U150" s="164" t="s">
        <v>149</v>
      </c>
      <c r="V150" s="164" t="s">
        <v>150</v>
      </c>
      <c r="W150" s="164" t="s">
        <v>151</v>
      </c>
      <c r="X150" s="164" t="s">
        <v>152</v>
      </c>
      <c r="Y150" s="164" t="s">
        <v>153</v>
      </c>
    </row>
    <row r="151" spans="1:27" ht="12.75" x14ac:dyDescent="0.2">
      <c r="A151" s="172"/>
      <c r="B151" s="174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76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</row>
    <row r="152" spans="1:27" x14ac:dyDescent="0.2">
      <c r="A152" s="94">
        <f>A117</f>
        <v>41671</v>
      </c>
      <c r="B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2684.91</v>
      </c>
      <c r="C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2665.06</v>
      </c>
      <c r="D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2676.42</v>
      </c>
      <c r="E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2662.93</v>
      </c>
      <c r="F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2659.76</v>
      </c>
      <c r="G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2657.22</v>
      </c>
      <c r="H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2670.74</v>
      </c>
      <c r="I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2674.77</v>
      </c>
      <c r="J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2687.0699999999997</v>
      </c>
      <c r="K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2701.12</v>
      </c>
      <c r="L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2702.42</v>
      </c>
      <c r="M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2702.91</v>
      </c>
      <c r="N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2703.96</v>
      </c>
      <c r="O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2704.17</v>
      </c>
      <c r="P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2703.56</v>
      </c>
      <c r="Q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2703.94</v>
      </c>
      <c r="R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2703.0299999999997</v>
      </c>
      <c r="S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2701.14</v>
      </c>
      <c r="T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2699.59</v>
      </c>
      <c r="U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2714.22</v>
      </c>
      <c r="V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2782.29</v>
      </c>
      <c r="W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2701.8</v>
      </c>
      <c r="X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2702.2200000000003</v>
      </c>
      <c r="Y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РСО-А'!$L$6</f>
        <v>2837.29</v>
      </c>
    </row>
    <row r="153" spans="1:27" x14ac:dyDescent="0.2">
      <c r="A153" s="94">
        <f>A152+1</f>
        <v>41672</v>
      </c>
      <c r="B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2682.93</v>
      </c>
      <c r="C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2682.22</v>
      </c>
      <c r="D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2670.9</v>
      </c>
      <c r="E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2657.84</v>
      </c>
      <c r="F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2663.46</v>
      </c>
      <c r="G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2654.56</v>
      </c>
      <c r="H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2660.6099999999997</v>
      </c>
      <c r="I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2676.44</v>
      </c>
      <c r="J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2719.56</v>
      </c>
      <c r="K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2699.5</v>
      </c>
      <c r="L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2700.38</v>
      </c>
      <c r="M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2700.59</v>
      </c>
      <c r="N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2700.94</v>
      </c>
      <c r="O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2701.0699999999997</v>
      </c>
      <c r="P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2699.84</v>
      </c>
      <c r="Q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2700.23</v>
      </c>
      <c r="R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2701.3</v>
      </c>
      <c r="S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2699.31</v>
      </c>
      <c r="T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2698.67</v>
      </c>
      <c r="U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2712.58</v>
      </c>
      <c r="V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2781.4</v>
      </c>
      <c r="W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2744.12</v>
      </c>
      <c r="X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2700.68</v>
      </c>
      <c r="Y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РСО-А'!$L$6</f>
        <v>2857.8599999999997</v>
      </c>
    </row>
    <row r="154" spans="1:27" x14ac:dyDescent="0.2">
      <c r="A154" s="94">
        <f t="shared" ref="A154:A179" si="4">A153+1</f>
        <v>41673</v>
      </c>
      <c r="B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2679.83</v>
      </c>
      <c r="C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2663.68</v>
      </c>
      <c r="D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2664.26</v>
      </c>
      <c r="E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2678.74</v>
      </c>
      <c r="F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2675.71</v>
      </c>
      <c r="G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2672.8599999999997</v>
      </c>
      <c r="H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2675.42</v>
      </c>
      <c r="I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2689.66</v>
      </c>
      <c r="J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2680.97</v>
      </c>
      <c r="K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2703.96</v>
      </c>
      <c r="L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2703.69</v>
      </c>
      <c r="M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2691.96</v>
      </c>
      <c r="N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2691.16</v>
      </c>
      <c r="O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2691.47</v>
      </c>
      <c r="P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2691.7799999999997</v>
      </c>
      <c r="Q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2691.81</v>
      </c>
      <c r="R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2691.14</v>
      </c>
      <c r="S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2699.42</v>
      </c>
      <c r="T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2696.66</v>
      </c>
      <c r="U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2698.14</v>
      </c>
      <c r="V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2712.05</v>
      </c>
      <c r="W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2752.04</v>
      </c>
      <c r="X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2935.98</v>
      </c>
      <c r="Y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РСО-А'!$L$6</f>
        <v>2818.46</v>
      </c>
    </row>
    <row r="155" spans="1:27" x14ac:dyDescent="0.2">
      <c r="A155" s="94">
        <f t="shared" si="4"/>
        <v>41674</v>
      </c>
      <c r="B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2766.0299999999997</v>
      </c>
      <c r="C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2673.83</v>
      </c>
      <c r="D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2672.58</v>
      </c>
      <c r="E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2672.5</v>
      </c>
      <c r="F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2672.49</v>
      </c>
      <c r="G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2674.5099999999998</v>
      </c>
      <c r="H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2678.74</v>
      </c>
      <c r="I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2689.66</v>
      </c>
      <c r="J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2680.54</v>
      </c>
      <c r="K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2712.9</v>
      </c>
      <c r="L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2742.67</v>
      </c>
      <c r="M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2713.84</v>
      </c>
      <c r="N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2713.5299999999997</v>
      </c>
      <c r="O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2712.13</v>
      </c>
      <c r="P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2704.8599999999997</v>
      </c>
      <c r="Q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2704.8199999999997</v>
      </c>
      <c r="R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2704.5099999999998</v>
      </c>
      <c r="S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2704.01</v>
      </c>
      <c r="T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2701.63</v>
      </c>
      <c r="U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2827.94</v>
      </c>
      <c r="V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2827.55</v>
      </c>
      <c r="W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2851.8199999999997</v>
      </c>
      <c r="X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2990.16</v>
      </c>
      <c r="Y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РСО-А'!$L$6</f>
        <v>2895</v>
      </c>
    </row>
    <row r="156" spans="1:27" x14ac:dyDescent="0.2">
      <c r="A156" s="94">
        <f t="shared" si="4"/>
        <v>41675</v>
      </c>
      <c r="B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2688.87</v>
      </c>
      <c r="C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2664.92</v>
      </c>
      <c r="D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2662.45</v>
      </c>
      <c r="E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2661.0299999999997</v>
      </c>
      <c r="F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2661.23</v>
      </c>
      <c r="G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2661.89</v>
      </c>
      <c r="H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2663.92</v>
      </c>
      <c r="I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2689.21</v>
      </c>
      <c r="J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2680.27</v>
      </c>
      <c r="K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2706.1</v>
      </c>
      <c r="L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2705.35</v>
      </c>
      <c r="M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2678.15</v>
      </c>
      <c r="N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2686.0299999999997</v>
      </c>
      <c r="O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2685.8</v>
      </c>
      <c r="P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2685.91</v>
      </c>
      <c r="Q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2685.8199999999997</v>
      </c>
      <c r="R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2686.2599999999998</v>
      </c>
      <c r="S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2704.22</v>
      </c>
      <c r="T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2766.29</v>
      </c>
      <c r="U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2803.89</v>
      </c>
      <c r="V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2815.02</v>
      </c>
      <c r="W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2810.2799999999997</v>
      </c>
      <c r="X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2993.83</v>
      </c>
      <c r="Y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РСО-А'!$L$6</f>
        <v>2881.35</v>
      </c>
    </row>
    <row r="157" spans="1:27" x14ac:dyDescent="0.2">
      <c r="A157" s="94">
        <f t="shared" si="4"/>
        <v>41676</v>
      </c>
      <c r="B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2767.8</v>
      </c>
      <c r="C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2693.3199999999997</v>
      </c>
      <c r="D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2673.35</v>
      </c>
      <c r="E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2672.88</v>
      </c>
      <c r="F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2673.56</v>
      </c>
      <c r="G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2673.97</v>
      </c>
      <c r="H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2698.5</v>
      </c>
      <c r="I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2684.3</v>
      </c>
      <c r="J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2704.8199999999997</v>
      </c>
      <c r="K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2704.73</v>
      </c>
      <c r="L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2703.6099999999997</v>
      </c>
      <c r="M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2800.96</v>
      </c>
      <c r="N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2776.69</v>
      </c>
      <c r="O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2770.95</v>
      </c>
      <c r="P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2754.64</v>
      </c>
      <c r="Q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2743.34</v>
      </c>
      <c r="R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2731.19</v>
      </c>
      <c r="S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2702.73</v>
      </c>
      <c r="T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2786.74</v>
      </c>
      <c r="U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2886.5299999999997</v>
      </c>
      <c r="V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2860.3599999999997</v>
      </c>
      <c r="W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2865.73</v>
      </c>
      <c r="X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3009.77</v>
      </c>
      <c r="Y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РСО-А'!$L$6</f>
        <v>2912.93</v>
      </c>
    </row>
    <row r="158" spans="1:27" x14ac:dyDescent="0.2">
      <c r="A158" s="94">
        <f t="shared" si="4"/>
        <v>41677</v>
      </c>
      <c r="B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2684.69</v>
      </c>
      <c r="C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2664.68</v>
      </c>
      <c r="D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2657.71</v>
      </c>
      <c r="E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2660.72</v>
      </c>
      <c r="F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2660.19</v>
      </c>
      <c r="G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2656.24</v>
      </c>
      <c r="H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2684.08</v>
      </c>
      <c r="I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2682.22</v>
      </c>
      <c r="J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2657.29</v>
      </c>
      <c r="K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2706.36</v>
      </c>
      <c r="L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2706.5</v>
      </c>
      <c r="M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2693.48</v>
      </c>
      <c r="N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2693.56</v>
      </c>
      <c r="O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2693.63</v>
      </c>
      <c r="P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2693.95</v>
      </c>
      <c r="Q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2693.8199999999997</v>
      </c>
      <c r="R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2693.54</v>
      </c>
      <c r="S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2701.98</v>
      </c>
      <c r="T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2702.15</v>
      </c>
      <c r="U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2819.23</v>
      </c>
      <c r="V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2774.88</v>
      </c>
      <c r="W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2800.02</v>
      </c>
      <c r="X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2974.93</v>
      </c>
      <c r="Y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РСО-А'!$L$6</f>
        <v>2880.66</v>
      </c>
    </row>
    <row r="159" spans="1:27" x14ac:dyDescent="0.2">
      <c r="A159" s="94">
        <f t="shared" si="4"/>
        <v>41678</v>
      </c>
      <c r="B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2683.77</v>
      </c>
      <c r="C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2679.33</v>
      </c>
      <c r="D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2667.35</v>
      </c>
      <c r="E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2654.59</v>
      </c>
      <c r="F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2662.99</v>
      </c>
      <c r="G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2675.15</v>
      </c>
      <c r="H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2680.47</v>
      </c>
      <c r="I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2683.65</v>
      </c>
      <c r="J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2825.3599999999997</v>
      </c>
      <c r="K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2676.46</v>
      </c>
      <c r="L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2683.7799999999997</v>
      </c>
      <c r="M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2703.92</v>
      </c>
      <c r="N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2704.13</v>
      </c>
      <c r="O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2704.3</v>
      </c>
      <c r="P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2704.48</v>
      </c>
      <c r="Q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2704.7</v>
      </c>
      <c r="R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2703.48</v>
      </c>
      <c r="S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2698.8599999999997</v>
      </c>
      <c r="T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2700.5699999999997</v>
      </c>
      <c r="U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2699.7599999999998</v>
      </c>
      <c r="V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2808.92</v>
      </c>
      <c r="W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2774.39</v>
      </c>
      <c r="X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2701.52</v>
      </c>
      <c r="Y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РСО-А'!$L$6</f>
        <v>2911.33</v>
      </c>
    </row>
    <row r="160" spans="1:27" x14ac:dyDescent="0.2">
      <c r="A160" s="94">
        <f t="shared" si="4"/>
        <v>41679</v>
      </c>
      <c r="B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2678.7</v>
      </c>
      <c r="C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2669.24</v>
      </c>
      <c r="D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2696.43</v>
      </c>
      <c r="E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2700.23</v>
      </c>
      <c r="F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2710.94</v>
      </c>
      <c r="G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2700.16</v>
      </c>
      <c r="H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2689.93</v>
      </c>
      <c r="I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2661.23</v>
      </c>
      <c r="J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2683.08</v>
      </c>
      <c r="K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2729.51</v>
      </c>
      <c r="L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2685.89</v>
      </c>
      <c r="M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2655.66</v>
      </c>
      <c r="N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2657.6</v>
      </c>
      <c r="O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2667.11</v>
      </c>
      <c r="P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2660.93</v>
      </c>
      <c r="Q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2657.47</v>
      </c>
      <c r="R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2658.46</v>
      </c>
      <c r="S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2655.8599999999997</v>
      </c>
      <c r="T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2697.67</v>
      </c>
      <c r="U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2699.41</v>
      </c>
      <c r="V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2699.42</v>
      </c>
      <c r="W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2699.95</v>
      </c>
      <c r="X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2700.93</v>
      </c>
      <c r="Y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РСО-А'!$L$6</f>
        <v>2752.0299999999997</v>
      </c>
    </row>
    <row r="161" spans="1:25" x14ac:dyDescent="0.2">
      <c r="A161" s="94">
        <f t="shared" si="4"/>
        <v>41680</v>
      </c>
      <c r="B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2674.47</v>
      </c>
      <c r="C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2670.38</v>
      </c>
      <c r="D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2676.55</v>
      </c>
      <c r="E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2682.69</v>
      </c>
      <c r="F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2679.56</v>
      </c>
      <c r="G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2683.2</v>
      </c>
      <c r="H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2654.02</v>
      </c>
      <c r="I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2725.59</v>
      </c>
      <c r="J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2712.79</v>
      </c>
      <c r="K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2657.91</v>
      </c>
      <c r="L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2672.63</v>
      </c>
      <c r="M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2694.6</v>
      </c>
      <c r="N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2694.33</v>
      </c>
      <c r="O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2694.8599999999997</v>
      </c>
      <c r="P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2694.96</v>
      </c>
      <c r="Q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2694.2</v>
      </c>
      <c r="R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2693.96</v>
      </c>
      <c r="S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2686.2599999999998</v>
      </c>
      <c r="T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2702.69</v>
      </c>
      <c r="U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2704.2</v>
      </c>
      <c r="V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2705.45</v>
      </c>
      <c r="W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2717.3199999999997</v>
      </c>
      <c r="X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2932.89</v>
      </c>
      <c r="Y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РСО-А'!$L$6</f>
        <v>2859.0699999999997</v>
      </c>
    </row>
    <row r="162" spans="1:25" x14ac:dyDescent="0.2">
      <c r="A162" s="94">
        <f t="shared" si="4"/>
        <v>41681</v>
      </c>
      <c r="B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2656.25</v>
      </c>
      <c r="C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2701.47</v>
      </c>
      <c r="D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2721.86</v>
      </c>
      <c r="E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2736.27</v>
      </c>
      <c r="F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2739.75</v>
      </c>
      <c r="G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2725.49</v>
      </c>
      <c r="H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2692.19</v>
      </c>
      <c r="I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2766.2</v>
      </c>
      <c r="J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2732.98</v>
      </c>
      <c r="K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2688.1</v>
      </c>
      <c r="L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2659.9</v>
      </c>
      <c r="M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2695.75</v>
      </c>
      <c r="N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2697</v>
      </c>
      <c r="O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2697.5</v>
      </c>
      <c r="P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2693.75</v>
      </c>
      <c r="Q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2693.85</v>
      </c>
      <c r="R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2692.77</v>
      </c>
      <c r="S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2665.88</v>
      </c>
      <c r="T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2704.3</v>
      </c>
      <c r="U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2705.73</v>
      </c>
      <c r="V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2707.34</v>
      </c>
      <c r="W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2694.44</v>
      </c>
      <c r="X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2937.1</v>
      </c>
      <c r="Y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РСО-А'!$L$6</f>
        <v>2770.85</v>
      </c>
    </row>
    <row r="163" spans="1:25" x14ac:dyDescent="0.2">
      <c r="A163" s="94">
        <f t="shared" si="4"/>
        <v>41682</v>
      </c>
      <c r="B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2657.68</v>
      </c>
      <c r="C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2694.2</v>
      </c>
      <c r="D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2717.5099999999998</v>
      </c>
      <c r="E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2727.97</v>
      </c>
      <c r="F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2731.31</v>
      </c>
      <c r="G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2724.49</v>
      </c>
      <c r="H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2682.55</v>
      </c>
      <c r="I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2765.58</v>
      </c>
      <c r="J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2739.45</v>
      </c>
      <c r="K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2708.09</v>
      </c>
      <c r="L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2687.83</v>
      </c>
      <c r="M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2659.29</v>
      </c>
      <c r="N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2672.8</v>
      </c>
      <c r="O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2689.86</v>
      </c>
      <c r="P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2701.93</v>
      </c>
      <c r="Q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2704.72</v>
      </c>
      <c r="R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2707.85</v>
      </c>
      <c r="S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2763.59</v>
      </c>
      <c r="T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2693.5699999999997</v>
      </c>
      <c r="U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2705.77</v>
      </c>
      <c r="V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2706.84</v>
      </c>
      <c r="W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2694.01</v>
      </c>
      <c r="X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2929.93</v>
      </c>
      <c r="Y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РСО-А'!$L$6</f>
        <v>2685.39</v>
      </c>
    </row>
    <row r="164" spans="1:25" x14ac:dyDescent="0.2">
      <c r="A164" s="94">
        <f t="shared" si="4"/>
        <v>41683</v>
      </c>
      <c r="B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2658.77</v>
      </c>
      <c r="C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2694.08</v>
      </c>
      <c r="D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2713.98</v>
      </c>
      <c r="E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2727.92</v>
      </c>
      <c r="F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2724.38</v>
      </c>
      <c r="G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2714.13</v>
      </c>
      <c r="H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2679.29</v>
      </c>
      <c r="I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2757.94</v>
      </c>
      <c r="J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2739.65</v>
      </c>
      <c r="K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2707.45</v>
      </c>
      <c r="L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2680.6</v>
      </c>
      <c r="M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2661.79</v>
      </c>
      <c r="N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2672.3</v>
      </c>
      <c r="O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2689.25</v>
      </c>
      <c r="P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2701.22</v>
      </c>
      <c r="Q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2703.86</v>
      </c>
      <c r="R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2707.24</v>
      </c>
      <c r="S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2762.61</v>
      </c>
      <c r="T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2692.96</v>
      </c>
      <c r="U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2707.02</v>
      </c>
      <c r="V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2708.24</v>
      </c>
      <c r="W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2694.13</v>
      </c>
      <c r="X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2782.38</v>
      </c>
      <c r="Y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РСО-А'!$L$6</f>
        <v>2686.51</v>
      </c>
    </row>
    <row r="165" spans="1:25" x14ac:dyDescent="0.2">
      <c r="A165" s="94">
        <f t="shared" si="4"/>
        <v>41684</v>
      </c>
      <c r="B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2657.33</v>
      </c>
      <c r="C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2700.52</v>
      </c>
      <c r="D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2720.89</v>
      </c>
      <c r="E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2742.05</v>
      </c>
      <c r="F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2742.0699999999997</v>
      </c>
      <c r="G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2738.9700000000003</v>
      </c>
      <c r="H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2701.77</v>
      </c>
      <c r="I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2776.08</v>
      </c>
      <c r="J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2787.37</v>
      </c>
      <c r="K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2747.27</v>
      </c>
      <c r="L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2732.27</v>
      </c>
      <c r="M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2678.36</v>
      </c>
      <c r="N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2710.99</v>
      </c>
      <c r="O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2716.71</v>
      </c>
      <c r="P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2729.46</v>
      </c>
      <c r="Q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2785.82</v>
      </c>
      <c r="R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2722.22</v>
      </c>
      <c r="S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2786.14</v>
      </c>
      <c r="T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2709.43</v>
      </c>
      <c r="U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2657.8199999999997</v>
      </c>
      <c r="V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2654.45</v>
      </c>
      <c r="W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2694.5299999999997</v>
      </c>
      <c r="X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2756.34</v>
      </c>
      <c r="Y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РСО-А'!$L$6</f>
        <v>2686.84</v>
      </c>
    </row>
    <row r="166" spans="1:25" x14ac:dyDescent="0.2">
      <c r="A166" s="94">
        <f t="shared" si="4"/>
        <v>41685</v>
      </c>
      <c r="B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2702.13</v>
      </c>
      <c r="C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2751.8599999999997</v>
      </c>
      <c r="D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2772.55</v>
      </c>
      <c r="E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2794.74</v>
      </c>
      <c r="F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2799.37</v>
      </c>
      <c r="G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2785.93</v>
      </c>
      <c r="H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2761.5</v>
      </c>
      <c r="I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2708.12</v>
      </c>
      <c r="J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2657.0299999999997</v>
      </c>
      <c r="K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2807.31</v>
      </c>
      <c r="L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2793.74</v>
      </c>
      <c r="M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2806.46</v>
      </c>
      <c r="N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2837.47</v>
      </c>
      <c r="O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2846.64</v>
      </c>
      <c r="P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2860.62</v>
      </c>
      <c r="Q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2871.13</v>
      </c>
      <c r="R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2887.36</v>
      </c>
      <c r="S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2852.99</v>
      </c>
      <c r="T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2772.64</v>
      </c>
      <c r="U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2696.24</v>
      </c>
      <c r="V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2683.3</v>
      </c>
      <c r="W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2702.41</v>
      </c>
      <c r="X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2754.98</v>
      </c>
      <c r="Y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РСО-А'!$L$6</f>
        <v>2670.69</v>
      </c>
    </row>
    <row r="167" spans="1:25" x14ac:dyDescent="0.2">
      <c r="A167" s="94">
        <f t="shared" si="4"/>
        <v>41686</v>
      </c>
      <c r="B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2701.7799999999997</v>
      </c>
      <c r="C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2735.33</v>
      </c>
      <c r="D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2771.54</v>
      </c>
      <c r="E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2793.69</v>
      </c>
      <c r="F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2802.8599999999997</v>
      </c>
      <c r="G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2794.29</v>
      </c>
      <c r="H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2786.6099999999997</v>
      </c>
      <c r="I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2752.35</v>
      </c>
      <c r="J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2728.48</v>
      </c>
      <c r="K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2914.67</v>
      </c>
      <c r="L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2856.46</v>
      </c>
      <c r="M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2827.44</v>
      </c>
      <c r="N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2841.2799999999997</v>
      </c>
      <c r="O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2865.41</v>
      </c>
      <c r="P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2885.41</v>
      </c>
      <c r="Q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2890.56</v>
      </c>
      <c r="R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2864.94</v>
      </c>
      <c r="S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2856.27</v>
      </c>
      <c r="T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2776.43</v>
      </c>
      <c r="U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2689.44</v>
      </c>
      <c r="V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2685.8</v>
      </c>
      <c r="W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2704.93</v>
      </c>
      <c r="X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2750.27</v>
      </c>
      <c r="Y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РСО-А'!$L$6</f>
        <v>2657.72</v>
      </c>
    </row>
    <row r="168" spans="1:25" x14ac:dyDescent="0.2">
      <c r="A168" s="94">
        <f t="shared" si="4"/>
        <v>41687</v>
      </c>
      <c r="B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2717.43</v>
      </c>
      <c r="C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2765.09</v>
      </c>
      <c r="D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2780.48</v>
      </c>
      <c r="E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2801.33</v>
      </c>
      <c r="F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2805.74</v>
      </c>
      <c r="G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2793.7</v>
      </c>
      <c r="H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2758.17</v>
      </c>
      <c r="I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2857.18</v>
      </c>
      <c r="J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2864.55</v>
      </c>
      <c r="K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2830.5</v>
      </c>
      <c r="L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2830.72</v>
      </c>
      <c r="M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2774.91</v>
      </c>
      <c r="N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2809.63</v>
      </c>
      <c r="O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2821.72</v>
      </c>
      <c r="P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2825.61</v>
      </c>
      <c r="Q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2834.1</v>
      </c>
      <c r="R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2839.09</v>
      </c>
      <c r="S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2915.2799999999997</v>
      </c>
      <c r="T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2821.84</v>
      </c>
      <c r="U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2719.17</v>
      </c>
      <c r="V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2715.47</v>
      </c>
      <c r="W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2687.43</v>
      </c>
      <c r="X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2689.4</v>
      </c>
      <c r="Y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РСО-А'!$L$6</f>
        <v>2654.88</v>
      </c>
    </row>
    <row r="169" spans="1:25" x14ac:dyDescent="0.2">
      <c r="A169" s="94">
        <f t="shared" si="4"/>
        <v>41688</v>
      </c>
      <c r="B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2718.63</v>
      </c>
      <c r="C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2766.3199999999997</v>
      </c>
      <c r="D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2782.46</v>
      </c>
      <c r="E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2803.57</v>
      </c>
      <c r="F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2808.08</v>
      </c>
      <c r="G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2795.2</v>
      </c>
      <c r="H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2759.93</v>
      </c>
      <c r="I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2859.59</v>
      </c>
      <c r="J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2868.5699999999997</v>
      </c>
      <c r="K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2863.77</v>
      </c>
      <c r="L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2848.69</v>
      </c>
      <c r="M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2777.15</v>
      </c>
      <c r="N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2803.93</v>
      </c>
      <c r="O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2824.46</v>
      </c>
      <c r="P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2837.19</v>
      </c>
      <c r="Q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2837.05</v>
      </c>
      <c r="R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2841.7799999999997</v>
      </c>
      <c r="S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2815.19</v>
      </c>
      <c r="T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2723.88</v>
      </c>
      <c r="U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2726.44</v>
      </c>
      <c r="V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2722.51</v>
      </c>
      <c r="W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2679.19</v>
      </c>
      <c r="X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2680.69</v>
      </c>
      <c r="Y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РСО-А'!$L$6</f>
        <v>2655.77</v>
      </c>
    </row>
    <row r="170" spans="1:25" x14ac:dyDescent="0.2">
      <c r="A170" s="94">
        <f t="shared" si="4"/>
        <v>41689</v>
      </c>
      <c r="B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2718.19</v>
      </c>
      <c r="C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2802.87</v>
      </c>
      <c r="D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2816.07</v>
      </c>
      <c r="E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2825.0699999999997</v>
      </c>
      <c r="F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2815.63</v>
      </c>
      <c r="G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2794.17</v>
      </c>
      <c r="H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2751.5</v>
      </c>
      <c r="I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2845.17</v>
      </c>
      <c r="J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2862.4700000000003</v>
      </c>
      <c r="K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2813.74</v>
      </c>
      <c r="L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2788.5099999999998</v>
      </c>
      <c r="M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2731.34</v>
      </c>
      <c r="N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2741.3199999999997</v>
      </c>
      <c r="O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2765.46</v>
      </c>
      <c r="P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2761.73</v>
      </c>
      <c r="Q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2761.91</v>
      </c>
      <c r="R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2776.73</v>
      </c>
      <c r="S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2838.24</v>
      </c>
      <c r="T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2803.91</v>
      </c>
      <c r="U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2706</v>
      </c>
      <c r="V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2699.0299999999997</v>
      </c>
      <c r="W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2682.59</v>
      </c>
      <c r="X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2684.2599999999998</v>
      </c>
      <c r="Y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РСО-А'!$L$6</f>
        <v>2675.58</v>
      </c>
    </row>
    <row r="171" spans="1:25" x14ac:dyDescent="0.2">
      <c r="A171" s="94">
        <f t="shared" si="4"/>
        <v>41690</v>
      </c>
      <c r="B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2743.34</v>
      </c>
      <c r="C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2794.5099999999998</v>
      </c>
      <c r="D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2820.68</v>
      </c>
      <c r="E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2834.3999999999996</v>
      </c>
      <c r="F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2834.14</v>
      </c>
      <c r="G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2816</v>
      </c>
      <c r="H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2778.06</v>
      </c>
      <c r="I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2886.4</v>
      </c>
      <c r="J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2888.15</v>
      </c>
      <c r="K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2832.21</v>
      </c>
      <c r="L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2832.26</v>
      </c>
      <c r="M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2776.2</v>
      </c>
      <c r="N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2810.92</v>
      </c>
      <c r="O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2826.97</v>
      </c>
      <c r="P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2835.42</v>
      </c>
      <c r="Q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2831.39</v>
      </c>
      <c r="R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2835.47</v>
      </c>
      <c r="S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2898.71</v>
      </c>
      <c r="T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2803.0299999999997</v>
      </c>
      <c r="U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2706.17</v>
      </c>
      <c r="V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2702.54</v>
      </c>
      <c r="W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2679.85</v>
      </c>
      <c r="X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2684.72</v>
      </c>
      <c r="Y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РСО-А'!$L$6</f>
        <v>2676.46</v>
      </c>
    </row>
    <row r="172" spans="1:25" x14ac:dyDescent="0.2">
      <c r="A172" s="94">
        <f t="shared" si="4"/>
        <v>41691</v>
      </c>
      <c r="B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2743</v>
      </c>
      <c r="C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2794.11</v>
      </c>
      <c r="D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2820.62</v>
      </c>
      <c r="E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2834.24</v>
      </c>
      <c r="F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2834.23</v>
      </c>
      <c r="G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2816.16</v>
      </c>
      <c r="H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2777.93</v>
      </c>
      <c r="I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2890.94</v>
      </c>
      <c r="J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2915.62</v>
      </c>
      <c r="K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2877.42</v>
      </c>
      <c r="L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2866.91</v>
      </c>
      <c r="M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2795.25</v>
      </c>
      <c r="N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2831.72</v>
      </c>
      <c r="O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2853.21</v>
      </c>
      <c r="P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2857.65</v>
      </c>
      <c r="Q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2862.56</v>
      </c>
      <c r="R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2871.7799999999997</v>
      </c>
      <c r="S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2939.0699999999997</v>
      </c>
      <c r="T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2820.42</v>
      </c>
      <c r="U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2722.91</v>
      </c>
      <c r="V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2718.9</v>
      </c>
      <c r="W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2687.59</v>
      </c>
      <c r="X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2685.94</v>
      </c>
      <c r="Y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РСО-А'!$L$6</f>
        <v>2667.1</v>
      </c>
    </row>
    <row r="173" spans="1:25" x14ac:dyDescent="0.2">
      <c r="A173" s="94">
        <f t="shared" si="4"/>
        <v>41692</v>
      </c>
      <c r="B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2748.13</v>
      </c>
      <c r="C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2809.22</v>
      </c>
      <c r="D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2838.6</v>
      </c>
      <c r="E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2848.87</v>
      </c>
      <c r="F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2848.88</v>
      </c>
      <c r="G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2843.81</v>
      </c>
      <c r="H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2809.6</v>
      </c>
      <c r="I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2725.62</v>
      </c>
      <c r="J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2683.09</v>
      </c>
      <c r="K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2839.29</v>
      </c>
      <c r="L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2820.41</v>
      </c>
      <c r="M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2811.65</v>
      </c>
      <c r="N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2853.59</v>
      </c>
      <c r="O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2863.21</v>
      </c>
      <c r="P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2873.39</v>
      </c>
      <c r="Q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2873.68</v>
      </c>
      <c r="R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2879.0299999999997</v>
      </c>
      <c r="S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2911.19</v>
      </c>
      <c r="T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2827.94</v>
      </c>
      <c r="U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2709.85</v>
      </c>
      <c r="V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2702.68</v>
      </c>
      <c r="W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2722.7799999999997</v>
      </c>
      <c r="X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2773.89</v>
      </c>
      <c r="Y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РСО-А'!$L$6</f>
        <v>2666.46</v>
      </c>
    </row>
    <row r="174" spans="1:25" x14ac:dyDescent="0.2">
      <c r="A174" s="94">
        <f t="shared" si="4"/>
        <v>41693</v>
      </c>
      <c r="B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2732</v>
      </c>
      <c r="C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2800.3199999999997</v>
      </c>
      <c r="D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2839.33</v>
      </c>
      <c r="E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2860.04</v>
      </c>
      <c r="F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2849.46</v>
      </c>
      <c r="G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2860.19</v>
      </c>
      <c r="H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2834.06</v>
      </c>
      <c r="I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2810.08</v>
      </c>
      <c r="J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2770.42</v>
      </c>
      <c r="K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2910.8199999999997</v>
      </c>
      <c r="L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2854.39</v>
      </c>
      <c r="M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2835.06</v>
      </c>
      <c r="N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2854.11</v>
      </c>
      <c r="O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2874.0299999999997</v>
      </c>
      <c r="P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2900.51</v>
      </c>
      <c r="Q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2895.7799999999997</v>
      </c>
      <c r="R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2890.87</v>
      </c>
      <c r="S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2897.2599999999998</v>
      </c>
      <c r="T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2829.58</v>
      </c>
      <c r="U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2710.42</v>
      </c>
      <c r="V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2703.49</v>
      </c>
      <c r="W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2723.41</v>
      </c>
      <c r="X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2774.98</v>
      </c>
      <c r="Y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РСО-А'!$L$6</f>
        <v>2664.65</v>
      </c>
    </row>
    <row r="175" spans="1:25" x14ac:dyDescent="0.2">
      <c r="A175" s="94">
        <f t="shared" si="4"/>
        <v>41694</v>
      </c>
      <c r="B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2743.52</v>
      </c>
      <c r="C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2808.35</v>
      </c>
      <c r="D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2835.44</v>
      </c>
      <c r="E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2849.41</v>
      </c>
      <c r="F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2849.44</v>
      </c>
      <c r="G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2835.33</v>
      </c>
      <c r="H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2791.39</v>
      </c>
      <c r="I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2881.71</v>
      </c>
      <c r="J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2916.17</v>
      </c>
      <c r="K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2851.83</v>
      </c>
      <c r="L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2833.73</v>
      </c>
      <c r="M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2777.0299999999997</v>
      </c>
      <c r="N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2807.41</v>
      </c>
      <c r="O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2823.75</v>
      </c>
      <c r="P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2840.72</v>
      </c>
      <c r="Q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2854.13</v>
      </c>
      <c r="R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2868.2599999999998</v>
      </c>
      <c r="S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2979.2599999999998</v>
      </c>
      <c r="T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2903.92</v>
      </c>
      <c r="U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2757.6</v>
      </c>
      <c r="V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2741.5699999999997</v>
      </c>
      <c r="W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2687.8199999999997</v>
      </c>
      <c r="X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2683.3199999999997</v>
      </c>
      <c r="Y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РСО-А'!$L$6</f>
        <v>2661.46</v>
      </c>
    </row>
    <row r="176" spans="1:25" x14ac:dyDescent="0.2">
      <c r="A176" s="94">
        <f t="shared" si="4"/>
        <v>41695</v>
      </c>
      <c r="B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2762.88</v>
      </c>
      <c r="C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2826.54</v>
      </c>
      <c r="D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2854.77</v>
      </c>
      <c r="E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2864.66</v>
      </c>
      <c r="F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2849.97</v>
      </c>
      <c r="G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2859.7</v>
      </c>
      <c r="H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2791.52</v>
      </c>
      <c r="I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2906.33</v>
      </c>
      <c r="J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2917.39</v>
      </c>
      <c r="K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2853.25</v>
      </c>
      <c r="L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2833.74</v>
      </c>
      <c r="M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2755.3</v>
      </c>
      <c r="N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2748.1099999999997</v>
      </c>
      <c r="O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2751.17</v>
      </c>
      <c r="P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2758.01</v>
      </c>
      <c r="Q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2754.65</v>
      </c>
      <c r="R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2751.1</v>
      </c>
      <c r="S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2801.16</v>
      </c>
      <c r="T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2761.29</v>
      </c>
      <c r="U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2713.34</v>
      </c>
      <c r="V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2705.92</v>
      </c>
      <c r="W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2688.5699999999997</v>
      </c>
      <c r="X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2683.08</v>
      </c>
      <c r="Y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РСО-А'!$L$6</f>
        <v>2661.94</v>
      </c>
    </row>
    <row r="177" spans="1:25" x14ac:dyDescent="0.2">
      <c r="A177" s="94">
        <f t="shared" si="4"/>
        <v>41696</v>
      </c>
      <c r="B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2766.08</v>
      </c>
      <c r="C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2825.57</v>
      </c>
      <c r="D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2853.72</v>
      </c>
      <c r="E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2868.73</v>
      </c>
      <c r="F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2868.72</v>
      </c>
      <c r="G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2863.93</v>
      </c>
      <c r="H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2821.39</v>
      </c>
      <c r="I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2943.4</v>
      </c>
      <c r="J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2971.5499999999997</v>
      </c>
      <c r="K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2910.94</v>
      </c>
      <c r="L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2852.21</v>
      </c>
      <c r="M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2745.01</v>
      </c>
      <c r="N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2740.98</v>
      </c>
      <c r="O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2744.19</v>
      </c>
      <c r="P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2743.55</v>
      </c>
      <c r="Q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2747.3</v>
      </c>
      <c r="R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2743.99</v>
      </c>
      <c r="S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2795.0699999999997</v>
      </c>
      <c r="T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2748.13</v>
      </c>
      <c r="U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2705.88</v>
      </c>
      <c r="V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2702.31</v>
      </c>
      <c r="W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2688.14</v>
      </c>
      <c r="X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2682.98</v>
      </c>
      <c r="Y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РСО-А'!$L$6</f>
        <v>2661.18</v>
      </c>
    </row>
    <row r="178" spans="1:25" x14ac:dyDescent="0.2">
      <c r="A178" s="94">
        <f t="shared" si="4"/>
        <v>41697</v>
      </c>
      <c r="B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2724.43</v>
      </c>
      <c r="C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2781.8</v>
      </c>
      <c r="D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2807.16</v>
      </c>
      <c r="E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2816.23</v>
      </c>
      <c r="F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2811.74</v>
      </c>
      <c r="G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2807.5</v>
      </c>
      <c r="H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2774.16</v>
      </c>
      <c r="I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2885.22</v>
      </c>
      <c r="J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2892.94</v>
      </c>
      <c r="K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2824.56</v>
      </c>
      <c r="L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2776.44</v>
      </c>
      <c r="M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2718.5699999999997</v>
      </c>
      <c r="N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2737.97</v>
      </c>
      <c r="O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2758.45</v>
      </c>
      <c r="P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2758.27</v>
      </c>
      <c r="Q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2776.49</v>
      </c>
      <c r="R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2803.5499999999997</v>
      </c>
      <c r="S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2889.49</v>
      </c>
      <c r="T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2845.21</v>
      </c>
      <c r="U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2720.3199999999997</v>
      </c>
      <c r="V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2706.0699999999997</v>
      </c>
      <c r="W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2679.31</v>
      </c>
      <c r="X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2687.93</v>
      </c>
      <c r="Y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РСО-А'!$L$6</f>
        <v>2658.8199999999997</v>
      </c>
    </row>
    <row r="179" spans="1:25" x14ac:dyDescent="0.2">
      <c r="A179" s="94">
        <f t="shared" si="4"/>
        <v>41698</v>
      </c>
      <c r="B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2735.2799999999997</v>
      </c>
      <c r="C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2794.3599999999997</v>
      </c>
      <c r="D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2816.04</v>
      </c>
      <c r="E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2829.83</v>
      </c>
      <c r="F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2829.6499999999996</v>
      </c>
      <c r="G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2824.62</v>
      </c>
      <c r="H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2786.43</v>
      </c>
      <c r="I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2899.85</v>
      </c>
      <c r="J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2886.4</v>
      </c>
      <c r="K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2814.43</v>
      </c>
      <c r="L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2771.41</v>
      </c>
      <c r="M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2712.1099999999997</v>
      </c>
      <c r="N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2724.8599999999997</v>
      </c>
      <c r="O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2741.36</v>
      </c>
      <c r="P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2765.58</v>
      </c>
      <c r="Q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2769.24</v>
      </c>
      <c r="R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2741.0099999999998</v>
      </c>
      <c r="S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2787.19</v>
      </c>
      <c r="T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2749.23</v>
      </c>
      <c r="U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2689.63</v>
      </c>
      <c r="V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2679.55</v>
      </c>
      <c r="W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2665.63</v>
      </c>
      <c r="X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2686.75</v>
      </c>
      <c r="Y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РСО-А'!$L$6</f>
        <v>2670.36</v>
      </c>
    </row>
    <row r="181" spans="1:25" x14ac:dyDescent="0.25">
      <c r="A181" s="102" t="s">
        <v>158</v>
      </c>
    </row>
    <row r="182" spans="1:25" ht="12.75" x14ac:dyDescent="0.2">
      <c r="A182" s="170" t="s">
        <v>50</v>
      </c>
      <c r="B182" s="181" t="s">
        <v>129</v>
      </c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3"/>
    </row>
    <row r="183" spans="1:25" ht="12.75" x14ac:dyDescent="0.2">
      <c r="A183" s="171"/>
      <c r="B183" s="184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  <c r="V183" s="185"/>
      <c r="W183" s="185"/>
      <c r="X183" s="185"/>
      <c r="Y183" s="186"/>
    </row>
    <row r="184" spans="1:25" ht="12.75" x14ac:dyDescent="0.2">
      <c r="A184" s="171"/>
      <c r="B184" s="173" t="s">
        <v>130</v>
      </c>
      <c r="C184" s="164" t="s">
        <v>131</v>
      </c>
      <c r="D184" s="164" t="s">
        <v>132</v>
      </c>
      <c r="E184" s="164" t="s">
        <v>133</v>
      </c>
      <c r="F184" s="164" t="s">
        <v>134</v>
      </c>
      <c r="G184" s="164" t="s">
        <v>135</v>
      </c>
      <c r="H184" s="164" t="s">
        <v>136</v>
      </c>
      <c r="I184" s="164" t="s">
        <v>137</v>
      </c>
      <c r="J184" s="164" t="s">
        <v>138</v>
      </c>
      <c r="K184" s="164" t="s">
        <v>139</v>
      </c>
      <c r="L184" s="164" t="s">
        <v>140</v>
      </c>
      <c r="M184" s="164" t="s">
        <v>141</v>
      </c>
      <c r="N184" s="175" t="s">
        <v>142</v>
      </c>
      <c r="O184" s="164" t="s">
        <v>143</v>
      </c>
      <c r="P184" s="164" t="s">
        <v>144</v>
      </c>
      <c r="Q184" s="164" t="s">
        <v>145</v>
      </c>
      <c r="R184" s="164" t="s">
        <v>146</v>
      </c>
      <c r="S184" s="164" t="s">
        <v>147</v>
      </c>
      <c r="T184" s="164" t="s">
        <v>148</v>
      </c>
      <c r="U184" s="164" t="s">
        <v>149</v>
      </c>
      <c r="V184" s="164" t="s">
        <v>150</v>
      </c>
      <c r="W184" s="164" t="s">
        <v>151</v>
      </c>
      <c r="X184" s="164" t="s">
        <v>152</v>
      </c>
      <c r="Y184" s="164" t="s">
        <v>153</v>
      </c>
    </row>
    <row r="185" spans="1:25" ht="12.75" x14ac:dyDescent="0.2">
      <c r="A185" s="172"/>
      <c r="B185" s="174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76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</row>
    <row r="186" spans="1:25" x14ac:dyDescent="0.2">
      <c r="A186" s="94">
        <f t="shared" ref="A186:A213" si="5">A152</f>
        <v>41671</v>
      </c>
      <c r="B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2673.95</v>
      </c>
      <c r="C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2654.45</v>
      </c>
      <c r="D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2665.6099999999997</v>
      </c>
      <c r="E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2652.35</v>
      </c>
      <c r="F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2649.24</v>
      </c>
      <c r="G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2646.74</v>
      </c>
      <c r="H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2660.04</v>
      </c>
      <c r="I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2663.99</v>
      </c>
      <c r="J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2676.08</v>
      </c>
      <c r="K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2689.89</v>
      </c>
      <c r="L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2691.17</v>
      </c>
      <c r="M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2691.65</v>
      </c>
      <c r="N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2692.68</v>
      </c>
      <c r="O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2692.89</v>
      </c>
      <c r="P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2692.29</v>
      </c>
      <c r="Q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2692.67</v>
      </c>
      <c r="R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2691.77</v>
      </c>
      <c r="S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2689.92</v>
      </c>
      <c r="T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2688.38</v>
      </c>
      <c r="U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2702.7599999999998</v>
      </c>
      <c r="V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2769.67</v>
      </c>
      <c r="W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2690.56</v>
      </c>
      <c r="X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2690.9700000000003</v>
      </c>
      <c r="Y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РСО-А'!$L$6</f>
        <v>2823.73</v>
      </c>
    </row>
    <row r="187" spans="1:25" x14ac:dyDescent="0.2">
      <c r="A187" s="94">
        <f t="shared" si="5"/>
        <v>41672</v>
      </c>
      <c r="B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2672.0099999999998</v>
      </c>
      <c r="C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2671.3199999999997</v>
      </c>
      <c r="D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2660.18</v>
      </c>
      <c r="E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2647.35</v>
      </c>
      <c r="F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2652.88</v>
      </c>
      <c r="G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2644.12</v>
      </c>
      <c r="H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2650.0699999999997</v>
      </c>
      <c r="I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2665.64</v>
      </c>
      <c r="J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2708.02</v>
      </c>
      <c r="K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2688.2999999999997</v>
      </c>
      <c r="L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2689.17</v>
      </c>
      <c r="M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2689.37</v>
      </c>
      <c r="N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2689.72</v>
      </c>
      <c r="O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2689.84</v>
      </c>
      <c r="P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2688.63</v>
      </c>
      <c r="Q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2689.02</v>
      </c>
      <c r="R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2690.0699999999997</v>
      </c>
      <c r="S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2688.1099999999997</v>
      </c>
      <c r="T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2687.49</v>
      </c>
      <c r="U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2701.16</v>
      </c>
      <c r="V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2768.8</v>
      </c>
      <c r="W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2732.16</v>
      </c>
      <c r="X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2689.46</v>
      </c>
      <c r="Y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РСО-А'!$L$6</f>
        <v>2843.95</v>
      </c>
    </row>
    <row r="188" spans="1:25" x14ac:dyDescent="0.2">
      <c r="A188" s="94">
        <f t="shared" si="5"/>
        <v>41673</v>
      </c>
      <c r="B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2668.96</v>
      </c>
      <c r="C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2653.09</v>
      </c>
      <c r="D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2653.66</v>
      </c>
      <c r="E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2667.89</v>
      </c>
      <c r="F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2664.92</v>
      </c>
      <c r="G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2662.1099999999997</v>
      </c>
      <c r="H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2664.63</v>
      </c>
      <c r="I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2678.62</v>
      </c>
      <c r="J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2670.08</v>
      </c>
      <c r="K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2692.68</v>
      </c>
      <c r="L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2692.42</v>
      </c>
      <c r="M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2680.89</v>
      </c>
      <c r="N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2680.1099999999997</v>
      </c>
      <c r="O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2680.4</v>
      </c>
      <c r="P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2680.72</v>
      </c>
      <c r="Q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2680.74</v>
      </c>
      <c r="R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2680.08</v>
      </c>
      <c r="S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2688.22</v>
      </c>
      <c r="T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2685.5099999999998</v>
      </c>
      <c r="U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2686.97</v>
      </c>
      <c r="V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2700.64</v>
      </c>
      <c r="W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2739.94</v>
      </c>
      <c r="X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2920.73</v>
      </c>
      <c r="Y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РСО-А'!$L$6</f>
        <v>2805.2200000000003</v>
      </c>
    </row>
    <row r="189" spans="1:25" x14ac:dyDescent="0.2">
      <c r="A189" s="94">
        <f t="shared" si="5"/>
        <v>41674</v>
      </c>
      <c r="B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2753.69</v>
      </c>
      <c r="C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2663.0699999999997</v>
      </c>
      <c r="D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2661.84</v>
      </c>
      <c r="E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2661.77</v>
      </c>
      <c r="F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2661.75</v>
      </c>
      <c r="G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2663.73</v>
      </c>
      <c r="H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2667.89</v>
      </c>
      <c r="I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2678.62</v>
      </c>
      <c r="J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2669.66</v>
      </c>
      <c r="K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2701.47</v>
      </c>
      <c r="L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2730.73</v>
      </c>
      <c r="M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2702.39</v>
      </c>
      <c r="N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2702.09</v>
      </c>
      <c r="O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2700.71</v>
      </c>
      <c r="P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2693.56</v>
      </c>
      <c r="Q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2693.5299999999997</v>
      </c>
      <c r="R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2693.23</v>
      </c>
      <c r="S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2692.73</v>
      </c>
      <c r="T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2690.39</v>
      </c>
      <c r="U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2814.54</v>
      </c>
      <c r="V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2814.16</v>
      </c>
      <c r="W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2838.0099999999998</v>
      </c>
      <c r="X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2973.98</v>
      </c>
      <c r="Y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РСО-А'!$L$6</f>
        <v>2880.46</v>
      </c>
    </row>
    <row r="190" spans="1:25" x14ac:dyDescent="0.2">
      <c r="A190" s="94">
        <f t="shared" si="5"/>
        <v>41675</v>
      </c>
      <c r="B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2677.85</v>
      </c>
      <c r="C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2654.31</v>
      </c>
      <c r="D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2651.88</v>
      </c>
      <c r="E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2650.49</v>
      </c>
      <c r="F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2650.69</v>
      </c>
      <c r="G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2651.33</v>
      </c>
      <c r="H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2653.3199999999997</v>
      </c>
      <c r="I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2678.19</v>
      </c>
      <c r="J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2669.4</v>
      </c>
      <c r="K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2694.7799999999997</v>
      </c>
      <c r="L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2694.05</v>
      </c>
      <c r="M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2667.3199999999997</v>
      </c>
      <c r="N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2675.06</v>
      </c>
      <c r="O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2674.84</v>
      </c>
      <c r="P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2674.94</v>
      </c>
      <c r="Q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2674.85</v>
      </c>
      <c r="R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2675.29</v>
      </c>
      <c r="S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2692.94</v>
      </c>
      <c r="T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2753.95</v>
      </c>
      <c r="U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2790.9</v>
      </c>
      <c r="V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2801.84</v>
      </c>
      <c r="W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2797.19</v>
      </c>
      <c r="X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2977.59</v>
      </c>
      <c r="Y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РСО-А'!$L$6</f>
        <v>2867.0299999999997</v>
      </c>
    </row>
    <row r="191" spans="1:25" x14ac:dyDescent="0.2">
      <c r="A191" s="94">
        <f t="shared" si="5"/>
        <v>41676</v>
      </c>
      <c r="B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2755.43</v>
      </c>
      <c r="C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2682.22</v>
      </c>
      <c r="D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2662.6</v>
      </c>
      <c r="E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2662.14</v>
      </c>
      <c r="F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2662.8</v>
      </c>
      <c r="G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2663.21</v>
      </c>
      <c r="H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2687.31</v>
      </c>
      <c r="I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2673.36</v>
      </c>
      <c r="J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2693.5299999999997</v>
      </c>
      <c r="K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2693.44</v>
      </c>
      <c r="L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2692.34</v>
      </c>
      <c r="M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2788.02</v>
      </c>
      <c r="N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2764.17</v>
      </c>
      <c r="O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2758.5299999999997</v>
      </c>
      <c r="P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2742.49</v>
      </c>
      <c r="Q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2731.39</v>
      </c>
      <c r="R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2719.45</v>
      </c>
      <c r="S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2691.47</v>
      </c>
      <c r="T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2774.04</v>
      </c>
      <c r="U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2872.13</v>
      </c>
      <c r="V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2846.4</v>
      </c>
      <c r="W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2851.68</v>
      </c>
      <c r="X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2993.25</v>
      </c>
      <c r="Y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РСО-А'!$L$6</f>
        <v>2898.0699999999997</v>
      </c>
    </row>
    <row r="192" spans="1:25" x14ac:dyDescent="0.2">
      <c r="A192" s="94">
        <f t="shared" si="5"/>
        <v>41677</v>
      </c>
      <c r="B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2673.74</v>
      </c>
      <c r="C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2654.0699999999997</v>
      </c>
      <c r="D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2647.22</v>
      </c>
      <c r="E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2650.19</v>
      </c>
      <c r="F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2649.66</v>
      </c>
      <c r="G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2645.7799999999997</v>
      </c>
      <c r="H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2673.15</v>
      </c>
      <c r="I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2671.3199999999997</v>
      </c>
      <c r="J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2646.81</v>
      </c>
      <c r="K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2695.05</v>
      </c>
      <c r="L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2695.18</v>
      </c>
      <c r="M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2682.38</v>
      </c>
      <c r="N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2682.46</v>
      </c>
      <c r="O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2682.5299999999997</v>
      </c>
      <c r="P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2682.84</v>
      </c>
      <c r="Q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2682.72</v>
      </c>
      <c r="R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2682.45</v>
      </c>
      <c r="S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2690.74</v>
      </c>
      <c r="T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2690.9</v>
      </c>
      <c r="U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2805.98</v>
      </c>
      <c r="V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2762.39</v>
      </c>
      <c r="W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2787.1</v>
      </c>
      <c r="X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2959.02</v>
      </c>
      <c r="Y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РСО-А'!$L$6</f>
        <v>2866.3599999999997</v>
      </c>
    </row>
    <row r="193" spans="1:25" x14ac:dyDescent="0.2">
      <c r="A193" s="94">
        <f t="shared" si="5"/>
        <v>41678</v>
      </c>
      <c r="B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2672.83</v>
      </c>
      <c r="C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2668.48</v>
      </c>
      <c r="D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2656.7</v>
      </c>
      <c r="E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2644.16</v>
      </c>
      <c r="F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2652.42</v>
      </c>
      <c r="G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2664.37</v>
      </c>
      <c r="H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2669.6</v>
      </c>
      <c r="I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2672.72</v>
      </c>
      <c r="J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2812</v>
      </c>
      <c r="K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2665.65</v>
      </c>
      <c r="L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2672.85</v>
      </c>
      <c r="M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2692.64</v>
      </c>
      <c r="N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2692.85</v>
      </c>
      <c r="O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2693.02</v>
      </c>
      <c r="P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2693.19</v>
      </c>
      <c r="Q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2693.41</v>
      </c>
      <c r="R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2692.21</v>
      </c>
      <c r="S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2687.67</v>
      </c>
      <c r="T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2689.3599999999997</v>
      </c>
      <c r="U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2688.56</v>
      </c>
      <c r="V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2795.84</v>
      </c>
      <c r="W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2761.9</v>
      </c>
      <c r="X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2690.29</v>
      </c>
      <c r="Y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РСО-А'!$L$6</f>
        <v>2896.5</v>
      </c>
    </row>
    <row r="194" spans="1:25" x14ac:dyDescent="0.2">
      <c r="A194" s="94">
        <f t="shared" si="5"/>
        <v>41679</v>
      </c>
      <c r="B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2667.85</v>
      </c>
      <c r="C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2658.55</v>
      </c>
      <c r="D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2685.2799999999997</v>
      </c>
      <c r="E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2689.02</v>
      </c>
      <c r="F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2699.54</v>
      </c>
      <c r="G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2688.94</v>
      </c>
      <c r="H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2678.9</v>
      </c>
      <c r="I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2650.69</v>
      </c>
      <c r="J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2672.16</v>
      </c>
      <c r="K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2717.79</v>
      </c>
      <c r="L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2674.93</v>
      </c>
      <c r="M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2645.21</v>
      </c>
      <c r="N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2647.1099999999997</v>
      </c>
      <c r="O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2656.46</v>
      </c>
      <c r="P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2650.39</v>
      </c>
      <c r="Q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2646.99</v>
      </c>
      <c r="R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2647.96</v>
      </c>
      <c r="S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2645.41</v>
      </c>
      <c r="T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2686.5</v>
      </c>
      <c r="U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2688.21</v>
      </c>
      <c r="V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2688.22</v>
      </c>
      <c r="W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2688.75</v>
      </c>
      <c r="X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2689.7</v>
      </c>
      <c r="Y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РСО-А'!$L$6</f>
        <v>2739.93</v>
      </c>
    </row>
    <row r="195" spans="1:25" x14ac:dyDescent="0.2">
      <c r="A195" s="94">
        <f t="shared" si="5"/>
        <v>41680</v>
      </c>
      <c r="B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2663.7</v>
      </c>
      <c r="C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2659.67</v>
      </c>
      <c r="D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2665.74</v>
      </c>
      <c r="E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2671.7799999999997</v>
      </c>
      <c r="F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2668.7</v>
      </c>
      <c r="G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2672.27</v>
      </c>
      <c r="H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2643.6</v>
      </c>
      <c r="I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2713.94</v>
      </c>
      <c r="J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2701.3599999999997</v>
      </c>
      <c r="K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2647.42</v>
      </c>
      <c r="L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2661.89</v>
      </c>
      <c r="M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2683.48</v>
      </c>
      <c r="N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2683.22</v>
      </c>
      <c r="O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2683.74</v>
      </c>
      <c r="P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2683.84</v>
      </c>
      <c r="Q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2683.09</v>
      </c>
      <c r="R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2682.8599999999997</v>
      </c>
      <c r="S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2675.29</v>
      </c>
      <c r="T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2691.43</v>
      </c>
      <c r="U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2692.92</v>
      </c>
      <c r="V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2694.15</v>
      </c>
      <c r="W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2705.81</v>
      </c>
      <c r="X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2917.69</v>
      </c>
      <c r="Y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РСО-А'!$L$6</f>
        <v>2845.13</v>
      </c>
    </row>
    <row r="196" spans="1:25" x14ac:dyDescent="0.2">
      <c r="A196" s="94">
        <f t="shared" si="5"/>
        <v>41681</v>
      </c>
      <c r="B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2645.79</v>
      </c>
      <c r="C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2690.24</v>
      </c>
      <c r="D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2710.27</v>
      </c>
      <c r="E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2724.44</v>
      </c>
      <c r="F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2727.86</v>
      </c>
      <c r="G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2713.85</v>
      </c>
      <c r="H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2681.1099999999997</v>
      </c>
      <c r="I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2753.86</v>
      </c>
      <c r="J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2721.2</v>
      </c>
      <c r="K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2677.09</v>
      </c>
      <c r="L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2649.38</v>
      </c>
      <c r="M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2684.61</v>
      </c>
      <c r="N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2685.84</v>
      </c>
      <c r="O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2686.33</v>
      </c>
      <c r="P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2682.64</v>
      </c>
      <c r="Q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2682.74</v>
      </c>
      <c r="R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2681.69</v>
      </c>
      <c r="S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2655.25</v>
      </c>
      <c r="T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2693.02</v>
      </c>
      <c r="U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2694.42</v>
      </c>
      <c r="V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2696</v>
      </c>
      <c r="W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2683.33</v>
      </c>
      <c r="X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2921.83</v>
      </c>
      <c r="Y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РСО-А'!$L$6</f>
        <v>2758.43</v>
      </c>
    </row>
    <row r="197" spans="1:25" x14ac:dyDescent="0.2">
      <c r="A197" s="94">
        <f t="shared" si="5"/>
        <v>41682</v>
      </c>
      <c r="B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2647.2</v>
      </c>
      <c r="C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2683.09</v>
      </c>
      <c r="D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2706</v>
      </c>
      <c r="E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2716.29</v>
      </c>
      <c r="F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2719.56</v>
      </c>
      <c r="G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2712.8599999999997</v>
      </c>
      <c r="H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2671.64</v>
      </c>
      <c r="I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2753.25</v>
      </c>
      <c r="J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2727.57</v>
      </c>
      <c r="K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2696.74</v>
      </c>
      <c r="L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2676.83</v>
      </c>
      <c r="M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2648.7799999999997</v>
      </c>
      <c r="N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2662.05</v>
      </c>
      <c r="O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2678.8199999999997</v>
      </c>
      <c r="P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2690.69</v>
      </c>
      <c r="Q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2693.43</v>
      </c>
      <c r="R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2696.5</v>
      </c>
      <c r="S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2751.3</v>
      </c>
      <c r="T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2682.47</v>
      </c>
      <c r="U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2694.46</v>
      </c>
      <c r="V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2695.52</v>
      </c>
      <c r="W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2682.91</v>
      </c>
      <c r="X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2914.7799999999997</v>
      </c>
      <c r="Y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РСО-А'!$L$6</f>
        <v>2674.43</v>
      </c>
    </row>
    <row r="198" spans="1:25" x14ac:dyDescent="0.2">
      <c r="A198" s="94">
        <f t="shared" si="5"/>
        <v>41683</v>
      </c>
      <c r="B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2648.27</v>
      </c>
      <c r="C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2682.97</v>
      </c>
      <c r="D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2702.5299999999997</v>
      </c>
      <c r="E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2716.24</v>
      </c>
      <c r="F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2712.75</v>
      </c>
      <c r="G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2702.68</v>
      </c>
      <c r="H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2668.44</v>
      </c>
      <c r="I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2745.74</v>
      </c>
      <c r="J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2727.76</v>
      </c>
      <c r="K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2696.12</v>
      </c>
      <c r="L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2669.72</v>
      </c>
      <c r="M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2651.23</v>
      </c>
      <c r="N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2661.5699999999997</v>
      </c>
      <c r="O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2678.23</v>
      </c>
      <c r="P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2689.99</v>
      </c>
      <c r="Q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2692.58</v>
      </c>
      <c r="R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2695.9</v>
      </c>
      <c r="S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2750.3199999999997</v>
      </c>
      <c r="T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2681.87</v>
      </c>
      <c r="U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2695.69</v>
      </c>
      <c r="V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2696.89</v>
      </c>
      <c r="W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2683.02</v>
      </c>
      <c r="X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2769.76</v>
      </c>
      <c r="Y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РСО-А'!$L$6</f>
        <v>2675.54</v>
      </c>
    </row>
    <row r="199" spans="1:25" x14ac:dyDescent="0.2">
      <c r="A199" s="94">
        <f t="shared" si="5"/>
        <v>41684</v>
      </c>
      <c r="B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2646.85</v>
      </c>
      <c r="C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2689.31</v>
      </c>
      <c r="D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2709.33</v>
      </c>
      <c r="E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2730.12</v>
      </c>
      <c r="F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2730.14</v>
      </c>
      <c r="G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2727.09</v>
      </c>
      <c r="H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2690.5299999999997</v>
      </c>
      <c r="I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2763.5699999999997</v>
      </c>
      <c r="J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2774.67</v>
      </c>
      <c r="K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2735.25</v>
      </c>
      <c r="L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2720.5099999999998</v>
      </c>
      <c r="M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2667.52</v>
      </c>
      <c r="N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2699.59</v>
      </c>
      <c r="O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2705.22</v>
      </c>
      <c r="P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2717.74</v>
      </c>
      <c r="Q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2773.15</v>
      </c>
      <c r="R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2710.63</v>
      </c>
      <c r="S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2773.46</v>
      </c>
      <c r="T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2698.06</v>
      </c>
      <c r="U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2647.34</v>
      </c>
      <c r="V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2644.02</v>
      </c>
      <c r="W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2683.42</v>
      </c>
      <c r="X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2744.16</v>
      </c>
      <c r="Y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РСО-А'!$L$6</f>
        <v>2675.86</v>
      </c>
    </row>
    <row r="200" spans="1:25" x14ac:dyDescent="0.2">
      <c r="A200" s="94">
        <f t="shared" si="5"/>
        <v>41685</v>
      </c>
      <c r="B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2690.89</v>
      </c>
      <c r="C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2739.77</v>
      </c>
      <c r="D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2760.1</v>
      </c>
      <c r="E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2781.91</v>
      </c>
      <c r="F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2786.46</v>
      </c>
      <c r="G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2773.25</v>
      </c>
      <c r="H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2749.24</v>
      </c>
      <c r="I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2696.7799999999997</v>
      </c>
      <c r="J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2646.55</v>
      </c>
      <c r="K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2794.2599999999998</v>
      </c>
      <c r="L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2780.93</v>
      </c>
      <c r="M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2793.43</v>
      </c>
      <c r="N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2823.91</v>
      </c>
      <c r="O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2832.92</v>
      </c>
      <c r="P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2846.67</v>
      </c>
      <c r="Q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2856.99</v>
      </c>
      <c r="R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2872.95</v>
      </c>
      <c r="S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2839.16</v>
      </c>
      <c r="T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2760.19</v>
      </c>
      <c r="U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2685.1</v>
      </c>
      <c r="V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2672.37</v>
      </c>
      <c r="W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2691.16</v>
      </c>
      <c r="X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2742.83</v>
      </c>
      <c r="Y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РСО-А'!$L$6</f>
        <v>2659.99</v>
      </c>
    </row>
    <row r="201" spans="1:25" x14ac:dyDescent="0.2">
      <c r="A201" s="94">
        <f t="shared" si="5"/>
        <v>41686</v>
      </c>
      <c r="B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2690.54</v>
      </c>
      <c r="C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2723.52</v>
      </c>
      <c r="D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2759.1</v>
      </c>
      <c r="E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2780.88</v>
      </c>
      <c r="F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2789.89</v>
      </c>
      <c r="G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2781.46</v>
      </c>
      <c r="H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2773.92</v>
      </c>
      <c r="I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2740.24</v>
      </c>
      <c r="J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2716.7799999999997</v>
      </c>
      <c r="K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2899.79</v>
      </c>
      <c r="L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2842.57</v>
      </c>
      <c r="M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2814.0499999999997</v>
      </c>
      <c r="N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2827.65</v>
      </c>
      <c r="O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2851.37</v>
      </c>
      <c r="P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2871.0299999999997</v>
      </c>
      <c r="Q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2876.09</v>
      </c>
      <c r="R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2850.91</v>
      </c>
      <c r="S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2842.38</v>
      </c>
      <c r="T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2763.91</v>
      </c>
      <c r="U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2678.41</v>
      </c>
      <c r="V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2674.84</v>
      </c>
      <c r="W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2693.64</v>
      </c>
      <c r="X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2738.2</v>
      </c>
      <c r="Y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РСО-А'!$L$6</f>
        <v>2647.24</v>
      </c>
    </row>
    <row r="202" spans="1:25" x14ac:dyDescent="0.2">
      <c r="A202" s="94">
        <f t="shared" si="5"/>
        <v>41687</v>
      </c>
      <c r="B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2705.93</v>
      </c>
      <c r="C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2752.76</v>
      </c>
      <c r="D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2767.89</v>
      </c>
      <c r="E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2788.39</v>
      </c>
      <c r="F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2792.72</v>
      </c>
      <c r="G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2780.89</v>
      </c>
      <c r="H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2745.97</v>
      </c>
      <c r="I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2843.2799999999997</v>
      </c>
      <c r="J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2850.52</v>
      </c>
      <c r="K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2817.06</v>
      </c>
      <c r="L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2817.27</v>
      </c>
      <c r="M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2762.41</v>
      </c>
      <c r="N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2796.54</v>
      </c>
      <c r="O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2808.43</v>
      </c>
      <c r="P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2812.25</v>
      </c>
      <c r="Q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2820.59</v>
      </c>
      <c r="R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2825.5</v>
      </c>
      <c r="S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2900.39</v>
      </c>
      <c r="T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2808.54</v>
      </c>
      <c r="U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2707.63</v>
      </c>
      <c r="V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2704</v>
      </c>
      <c r="W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2676.43</v>
      </c>
      <c r="X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2678.37</v>
      </c>
      <c r="Y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РСО-А'!$L$6</f>
        <v>2644.45</v>
      </c>
    </row>
    <row r="203" spans="1:25" x14ac:dyDescent="0.2">
      <c r="A203" s="94">
        <f t="shared" si="5"/>
        <v>41688</v>
      </c>
      <c r="B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2707.1</v>
      </c>
      <c r="C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2753.97</v>
      </c>
      <c r="D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2769.83</v>
      </c>
      <c r="E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2790.59</v>
      </c>
      <c r="F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2795.02</v>
      </c>
      <c r="G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2782.36</v>
      </c>
      <c r="H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2747.7</v>
      </c>
      <c r="I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2845.64</v>
      </c>
      <c r="J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2854.47</v>
      </c>
      <c r="K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2849.75</v>
      </c>
      <c r="L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2834.94</v>
      </c>
      <c r="M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2764.62</v>
      </c>
      <c r="N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2790.94</v>
      </c>
      <c r="O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2811.12</v>
      </c>
      <c r="P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2823.63</v>
      </c>
      <c r="Q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2823.5</v>
      </c>
      <c r="R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2828.14</v>
      </c>
      <c r="S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2802.0099999999998</v>
      </c>
      <c r="T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2712.2599999999998</v>
      </c>
      <c r="U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2714.7799999999997</v>
      </c>
      <c r="V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2710.92</v>
      </c>
      <c r="W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2668.34</v>
      </c>
      <c r="X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2669.81</v>
      </c>
      <c r="Y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РСО-А'!$L$6</f>
        <v>2645.3199999999997</v>
      </c>
    </row>
    <row r="204" spans="1:25" x14ac:dyDescent="0.2">
      <c r="A204" s="94">
        <f t="shared" si="5"/>
        <v>41689</v>
      </c>
      <c r="B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2706.67</v>
      </c>
      <c r="C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2789.9</v>
      </c>
      <c r="D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2802.88</v>
      </c>
      <c r="E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2811.72</v>
      </c>
      <c r="F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2802.44</v>
      </c>
      <c r="G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2781.35</v>
      </c>
      <c r="H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2739.41</v>
      </c>
      <c r="I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2831.48</v>
      </c>
      <c r="J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2848.48</v>
      </c>
      <c r="K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2800.59</v>
      </c>
      <c r="L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2775.79</v>
      </c>
      <c r="M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2719.6</v>
      </c>
      <c r="N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2729.41</v>
      </c>
      <c r="O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2753.13</v>
      </c>
      <c r="P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2749.47</v>
      </c>
      <c r="Q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2749.64</v>
      </c>
      <c r="R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2764.21</v>
      </c>
      <c r="S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2824.67</v>
      </c>
      <c r="T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2790.93</v>
      </c>
      <c r="U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2694.68</v>
      </c>
      <c r="V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2687.84</v>
      </c>
      <c r="W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2671.68</v>
      </c>
      <c r="X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2673.3199999999997</v>
      </c>
      <c r="Y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РСО-А'!$L$6</f>
        <v>2664.79</v>
      </c>
    </row>
    <row r="205" spans="1:25" x14ac:dyDescent="0.2">
      <c r="A205" s="94">
        <f t="shared" si="5"/>
        <v>41690</v>
      </c>
      <c r="B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2731.39</v>
      </c>
      <c r="C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2781.69</v>
      </c>
      <c r="D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2807.41</v>
      </c>
      <c r="E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2820.89</v>
      </c>
      <c r="F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2820.63</v>
      </c>
      <c r="G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2802.8</v>
      </c>
      <c r="H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2765.5099999999998</v>
      </c>
      <c r="I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2872</v>
      </c>
      <c r="J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2873.72</v>
      </c>
      <c r="K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2818.74</v>
      </c>
      <c r="L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2818.79</v>
      </c>
      <c r="M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2763.68</v>
      </c>
      <c r="N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2797.81</v>
      </c>
      <c r="O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2813.58</v>
      </c>
      <c r="P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2821.89</v>
      </c>
      <c r="Q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2817.93</v>
      </c>
      <c r="R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2821.94</v>
      </c>
      <c r="S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2884.1</v>
      </c>
      <c r="T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2790.05</v>
      </c>
      <c r="U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2694.8599999999997</v>
      </c>
      <c r="V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2691.29</v>
      </c>
      <c r="W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2668.99</v>
      </c>
      <c r="X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2673.77</v>
      </c>
      <c r="Y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РСО-А'!$L$6</f>
        <v>2665.65</v>
      </c>
    </row>
    <row r="206" spans="1:25" x14ac:dyDescent="0.2">
      <c r="A206" s="94">
        <f t="shared" si="5"/>
        <v>41691</v>
      </c>
      <c r="B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2731.05</v>
      </c>
      <c r="C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2781.29</v>
      </c>
      <c r="D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2807.35</v>
      </c>
      <c r="E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2820.73</v>
      </c>
      <c r="F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2820.72</v>
      </c>
      <c r="G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2802.96</v>
      </c>
      <c r="H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2765.39</v>
      </c>
      <c r="I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2876.46</v>
      </c>
      <c r="J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2900.72</v>
      </c>
      <c r="K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2863.17</v>
      </c>
      <c r="L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2852.84</v>
      </c>
      <c r="M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2782.41</v>
      </c>
      <c r="N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2818.25</v>
      </c>
      <c r="O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2839.38</v>
      </c>
      <c r="P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2843.74</v>
      </c>
      <c r="Q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2848.5699999999997</v>
      </c>
      <c r="R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2857.63</v>
      </c>
      <c r="S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2923.77</v>
      </c>
      <c r="T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2807.15</v>
      </c>
      <c r="U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2711.31</v>
      </c>
      <c r="V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2707.37</v>
      </c>
      <c r="W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2676.59</v>
      </c>
      <c r="X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2674.98</v>
      </c>
      <c r="Y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РСО-А'!$L$6</f>
        <v>2656.45</v>
      </c>
    </row>
    <row r="207" spans="1:25" x14ac:dyDescent="0.2">
      <c r="A207" s="94">
        <f t="shared" si="5"/>
        <v>41692</v>
      </c>
      <c r="B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2736.09</v>
      </c>
      <c r="C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2796.14</v>
      </c>
      <c r="D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2825.01</v>
      </c>
      <c r="E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2835.11</v>
      </c>
      <c r="F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2835.12</v>
      </c>
      <c r="G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2830.14</v>
      </c>
      <c r="H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2796.52</v>
      </c>
      <c r="I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2713.97</v>
      </c>
      <c r="J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2672.17</v>
      </c>
      <c r="K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2825.7</v>
      </c>
      <c r="L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2807.14</v>
      </c>
      <c r="M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2798.5299999999997</v>
      </c>
      <c r="N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2839.76</v>
      </c>
      <c r="O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2849.2</v>
      </c>
      <c r="P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2859.21</v>
      </c>
      <c r="Q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2859.5</v>
      </c>
      <c r="R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2864.7599999999998</v>
      </c>
      <c r="S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2896.37</v>
      </c>
      <c r="T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2814.54</v>
      </c>
      <c r="U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2698.47</v>
      </c>
      <c r="V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2691.42</v>
      </c>
      <c r="W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2711.18</v>
      </c>
      <c r="X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2761.42</v>
      </c>
      <c r="Y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РСО-А'!$L$6</f>
        <v>2655.83</v>
      </c>
    </row>
    <row r="208" spans="1:25" x14ac:dyDescent="0.2">
      <c r="A208" s="94">
        <f t="shared" si="5"/>
        <v>41693</v>
      </c>
      <c r="B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2720.24</v>
      </c>
      <c r="C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2787.39</v>
      </c>
      <c r="D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2825.74</v>
      </c>
      <c r="E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2846.09</v>
      </c>
      <c r="F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2835.7</v>
      </c>
      <c r="G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2846.24</v>
      </c>
      <c r="H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2820.56</v>
      </c>
      <c r="I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2796.99</v>
      </c>
      <c r="J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2758.0099999999998</v>
      </c>
      <c r="K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2896.0099999999998</v>
      </c>
      <c r="L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2840.54</v>
      </c>
      <c r="M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2821.54</v>
      </c>
      <c r="N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2840.27</v>
      </c>
      <c r="O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2859.84</v>
      </c>
      <c r="P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2885.87</v>
      </c>
      <c r="Q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2881.21</v>
      </c>
      <c r="R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2876.4</v>
      </c>
      <c r="S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2882.67</v>
      </c>
      <c r="T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2816.15</v>
      </c>
      <c r="U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2699.0299999999997</v>
      </c>
      <c r="V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2692.2200000000003</v>
      </c>
      <c r="W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2711.7999999999997</v>
      </c>
      <c r="X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2762.49</v>
      </c>
      <c r="Y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РСО-А'!$L$6</f>
        <v>2654.05</v>
      </c>
    </row>
    <row r="209" spans="1:27" x14ac:dyDescent="0.2">
      <c r="A209" s="94">
        <f t="shared" si="5"/>
        <v>41694</v>
      </c>
      <c r="B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2731.56</v>
      </c>
      <c r="C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2795.2799999999997</v>
      </c>
      <c r="D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2821.91</v>
      </c>
      <c r="E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2835.65</v>
      </c>
      <c r="F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2835.67</v>
      </c>
      <c r="G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2821.8</v>
      </c>
      <c r="H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2778.61</v>
      </c>
      <c r="I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2867.39</v>
      </c>
      <c r="J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2901.26</v>
      </c>
      <c r="K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2838.02</v>
      </c>
      <c r="L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2820.23</v>
      </c>
      <c r="M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2764.5099999999998</v>
      </c>
      <c r="N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2794.36</v>
      </c>
      <c r="O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2810.42</v>
      </c>
      <c r="P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2827.1099999999997</v>
      </c>
      <c r="Q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2840.2799999999997</v>
      </c>
      <c r="R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2854.17</v>
      </c>
      <c r="S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2963.27</v>
      </c>
      <c r="T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2889.22</v>
      </c>
      <c r="U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2745.41</v>
      </c>
      <c r="V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2729.64</v>
      </c>
      <c r="W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2676.8199999999997</v>
      </c>
      <c r="X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2672.4</v>
      </c>
      <c r="Y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РСО-А'!$L$6</f>
        <v>2650.91</v>
      </c>
    </row>
    <row r="210" spans="1:27" x14ac:dyDescent="0.2">
      <c r="A210" s="94">
        <f t="shared" si="5"/>
        <v>41695</v>
      </c>
      <c r="B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2750.6</v>
      </c>
      <c r="C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2813.16</v>
      </c>
      <c r="D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2840.91</v>
      </c>
      <c r="E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2850.64</v>
      </c>
      <c r="F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2836.19</v>
      </c>
      <c r="G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2845.7599999999998</v>
      </c>
      <c r="H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2778.75</v>
      </c>
      <c r="I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2891.59</v>
      </c>
      <c r="J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2902.45</v>
      </c>
      <c r="K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2839.42</v>
      </c>
      <c r="L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2820.25</v>
      </c>
      <c r="M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2743.14</v>
      </c>
      <c r="N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2736.08</v>
      </c>
      <c r="O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2739.08</v>
      </c>
      <c r="P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2745.81</v>
      </c>
      <c r="Q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2742.51</v>
      </c>
      <c r="R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2739.02</v>
      </c>
      <c r="S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2788.22</v>
      </c>
      <c r="T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2749.0299999999997</v>
      </c>
      <c r="U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2701.91</v>
      </c>
      <c r="V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2694.61</v>
      </c>
      <c r="W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2677.55</v>
      </c>
      <c r="X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2672.16</v>
      </c>
      <c r="Y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РСО-А'!$L$6</f>
        <v>2651.38</v>
      </c>
    </row>
    <row r="211" spans="1:27" x14ac:dyDescent="0.2">
      <c r="A211" s="94">
        <f t="shared" si="5"/>
        <v>41696</v>
      </c>
      <c r="B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2753.74</v>
      </c>
      <c r="C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2812.2200000000003</v>
      </c>
      <c r="D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2839.88</v>
      </c>
      <c r="E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2854.63</v>
      </c>
      <c r="F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2854.62</v>
      </c>
      <c r="G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2849.91</v>
      </c>
      <c r="H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2808.1099999999997</v>
      </c>
      <c r="I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2928.0299999999997</v>
      </c>
      <c r="J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2955.69</v>
      </c>
      <c r="K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2896.12</v>
      </c>
      <c r="L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2838.4</v>
      </c>
      <c r="M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2733.0299999999997</v>
      </c>
      <c r="N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2729.0699999999997</v>
      </c>
      <c r="O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2732.2200000000003</v>
      </c>
      <c r="P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2731.6</v>
      </c>
      <c r="Q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2735.2799999999997</v>
      </c>
      <c r="R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2732.02</v>
      </c>
      <c r="S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2782.23</v>
      </c>
      <c r="T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2736.09</v>
      </c>
      <c r="U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2694.5699999999997</v>
      </c>
      <c r="V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2691.06</v>
      </c>
      <c r="W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2677.13</v>
      </c>
      <c r="X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2672.06</v>
      </c>
      <c r="Y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РСО-А'!$L$6</f>
        <v>2650.64</v>
      </c>
    </row>
    <row r="212" spans="1:27" x14ac:dyDescent="0.2">
      <c r="A212" s="94">
        <f t="shared" si="5"/>
        <v>41697</v>
      </c>
      <c r="B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2712.8</v>
      </c>
      <c r="C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2769.19</v>
      </c>
      <c r="D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2794.1099999999997</v>
      </c>
      <c r="E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2803.0299999999997</v>
      </c>
      <c r="F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2798.62</v>
      </c>
      <c r="G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2794.45</v>
      </c>
      <c r="H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2761.68</v>
      </c>
      <c r="I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2870.84</v>
      </c>
      <c r="J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2878.43</v>
      </c>
      <c r="K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2811.22</v>
      </c>
      <c r="L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2763.92</v>
      </c>
      <c r="M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2707.05</v>
      </c>
      <c r="N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2726.1099999999997</v>
      </c>
      <c r="O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2746.24</v>
      </c>
      <c r="P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2746.07</v>
      </c>
      <c r="Q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2763.9700000000003</v>
      </c>
      <c r="R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2790.56</v>
      </c>
      <c r="S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2875.04</v>
      </c>
      <c r="T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2831.51</v>
      </c>
      <c r="U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2708.77</v>
      </c>
      <c r="V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2694.76</v>
      </c>
      <c r="W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2668.45</v>
      </c>
      <c r="X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2676.93</v>
      </c>
      <c r="Y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РСО-А'!$L$6</f>
        <v>2648.3199999999997</v>
      </c>
      <c r="AA212" s="95"/>
    </row>
    <row r="213" spans="1:27" x14ac:dyDescent="0.2">
      <c r="A213" s="94">
        <f t="shared" si="5"/>
        <v>41698</v>
      </c>
      <c r="B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2723.47</v>
      </c>
      <c r="C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2781.54</v>
      </c>
      <c r="D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2802.84</v>
      </c>
      <c r="E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2816.3999999999996</v>
      </c>
      <c r="F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2816.22</v>
      </c>
      <c r="G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2811.2799999999997</v>
      </c>
      <c r="H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2773.74</v>
      </c>
      <c r="I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2885.22</v>
      </c>
      <c r="J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2872</v>
      </c>
      <c r="K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2801.2599999999998</v>
      </c>
      <c r="L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2758.98</v>
      </c>
      <c r="M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2700.7</v>
      </c>
      <c r="N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2713.22</v>
      </c>
      <c r="O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2729.45</v>
      </c>
      <c r="P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2753.25</v>
      </c>
      <c r="Q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2756.85</v>
      </c>
      <c r="R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2729.1</v>
      </c>
      <c r="S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2774.49</v>
      </c>
      <c r="T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2737.18</v>
      </c>
      <c r="U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2678.6</v>
      </c>
      <c r="V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2668.69</v>
      </c>
      <c r="W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2655.01</v>
      </c>
      <c r="X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2675.77</v>
      </c>
      <c r="Y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РСО-А'!$L$6</f>
        <v>2659.66</v>
      </c>
    </row>
    <row r="214" spans="1:27" x14ac:dyDescent="0.2">
      <c r="A214" s="100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</row>
    <row r="215" spans="1:27" x14ac:dyDescent="0.25">
      <c r="A215" s="102" t="s">
        <v>159</v>
      </c>
    </row>
    <row r="216" spans="1:27" ht="12.75" x14ac:dyDescent="0.2">
      <c r="A216" s="170" t="s">
        <v>50</v>
      </c>
      <c r="B216" s="181" t="s">
        <v>129</v>
      </c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3"/>
    </row>
    <row r="217" spans="1:27" ht="12.75" x14ac:dyDescent="0.2">
      <c r="A217" s="171"/>
      <c r="B217" s="184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  <c r="V217" s="185"/>
      <c r="W217" s="185"/>
      <c r="X217" s="185"/>
      <c r="Y217" s="186"/>
    </row>
    <row r="218" spans="1:27" ht="12.75" x14ac:dyDescent="0.2">
      <c r="A218" s="171"/>
      <c r="B218" s="173" t="s">
        <v>130</v>
      </c>
      <c r="C218" s="164" t="s">
        <v>131</v>
      </c>
      <c r="D218" s="164" t="s">
        <v>132</v>
      </c>
      <c r="E218" s="164" t="s">
        <v>133</v>
      </c>
      <c r="F218" s="164" t="s">
        <v>134</v>
      </c>
      <c r="G218" s="164" t="s">
        <v>135</v>
      </c>
      <c r="H218" s="164" t="s">
        <v>136</v>
      </c>
      <c r="I218" s="164" t="s">
        <v>137</v>
      </c>
      <c r="J218" s="164" t="s">
        <v>138</v>
      </c>
      <c r="K218" s="164" t="s">
        <v>139</v>
      </c>
      <c r="L218" s="164" t="s">
        <v>140</v>
      </c>
      <c r="M218" s="164" t="s">
        <v>141</v>
      </c>
      <c r="N218" s="175" t="s">
        <v>142</v>
      </c>
      <c r="O218" s="164" t="s">
        <v>143</v>
      </c>
      <c r="P218" s="164" t="s">
        <v>144</v>
      </c>
      <c r="Q218" s="164" t="s">
        <v>145</v>
      </c>
      <c r="R218" s="164" t="s">
        <v>146</v>
      </c>
      <c r="S218" s="164" t="s">
        <v>147</v>
      </c>
      <c r="T218" s="164" t="s">
        <v>148</v>
      </c>
      <c r="U218" s="164" t="s">
        <v>149</v>
      </c>
      <c r="V218" s="164" t="s">
        <v>150</v>
      </c>
      <c r="W218" s="164" t="s">
        <v>151</v>
      </c>
      <c r="X218" s="164" t="s">
        <v>152</v>
      </c>
      <c r="Y218" s="164" t="s">
        <v>153</v>
      </c>
    </row>
    <row r="219" spans="1:27" ht="12.75" x14ac:dyDescent="0.2">
      <c r="A219" s="172"/>
      <c r="B219" s="174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76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</row>
    <row r="220" spans="1:27" x14ac:dyDescent="0.2">
      <c r="A220" s="94">
        <f t="shared" ref="A220:A247" si="6">A186</f>
        <v>41671</v>
      </c>
      <c r="B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2634.49</v>
      </c>
      <c r="C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2616.1999999999998</v>
      </c>
      <c r="D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2626.67</v>
      </c>
      <c r="E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2614.2399999999998</v>
      </c>
      <c r="F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2611.33</v>
      </c>
      <c r="G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2608.98</v>
      </c>
      <c r="H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2621.44</v>
      </c>
      <c r="I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2625.15</v>
      </c>
      <c r="J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2636.48</v>
      </c>
      <c r="K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2649.43</v>
      </c>
      <c r="L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2650.63</v>
      </c>
      <c r="M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2651.0699999999997</v>
      </c>
      <c r="N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2652.04</v>
      </c>
      <c r="O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2652.24</v>
      </c>
      <c r="P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2651.68</v>
      </c>
      <c r="Q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2652.0299999999997</v>
      </c>
      <c r="R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2651.19</v>
      </c>
      <c r="S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2649.45</v>
      </c>
      <c r="T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2648.01</v>
      </c>
      <c r="U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2661.49</v>
      </c>
      <c r="V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2724.2</v>
      </c>
      <c r="W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2650.06</v>
      </c>
      <c r="X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2650.44</v>
      </c>
      <c r="Y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РСО-А'!$L$6</f>
        <v>2774.87</v>
      </c>
    </row>
    <row r="221" spans="1:27" x14ac:dyDescent="0.2">
      <c r="A221" s="94">
        <f t="shared" si="6"/>
        <v>41672</v>
      </c>
      <c r="B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2632.67</v>
      </c>
      <c r="C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2632.02</v>
      </c>
      <c r="D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2621.58</v>
      </c>
      <c r="E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2609.5500000000002</v>
      </c>
      <c r="F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2614.73</v>
      </c>
      <c r="G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2606.5299999999997</v>
      </c>
      <c r="H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2612.1099999999997</v>
      </c>
      <c r="I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2626.69</v>
      </c>
      <c r="J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2666.42</v>
      </c>
      <c r="K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2647.93</v>
      </c>
      <c r="L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2648.75</v>
      </c>
      <c r="M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2648.94</v>
      </c>
      <c r="N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2649.2599999999998</v>
      </c>
      <c r="O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2649.38</v>
      </c>
      <c r="P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2648.25</v>
      </c>
      <c r="Q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2648.6099999999997</v>
      </c>
      <c r="R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2649.59</v>
      </c>
      <c r="S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2647.7599999999998</v>
      </c>
      <c r="T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2647.17</v>
      </c>
      <c r="U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2659.99</v>
      </c>
      <c r="V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2723.38</v>
      </c>
      <c r="W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2689.04</v>
      </c>
      <c r="X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2649.02</v>
      </c>
      <c r="Y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РСО-А'!$L$6</f>
        <v>2793.8199999999997</v>
      </c>
    </row>
    <row r="222" spans="1:27" x14ac:dyDescent="0.2">
      <c r="A222" s="94">
        <f t="shared" si="6"/>
        <v>41673</v>
      </c>
      <c r="B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2629.81</v>
      </c>
      <c r="C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2614.9299999999998</v>
      </c>
      <c r="D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2615.4699999999998</v>
      </c>
      <c r="E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2628.81</v>
      </c>
      <c r="F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2626.02</v>
      </c>
      <c r="G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2623.39</v>
      </c>
      <c r="H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2625.75</v>
      </c>
      <c r="I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2638.87</v>
      </c>
      <c r="J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2630.86</v>
      </c>
      <c r="K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2652.04</v>
      </c>
      <c r="L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2651.79</v>
      </c>
      <c r="M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2640.99</v>
      </c>
      <c r="N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2640.25</v>
      </c>
      <c r="O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2640.5299999999997</v>
      </c>
      <c r="P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2640.83</v>
      </c>
      <c r="Q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2640.85</v>
      </c>
      <c r="R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2640.23</v>
      </c>
      <c r="S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2647.86</v>
      </c>
      <c r="T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2645.3199999999997</v>
      </c>
      <c r="U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2646.68</v>
      </c>
      <c r="V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2659.5</v>
      </c>
      <c r="W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2696.33</v>
      </c>
      <c r="X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2865.7799999999997</v>
      </c>
      <c r="Y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РСО-А'!$L$6</f>
        <v>2757.51</v>
      </c>
    </row>
    <row r="223" spans="1:27" x14ac:dyDescent="0.2">
      <c r="A223" s="94">
        <f t="shared" si="6"/>
        <v>41674</v>
      </c>
      <c r="B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2709.22</v>
      </c>
      <c r="C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2624.29</v>
      </c>
      <c r="D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2623.14</v>
      </c>
      <c r="E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2623.0699999999997</v>
      </c>
      <c r="F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2623.05</v>
      </c>
      <c r="G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2624.91</v>
      </c>
      <c r="H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2628.81</v>
      </c>
      <c r="I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2638.87</v>
      </c>
      <c r="J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2630.46</v>
      </c>
      <c r="K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2660.2799999999997</v>
      </c>
      <c r="L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2687.7</v>
      </c>
      <c r="M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2661.14</v>
      </c>
      <c r="N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2660.8599999999997</v>
      </c>
      <c r="O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2659.5699999999997</v>
      </c>
      <c r="P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2652.87</v>
      </c>
      <c r="Q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2652.83</v>
      </c>
      <c r="R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2652.55</v>
      </c>
      <c r="S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2652.09</v>
      </c>
      <c r="T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2649.89</v>
      </c>
      <c r="U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2766.25</v>
      </c>
      <c r="V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2765.89</v>
      </c>
      <c r="W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2788.25</v>
      </c>
      <c r="X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2915.69</v>
      </c>
      <c r="Y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РСО-А'!$L$6</f>
        <v>2828.0299999999997</v>
      </c>
    </row>
    <row r="224" spans="1:27" x14ac:dyDescent="0.2">
      <c r="A224" s="94">
        <f t="shared" si="6"/>
        <v>41675</v>
      </c>
      <c r="B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2638.14</v>
      </c>
      <c r="C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2616.08</v>
      </c>
      <c r="D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2613.8000000000002</v>
      </c>
      <c r="E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2612.4899999999998</v>
      </c>
      <c r="F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2612.6799999999998</v>
      </c>
      <c r="G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2613.29</v>
      </c>
      <c r="H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2615.15</v>
      </c>
      <c r="I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2638.46</v>
      </c>
      <c r="J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2630.22</v>
      </c>
      <c r="K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2654.0099999999998</v>
      </c>
      <c r="L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2653.3199999999997</v>
      </c>
      <c r="M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2628.27</v>
      </c>
      <c r="N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2635.5299999999997</v>
      </c>
      <c r="O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2635.3199999999997</v>
      </c>
      <c r="P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2635.41</v>
      </c>
      <c r="Q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2635.33</v>
      </c>
      <c r="R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2635.74</v>
      </c>
      <c r="S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2652.2799999999997</v>
      </c>
      <c r="T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2709.46</v>
      </c>
      <c r="U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2744.09</v>
      </c>
      <c r="V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2754.35</v>
      </c>
      <c r="W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2749.99</v>
      </c>
      <c r="X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2919.0699999999997</v>
      </c>
      <c r="Y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РСО-А'!$L$6</f>
        <v>2815.45</v>
      </c>
    </row>
    <row r="225" spans="1:25" x14ac:dyDescent="0.2">
      <c r="A225" s="94">
        <f t="shared" si="6"/>
        <v>41676</v>
      </c>
      <c r="B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2710.85</v>
      </c>
      <c r="C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2642.24</v>
      </c>
      <c r="D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2623.85</v>
      </c>
      <c r="E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2623.42</v>
      </c>
      <c r="F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2624.0299999999997</v>
      </c>
      <c r="G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2624.42</v>
      </c>
      <c r="H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2647.0099999999998</v>
      </c>
      <c r="I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2633.93</v>
      </c>
      <c r="J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2652.83</v>
      </c>
      <c r="K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2652.75</v>
      </c>
      <c r="L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2651.72</v>
      </c>
      <c r="M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2741.4</v>
      </c>
      <c r="N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2719.04</v>
      </c>
      <c r="O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2713.76</v>
      </c>
      <c r="P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2698.73</v>
      </c>
      <c r="Q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2688.3199999999997</v>
      </c>
      <c r="R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2677.13</v>
      </c>
      <c r="S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2650.91</v>
      </c>
      <c r="T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2728.3</v>
      </c>
      <c r="U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2820.2200000000003</v>
      </c>
      <c r="V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2796.1099999999997</v>
      </c>
      <c r="W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2801.06</v>
      </c>
      <c r="X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2933.75</v>
      </c>
      <c r="Y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РСО-А'!$L$6</f>
        <v>2844.54</v>
      </c>
    </row>
    <row r="226" spans="1:25" x14ac:dyDescent="0.2">
      <c r="A226" s="94">
        <f t="shared" si="6"/>
        <v>41677</v>
      </c>
      <c r="B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2634.29</v>
      </c>
      <c r="C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2615.85</v>
      </c>
      <c r="D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2609.44</v>
      </c>
      <c r="E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2612.21</v>
      </c>
      <c r="F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2611.7199999999998</v>
      </c>
      <c r="G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2608.08</v>
      </c>
      <c r="H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2633.73</v>
      </c>
      <c r="I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2632.02</v>
      </c>
      <c r="J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2609.0500000000002</v>
      </c>
      <c r="K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2654.26</v>
      </c>
      <c r="L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2654.38</v>
      </c>
      <c r="M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2642.39</v>
      </c>
      <c r="N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2642.46</v>
      </c>
      <c r="O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2642.5299999999997</v>
      </c>
      <c r="P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2642.8199999999997</v>
      </c>
      <c r="Q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2642.7</v>
      </c>
      <c r="R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2642.45</v>
      </c>
      <c r="S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2650.22</v>
      </c>
      <c r="T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2650.37</v>
      </c>
      <c r="U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2758.23</v>
      </c>
      <c r="V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2717.37</v>
      </c>
      <c r="W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2740.54</v>
      </c>
      <c r="X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2901.66</v>
      </c>
      <c r="Y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РСО-А'!$L$6</f>
        <v>2814.8199999999997</v>
      </c>
    </row>
    <row r="227" spans="1:25" x14ac:dyDescent="0.2">
      <c r="A227" s="94">
        <f t="shared" si="6"/>
        <v>41678</v>
      </c>
      <c r="B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2633.44</v>
      </c>
      <c r="C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2629.3599999999997</v>
      </c>
      <c r="D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2618.3199999999997</v>
      </c>
      <c r="E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2606.5699999999997</v>
      </c>
      <c r="F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2614.3000000000002</v>
      </c>
      <c r="G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2625.5</v>
      </c>
      <c r="H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2630.41</v>
      </c>
      <c r="I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2633.33</v>
      </c>
      <c r="J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2763.87</v>
      </c>
      <c r="K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2626.71</v>
      </c>
      <c r="L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2633.45</v>
      </c>
      <c r="M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2652</v>
      </c>
      <c r="N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2652.2</v>
      </c>
      <c r="O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2652.35</v>
      </c>
      <c r="P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2652.52</v>
      </c>
      <c r="Q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2652.73</v>
      </c>
      <c r="R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2651.6</v>
      </c>
      <c r="S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2647.35</v>
      </c>
      <c r="T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2648.92</v>
      </c>
      <c r="U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2648.18</v>
      </c>
      <c r="V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2748.73</v>
      </c>
      <c r="W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2716.92</v>
      </c>
      <c r="X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2649.8</v>
      </c>
      <c r="Y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РСО-А'!$L$6</f>
        <v>2843.0699999999997</v>
      </c>
    </row>
    <row r="228" spans="1:25" x14ac:dyDescent="0.2">
      <c r="A228" s="94">
        <f t="shared" si="6"/>
        <v>41679</v>
      </c>
      <c r="B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2628.77</v>
      </c>
      <c r="C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2620.06</v>
      </c>
      <c r="D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2645.1099999999997</v>
      </c>
      <c r="E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2648.6099999999997</v>
      </c>
      <c r="F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2658.4700000000003</v>
      </c>
      <c r="G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2648.54</v>
      </c>
      <c r="H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2639.12</v>
      </c>
      <c r="I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2612.6799999999998</v>
      </c>
      <c r="J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2632.81</v>
      </c>
      <c r="K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2675.58</v>
      </c>
      <c r="L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2635.4</v>
      </c>
      <c r="M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2607.5500000000002</v>
      </c>
      <c r="N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2609.33</v>
      </c>
      <c r="O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2618.09</v>
      </c>
      <c r="P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2612.4</v>
      </c>
      <c r="Q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2609.21</v>
      </c>
      <c r="R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2610.12</v>
      </c>
      <c r="S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2607.73</v>
      </c>
      <c r="T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2646.25</v>
      </c>
      <c r="U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2647.85</v>
      </c>
      <c r="V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2647.86</v>
      </c>
      <c r="W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2648.35</v>
      </c>
      <c r="X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2649.25</v>
      </c>
      <c r="Y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РСО-А'!$L$6</f>
        <v>2696.3199999999997</v>
      </c>
    </row>
    <row r="229" spans="1:25" x14ac:dyDescent="0.2">
      <c r="A229" s="94">
        <f t="shared" si="6"/>
        <v>41680</v>
      </c>
      <c r="B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2624.87</v>
      </c>
      <c r="C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2621.11</v>
      </c>
      <c r="D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2626.79</v>
      </c>
      <c r="E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2632.45</v>
      </c>
      <c r="F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2629.5699999999997</v>
      </c>
      <c r="G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2632.91</v>
      </c>
      <c r="H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2606.04</v>
      </c>
      <c r="I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2671.97</v>
      </c>
      <c r="J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2660.17</v>
      </c>
      <c r="K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2609.62</v>
      </c>
      <c r="L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2623.18</v>
      </c>
      <c r="M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2643.42</v>
      </c>
      <c r="N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2643.17</v>
      </c>
      <c r="O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2643.66</v>
      </c>
      <c r="P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2643.75</v>
      </c>
      <c r="Q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2643.05</v>
      </c>
      <c r="R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2642.83</v>
      </c>
      <c r="S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2635.74</v>
      </c>
      <c r="T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2650.87</v>
      </c>
      <c r="U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2652.2599999999998</v>
      </c>
      <c r="V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2653.42</v>
      </c>
      <c r="W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2664.35</v>
      </c>
      <c r="X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2862.93</v>
      </c>
      <c r="Y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РСО-А'!$L$6</f>
        <v>2794.92</v>
      </c>
    </row>
    <row r="230" spans="1:25" x14ac:dyDescent="0.2">
      <c r="A230" s="94">
        <f t="shared" si="6"/>
        <v>41681</v>
      </c>
      <c r="B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2608.09</v>
      </c>
      <c r="C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2649.75</v>
      </c>
      <c r="D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2668.5299999999997</v>
      </c>
      <c r="E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2681.81</v>
      </c>
      <c r="F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2685.02</v>
      </c>
      <c r="G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2671.88</v>
      </c>
      <c r="H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2641.2</v>
      </c>
      <c r="I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2709.38</v>
      </c>
      <c r="J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2678.77</v>
      </c>
      <c r="K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2637.43</v>
      </c>
      <c r="L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2611.46</v>
      </c>
      <c r="M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2644.48</v>
      </c>
      <c r="N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2645.63</v>
      </c>
      <c r="O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2646.09</v>
      </c>
      <c r="P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2642.63</v>
      </c>
      <c r="Q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2642.73</v>
      </c>
      <c r="R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2641.74</v>
      </c>
      <c r="S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2616.96</v>
      </c>
      <c r="T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2652.35</v>
      </c>
      <c r="U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2653.67</v>
      </c>
      <c r="V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2655.15</v>
      </c>
      <c r="W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2643.2799999999997</v>
      </c>
      <c r="X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2866.8</v>
      </c>
      <c r="Y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РСО-А'!$L$6</f>
        <v>2713.66</v>
      </c>
    </row>
    <row r="231" spans="1:25" x14ac:dyDescent="0.2">
      <c r="A231" s="94">
        <f t="shared" si="6"/>
        <v>41682</v>
      </c>
      <c r="B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2609.41</v>
      </c>
      <c r="C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2643.05</v>
      </c>
      <c r="D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2664.5299999999997</v>
      </c>
      <c r="E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2674.16</v>
      </c>
      <c r="F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2677.23</v>
      </c>
      <c r="G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2670.95</v>
      </c>
      <c r="H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2632.3199999999997</v>
      </c>
      <c r="I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2708.81</v>
      </c>
      <c r="J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2684.74</v>
      </c>
      <c r="K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2655.84</v>
      </c>
      <c r="L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2637.18</v>
      </c>
      <c r="M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2610.9</v>
      </c>
      <c r="N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2623.33</v>
      </c>
      <c r="O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2639.05</v>
      </c>
      <c r="P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2650.17</v>
      </c>
      <c r="Q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2652.74</v>
      </c>
      <c r="R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2655.62</v>
      </c>
      <c r="S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2706.98</v>
      </c>
      <c r="T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2642.47</v>
      </c>
      <c r="U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2653.71</v>
      </c>
      <c r="V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2654.7</v>
      </c>
      <c r="W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2642.88</v>
      </c>
      <c r="X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2860.2</v>
      </c>
      <c r="Y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РСО-А'!$L$6</f>
        <v>2634.93</v>
      </c>
    </row>
    <row r="232" spans="1:25" x14ac:dyDescent="0.2">
      <c r="A232" s="94">
        <f t="shared" si="6"/>
        <v>41683</v>
      </c>
      <c r="B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2610.42</v>
      </c>
      <c r="C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2642.94</v>
      </c>
      <c r="D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2661.27</v>
      </c>
      <c r="E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2674.12</v>
      </c>
      <c r="F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2670.85</v>
      </c>
      <c r="G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2661.41</v>
      </c>
      <c r="H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2629.3199999999997</v>
      </c>
      <c r="I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2701.77</v>
      </c>
      <c r="J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2684.92</v>
      </c>
      <c r="K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2655.26</v>
      </c>
      <c r="L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2630.52</v>
      </c>
      <c r="M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2613.19</v>
      </c>
      <c r="N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2622.88</v>
      </c>
      <c r="O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2638.49</v>
      </c>
      <c r="P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2649.52</v>
      </c>
      <c r="Q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2651.95</v>
      </c>
      <c r="R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2655.06</v>
      </c>
      <c r="S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2706.0699999999997</v>
      </c>
      <c r="T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2641.91</v>
      </c>
      <c r="U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2654.86</v>
      </c>
      <c r="V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2655.98</v>
      </c>
      <c r="W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2642.98</v>
      </c>
      <c r="X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2724.2799999999997</v>
      </c>
      <c r="Y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РСО-А'!$L$6</f>
        <v>2635.97</v>
      </c>
    </row>
    <row r="233" spans="1:25" x14ac:dyDescent="0.2">
      <c r="A233" s="94">
        <f t="shared" si="6"/>
        <v>41684</v>
      </c>
      <c r="B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2609.09</v>
      </c>
      <c r="C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2648.88</v>
      </c>
      <c r="D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2667.64</v>
      </c>
      <c r="E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2687.13</v>
      </c>
      <c r="F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2687.15</v>
      </c>
      <c r="G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2684.29</v>
      </c>
      <c r="H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2650.02</v>
      </c>
      <c r="I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2718.48</v>
      </c>
      <c r="J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2728.88</v>
      </c>
      <c r="K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2691.94</v>
      </c>
      <c r="L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2678.12</v>
      </c>
      <c r="M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2628.46</v>
      </c>
      <c r="N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2658.52</v>
      </c>
      <c r="O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2663.79</v>
      </c>
      <c r="P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2675.5299999999997</v>
      </c>
      <c r="Q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2727.46</v>
      </c>
      <c r="R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2668.87</v>
      </c>
      <c r="S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2727.75</v>
      </c>
      <c r="T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2657.08</v>
      </c>
      <c r="U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2609.54</v>
      </c>
      <c r="V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2606.44</v>
      </c>
      <c r="W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2643.3599999999997</v>
      </c>
      <c r="X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2700.29</v>
      </c>
      <c r="Y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РСО-А'!$L$6</f>
        <v>2636.27</v>
      </c>
    </row>
    <row r="234" spans="1:25" x14ac:dyDescent="0.2">
      <c r="A234" s="94">
        <f t="shared" si="6"/>
        <v>41685</v>
      </c>
      <c r="B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2650.3599999999997</v>
      </c>
      <c r="C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2696.17</v>
      </c>
      <c r="D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2715.23</v>
      </c>
      <c r="E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2735.67</v>
      </c>
      <c r="F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2739.93</v>
      </c>
      <c r="G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2727.55</v>
      </c>
      <c r="H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2705.05</v>
      </c>
      <c r="I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2655.88</v>
      </c>
      <c r="J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2608.81</v>
      </c>
      <c r="K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2747.25</v>
      </c>
      <c r="L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2734.75</v>
      </c>
      <c r="M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2746.46</v>
      </c>
      <c r="N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2775.0299999999997</v>
      </c>
      <c r="O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2783.48</v>
      </c>
      <c r="P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2796.36</v>
      </c>
      <c r="Q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2806.0299999999997</v>
      </c>
      <c r="R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2820.99</v>
      </c>
      <c r="S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2789.3199999999997</v>
      </c>
      <c r="T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2715.31</v>
      </c>
      <c r="U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2644.93</v>
      </c>
      <c r="V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2633.0099999999998</v>
      </c>
      <c r="W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2650.62</v>
      </c>
      <c r="X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2699.04</v>
      </c>
      <c r="Y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РСО-А'!$L$6</f>
        <v>2621.4</v>
      </c>
    </row>
    <row r="235" spans="1:25" x14ac:dyDescent="0.2">
      <c r="A235" s="94">
        <f t="shared" si="6"/>
        <v>41686</v>
      </c>
      <c r="B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2650.0299999999997</v>
      </c>
      <c r="C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2680.94</v>
      </c>
      <c r="D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2714.29</v>
      </c>
      <c r="E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2734.7</v>
      </c>
      <c r="F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2743.15</v>
      </c>
      <c r="G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2735.25</v>
      </c>
      <c r="H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2728.18</v>
      </c>
      <c r="I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2696.6099999999997</v>
      </c>
      <c r="J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2674.63</v>
      </c>
      <c r="K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2846.1499999999996</v>
      </c>
      <c r="L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2792.52</v>
      </c>
      <c r="M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2765.79</v>
      </c>
      <c r="N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2778.54</v>
      </c>
      <c r="O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2800.77</v>
      </c>
      <c r="P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2819.2</v>
      </c>
      <c r="Q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2823.93</v>
      </c>
      <c r="R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2800.34</v>
      </c>
      <c r="S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2792.35</v>
      </c>
      <c r="T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2718.8</v>
      </c>
      <c r="U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2638.67</v>
      </c>
      <c r="V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2635.3199999999997</v>
      </c>
      <c r="W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2652.94</v>
      </c>
      <c r="X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2694.7</v>
      </c>
      <c r="Y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РСО-А'!$L$6</f>
        <v>2609.4499999999998</v>
      </c>
    </row>
    <row r="236" spans="1:25" x14ac:dyDescent="0.2">
      <c r="A236" s="94">
        <f t="shared" si="6"/>
        <v>41687</v>
      </c>
      <c r="B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2664.46</v>
      </c>
      <c r="C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2708.35</v>
      </c>
      <c r="D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2722.5299999999997</v>
      </c>
      <c r="E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2741.74</v>
      </c>
      <c r="F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2745.8</v>
      </c>
      <c r="G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2734.71</v>
      </c>
      <c r="H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2701.98</v>
      </c>
      <c r="I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2793.19</v>
      </c>
      <c r="J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2799.98</v>
      </c>
      <c r="K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2768.61</v>
      </c>
      <c r="L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2768.81</v>
      </c>
      <c r="M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2717.4</v>
      </c>
      <c r="N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2749.38</v>
      </c>
      <c r="O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2760.52</v>
      </c>
      <c r="P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2764.11</v>
      </c>
      <c r="Q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2771.92</v>
      </c>
      <c r="R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2776.52</v>
      </c>
      <c r="S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2846.71</v>
      </c>
      <c r="T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2760.63</v>
      </c>
      <c r="U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2666.05</v>
      </c>
      <c r="V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2662.65</v>
      </c>
      <c r="W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2636.81</v>
      </c>
      <c r="X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2638.63</v>
      </c>
      <c r="Y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РСО-А'!$L$6</f>
        <v>2606.83</v>
      </c>
    </row>
    <row r="237" spans="1:25" x14ac:dyDescent="0.2">
      <c r="A237" s="94">
        <f t="shared" si="6"/>
        <v>41688</v>
      </c>
      <c r="B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2665.55</v>
      </c>
      <c r="C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2709.49</v>
      </c>
      <c r="D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2724.35</v>
      </c>
      <c r="E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2743.8</v>
      </c>
      <c r="F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2747.96</v>
      </c>
      <c r="G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2736.09</v>
      </c>
      <c r="H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2703.6</v>
      </c>
      <c r="I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2795.3999999999996</v>
      </c>
      <c r="J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2803.68</v>
      </c>
      <c r="K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2799.25</v>
      </c>
      <c r="L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2785.37</v>
      </c>
      <c r="M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2719.46</v>
      </c>
      <c r="N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2744.13</v>
      </c>
      <c r="O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2763.04</v>
      </c>
      <c r="P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2774.77</v>
      </c>
      <c r="Q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2774.64</v>
      </c>
      <c r="R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2779</v>
      </c>
      <c r="S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2754.5</v>
      </c>
      <c r="T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2670.39</v>
      </c>
      <c r="U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2672.75</v>
      </c>
      <c r="V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2669.13</v>
      </c>
      <c r="W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2629.23</v>
      </c>
      <c r="X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2630.6</v>
      </c>
      <c r="Y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РСО-А'!$L$6</f>
        <v>2607.65</v>
      </c>
    </row>
    <row r="238" spans="1:25" x14ac:dyDescent="0.2">
      <c r="A238" s="94">
        <f t="shared" si="6"/>
        <v>41689</v>
      </c>
      <c r="B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2665.16</v>
      </c>
      <c r="C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2743.16</v>
      </c>
      <c r="D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2755.32</v>
      </c>
      <c r="E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2763.6099999999997</v>
      </c>
      <c r="F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2754.91</v>
      </c>
      <c r="G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2735.14</v>
      </c>
      <c r="H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2695.83</v>
      </c>
      <c r="I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2782.12</v>
      </c>
      <c r="J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2798.06</v>
      </c>
      <c r="K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2753.17</v>
      </c>
      <c r="L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2729.93</v>
      </c>
      <c r="M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2677.27</v>
      </c>
      <c r="N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2686.46</v>
      </c>
      <c r="O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2708.69</v>
      </c>
      <c r="P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2705.2599999999998</v>
      </c>
      <c r="Q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2705.42</v>
      </c>
      <c r="R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2719.08</v>
      </c>
      <c r="S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2775.74</v>
      </c>
      <c r="T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2744.12</v>
      </c>
      <c r="U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2653.92</v>
      </c>
      <c r="V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2647.5</v>
      </c>
      <c r="W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2632.35</v>
      </c>
      <c r="X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2633.89</v>
      </c>
      <c r="Y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РСО-А'!$L$6</f>
        <v>2625.9</v>
      </c>
    </row>
    <row r="239" spans="1:25" x14ac:dyDescent="0.2">
      <c r="A239" s="94">
        <f t="shared" si="6"/>
        <v>41690</v>
      </c>
      <c r="B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2688.3199999999997</v>
      </c>
      <c r="C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2735.46</v>
      </c>
      <c r="D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2759.5699999999997</v>
      </c>
      <c r="E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2772.21</v>
      </c>
      <c r="F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2771.96</v>
      </c>
      <c r="G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2755.25</v>
      </c>
      <c r="H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2720.2999999999997</v>
      </c>
      <c r="I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2820.11</v>
      </c>
      <c r="J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2821.72</v>
      </c>
      <c r="K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2770.19</v>
      </c>
      <c r="L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2770.23</v>
      </c>
      <c r="M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2718.59</v>
      </c>
      <c r="N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2750.5699999999997</v>
      </c>
      <c r="O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2765.3599999999997</v>
      </c>
      <c r="P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2773.14</v>
      </c>
      <c r="Q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2769.43</v>
      </c>
      <c r="R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2773.19</v>
      </c>
      <c r="S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2831.45</v>
      </c>
      <c r="T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2743.3</v>
      </c>
      <c r="U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2654.08</v>
      </c>
      <c r="V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2650.73</v>
      </c>
      <c r="W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2629.83</v>
      </c>
      <c r="X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2634.31</v>
      </c>
      <c r="Y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РСО-А'!$L$6</f>
        <v>2626.71</v>
      </c>
    </row>
    <row r="240" spans="1:25" x14ac:dyDescent="0.2">
      <c r="A240" s="94">
        <f t="shared" si="6"/>
        <v>41691</v>
      </c>
      <c r="B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2688</v>
      </c>
      <c r="C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2735.09</v>
      </c>
      <c r="D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2759.5099999999998</v>
      </c>
      <c r="E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2772.05</v>
      </c>
      <c r="F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2772.04</v>
      </c>
      <c r="G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2755.4</v>
      </c>
      <c r="H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2720.19</v>
      </c>
      <c r="I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2824.2799999999997</v>
      </c>
      <c r="J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2847.0299999999997</v>
      </c>
      <c r="K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2811.83</v>
      </c>
      <c r="L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2802.15</v>
      </c>
      <c r="M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2736.14</v>
      </c>
      <c r="N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2769.73</v>
      </c>
      <c r="O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2789.5299999999997</v>
      </c>
      <c r="P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2793.62</v>
      </c>
      <c r="Q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2798.14</v>
      </c>
      <c r="R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2806.64</v>
      </c>
      <c r="S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2868.62</v>
      </c>
      <c r="T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2759.3199999999997</v>
      </c>
      <c r="U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2669.5</v>
      </c>
      <c r="V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2665.81</v>
      </c>
      <c r="W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2636.96</v>
      </c>
      <c r="X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2635.45</v>
      </c>
      <c r="Y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РСО-А'!$L$6</f>
        <v>2618.08</v>
      </c>
    </row>
    <row r="241" spans="1:27" x14ac:dyDescent="0.2">
      <c r="A241" s="94">
        <f t="shared" si="6"/>
        <v>41692</v>
      </c>
      <c r="B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2692.73</v>
      </c>
      <c r="C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2749.0099999999998</v>
      </c>
      <c r="D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2776.0699999999997</v>
      </c>
      <c r="E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2785.5299999999997</v>
      </c>
      <c r="F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2785.54</v>
      </c>
      <c r="G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2780.87</v>
      </c>
      <c r="H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2749.36</v>
      </c>
      <c r="I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2671.99</v>
      </c>
      <c r="J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2632.8199999999997</v>
      </c>
      <c r="K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2776.71</v>
      </c>
      <c r="L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2759.31</v>
      </c>
      <c r="M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2751.25</v>
      </c>
      <c r="N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2789.88</v>
      </c>
      <c r="O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2798.74</v>
      </c>
      <c r="P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2808.12</v>
      </c>
      <c r="Q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2808.39</v>
      </c>
      <c r="R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2813.31</v>
      </c>
      <c r="S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2842.94</v>
      </c>
      <c r="T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2766.25</v>
      </c>
      <c r="U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2657.47</v>
      </c>
      <c r="V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2650.8599999999997</v>
      </c>
      <c r="W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2669.38</v>
      </c>
      <c r="X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2716.46</v>
      </c>
      <c r="Y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РСО-А'!$L$6</f>
        <v>2617.5</v>
      </c>
    </row>
    <row r="242" spans="1:27" x14ac:dyDescent="0.2">
      <c r="A242" s="94">
        <f t="shared" si="6"/>
        <v>41693</v>
      </c>
      <c r="B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2677.87</v>
      </c>
      <c r="C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2740.8</v>
      </c>
      <c r="D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2776.74</v>
      </c>
      <c r="E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2795.8199999999997</v>
      </c>
      <c r="F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2786.08</v>
      </c>
      <c r="G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2795.96</v>
      </c>
      <c r="H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2771.89</v>
      </c>
      <c r="I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2749.8</v>
      </c>
      <c r="J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2713.27</v>
      </c>
      <c r="K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2842.6</v>
      </c>
      <c r="L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2790.62</v>
      </c>
      <c r="M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2772.81</v>
      </c>
      <c r="N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2790.36</v>
      </c>
      <c r="O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2808.71</v>
      </c>
      <c r="P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2833.1</v>
      </c>
      <c r="Q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2828.74</v>
      </c>
      <c r="R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2824.22</v>
      </c>
      <c r="S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2830.1099999999997</v>
      </c>
      <c r="T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2767.76</v>
      </c>
      <c r="U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2657.99</v>
      </c>
      <c r="V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2651.61</v>
      </c>
      <c r="W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2669.96</v>
      </c>
      <c r="X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2717.47</v>
      </c>
      <c r="Y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РСО-А'!$L$6</f>
        <v>2615.83</v>
      </c>
    </row>
    <row r="243" spans="1:27" x14ac:dyDescent="0.2">
      <c r="A243" s="94">
        <f t="shared" si="6"/>
        <v>41694</v>
      </c>
      <c r="B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2688.48</v>
      </c>
      <c r="C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2748.2</v>
      </c>
      <c r="D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2773.16</v>
      </c>
      <c r="E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2786.0299999999997</v>
      </c>
      <c r="F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2786.06</v>
      </c>
      <c r="G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2773.06</v>
      </c>
      <c r="H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2732.58</v>
      </c>
      <c r="I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2815.79</v>
      </c>
      <c r="J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2847.5299999999997</v>
      </c>
      <c r="K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2788.2599999999998</v>
      </c>
      <c r="L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2771.59</v>
      </c>
      <c r="M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2719.3599999999997</v>
      </c>
      <c r="N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2747.34</v>
      </c>
      <c r="O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2762.39</v>
      </c>
      <c r="P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2778.0299999999997</v>
      </c>
      <c r="Q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2790.37</v>
      </c>
      <c r="R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2803.4</v>
      </c>
      <c r="S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2905.65</v>
      </c>
      <c r="T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2836.24</v>
      </c>
      <c r="U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2701.46</v>
      </c>
      <c r="V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2686.68</v>
      </c>
      <c r="W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2637.17</v>
      </c>
      <c r="X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2633.0299999999997</v>
      </c>
      <c r="Y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РСО-А'!$L$6</f>
        <v>2612.89</v>
      </c>
      <c r="AA243" s="95"/>
    </row>
    <row r="244" spans="1:27" x14ac:dyDescent="0.2">
      <c r="A244" s="94">
        <f t="shared" si="6"/>
        <v>41695</v>
      </c>
      <c r="B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2706.3199999999997</v>
      </c>
      <c r="C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2764.96</v>
      </c>
      <c r="D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2790.97</v>
      </c>
      <c r="E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2800.08</v>
      </c>
      <c r="F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2786.55</v>
      </c>
      <c r="G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2795.5099999999998</v>
      </c>
      <c r="H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2732.71</v>
      </c>
      <c r="I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2838.46</v>
      </c>
      <c r="J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2848.6499999999996</v>
      </c>
      <c r="K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2789.5699999999997</v>
      </c>
      <c r="L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2771.6</v>
      </c>
      <c r="M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2699.33</v>
      </c>
      <c r="N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2692.72</v>
      </c>
      <c r="O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2695.5299999999997</v>
      </c>
      <c r="P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2701.83</v>
      </c>
      <c r="Q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2698.74</v>
      </c>
      <c r="R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2695.47</v>
      </c>
      <c r="S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2741.59</v>
      </c>
      <c r="T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2704.85</v>
      </c>
      <c r="U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2660.69</v>
      </c>
      <c r="V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2653.85</v>
      </c>
      <c r="W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2637.86</v>
      </c>
      <c r="X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2632.81</v>
      </c>
      <c r="Y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РСО-А'!$L$6</f>
        <v>2613.33</v>
      </c>
    </row>
    <row r="245" spans="1:27" x14ac:dyDescent="0.2">
      <c r="A245" s="94">
        <f t="shared" si="6"/>
        <v>41696</v>
      </c>
      <c r="B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2709.26</v>
      </c>
      <c r="C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2764.07</v>
      </c>
      <c r="D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2790</v>
      </c>
      <c r="E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2803.83</v>
      </c>
      <c r="F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2803.8199999999997</v>
      </c>
      <c r="G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2799.41</v>
      </c>
      <c r="H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2760.22</v>
      </c>
      <c r="I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2872.62</v>
      </c>
      <c r="J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2898.54</v>
      </c>
      <c r="K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2842.71</v>
      </c>
      <c r="L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2788.61</v>
      </c>
      <c r="M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2689.86</v>
      </c>
      <c r="N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2686.1499999999996</v>
      </c>
      <c r="O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2689.1</v>
      </c>
      <c r="P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2688.52</v>
      </c>
      <c r="Q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2691.97</v>
      </c>
      <c r="R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2688.91</v>
      </c>
      <c r="S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2735.97</v>
      </c>
      <c r="T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2692.73</v>
      </c>
      <c r="U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2653.81</v>
      </c>
      <c r="V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2650.52</v>
      </c>
      <c r="W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2637.47</v>
      </c>
      <c r="X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2632.72</v>
      </c>
      <c r="Y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РСО-А'!$L$6</f>
        <v>2612.63</v>
      </c>
    </row>
    <row r="246" spans="1:27" x14ac:dyDescent="0.2">
      <c r="A246" s="94">
        <f t="shared" si="6"/>
        <v>41697</v>
      </c>
      <c r="B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2670.9</v>
      </c>
      <c r="C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2723.74</v>
      </c>
      <c r="D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2747.1099999999997</v>
      </c>
      <c r="E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2755.46</v>
      </c>
      <c r="F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2751.33</v>
      </c>
      <c r="G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2747.42</v>
      </c>
      <c r="H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2716.71</v>
      </c>
      <c r="I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2819.02</v>
      </c>
      <c r="J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2826.13</v>
      </c>
      <c r="K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2763.14</v>
      </c>
      <c r="L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2718.81</v>
      </c>
      <c r="M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2665.51</v>
      </c>
      <c r="N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2683.37</v>
      </c>
      <c r="O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2702.24</v>
      </c>
      <c r="P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2702.08</v>
      </c>
      <c r="Q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2718.86</v>
      </c>
      <c r="R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2743.7799999999997</v>
      </c>
      <c r="S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2822.95</v>
      </c>
      <c r="T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2782.16</v>
      </c>
      <c r="U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2667.12</v>
      </c>
      <c r="V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2653.99</v>
      </c>
      <c r="W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2629.33</v>
      </c>
      <c r="X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2637.2799999999997</v>
      </c>
      <c r="Y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РСО-А'!$L$6</f>
        <v>2610.46</v>
      </c>
    </row>
    <row r="247" spans="1:27" x14ac:dyDescent="0.2">
      <c r="A247" s="94">
        <f t="shared" si="6"/>
        <v>41698</v>
      </c>
      <c r="B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2680.8999999999996</v>
      </c>
      <c r="C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2735.3199999999997</v>
      </c>
      <c r="D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2755.29</v>
      </c>
      <c r="E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2767.99</v>
      </c>
      <c r="F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2767.83</v>
      </c>
      <c r="G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2763.2</v>
      </c>
      <c r="H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2728.02</v>
      </c>
      <c r="I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2832.5</v>
      </c>
      <c r="J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2820.11</v>
      </c>
      <c r="K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2753.8</v>
      </c>
      <c r="L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2714.18</v>
      </c>
      <c r="M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2659.55</v>
      </c>
      <c r="N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2671.29</v>
      </c>
      <c r="O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2686.5</v>
      </c>
      <c r="P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2708.81</v>
      </c>
      <c r="Q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2712.18</v>
      </c>
      <c r="R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2686.17</v>
      </c>
      <c r="S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2728.72</v>
      </c>
      <c r="T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2693.74</v>
      </c>
      <c r="U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2638.84</v>
      </c>
      <c r="V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2629.55</v>
      </c>
      <c r="W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2616.73</v>
      </c>
      <c r="X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2636.19</v>
      </c>
      <c r="Y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РСО-А'!$L$6</f>
        <v>2621.09</v>
      </c>
    </row>
    <row r="248" spans="1:27" x14ac:dyDescent="0.2">
      <c r="A248" s="100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</row>
    <row r="249" spans="1:27" x14ac:dyDescent="0.25">
      <c r="A249" s="102" t="s">
        <v>160</v>
      </c>
    </row>
    <row r="250" spans="1:27" ht="12.75" x14ac:dyDescent="0.2">
      <c r="A250" s="170" t="s">
        <v>50</v>
      </c>
      <c r="B250" s="181" t="s">
        <v>129</v>
      </c>
      <c r="C250" s="182"/>
      <c r="D250" s="182"/>
      <c r="E250" s="182"/>
      <c r="F250" s="182"/>
      <c r="G250" s="182"/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  <c r="R250" s="182"/>
      <c r="S250" s="182"/>
      <c r="T250" s="182"/>
      <c r="U250" s="182"/>
      <c r="V250" s="182"/>
      <c r="W250" s="182"/>
      <c r="X250" s="182"/>
      <c r="Y250" s="183"/>
    </row>
    <row r="251" spans="1:27" ht="12.75" x14ac:dyDescent="0.2">
      <c r="A251" s="171"/>
      <c r="B251" s="184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  <c r="V251" s="185"/>
      <c r="W251" s="185"/>
      <c r="X251" s="185"/>
      <c r="Y251" s="186"/>
    </row>
    <row r="252" spans="1:27" ht="12.75" x14ac:dyDescent="0.2">
      <c r="A252" s="171"/>
      <c r="B252" s="173" t="s">
        <v>130</v>
      </c>
      <c r="C252" s="164" t="s">
        <v>131</v>
      </c>
      <c r="D252" s="164" t="s">
        <v>132</v>
      </c>
      <c r="E252" s="164" t="s">
        <v>133</v>
      </c>
      <c r="F252" s="164" t="s">
        <v>134</v>
      </c>
      <c r="G252" s="164" t="s">
        <v>135</v>
      </c>
      <c r="H252" s="164" t="s">
        <v>136</v>
      </c>
      <c r="I252" s="164" t="s">
        <v>137</v>
      </c>
      <c r="J252" s="164" t="s">
        <v>138</v>
      </c>
      <c r="K252" s="164" t="s">
        <v>139</v>
      </c>
      <c r="L252" s="164" t="s">
        <v>140</v>
      </c>
      <c r="M252" s="164" t="s">
        <v>141</v>
      </c>
      <c r="N252" s="175" t="s">
        <v>142</v>
      </c>
      <c r="O252" s="164" t="s">
        <v>143</v>
      </c>
      <c r="P252" s="164" t="s">
        <v>144</v>
      </c>
      <c r="Q252" s="164" t="s">
        <v>145</v>
      </c>
      <c r="R252" s="164" t="s">
        <v>146</v>
      </c>
      <c r="S252" s="164" t="s">
        <v>147</v>
      </c>
      <c r="T252" s="164" t="s">
        <v>148</v>
      </c>
      <c r="U252" s="164" t="s">
        <v>149</v>
      </c>
      <c r="V252" s="164" t="s">
        <v>150</v>
      </c>
      <c r="W252" s="164" t="s">
        <v>151</v>
      </c>
      <c r="X252" s="164" t="s">
        <v>152</v>
      </c>
      <c r="Y252" s="164" t="s">
        <v>153</v>
      </c>
    </row>
    <row r="253" spans="1:27" ht="12.75" x14ac:dyDescent="0.2">
      <c r="A253" s="172"/>
      <c r="B253" s="174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76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</row>
    <row r="254" spans="1:27" x14ac:dyDescent="0.2">
      <c r="A254" s="94">
        <f t="shared" ref="A254:A281" si="7">A220</f>
        <v>41671</v>
      </c>
      <c r="B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2599.5299999999997</v>
      </c>
      <c r="C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2582.33</v>
      </c>
      <c r="D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2592.1799999999998</v>
      </c>
      <c r="E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2580.4899999999998</v>
      </c>
      <c r="F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2577.7399999999998</v>
      </c>
      <c r="G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2575.54</v>
      </c>
      <c r="H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2587.2599999999998</v>
      </c>
      <c r="I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2590.75</v>
      </c>
      <c r="J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2601.41</v>
      </c>
      <c r="K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2613.58</v>
      </c>
      <c r="L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2614.71</v>
      </c>
      <c r="M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2615.13</v>
      </c>
      <c r="N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2616.04</v>
      </c>
      <c r="O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2616.23</v>
      </c>
      <c r="P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2615.6999999999998</v>
      </c>
      <c r="Q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2616.0299999999997</v>
      </c>
      <c r="R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2615.2399999999998</v>
      </c>
      <c r="S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2613.6</v>
      </c>
      <c r="T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2612.25</v>
      </c>
      <c r="U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2624.93</v>
      </c>
      <c r="V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2683.92</v>
      </c>
      <c r="W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2614.17</v>
      </c>
      <c r="X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2614.54</v>
      </c>
      <c r="Y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РСО-А'!$L$6</f>
        <v>2731.58</v>
      </c>
    </row>
    <row r="255" spans="1:27" x14ac:dyDescent="0.2">
      <c r="A255" s="94">
        <f t="shared" si="7"/>
        <v>41672</v>
      </c>
      <c r="B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2597.8199999999997</v>
      </c>
      <c r="C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2597.1999999999998</v>
      </c>
      <c r="D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2587.39</v>
      </c>
      <c r="E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2576.0699999999997</v>
      </c>
      <c r="F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2580.9499999999998</v>
      </c>
      <c r="G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2573.23</v>
      </c>
      <c r="H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2578.48</v>
      </c>
      <c r="I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2592.1999999999998</v>
      </c>
      <c r="J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2629.56</v>
      </c>
      <c r="K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2612.1799999999998</v>
      </c>
      <c r="L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2612.94</v>
      </c>
      <c r="M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2613.12</v>
      </c>
      <c r="N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2613.4299999999998</v>
      </c>
      <c r="O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2613.54</v>
      </c>
      <c r="P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2612.4699999999998</v>
      </c>
      <c r="Q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2612.81</v>
      </c>
      <c r="R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2613.73</v>
      </c>
      <c r="S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2612.0099999999998</v>
      </c>
      <c r="T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2611.46</v>
      </c>
      <c r="U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2623.51</v>
      </c>
      <c r="V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2683.15</v>
      </c>
      <c r="W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2650.85</v>
      </c>
      <c r="X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2613.1999999999998</v>
      </c>
      <c r="Y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РСО-А'!$L$6</f>
        <v>2749.41</v>
      </c>
    </row>
    <row r="256" spans="1:27" x14ac:dyDescent="0.2">
      <c r="A256" s="94">
        <f t="shared" si="7"/>
        <v>41673</v>
      </c>
      <c r="B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2595.13</v>
      </c>
      <c r="C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2581.13</v>
      </c>
      <c r="D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2581.64</v>
      </c>
      <c r="E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2594.19</v>
      </c>
      <c r="F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2591.56</v>
      </c>
      <c r="G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2589.09</v>
      </c>
      <c r="H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2591.31</v>
      </c>
      <c r="I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2603.65</v>
      </c>
      <c r="J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2596.12</v>
      </c>
      <c r="K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2616.04</v>
      </c>
      <c r="L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2615.81</v>
      </c>
      <c r="M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2605.64</v>
      </c>
      <c r="N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2604.9499999999998</v>
      </c>
      <c r="O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2605.2199999999998</v>
      </c>
      <c r="P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2605.4899999999998</v>
      </c>
      <c r="Q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2605.5100000000002</v>
      </c>
      <c r="R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2604.9299999999998</v>
      </c>
      <c r="S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2612.11</v>
      </c>
      <c r="T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2609.7199999999998</v>
      </c>
      <c r="U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2611</v>
      </c>
      <c r="V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2623.05</v>
      </c>
      <c r="W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2657.71</v>
      </c>
      <c r="X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2817.1</v>
      </c>
      <c r="Y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РСО-А'!$L$6</f>
        <v>2715.26</v>
      </c>
    </row>
    <row r="257" spans="1:25" x14ac:dyDescent="0.2">
      <c r="A257" s="94">
        <f t="shared" si="7"/>
        <v>41674</v>
      </c>
      <c r="B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2669.83</v>
      </c>
      <c r="C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2589.94</v>
      </c>
      <c r="D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2588.85</v>
      </c>
      <c r="E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2588.7799999999997</v>
      </c>
      <c r="F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2588.77</v>
      </c>
      <c r="G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2590.52</v>
      </c>
      <c r="H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2594.19</v>
      </c>
      <c r="I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2603.65</v>
      </c>
      <c r="J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2595.7399999999998</v>
      </c>
      <c r="K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2623.79</v>
      </c>
      <c r="L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2649.58</v>
      </c>
      <c r="M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2624.6</v>
      </c>
      <c r="N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2624.34</v>
      </c>
      <c r="O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2623.12</v>
      </c>
      <c r="P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2616.8199999999997</v>
      </c>
      <c r="Q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2616.79</v>
      </c>
      <c r="R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2616.52</v>
      </c>
      <c r="S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2616.08</v>
      </c>
      <c r="T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2614.02</v>
      </c>
      <c r="U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2723.48</v>
      </c>
      <c r="V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2723.14</v>
      </c>
      <c r="W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2744.17</v>
      </c>
      <c r="X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2864.05</v>
      </c>
      <c r="Y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РСО-А'!$L$6</f>
        <v>2781.59</v>
      </c>
    </row>
    <row r="258" spans="1:25" x14ac:dyDescent="0.2">
      <c r="A258" s="94">
        <f t="shared" si="7"/>
        <v>41675</v>
      </c>
      <c r="B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2602.9699999999998</v>
      </c>
      <c r="C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2582.21</v>
      </c>
      <c r="D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2580.0699999999997</v>
      </c>
      <c r="E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2578.84</v>
      </c>
      <c r="F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2579.02</v>
      </c>
      <c r="G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2579.59</v>
      </c>
      <c r="H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2581.34</v>
      </c>
      <c r="I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2603.2600000000002</v>
      </c>
      <c r="J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2595.5100000000002</v>
      </c>
      <c r="K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2617.89</v>
      </c>
      <c r="L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2617.25</v>
      </c>
      <c r="M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2593.6799999999998</v>
      </c>
      <c r="N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2600.5100000000002</v>
      </c>
      <c r="O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2600.31</v>
      </c>
      <c r="P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2600.4</v>
      </c>
      <c r="Q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2600.3199999999997</v>
      </c>
      <c r="R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2600.71</v>
      </c>
      <c r="S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2616.27</v>
      </c>
      <c r="T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2670.06</v>
      </c>
      <c r="U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2702.63</v>
      </c>
      <c r="V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2712.2799999999997</v>
      </c>
      <c r="W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2708.18</v>
      </c>
      <c r="X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2867.23</v>
      </c>
      <c r="Y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РСО-А'!$L$6</f>
        <v>2769.76</v>
      </c>
    </row>
    <row r="259" spans="1:25" x14ac:dyDescent="0.2">
      <c r="A259" s="94">
        <f t="shared" si="7"/>
        <v>41676</v>
      </c>
      <c r="B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2671.36</v>
      </c>
      <c r="C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2606.8199999999997</v>
      </c>
      <c r="D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2589.52</v>
      </c>
      <c r="E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2589.1099999999997</v>
      </c>
      <c r="F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2589.6999999999998</v>
      </c>
      <c r="G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2590.06</v>
      </c>
      <c r="H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2611.31</v>
      </c>
      <c r="I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2599</v>
      </c>
      <c r="J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2616.79</v>
      </c>
      <c r="K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2616.71</v>
      </c>
      <c r="L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2615.7399999999998</v>
      </c>
      <c r="M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2700.1</v>
      </c>
      <c r="N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2679.0699999999997</v>
      </c>
      <c r="O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2674.1</v>
      </c>
      <c r="P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2659.96</v>
      </c>
      <c r="Q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2650.17</v>
      </c>
      <c r="R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2639.64</v>
      </c>
      <c r="S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2614.98</v>
      </c>
      <c r="T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2687.77</v>
      </c>
      <c r="U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2774.25</v>
      </c>
      <c r="V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2751.5699999999997</v>
      </c>
      <c r="W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2756.22</v>
      </c>
      <c r="X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2881.04</v>
      </c>
      <c r="Y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РСО-А'!$L$6</f>
        <v>2797.12</v>
      </c>
    </row>
    <row r="260" spans="1:25" x14ac:dyDescent="0.2">
      <c r="A260" s="94">
        <f t="shared" si="7"/>
        <v>41677</v>
      </c>
      <c r="B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2599.34</v>
      </c>
      <c r="C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2582</v>
      </c>
      <c r="D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2575.96</v>
      </c>
      <c r="E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2578.58</v>
      </c>
      <c r="F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2578.12</v>
      </c>
      <c r="G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2574.69</v>
      </c>
      <c r="H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2598.8199999999997</v>
      </c>
      <c r="I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2597.1999999999998</v>
      </c>
      <c r="J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2575.6</v>
      </c>
      <c r="K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2618.13</v>
      </c>
      <c r="L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2618.25</v>
      </c>
      <c r="M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2606.96</v>
      </c>
      <c r="N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2607.0299999999997</v>
      </c>
      <c r="O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2607.09</v>
      </c>
      <c r="P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2607.37</v>
      </c>
      <c r="Q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2607.2599999999998</v>
      </c>
      <c r="R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2607.02</v>
      </c>
      <c r="S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2614.33</v>
      </c>
      <c r="T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2614.4699999999998</v>
      </c>
      <c r="U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2715.93</v>
      </c>
      <c r="V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2677.5</v>
      </c>
      <c r="W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2699.29</v>
      </c>
      <c r="X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2850.85</v>
      </c>
      <c r="Y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РСО-А'!$L$6</f>
        <v>2769.16</v>
      </c>
    </row>
    <row r="261" spans="1:25" x14ac:dyDescent="0.2">
      <c r="A261" s="94">
        <f t="shared" si="7"/>
        <v>41678</v>
      </c>
      <c r="B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2598.54</v>
      </c>
      <c r="C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2594.6999999999998</v>
      </c>
      <c r="D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2584.3199999999997</v>
      </c>
      <c r="E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2573.2599999999998</v>
      </c>
      <c r="F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2580.54</v>
      </c>
      <c r="G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2591.08</v>
      </c>
      <c r="H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2595.69</v>
      </c>
      <c r="I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2598.44</v>
      </c>
      <c r="J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2721.24</v>
      </c>
      <c r="K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2592.21</v>
      </c>
      <c r="L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2598.5500000000002</v>
      </c>
      <c r="M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2616.0099999999998</v>
      </c>
      <c r="N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2616.19</v>
      </c>
      <c r="O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2616.34</v>
      </c>
      <c r="P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2616.4899999999998</v>
      </c>
      <c r="Q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2616.69</v>
      </c>
      <c r="R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2615.62</v>
      </c>
      <c r="S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2611.63</v>
      </c>
      <c r="T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2613.1099999999997</v>
      </c>
      <c r="U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2612.41</v>
      </c>
      <c r="V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2706.99</v>
      </c>
      <c r="W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2677.0699999999997</v>
      </c>
      <c r="X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2613.9299999999998</v>
      </c>
      <c r="Y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РСО-А'!$L$6</f>
        <v>2795.74</v>
      </c>
    </row>
    <row r="262" spans="1:25" x14ac:dyDescent="0.2">
      <c r="A262" s="94">
        <f t="shared" si="7"/>
        <v>41679</v>
      </c>
      <c r="B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2594.15</v>
      </c>
      <c r="C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2585.9499999999998</v>
      </c>
      <c r="D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2609.52</v>
      </c>
      <c r="E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2612.81</v>
      </c>
      <c r="F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2622.09</v>
      </c>
      <c r="G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2612.75</v>
      </c>
      <c r="H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2603.89</v>
      </c>
      <c r="I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2579.02</v>
      </c>
      <c r="J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2597.9499999999998</v>
      </c>
      <c r="K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2638.18</v>
      </c>
      <c r="L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2600.39</v>
      </c>
      <c r="M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2574.19</v>
      </c>
      <c r="N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2575.87</v>
      </c>
      <c r="O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2584.11</v>
      </c>
      <c r="P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2578.75</v>
      </c>
      <c r="Q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2575.7600000000002</v>
      </c>
      <c r="R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2576.6099999999997</v>
      </c>
      <c r="S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2574.3599999999997</v>
      </c>
      <c r="T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2610.6</v>
      </c>
      <c r="U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2612.1</v>
      </c>
      <c r="V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2612.11</v>
      </c>
      <c r="W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2612.5699999999997</v>
      </c>
      <c r="X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2613.42</v>
      </c>
      <c r="Y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РСО-А'!$L$6</f>
        <v>2657.7</v>
      </c>
    </row>
    <row r="263" spans="1:25" x14ac:dyDescent="0.2">
      <c r="A263" s="94">
        <f t="shared" si="7"/>
        <v>41680</v>
      </c>
      <c r="B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2590.4899999999998</v>
      </c>
      <c r="C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2586.94</v>
      </c>
      <c r="D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2592.29</v>
      </c>
      <c r="E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2597.6099999999997</v>
      </c>
      <c r="F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2594.9</v>
      </c>
      <c r="G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2598.0500000000002</v>
      </c>
      <c r="H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2572.77</v>
      </c>
      <c r="I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2634.79</v>
      </c>
      <c r="J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2623.69</v>
      </c>
      <c r="K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2576.14</v>
      </c>
      <c r="L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2588.89</v>
      </c>
      <c r="M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2607.9299999999998</v>
      </c>
      <c r="N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2607.6999999999998</v>
      </c>
      <c r="O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2608.16</v>
      </c>
      <c r="P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2608.25</v>
      </c>
      <c r="Q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2607.59</v>
      </c>
      <c r="R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2607.38</v>
      </c>
      <c r="S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2600.71</v>
      </c>
      <c r="T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2614.94</v>
      </c>
      <c r="U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2616.25</v>
      </c>
      <c r="V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2617.34</v>
      </c>
      <c r="W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2627.62</v>
      </c>
      <c r="X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2814.42</v>
      </c>
      <c r="Y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РСО-А'!$L$6</f>
        <v>2750.45</v>
      </c>
    </row>
    <row r="264" spans="1:25" x14ac:dyDescent="0.2">
      <c r="A264" s="94">
        <f t="shared" si="7"/>
        <v>41681</v>
      </c>
      <c r="B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2574.6999999999998</v>
      </c>
      <c r="C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2613.89</v>
      </c>
      <c r="D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2631.55</v>
      </c>
      <c r="E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2644.04</v>
      </c>
      <c r="F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2647.06</v>
      </c>
      <c r="G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2634.7</v>
      </c>
      <c r="H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2605.84</v>
      </c>
      <c r="I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2669.98</v>
      </c>
      <c r="J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2641.19</v>
      </c>
      <c r="K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2602.3000000000002</v>
      </c>
      <c r="L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2577.8599999999997</v>
      </c>
      <c r="M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2608.9299999999998</v>
      </c>
      <c r="N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2610.0100000000002</v>
      </c>
      <c r="O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2610.44</v>
      </c>
      <c r="P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2607.19</v>
      </c>
      <c r="Q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2607.2799999999997</v>
      </c>
      <c r="R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2606.35</v>
      </c>
      <c r="S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2583.04</v>
      </c>
      <c r="T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2616.34</v>
      </c>
      <c r="U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2617.58</v>
      </c>
      <c r="V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2618.9699999999998</v>
      </c>
      <c r="W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2607.7999999999997</v>
      </c>
      <c r="X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2818.06</v>
      </c>
      <c r="Y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РСО-А'!$L$6</f>
        <v>2674.01</v>
      </c>
    </row>
    <row r="265" spans="1:25" x14ac:dyDescent="0.2">
      <c r="A265" s="94">
        <f t="shared" si="7"/>
        <v>41682</v>
      </c>
      <c r="B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2575.94</v>
      </c>
      <c r="C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2607.59</v>
      </c>
      <c r="D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2627.7799999999997</v>
      </c>
      <c r="E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2636.85</v>
      </c>
      <c r="F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2639.74</v>
      </c>
      <c r="G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2633.83</v>
      </c>
      <c r="H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2597.4899999999998</v>
      </c>
      <c r="I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2669.44</v>
      </c>
      <c r="J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2646.8</v>
      </c>
      <c r="K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2619.62</v>
      </c>
      <c r="L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2602.0699999999997</v>
      </c>
      <c r="M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2577.34</v>
      </c>
      <c r="N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2589.04</v>
      </c>
      <c r="O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2603.8199999999997</v>
      </c>
      <c r="P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2614.2799999999997</v>
      </c>
      <c r="Q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2616.6999999999998</v>
      </c>
      <c r="R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2619.41</v>
      </c>
      <c r="S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2667.72</v>
      </c>
      <c r="T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2607.04</v>
      </c>
      <c r="U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2617.6099999999997</v>
      </c>
      <c r="V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2618.54</v>
      </c>
      <c r="W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2607.42</v>
      </c>
      <c r="X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2811.85</v>
      </c>
      <c r="Y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РСО-А'!$L$6</f>
        <v>2599.9499999999998</v>
      </c>
    </row>
    <row r="266" spans="1:25" x14ac:dyDescent="0.2">
      <c r="A266" s="94">
        <f t="shared" si="7"/>
        <v>41683</v>
      </c>
      <c r="B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2576.89</v>
      </c>
      <c r="C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2607.48</v>
      </c>
      <c r="D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2624.72</v>
      </c>
      <c r="E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2636.81</v>
      </c>
      <c r="F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2633.73</v>
      </c>
      <c r="G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2624.85</v>
      </c>
      <c r="H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2594.67</v>
      </c>
      <c r="I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2662.8199999999997</v>
      </c>
      <c r="J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2646.97</v>
      </c>
      <c r="K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2619.0700000000002</v>
      </c>
      <c r="L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2595.8000000000002</v>
      </c>
      <c r="M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2579.5</v>
      </c>
      <c r="N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2588.6099999999997</v>
      </c>
      <c r="O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2603.3000000000002</v>
      </c>
      <c r="P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2613.67</v>
      </c>
      <c r="Q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2615.9499999999998</v>
      </c>
      <c r="R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2618.88</v>
      </c>
      <c r="S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2666.86</v>
      </c>
      <c r="T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2606.5099999999998</v>
      </c>
      <c r="U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2618.6999999999998</v>
      </c>
      <c r="V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2619.75</v>
      </c>
      <c r="W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2607.52</v>
      </c>
      <c r="X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2684</v>
      </c>
      <c r="Y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РСО-А'!$L$6</f>
        <v>2600.92</v>
      </c>
    </row>
    <row r="267" spans="1:25" x14ac:dyDescent="0.2">
      <c r="A267" s="94">
        <f t="shared" si="7"/>
        <v>41684</v>
      </c>
      <c r="B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2575.63</v>
      </c>
      <c r="C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2613.0699999999997</v>
      </c>
      <c r="D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2630.72</v>
      </c>
      <c r="E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2649.05</v>
      </c>
      <c r="F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2649.0699999999997</v>
      </c>
      <c r="G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2646.38</v>
      </c>
      <c r="H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2614.14</v>
      </c>
      <c r="I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2678.54</v>
      </c>
      <c r="J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2688.3199999999997</v>
      </c>
      <c r="K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2653.5699999999997</v>
      </c>
      <c r="L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2640.5699999999997</v>
      </c>
      <c r="M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2593.86</v>
      </c>
      <c r="N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2622.13</v>
      </c>
      <c r="O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2627.09</v>
      </c>
      <c r="P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2638.14</v>
      </c>
      <c r="Q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2686.98</v>
      </c>
      <c r="R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2631.87</v>
      </c>
      <c r="S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2687.26</v>
      </c>
      <c r="T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2620.7799999999997</v>
      </c>
      <c r="U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2576.06</v>
      </c>
      <c r="V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2573.14</v>
      </c>
      <c r="W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2607.87</v>
      </c>
      <c r="X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2661.43</v>
      </c>
      <c r="Y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РСО-А'!$L$6</f>
        <v>2601.21</v>
      </c>
    </row>
    <row r="268" spans="1:25" x14ac:dyDescent="0.2">
      <c r="A268" s="94">
        <f t="shared" si="7"/>
        <v>41685</v>
      </c>
      <c r="B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2614.46</v>
      </c>
      <c r="C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2657.55</v>
      </c>
      <c r="D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2675.48</v>
      </c>
      <c r="E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2694.71</v>
      </c>
      <c r="F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2698.72</v>
      </c>
      <c r="G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2687.0699999999997</v>
      </c>
      <c r="H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2665.91</v>
      </c>
      <c r="I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2619.65</v>
      </c>
      <c r="J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2575.37</v>
      </c>
      <c r="K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2705.6</v>
      </c>
      <c r="L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2693.84</v>
      </c>
      <c r="M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2704.86</v>
      </c>
      <c r="N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2731.73</v>
      </c>
      <c r="O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2739.68</v>
      </c>
      <c r="P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2751.8</v>
      </c>
      <c r="Q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2760.8999999999996</v>
      </c>
      <c r="R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2774.97</v>
      </c>
      <c r="S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2745.18</v>
      </c>
      <c r="T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2675.55</v>
      </c>
      <c r="U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2609.36</v>
      </c>
      <c r="V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2598.14</v>
      </c>
      <c r="W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2614.6999999999998</v>
      </c>
      <c r="X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2660.25</v>
      </c>
      <c r="Y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РСО-А'!$L$6</f>
        <v>2587.2199999999998</v>
      </c>
    </row>
    <row r="269" spans="1:25" s="105" customFormat="1" x14ac:dyDescent="0.25">
      <c r="A269" s="94">
        <f t="shared" si="7"/>
        <v>41686</v>
      </c>
      <c r="B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2614.15</v>
      </c>
      <c r="C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2643.23</v>
      </c>
      <c r="D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2674.6</v>
      </c>
      <c r="E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2693.8</v>
      </c>
      <c r="F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2701.75</v>
      </c>
      <c r="G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2694.31</v>
      </c>
      <c r="H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2687.66</v>
      </c>
      <c r="I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2657.97</v>
      </c>
      <c r="J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2637.29</v>
      </c>
      <c r="K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2798.64</v>
      </c>
      <c r="L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2748.19</v>
      </c>
      <c r="M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2723.04</v>
      </c>
      <c r="N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2735.04</v>
      </c>
      <c r="O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2755.95</v>
      </c>
      <c r="P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2773.2799999999997</v>
      </c>
      <c r="Q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2777.74</v>
      </c>
      <c r="R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2755.54</v>
      </c>
      <c r="S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2748.02</v>
      </c>
      <c r="T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2678.84</v>
      </c>
      <c r="U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2603.46</v>
      </c>
      <c r="V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2600.31</v>
      </c>
      <c r="W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2616.88</v>
      </c>
      <c r="X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2656.17</v>
      </c>
      <c r="Y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РСО-А'!$L$6</f>
        <v>2575.98</v>
      </c>
    </row>
    <row r="270" spans="1:25" x14ac:dyDescent="0.2">
      <c r="A270" s="94">
        <f t="shared" si="7"/>
        <v>41687</v>
      </c>
      <c r="B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2627.7200000000003</v>
      </c>
      <c r="C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2669.01</v>
      </c>
      <c r="D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2682.35</v>
      </c>
      <c r="E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2700.42</v>
      </c>
      <c r="F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2704.24</v>
      </c>
      <c r="G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2693.81</v>
      </c>
      <c r="H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2663.02</v>
      </c>
      <c r="I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2748.81</v>
      </c>
      <c r="J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2755.2</v>
      </c>
      <c r="K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2725.7</v>
      </c>
      <c r="L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2725.88</v>
      </c>
      <c r="M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2677.52</v>
      </c>
      <c r="N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2707.61</v>
      </c>
      <c r="O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2718.09</v>
      </c>
      <c r="P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2721.46</v>
      </c>
      <c r="Q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2728.81</v>
      </c>
      <c r="R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2733.14</v>
      </c>
      <c r="S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2799.16</v>
      </c>
      <c r="T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2718.19</v>
      </c>
      <c r="U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2629.2200000000003</v>
      </c>
      <c r="V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2626.02</v>
      </c>
      <c r="W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2601.7199999999998</v>
      </c>
      <c r="X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2603.4299999999998</v>
      </c>
      <c r="Y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РСО-А'!$L$6</f>
        <v>2573.52</v>
      </c>
    </row>
    <row r="271" spans="1:25" x14ac:dyDescent="0.2">
      <c r="A271" s="94">
        <f t="shared" si="7"/>
        <v>41688</v>
      </c>
      <c r="B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2628.75</v>
      </c>
      <c r="C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2670.08</v>
      </c>
      <c r="D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2684.06</v>
      </c>
      <c r="E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2702.36</v>
      </c>
      <c r="F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2706.27</v>
      </c>
      <c r="G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2695.1</v>
      </c>
      <c r="H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2664.55</v>
      </c>
      <c r="I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2750.8999999999996</v>
      </c>
      <c r="J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2758.68</v>
      </c>
      <c r="K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2754.52</v>
      </c>
      <c r="L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2741.46</v>
      </c>
      <c r="M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2679.46</v>
      </c>
      <c r="N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2702.67</v>
      </c>
      <c r="O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2720.46</v>
      </c>
      <c r="P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2731.49</v>
      </c>
      <c r="Q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2731.37</v>
      </c>
      <c r="R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2735.47</v>
      </c>
      <c r="S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2712.43</v>
      </c>
      <c r="T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2633.31</v>
      </c>
      <c r="U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2635.52</v>
      </c>
      <c r="V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2632.12</v>
      </c>
      <c r="W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2594.58</v>
      </c>
      <c r="X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2595.88</v>
      </c>
      <c r="Y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РСО-А'!$L$6</f>
        <v>2574.2799999999997</v>
      </c>
    </row>
    <row r="272" spans="1:25" x14ac:dyDescent="0.2">
      <c r="A272" s="94">
        <f t="shared" si="7"/>
        <v>41689</v>
      </c>
      <c r="B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2628.38</v>
      </c>
      <c r="C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2701.7599999999998</v>
      </c>
      <c r="D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2713.19</v>
      </c>
      <c r="E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2720.99</v>
      </c>
      <c r="F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2712.81</v>
      </c>
      <c r="G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2694.22</v>
      </c>
      <c r="H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2657.24</v>
      </c>
      <c r="I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2738.41</v>
      </c>
      <c r="J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2753.4</v>
      </c>
      <c r="K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2711.17</v>
      </c>
      <c r="L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2689.31</v>
      </c>
      <c r="M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2639.77</v>
      </c>
      <c r="N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2648.42</v>
      </c>
      <c r="O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2669.33</v>
      </c>
      <c r="P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2666.1</v>
      </c>
      <c r="Q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2666.2599999999998</v>
      </c>
      <c r="R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2679.1</v>
      </c>
      <c r="S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2732.4</v>
      </c>
      <c r="T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2702.66</v>
      </c>
      <c r="U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2617.81</v>
      </c>
      <c r="V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2611.77</v>
      </c>
      <c r="W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2597.52</v>
      </c>
      <c r="X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2598.9699999999998</v>
      </c>
      <c r="Y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РСО-А'!$L$6</f>
        <v>2591.4499999999998</v>
      </c>
    </row>
    <row r="273" spans="1:27" x14ac:dyDescent="0.2">
      <c r="A273" s="94">
        <f t="shared" si="7"/>
        <v>41690</v>
      </c>
      <c r="B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2650.17</v>
      </c>
      <c r="C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2694.5099999999998</v>
      </c>
      <c r="D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2717.19</v>
      </c>
      <c r="E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2729.08</v>
      </c>
      <c r="F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2728.85</v>
      </c>
      <c r="G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2713.13</v>
      </c>
      <c r="H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2680.25</v>
      </c>
      <c r="I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2774.14</v>
      </c>
      <c r="J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2775.65</v>
      </c>
      <c r="K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2727.18</v>
      </c>
      <c r="L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2727.22</v>
      </c>
      <c r="M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2678.64</v>
      </c>
      <c r="N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2708.73</v>
      </c>
      <c r="O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2722.63</v>
      </c>
      <c r="P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2729.96</v>
      </c>
      <c r="Q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2726.46</v>
      </c>
      <c r="R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2730</v>
      </c>
      <c r="S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2784.81</v>
      </c>
      <c r="T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2701.89</v>
      </c>
      <c r="U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2617.96</v>
      </c>
      <c r="V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2614.81</v>
      </c>
      <c r="W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2595.1499999999996</v>
      </c>
      <c r="X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2599.37</v>
      </c>
      <c r="Y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РСО-А'!$L$6</f>
        <v>2592.21</v>
      </c>
    </row>
    <row r="274" spans="1:27" x14ac:dyDescent="0.2">
      <c r="A274" s="94">
        <f t="shared" si="7"/>
        <v>41691</v>
      </c>
      <c r="B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2649.87</v>
      </c>
      <c r="C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2694.16</v>
      </c>
      <c r="D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2717.13</v>
      </c>
      <c r="E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2728.93</v>
      </c>
      <c r="F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2728.92</v>
      </c>
      <c r="G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2713.27</v>
      </c>
      <c r="H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2680.14</v>
      </c>
      <c r="I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2778.0699999999997</v>
      </c>
      <c r="J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2799.46</v>
      </c>
      <c r="K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2766.35</v>
      </c>
      <c r="L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2757.24</v>
      </c>
      <c r="M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2695.15</v>
      </c>
      <c r="N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2726.75</v>
      </c>
      <c r="O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2745.38</v>
      </c>
      <c r="P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2749.22</v>
      </c>
      <c r="Q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2753.48</v>
      </c>
      <c r="R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2761.47</v>
      </c>
      <c r="S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2819.7799999999997</v>
      </c>
      <c r="T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2716.96</v>
      </c>
      <c r="U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2632.46</v>
      </c>
      <c r="V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2628.99</v>
      </c>
      <c r="W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2601.8599999999997</v>
      </c>
      <c r="X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2600.4299999999998</v>
      </c>
      <c r="Y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РСО-А'!$L$6</f>
        <v>2584.1</v>
      </c>
    </row>
    <row r="275" spans="1:27" x14ac:dyDescent="0.2">
      <c r="A275" s="94">
        <f t="shared" si="7"/>
        <v>41692</v>
      </c>
      <c r="B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2654.3199999999997</v>
      </c>
      <c r="C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2707.2599999999998</v>
      </c>
      <c r="D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2732.71</v>
      </c>
      <c r="E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2741.61</v>
      </c>
      <c r="F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2741.62</v>
      </c>
      <c r="G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2737.23</v>
      </c>
      <c r="H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2707.58</v>
      </c>
      <c r="I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2634.81</v>
      </c>
      <c r="J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2597.96</v>
      </c>
      <c r="K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2733.31</v>
      </c>
      <c r="L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2716.95</v>
      </c>
      <c r="M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2709.36</v>
      </c>
      <c r="N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2745.71</v>
      </c>
      <c r="O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2754.04</v>
      </c>
      <c r="P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2762.86</v>
      </c>
      <c r="Q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2763.12</v>
      </c>
      <c r="R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2767.75</v>
      </c>
      <c r="S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2795.62</v>
      </c>
      <c r="T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2723.48</v>
      </c>
      <c r="U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2621.14</v>
      </c>
      <c r="V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2614.9299999999998</v>
      </c>
      <c r="W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2632.35</v>
      </c>
      <c r="X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2676.64</v>
      </c>
      <c r="Y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РСО-А'!$L$6</f>
        <v>2583.5500000000002</v>
      </c>
      <c r="AA275" s="95"/>
    </row>
    <row r="276" spans="1:27" x14ac:dyDescent="0.2">
      <c r="A276" s="94">
        <f t="shared" si="7"/>
        <v>41693</v>
      </c>
      <c r="B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2640.34</v>
      </c>
      <c r="C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2699.54</v>
      </c>
      <c r="D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2733.35</v>
      </c>
      <c r="E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2751.29</v>
      </c>
      <c r="F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2742.13</v>
      </c>
      <c r="G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2751.43</v>
      </c>
      <c r="H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2728.7799999999997</v>
      </c>
      <c r="I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2708</v>
      </c>
      <c r="J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2673.63</v>
      </c>
      <c r="K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2795.3</v>
      </c>
      <c r="L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2746.4</v>
      </c>
      <c r="M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2729.6499999999996</v>
      </c>
      <c r="N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2746.16</v>
      </c>
      <c r="O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2763.41</v>
      </c>
      <c r="P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2786.36</v>
      </c>
      <c r="Q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2782.26</v>
      </c>
      <c r="R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2778.01</v>
      </c>
      <c r="S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2783.54</v>
      </c>
      <c r="T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2724.89</v>
      </c>
      <c r="U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2621.64</v>
      </c>
      <c r="V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2615.63</v>
      </c>
      <c r="W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2632.8999999999996</v>
      </c>
      <c r="X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2677.59</v>
      </c>
      <c r="Y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РСО-А'!$L$6</f>
        <v>2581.98</v>
      </c>
    </row>
    <row r="277" spans="1:27" x14ac:dyDescent="0.2">
      <c r="A277" s="94">
        <f t="shared" si="7"/>
        <v>41694</v>
      </c>
      <c r="B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2650.3199999999997</v>
      </c>
      <c r="C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2706.5</v>
      </c>
      <c r="D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2729.98</v>
      </c>
      <c r="E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2742.08</v>
      </c>
      <c r="F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2742.1099999999997</v>
      </c>
      <c r="G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2729.88</v>
      </c>
      <c r="H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2691.8</v>
      </c>
      <c r="I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2770.0699999999997</v>
      </c>
      <c r="J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2799.93</v>
      </c>
      <c r="K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2744.18</v>
      </c>
      <c r="L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2728.5</v>
      </c>
      <c r="M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2679.3599999999997</v>
      </c>
      <c r="N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2705.69</v>
      </c>
      <c r="O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2719.85</v>
      </c>
      <c r="P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2734.55</v>
      </c>
      <c r="Q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2746.17</v>
      </c>
      <c r="R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2758.42</v>
      </c>
      <c r="S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2854.6099999999997</v>
      </c>
      <c r="T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2789.3199999999997</v>
      </c>
      <c r="U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2662.5299999999997</v>
      </c>
      <c r="V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2648.63</v>
      </c>
      <c r="W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2602.06</v>
      </c>
      <c r="X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2598.16</v>
      </c>
      <c r="Y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РСО-А'!$L$6</f>
        <v>2579.21</v>
      </c>
    </row>
    <row r="278" spans="1:27" x14ac:dyDescent="0.2">
      <c r="A278" s="94">
        <f t="shared" si="7"/>
        <v>41695</v>
      </c>
      <c r="B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2667.1</v>
      </c>
      <c r="C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2722.26</v>
      </c>
      <c r="D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2746.73</v>
      </c>
      <c r="E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2755.2999999999997</v>
      </c>
      <c r="F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2742.5699999999997</v>
      </c>
      <c r="G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2751</v>
      </c>
      <c r="H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2691.92</v>
      </c>
      <c r="I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2791.4</v>
      </c>
      <c r="J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2800.98</v>
      </c>
      <c r="K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2745.41</v>
      </c>
      <c r="L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2728.5099999999998</v>
      </c>
      <c r="M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2660.5299999999997</v>
      </c>
      <c r="N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2654.2999999999997</v>
      </c>
      <c r="O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2656.95</v>
      </c>
      <c r="P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2662.88</v>
      </c>
      <c r="Q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2659.9700000000003</v>
      </c>
      <c r="R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2656.89</v>
      </c>
      <c r="S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2700.27</v>
      </c>
      <c r="T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2665.7200000000003</v>
      </c>
      <c r="U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2624.17</v>
      </c>
      <c r="V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2617.7399999999998</v>
      </c>
      <c r="W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2602.6999999999998</v>
      </c>
      <c r="X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2597.9499999999998</v>
      </c>
      <c r="Y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РСО-А'!$L$6</f>
        <v>2579.63</v>
      </c>
    </row>
    <row r="279" spans="1:27" x14ac:dyDescent="0.2">
      <c r="A279" s="94">
        <f t="shared" si="7"/>
        <v>41696</v>
      </c>
      <c r="B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2669.87</v>
      </c>
      <c r="C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2721.43</v>
      </c>
      <c r="D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2745.8199999999997</v>
      </c>
      <c r="E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2758.8199999999997</v>
      </c>
      <c r="F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2758.81</v>
      </c>
      <c r="G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2754.66</v>
      </c>
      <c r="H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2717.8</v>
      </c>
      <c r="I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2823.5299999999997</v>
      </c>
      <c r="J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2847.92</v>
      </c>
      <c r="K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2795.4</v>
      </c>
      <c r="L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2744.51</v>
      </c>
      <c r="M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2651.61</v>
      </c>
      <c r="N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2648.12</v>
      </c>
      <c r="O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2650.9</v>
      </c>
      <c r="P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2650.35</v>
      </c>
      <c r="Q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2653.6</v>
      </c>
      <c r="R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2650.73</v>
      </c>
      <c r="S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2694.99</v>
      </c>
      <c r="T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2654.3199999999997</v>
      </c>
      <c r="U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2617.71</v>
      </c>
      <c r="V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2614.6099999999997</v>
      </c>
      <c r="W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2602.33</v>
      </c>
      <c r="X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2597.8599999999997</v>
      </c>
      <c r="Y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РСО-А'!$L$6</f>
        <v>2578.9699999999998</v>
      </c>
    </row>
    <row r="280" spans="1:27" x14ac:dyDescent="0.2">
      <c r="A280" s="94">
        <f t="shared" si="7"/>
        <v>41697</v>
      </c>
      <c r="B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2633.7799999999997</v>
      </c>
      <c r="C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2683.49</v>
      </c>
      <c r="D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2705.47</v>
      </c>
      <c r="E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2713.33</v>
      </c>
      <c r="F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2709.44</v>
      </c>
      <c r="G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2705.7599999999998</v>
      </c>
      <c r="H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2676.87</v>
      </c>
      <c r="I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2773.12</v>
      </c>
      <c r="J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2779.8</v>
      </c>
      <c r="K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2720.55</v>
      </c>
      <c r="L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2678.85</v>
      </c>
      <c r="M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2628.71</v>
      </c>
      <c r="N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2645.5099999999998</v>
      </c>
      <c r="O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2663.26</v>
      </c>
      <c r="P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2663.11</v>
      </c>
      <c r="Q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2678.89</v>
      </c>
      <c r="R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2702.34</v>
      </c>
      <c r="S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2776.81</v>
      </c>
      <c r="T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2738.44</v>
      </c>
      <c r="U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2630.22</v>
      </c>
      <c r="V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2617.87</v>
      </c>
      <c r="W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2594.6799999999998</v>
      </c>
      <c r="X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2602.15</v>
      </c>
      <c r="Y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РСО-А'!$L$6</f>
        <v>2576.9299999999998</v>
      </c>
    </row>
    <row r="281" spans="1:27" x14ac:dyDescent="0.2">
      <c r="A281" s="94">
        <f t="shared" si="7"/>
        <v>41698</v>
      </c>
      <c r="B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2643.18</v>
      </c>
      <c r="C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2694.38</v>
      </c>
      <c r="D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2713.16</v>
      </c>
      <c r="E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2725.1099999999997</v>
      </c>
      <c r="F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2724.96</v>
      </c>
      <c r="G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2720.6</v>
      </c>
      <c r="H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2687.5099999999998</v>
      </c>
      <c r="I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2785.79</v>
      </c>
      <c r="J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2774.14</v>
      </c>
      <c r="K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2711.77</v>
      </c>
      <c r="L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2674.49</v>
      </c>
      <c r="M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2623.1099999999997</v>
      </c>
      <c r="N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2634.1499999999996</v>
      </c>
      <c r="O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2648.45</v>
      </c>
      <c r="P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2669.44</v>
      </c>
      <c r="Q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2672.61</v>
      </c>
      <c r="R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2648.1499999999996</v>
      </c>
      <c r="S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2688.17</v>
      </c>
      <c r="T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2655.27</v>
      </c>
      <c r="U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2603.63</v>
      </c>
      <c r="V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2594.89</v>
      </c>
      <c r="W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2582.8199999999997</v>
      </c>
      <c r="X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2601.13</v>
      </c>
      <c r="Y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РСО-А'!$L$6</f>
        <v>2586.9299999999998</v>
      </c>
    </row>
    <row r="283" spans="1:27" x14ac:dyDescent="0.2">
      <c r="A283" s="103" t="s">
        <v>155</v>
      </c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</row>
    <row r="284" spans="1:27" ht="15.75" customHeight="1" x14ac:dyDescent="0.25">
      <c r="A284" s="102" t="s">
        <v>157</v>
      </c>
      <c r="B284" s="93"/>
      <c r="C284" s="93"/>
      <c r="D284" s="93"/>
      <c r="AA284" s="95"/>
    </row>
    <row r="285" spans="1:27" ht="12.75" x14ac:dyDescent="0.2">
      <c r="A285" s="170" t="s">
        <v>50</v>
      </c>
      <c r="B285" s="181" t="s">
        <v>129</v>
      </c>
      <c r="C285" s="182"/>
      <c r="D285" s="182"/>
      <c r="E285" s="182"/>
      <c r="F285" s="182"/>
      <c r="G285" s="182"/>
      <c r="H285" s="182"/>
      <c r="I285" s="182"/>
      <c r="J285" s="182"/>
      <c r="K285" s="182"/>
      <c r="L285" s="182"/>
      <c r="M285" s="182"/>
      <c r="N285" s="182"/>
      <c r="O285" s="182"/>
      <c r="P285" s="182"/>
      <c r="Q285" s="182"/>
      <c r="R285" s="182"/>
      <c r="S285" s="182"/>
      <c r="T285" s="182"/>
      <c r="U285" s="182"/>
      <c r="V285" s="182"/>
      <c r="W285" s="182"/>
      <c r="X285" s="182"/>
      <c r="Y285" s="183"/>
    </row>
    <row r="286" spans="1:27" ht="12.75" x14ac:dyDescent="0.2">
      <c r="A286" s="171"/>
      <c r="B286" s="184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  <c r="V286" s="185"/>
      <c r="W286" s="185"/>
      <c r="X286" s="185"/>
      <c r="Y286" s="186"/>
    </row>
    <row r="287" spans="1:27" ht="12.75" x14ac:dyDescent="0.2">
      <c r="A287" s="171"/>
      <c r="B287" s="173" t="s">
        <v>130</v>
      </c>
      <c r="C287" s="164" t="s">
        <v>131</v>
      </c>
      <c r="D287" s="164" t="s">
        <v>132</v>
      </c>
      <c r="E287" s="164" t="s">
        <v>133</v>
      </c>
      <c r="F287" s="164" t="s">
        <v>134</v>
      </c>
      <c r="G287" s="164" t="s">
        <v>135</v>
      </c>
      <c r="H287" s="164" t="s">
        <v>136</v>
      </c>
      <c r="I287" s="164" t="s">
        <v>137</v>
      </c>
      <c r="J287" s="164" t="s">
        <v>138</v>
      </c>
      <c r="K287" s="164" t="s">
        <v>139</v>
      </c>
      <c r="L287" s="164" t="s">
        <v>140</v>
      </c>
      <c r="M287" s="164" t="s">
        <v>141</v>
      </c>
      <c r="N287" s="175" t="s">
        <v>142</v>
      </c>
      <c r="O287" s="164" t="s">
        <v>143</v>
      </c>
      <c r="P287" s="164" t="s">
        <v>144</v>
      </c>
      <c r="Q287" s="164" t="s">
        <v>145</v>
      </c>
      <c r="R287" s="164" t="s">
        <v>146</v>
      </c>
      <c r="S287" s="164" t="s">
        <v>147</v>
      </c>
      <c r="T287" s="164" t="s">
        <v>148</v>
      </c>
      <c r="U287" s="164" t="s">
        <v>149</v>
      </c>
      <c r="V287" s="164" t="s">
        <v>150</v>
      </c>
      <c r="W287" s="164" t="s">
        <v>151</v>
      </c>
      <c r="X287" s="164" t="s">
        <v>152</v>
      </c>
      <c r="Y287" s="164" t="s">
        <v>153</v>
      </c>
    </row>
    <row r="288" spans="1:27" ht="12.75" x14ac:dyDescent="0.2">
      <c r="A288" s="172"/>
      <c r="B288" s="174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76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</row>
    <row r="289" spans="1:25" x14ac:dyDescent="0.2">
      <c r="A289" s="94">
        <f>A254</f>
        <v>41671</v>
      </c>
      <c r="B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2983.15</v>
      </c>
      <c r="C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2963.3</v>
      </c>
      <c r="D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2974.6600000000003</v>
      </c>
      <c r="E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2961.17</v>
      </c>
      <c r="F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2958</v>
      </c>
      <c r="G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2955.46</v>
      </c>
      <c r="H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2968.98</v>
      </c>
      <c r="I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2973.01</v>
      </c>
      <c r="J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2985.3100000000004</v>
      </c>
      <c r="K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2999.36</v>
      </c>
      <c r="L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3000.6600000000003</v>
      </c>
      <c r="M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3001.15</v>
      </c>
      <c r="N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3002.2000000000003</v>
      </c>
      <c r="O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3002.4100000000003</v>
      </c>
      <c r="P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3001.8</v>
      </c>
      <c r="Q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3002.1800000000003</v>
      </c>
      <c r="R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3001.2700000000004</v>
      </c>
      <c r="S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2999.38</v>
      </c>
      <c r="T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2997.83</v>
      </c>
      <c r="U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3012.46</v>
      </c>
      <c r="V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3080.53</v>
      </c>
      <c r="W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3000.04</v>
      </c>
      <c r="X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3000.46</v>
      </c>
      <c r="Y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РСО-А'!$M$6</f>
        <v>3135.53</v>
      </c>
    </row>
    <row r="290" spans="1:25" x14ac:dyDescent="0.2">
      <c r="A290" s="94">
        <f>A289+1</f>
        <v>41672</v>
      </c>
      <c r="B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2981.17</v>
      </c>
      <c r="C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2980.46</v>
      </c>
      <c r="D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2969.1400000000003</v>
      </c>
      <c r="E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2956.08</v>
      </c>
      <c r="F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2961.7000000000003</v>
      </c>
      <c r="G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2952.8</v>
      </c>
      <c r="H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2958.8500000000004</v>
      </c>
      <c r="I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2974.6800000000003</v>
      </c>
      <c r="J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3017.8</v>
      </c>
      <c r="K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2997.7400000000002</v>
      </c>
      <c r="L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2998.6200000000003</v>
      </c>
      <c r="M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2998.83</v>
      </c>
      <c r="N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2999.1800000000003</v>
      </c>
      <c r="O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2999.3100000000004</v>
      </c>
      <c r="P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2998.08</v>
      </c>
      <c r="Q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2998.4700000000003</v>
      </c>
      <c r="R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2999.54</v>
      </c>
      <c r="S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2997.55</v>
      </c>
      <c r="T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2996.9100000000003</v>
      </c>
      <c r="U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3010.82</v>
      </c>
      <c r="V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3079.6400000000003</v>
      </c>
      <c r="W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3042.36</v>
      </c>
      <c r="X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2998.92</v>
      </c>
      <c r="Y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РСО-А'!$M$6</f>
        <v>3156.1000000000004</v>
      </c>
    </row>
    <row r="291" spans="1:25" x14ac:dyDescent="0.2">
      <c r="A291" s="94">
        <f t="shared" ref="A291:A316" si="8">A290+1</f>
        <v>41673</v>
      </c>
      <c r="B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2978.07</v>
      </c>
      <c r="C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2961.92</v>
      </c>
      <c r="D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2962.5</v>
      </c>
      <c r="E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2976.98</v>
      </c>
      <c r="F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2973.9500000000003</v>
      </c>
      <c r="G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2971.1000000000004</v>
      </c>
      <c r="H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2973.6600000000003</v>
      </c>
      <c r="I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2987.9</v>
      </c>
      <c r="J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2979.21</v>
      </c>
      <c r="K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3002.2000000000003</v>
      </c>
      <c r="L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3001.9300000000003</v>
      </c>
      <c r="M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2990.2000000000003</v>
      </c>
      <c r="N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2989.4</v>
      </c>
      <c r="O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2989.71</v>
      </c>
      <c r="P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2990.02</v>
      </c>
      <c r="Q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2990.05</v>
      </c>
      <c r="R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2989.38</v>
      </c>
      <c r="S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2997.6600000000003</v>
      </c>
      <c r="T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2994.9</v>
      </c>
      <c r="U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2996.38</v>
      </c>
      <c r="V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3010.29</v>
      </c>
      <c r="W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3050.28</v>
      </c>
      <c r="X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3234.2200000000003</v>
      </c>
      <c r="Y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РСО-А'!$M$6</f>
        <v>3116.7000000000003</v>
      </c>
    </row>
    <row r="292" spans="1:25" x14ac:dyDescent="0.2">
      <c r="A292" s="94">
        <f t="shared" si="8"/>
        <v>41674</v>
      </c>
      <c r="B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3064.27</v>
      </c>
      <c r="C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2972.07</v>
      </c>
      <c r="D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2970.82</v>
      </c>
      <c r="E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2970.7400000000002</v>
      </c>
      <c r="F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2970.7300000000005</v>
      </c>
      <c r="G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2972.75</v>
      </c>
      <c r="H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2976.98</v>
      </c>
      <c r="I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2987.9</v>
      </c>
      <c r="J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2978.78</v>
      </c>
      <c r="K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3011.1400000000003</v>
      </c>
      <c r="L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3040.9100000000003</v>
      </c>
      <c r="M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3012.08</v>
      </c>
      <c r="N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3011.7700000000004</v>
      </c>
      <c r="O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3010.3700000000003</v>
      </c>
      <c r="P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3003.1000000000004</v>
      </c>
      <c r="Q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3003.0600000000004</v>
      </c>
      <c r="R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3002.75</v>
      </c>
      <c r="S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3002.25</v>
      </c>
      <c r="T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2999.8700000000003</v>
      </c>
      <c r="U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3126.1800000000003</v>
      </c>
      <c r="V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3125.79</v>
      </c>
      <c r="W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3150.0600000000004</v>
      </c>
      <c r="X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3288.4</v>
      </c>
      <c r="Y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РСО-А'!$M$6</f>
        <v>3193.2400000000002</v>
      </c>
    </row>
    <row r="293" spans="1:25" x14ac:dyDescent="0.2">
      <c r="A293" s="94">
        <f t="shared" si="8"/>
        <v>41675</v>
      </c>
      <c r="B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2987.11</v>
      </c>
      <c r="C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2963.1600000000003</v>
      </c>
      <c r="D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2960.69</v>
      </c>
      <c r="E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2959.2700000000004</v>
      </c>
      <c r="F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2959.4700000000003</v>
      </c>
      <c r="G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2960.13</v>
      </c>
      <c r="H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2962.1600000000003</v>
      </c>
      <c r="I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2987.4500000000003</v>
      </c>
      <c r="J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2978.51</v>
      </c>
      <c r="K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3004.34</v>
      </c>
      <c r="L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3003.59</v>
      </c>
      <c r="M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2976.3900000000003</v>
      </c>
      <c r="N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2984.2700000000004</v>
      </c>
      <c r="O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2984.04</v>
      </c>
      <c r="P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2984.15</v>
      </c>
      <c r="Q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2984.0600000000004</v>
      </c>
      <c r="R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2984.5</v>
      </c>
      <c r="S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3002.46</v>
      </c>
      <c r="T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3064.53</v>
      </c>
      <c r="U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3102.13</v>
      </c>
      <c r="V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3113.26</v>
      </c>
      <c r="W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3108.5200000000004</v>
      </c>
      <c r="X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3292.07</v>
      </c>
      <c r="Y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РСО-А'!$M$6</f>
        <v>3179.59</v>
      </c>
    </row>
    <row r="294" spans="1:25" x14ac:dyDescent="0.2">
      <c r="A294" s="94">
        <f t="shared" si="8"/>
        <v>41676</v>
      </c>
      <c r="B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3066.04</v>
      </c>
      <c r="C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2991.5600000000004</v>
      </c>
      <c r="D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2971.59</v>
      </c>
      <c r="E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2971.12</v>
      </c>
      <c r="F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2971.8</v>
      </c>
      <c r="G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2972.21</v>
      </c>
      <c r="H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2996.7400000000002</v>
      </c>
      <c r="I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2982.54</v>
      </c>
      <c r="J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3003.0600000000004</v>
      </c>
      <c r="K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3002.9700000000003</v>
      </c>
      <c r="L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3001.8500000000004</v>
      </c>
      <c r="M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3099.2000000000003</v>
      </c>
      <c r="N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3074.9300000000003</v>
      </c>
      <c r="O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3069.19</v>
      </c>
      <c r="P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3052.88</v>
      </c>
      <c r="Q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3041.58</v>
      </c>
      <c r="R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3029.4300000000003</v>
      </c>
      <c r="S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3000.9700000000003</v>
      </c>
      <c r="T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3084.98</v>
      </c>
      <c r="U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3184.7700000000004</v>
      </c>
      <c r="V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3158.6000000000004</v>
      </c>
      <c r="W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3163.9700000000003</v>
      </c>
      <c r="X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3308.01</v>
      </c>
      <c r="Y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РСО-А'!$M$6</f>
        <v>3211.17</v>
      </c>
    </row>
    <row r="295" spans="1:25" x14ac:dyDescent="0.2">
      <c r="A295" s="94">
        <f t="shared" si="8"/>
        <v>41677</v>
      </c>
      <c r="B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2982.9300000000003</v>
      </c>
      <c r="C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2962.92</v>
      </c>
      <c r="D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2955.9500000000003</v>
      </c>
      <c r="E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2958.96</v>
      </c>
      <c r="F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2958.4300000000003</v>
      </c>
      <c r="G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2954.48</v>
      </c>
      <c r="H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2982.32</v>
      </c>
      <c r="I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2980.46</v>
      </c>
      <c r="J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2955.53</v>
      </c>
      <c r="K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3004.6000000000004</v>
      </c>
      <c r="L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3004.7400000000002</v>
      </c>
      <c r="M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2991.7200000000003</v>
      </c>
      <c r="N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2991.8</v>
      </c>
      <c r="O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2991.8700000000003</v>
      </c>
      <c r="P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2992.19</v>
      </c>
      <c r="Q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2992.06</v>
      </c>
      <c r="R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2991.78</v>
      </c>
      <c r="S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3000.2200000000003</v>
      </c>
      <c r="T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3000.3900000000003</v>
      </c>
      <c r="U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3117.4700000000003</v>
      </c>
      <c r="V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3073.12</v>
      </c>
      <c r="W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3098.26</v>
      </c>
      <c r="X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3273.17</v>
      </c>
      <c r="Y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РСО-А'!$M$6</f>
        <v>3178.9</v>
      </c>
    </row>
    <row r="296" spans="1:25" x14ac:dyDescent="0.2">
      <c r="A296" s="94">
        <f t="shared" si="8"/>
        <v>41678</v>
      </c>
      <c r="B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2982.01</v>
      </c>
      <c r="C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2977.57</v>
      </c>
      <c r="D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2965.59</v>
      </c>
      <c r="E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2952.83</v>
      </c>
      <c r="F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2961.2300000000005</v>
      </c>
      <c r="G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2973.3900000000003</v>
      </c>
      <c r="H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2978.71</v>
      </c>
      <c r="I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2981.8900000000003</v>
      </c>
      <c r="J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3123.6000000000004</v>
      </c>
      <c r="K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2974.7000000000003</v>
      </c>
      <c r="L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2982.0200000000004</v>
      </c>
      <c r="M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3002.1600000000003</v>
      </c>
      <c r="N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3002.3700000000003</v>
      </c>
      <c r="O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3002.54</v>
      </c>
      <c r="P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3002.7200000000003</v>
      </c>
      <c r="Q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3002.94</v>
      </c>
      <c r="R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3001.7200000000003</v>
      </c>
      <c r="S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2997.1000000000004</v>
      </c>
      <c r="T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2998.8100000000004</v>
      </c>
      <c r="U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2998</v>
      </c>
      <c r="V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3107.1600000000003</v>
      </c>
      <c r="W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3072.63</v>
      </c>
      <c r="X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2999.76</v>
      </c>
      <c r="Y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РСО-А'!$M$6</f>
        <v>3209.57</v>
      </c>
    </row>
    <row r="297" spans="1:25" x14ac:dyDescent="0.2">
      <c r="A297" s="94">
        <f t="shared" si="8"/>
        <v>41679</v>
      </c>
      <c r="B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2976.94</v>
      </c>
      <c r="C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2967.48</v>
      </c>
      <c r="D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2994.67</v>
      </c>
      <c r="E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2998.4700000000003</v>
      </c>
      <c r="F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3009.1800000000003</v>
      </c>
      <c r="G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2998.4</v>
      </c>
      <c r="H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2988.17</v>
      </c>
      <c r="I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2959.4700000000003</v>
      </c>
      <c r="J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2981.32</v>
      </c>
      <c r="K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3027.75</v>
      </c>
      <c r="L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2984.13</v>
      </c>
      <c r="M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2953.9</v>
      </c>
      <c r="N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2955.84</v>
      </c>
      <c r="O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2965.3500000000004</v>
      </c>
      <c r="P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2959.17</v>
      </c>
      <c r="Q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2955.71</v>
      </c>
      <c r="R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2956.7000000000003</v>
      </c>
      <c r="S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2954.1000000000004</v>
      </c>
      <c r="T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2995.9100000000003</v>
      </c>
      <c r="U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2997.65</v>
      </c>
      <c r="V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2997.6600000000003</v>
      </c>
      <c r="W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2998.19</v>
      </c>
      <c r="X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2999.17</v>
      </c>
      <c r="Y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РСО-А'!$M$6</f>
        <v>3050.2700000000004</v>
      </c>
    </row>
    <row r="298" spans="1:25" x14ac:dyDescent="0.2">
      <c r="A298" s="94">
        <f t="shared" si="8"/>
        <v>41680</v>
      </c>
      <c r="B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2972.71</v>
      </c>
      <c r="C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2968.6200000000003</v>
      </c>
      <c r="D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2974.79</v>
      </c>
      <c r="E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2980.9300000000003</v>
      </c>
      <c r="F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2977.8</v>
      </c>
      <c r="G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2981.44</v>
      </c>
      <c r="H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2952.26</v>
      </c>
      <c r="I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3023.83</v>
      </c>
      <c r="J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3011.03</v>
      </c>
      <c r="K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2956.15</v>
      </c>
      <c r="L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2970.8700000000003</v>
      </c>
      <c r="M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2992.84</v>
      </c>
      <c r="N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2992.57</v>
      </c>
      <c r="O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2993.1000000000004</v>
      </c>
      <c r="P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2993.2000000000003</v>
      </c>
      <c r="Q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2992.44</v>
      </c>
      <c r="R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2992.2000000000003</v>
      </c>
      <c r="S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2984.5</v>
      </c>
      <c r="T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3000.9300000000003</v>
      </c>
      <c r="U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3002.44</v>
      </c>
      <c r="V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3003.69</v>
      </c>
      <c r="W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3015.5600000000004</v>
      </c>
      <c r="X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3231.13</v>
      </c>
      <c r="Y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РСО-А'!$M$6</f>
        <v>3157.3100000000004</v>
      </c>
    </row>
    <row r="299" spans="1:25" x14ac:dyDescent="0.2">
      <c r="A299" s="94">
        <f t="shared" si="8"/>
        <v>41681</v>
      </c>
      <c r="B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2954.4900000000002</v>
      </c>
      <c r="C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2999.71</v>
      </c>
      <c r="D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3020.1000000000004</v>
      </c>
      <c r="E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3034.51</v>
      </c>
      <c r="F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3037.9900000000002</v>
      </c>
      <c r="G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3023.73</v>
      </c>
      <c r="H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2990.4300000000003</v>
      </c>
      <c r="I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3064.44</v>
      </c>
      <c r="J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3031.2200000000003</v>
      </c>
      <c r="K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2986.34</v>
      </c>
      <c r="L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2958.1400000000003</v>
      </c>
      <c r="M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2993.9900000000002</v>
      </c>
      <c r="N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2995.2400000000002</v>
      </c>
      <c r="O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2995.7400000000002</v>
      </c>
      <c r="P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2991.9900000000002</v>
      </c>
      <c r="Q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2992.09</v>
      </c>
      <c r="R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2991.01</v>
      </c>
      <c r="S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2964.1200000000003</v>
      </c>
      <c r="T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3002.54</v>
      </c>
      <c r="U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3003.9700000000003</v>
      </c>
      <c r="V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3005.58</v>
      </c>
      <c r="W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2992.6800000000003</v>
      </c>
      <c r="X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3235.34</v>
      </c>
      <c r="Y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РСО-А'!$M$6</f>
        <v>3069.09</v>
      </c>
    </row>
    <row r="300" spans="1:25" x14ac:dyDescent="0.2">
      <c r="A300" s="94">
        <f t="shared" si="8"/>
        <v>41682</v>
      </c>
      <c r="B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2955.92</v>
      </c>
      <c r="C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2992.44</v>
      </c>
      <c r="D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3015.75</v>
      </c>
      <c r="E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3026.21</v>
      </c>
      <c r="F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3029.55</v>
      </c>
      <c r="G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3022.73</v>
      </c>
      <c r="H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2980.79</v>
      </c>
      <c r="I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3063.82</v>
      </c>
      <c r="J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3037.69</v>
      </c>
      <c r="K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3006.3300000000004</v>
      </c>
      <c r="L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2986.07</v>
      </c>
      <c r="M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2957.53</v>
      </c>
      <c r="N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2971.04</v>
      </c>
      <c r="O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2988.1000000000004</v>
      </c>
      <c r="P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3000.17</v>
      </c>
      <c r="Q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3002.96</v>
      </c>
      <c r="R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3006.09</v>
      </c>
      <c r="S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3061.83</v>
      </c>
      <c r="T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2991.8100000000004</v>
      </c>
      <c r="U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3004.01</v>
      </c>
      <c r="V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3005.0800000000004</v>
      </c>
      <c r="W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2992.25</v>
      </c>
      <c r="X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3228.17</v>
      </c>
      <c r="Y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РСО-А'!$M$6</f>
        <v>2983.63</v>
      </c>
    </row>
    <row r="301" spans="1:25" x14ac:dyDescent="0.2">
      <c r="A301" s="94">
        <f t="shared" si="8"/>
        <v>41683</v>
      </c>
      <c r="B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2957.01</v>
      </c>
      <c r="C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2992.32</v>
      </c>
      <c r="D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3012.2200000000003</v>
      </c>
      <c r="E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3026.1600000000003</v>
      </c>
      <c r="F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3022.62</v>
      </c>
      <c r="G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3012.3700000000003</v>
      </c>
      <c r="H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2977.53</v>
      </c>
      <c r="I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3056.1800000000003</v>
      </c>
      <c r="J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3037.8900000000003</v>
      </c>
      <c r="K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3005.69</v>
      </c>
      <c r="L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2978.84</v>
      </c>
      <c r="M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2960.03</v>
      </c>
      <c r="N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2970.54</v>
      </c>
      <c r="O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2987.4900000000002</v>
      </c>
      <c r="P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2999.46</v>
      </c>
      <c r="Q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3002.1000000000004</v>
      </c>
      <c r="R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3005.48</v>
      </c>
      <c r="S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3060.8500000000004</v>
      </c>
      <c r="T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2991.2000000000003</v>
      </c>
      <c r="U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3005.26</v>
      </c>
      <c r="V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3006.4800000000005</v>
      </c>
      <c r="W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2992.37</v>
      </c>
      <c r="X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3080.6200000000003</v>
      </c>
      <c r="Y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РСО-А'!$M$6</f>
        <v>2984.75</v>
      </c>
    </row>
    <row r="302" spans="1:25" x14ac:dyDescent="0.2">
      <c r="A302" s="94">
        <f t="shared" si="8"/>
        <v>41684</v>
      </c>
      <c r="B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2955.57</v>
      </c>
      <c r="C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2998.76</v>
      </c>
      <c r="D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3019.13</v>
      </c>
      <c r="E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3040.29</v>
      </c>
      <c r="F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3040.3100000000004</v>
      </c>
      <c r="G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3037.21</v>
      </c>
      <c r="H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3000.01</v>
      </c>
      <c r="I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3074.32</v>
      </c>
      <c r="J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3085.61</v>
      </c>
      <c r="K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3045.51</v>
      </c>
      <c r="L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3030.51</v>
      </c>
      <c r="M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2976.6000000000004</v>
      </c>
      <c r="N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3009.23</v>
      </c>
      <c r="O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3014.9500000000003</v>
      </c>
      <c r="P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3027.7000000000003</v>
      </c>
      <c r="Q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3084.0600000000004</v>
      </c>
      <c r="R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3020.46</v>
      </c>
      <c r="S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3084.38</v>
      </c>
      <c r="T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3007.67</v>
      </c>
      <c r="U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2956.0600000000004</v>
      </c>
      <c r="V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2952.69</v>
      </c>
      <c r="W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2992.7700000000004</v>
      </c>
      <c r="X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3054.58</v>
      </c>
      <c r="Y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РСО-А'!$M$6</f>
        <v>2985.08</v>
      </c>
    </row>
    <row r="303" spans="1:25" x14ac:dyDescent="0.2">
      <c r="A303" s="94">
        <f t="shared" si="8"/>
        <v>41685</v>
      </c>
      <c r="B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3000.3700000000003</v>
      </c>
      <c r="C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3050.1000000000004</v>
      </c>
      <c r="D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3070.79</v>
      </c>
      <c r="E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3092.98</v>
      </c>
      <c r="F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3097.61</v>
      </c>
      <c r="G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3084.17</v>
      </c>
      <c r="H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3059.7400000000002</v>
      </c>
      <c r="I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3006.36</v>
      </c>
      <c r="J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2955.2700000000004</v>
      </c>
      <c r="K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3105.55</v>
      </c>
      <c r="L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3091.9800000000005</v>
      </c>
      <c r="M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3104.7000000000003</v>
      </c>
      <c r="N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3135.71</v>
      </c>
      <c r="O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3144.88</v>
      </c>
      <c r="P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3158.86</v>
      </c>
      <c r="Q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3169.37</v>
      </c>
      <c r="R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3185.6000000000004</v>
      </c>
      <c r="S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3151.2300000000005</v>
      </c>
      <c r="T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3070.88</v>
      </c>
      <c r="U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2994.4800000000005</v>
      </c>
      <c r="V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2981.54</v>
      </c>
      <c r="W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3000.65</v>
      </c>
      <c r="X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3053.2200000000003</v>
      </c>
      <c r="Y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РСО-А'!$M$6</f>
        <v>2968.9300000000003</v>
      </c>
    </row>
    <row r="304" spans="1:25" x14ac:dyDescent="0.2">
      <c r="A304" s="94">
        <f t="shared" si="8"/>
        <v>41686</v>
      </c>
      <c r="B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3000.0200000000004</v>
      </c>
      <c r="C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3033.57</v>
      </c>
      <c r="D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3069.78</v>
      </c>
      <c r="E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3091.9300000000003</v>
      </c>
      <c r="F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3101.1000000000004</v>
      </c>
      <c r="G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3092.53</v>
      </c>
      <c r="H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3084.8500000000004</v>
      </c>
      <c r="I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3050.59</v>
      </c>
      <c r="J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3026.7200000000003</v>
      </c>
      <c r="K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3212.9100000000003</v>
      </c>
      <c r="L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3154.7000000000003</v>
      </c>
      <c r="M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3125.6800000000003</v>
      </c>
      <c r="N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3139.5200000000004</v>
      </c>
      <c r="O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3163.65</v>
      </c>
      <c r="P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3183.65</v>
      </c>
      <c r="Q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3188.8</v>
      </c>
      <c r="R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3163.1800000000003</v>
      </c>
      <c r="S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3154.51</v>
      </c>
      <c r="T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3074.67</v>
      </c>
      <c r="U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2987.6800000000003</v>
      </c>
      <c r="V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2984.04</v>
      </c>
      <c r="W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3003.17</v>
      </c>
      <c r="X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3048.51</v>
      </c>
      <c r="Y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РСО-А'!$M$6</f>
        <v>2955.96</v>
      </c>
    </row>
    <row r="305" spans="1:25" x14ac:dyDescent="0.2">
      <c r="A305" s="94">
        <f t="shared" si="8"/>
        <v>41687</v>
      </c>
      <c r="B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3015.67</v>
      </c>
      <c r="C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3063.3300000000004</v>
      </c>
      <c r="D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3078.7200000000003</v>
      </c>
      <c r="E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3099.57</v>
      </c>
      <c r="F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3103.98</v>
      </c>
      <c r="G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3091.94</v>
      </c>
      <c r="H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3056.4100000000003</v>
      </c>
      <c r="I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3155.42</v>
      </c>
      <c r="J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3162.79</v>
      </c>
      <c r="K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3128.7400000000002</v>
      </c>
      <c r="L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3128.96</v>
      </c>
      <c r="M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3073.15</v>
      </c>
      <c r="N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3107.8700000000003</v>
      </c>
      <c r="O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3119.96</v>
      </c>
      <c r="P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3123.8500000000004</v>
      </c>
      <c r="Q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3132.34</v>
      </c>
      <c r="R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3137.33</v>
      </c>
      <c r="S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3213.52</v>
      </c>
      <c r="T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3120.08</v>
      </c>
      <c r="U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3017.4100000000003</v>
      </c>
      <c r="V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3013.71</v>
      </c>
      <c r="W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2985.67</v>
      </c>
      <c r="X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2987.6400000000003</v>
      </c>
      <c r="Y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РСО-А'!$M$6</f>
        <v>2953.1200000000003</v>
      </c>
    </row>
    <row r="306" spans="1:25" x14ac:dyDescent="0.2">
      <c r="A306" s="94">
        <f t="shared" si="8"/>
        <v>41688</v>
      </c>
      <c r="B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3016.8700000000003</v>
      </c>
      <c r="C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3064.5600000000004</v>
      </c>
      <c r="D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3080.7000000000003</v>
      </c>
      <c r="E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3101.8100000000004</v>
      </c>
      <c r="F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3106.32</v>
      </c>
      <c r="G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3093.44</v>
      </c>
      <c r="H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3058.17</v>
      </c>
      <c r="I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3157.83</v>
      </c>
      <c r="J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3166.8100000000004</v>
      </c>
      <c r="K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3162.01</v>
      </c>
      <c r="L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3146.9300000000003</v>
      </c>
      <c r="M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3075.3900000000003</v>
      </c>
      <c r="N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3102.17</v>
      </c>
      <c r="O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3122.7000000000003</v>
      </c>
      <c r="P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3135.4300000000003</v>
      </c>
      <c r="Q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3135.29</v>
      </c>
      <c r="R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3140.0200000000004</v>
      </c>
      <c r="S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3113.4300000000003</v>
      </c>
      <c r="T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3022.12</v>
      </c>
      <c r="U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3024.6800000000003</v>
      </c>
      <c r="V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3020.75</v>
      </c>
      <c r="W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2977.4300000000003</v>
      </c>
      <c r="X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2978.9300000000003</v>
      </c>
      <c r="Y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РСО-А'!$M$6</f>
        <v>2954.01</v>
      </c>
    </row>
    <row r="307" spans="1:25" x14ac:dyDescent="0.2">
      <c r="A307" s="94">
        <f t="shared" si="8"/>
        <v>41689</v>
      </c>
      <c r="B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3016.4300000000003</v>
      </c>
      <c r="C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3101.11</v>
      </c>
      <c r="D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3114.3100000000004</v>
      </c>
      <c r="E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3123.3100000000004</v>
      </c>
      <c r="F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3113.8700000000003</v>
      </c>
      <c r="G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3092.4100000000003</v>
      </c>
      <c r="H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3049.7400000000002</v>
      </c>
      <c r="I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3143.4100000000003</v>
      </c>
      <c r="J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3160.71</v>
      </c>
      <c r="K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3111.98</v>
      </c>
      <c r="L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3086.75</v>
      </c>
      <c r="M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3029.58</v>
      </c>
      <c r="N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3039.56</v>
      </c>
      <c r="O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3063.7000000000003</v>
      </c>
      <c r="P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3059.9700000000003</v>
      </c>
      <c r="Q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3060.15</v>
      </c>
      <c r="R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3074.9700000000003</v>
      </c>
      <c r="S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3136.4800000000005</v>
      </c>
      <c r="T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3102.15</v>
      </c>
      <c r="U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3004.2400000000002</v>
      </c>
      <c r="V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2997.27</v>
      </c>
      <c r="W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2980.83</v>
      </c>
      <c r="X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2982.5</v>
      </c>
      <c r="Y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РСО-А'!$M$6</f>
        <v>2973.82</v>
      </c>
    </row>
    <row r="308" spans="1:25" x14ac:dyDescent="0.2">
      <c r="A308" s="94">
        <f t="shared" si="8"/>
        <v>41690</v>
      </c>
      <c r="B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3041.58</v>
      </c>
      <c r="C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3092.75</v>
      </c>
      <c r="D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3118.92</v>
      </c>
      <c r="E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3132.6400000000003</v>
      </c>
      <c r="F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3132.38</v>
      </c>
      <c r="G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3114.2400000000002</v>
      </c>
      <c r="H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3076.3</v>
      </c>
      <c r="I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3184.6400000000003</v>
      </c>
      <c r="J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3186.3900000000003</v>
      </c>
      <c r="K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3130.4500000000003</v>
      </c>
      <c r="L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3130.5</v>
      </c>
      <c r="M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3074.44</v>
      </c>
      <c r="N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3109.1600000000003</v>
      </c>
      <c r="O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3125.21</v>
      </c>
      <c r="P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3133.6600000000003</v>
      </c>
      <c r="Q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3129.63</v>
      </c>
      <c r="R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3133.71</v>
      </c>
      <c r="S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3196.9500000000003</v>
      </c>
      <c r="T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3101.27</v>
      </c>
      <c r="U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3004.41</v>
      </c>
      <c r="V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3000.78</v>
      </c>
      <c r="W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2978.09</v>
      </c>
      <c r="X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2982.96</v>
      </c>
      <c r="Y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РСО-А'!$M$6</f>
        <v>2974.7000000000003</v>
      </c>
    </row>
    <row r="309" spans="1:25" x14ac:dyDescent="0.2">
      <c r="A309" s="94">
        <f t="shared" si="8"/>
        <v>41691</v>
      </c>
      <c r="B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3041.2400000000002</v>
      </c>
      <c r="C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3092.3500000000004</v>
      </c>
      <c r="D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3118.86</v>
      </c>
      <c r="E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3132.48</v>
      </c>
      <c r="F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3132.4700000000003</v>
      </c>
      <c r="G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3114.4</v>
      </c>
      <c r="H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3076.17</v>
      </c>
      <c r="I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3189.1800000000003</v>
      </c>
      <c r="J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3213.86</v>
      </c>
      <c r="K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3175.6600000000003</v>
      </c>
      <c r="L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3165.15</v>
      </c>
      <c r="M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3093.4900000000002</v>
      </c>
      <c r="N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3129.96</v>
      </c>
      <c r="O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3151.4500000000003</v>
      </c>
      <c r="P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3155.8900000000003</v>
      </c>
      <c r="Q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3160.8</v>
      </c>
      <c r="R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3170.02</v>
      </c>
      <c r="S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3237.3100000000004</v>
      </c>
      <c r="T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3118.6600000000003</v>
      </c>
      <c r="U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3021.15</v>
      </c>
      <c r="V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3017.1400000000003</v>
      </c>
      <c r="W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2985.83</v>
      </c>
      <c r="X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2984.1800000000003</v>
      </c>
      <c r="Y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РСО-А'!$M$6</f>
        <v>2965.34</v>
      </c>
    </row>
    <row r="310" spans="1:25" x14ac:dyDescent="0.2">
      <c r="A310" s="94">
        <f t="shared" si="8"/>
        <v>41692</v>
      </c>
      <c r="B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3046.37</v>
      </c>
      <c r="C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3107.46</v>
      </c>
      <c r="D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3136.84</v>
      </c>
      <c r="E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3147.11</v>
      </c>
      <c r="F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3147.1200000000003</v>
      </c>
      <c r="G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3142.05</v>
      </c>
      <c r="H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3107.84</v>
      </c>
      <c r="I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3023.86</v>
      </c>
      <c r="J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2981.33</v>
      </c>
      <c r="K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3137.53</v>
      </c>
      <c r="L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3118.65</v>
      </c>
      <c r="M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3109.8900000000003</v>
      </c>
      <c r="N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3151.8300000000004</v>
      </c>
      <c r="O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3161.4500000000003</v>
      </c>
      <c r="P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3171.63</v>
      </c>
      <c r="Q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3171.92</v>
      </c>
      <c r="R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3177.27</v>
      </c>
      <c r="S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3209.4300000000003</v>
      </c>
      <c r="T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3126.1800000000003</v>
      </c>
      <c r="U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3008.09</v>
      </c>
      <c r="V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3000.92</v>
      </c>
      <c r="W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3021.02</v>
      </c>
      <c r="X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3072.13</v>
      </c>
      <c r="Y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РСО-А'!$M$6</f>
        <v>2964.7000000000003</v>
      </c>
    </row>
    <row r="311" spans="1:25" x14ac:dyDescent="0.2">
      <c r="A311" s="94">
        <f t="shared" si="8"/>
        <v>41693</v>
      </c>
      <c r="B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3030.2400000000002</v>
      </c>
      <c r="C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3098.5600000000004</v>
      </c>
      <c r="D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3137.57</v>
      </c>
      <c r="E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3158.28</v>
      </c>
      <c r="F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3147.7000000000003</v>
      </c>
      <c r="G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3158.4300000000003</v>
      </c>
      <c r="H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3132.3</v>
      </c>
      <c r="I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3108.32</v>
      </c>
      <c r="J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3068.6600000000003</v>
      </c>
      <c r="K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3209.0600000000004</v>
      </c>
      <c r="L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3152.63</v>
      </c>
      <c r="M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3133.3</v>
      </c>
      <c r="N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3152.3500000000004</v>
      </c>
      <c r="O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3172.2700000000004</v>
      </c>
      <c r="P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3198.75</v>
      </c>
      <c r="Q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3194.0200000000004</v>
      </c>
      <c r="R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3189.11</v>
      </c>
      <c r="S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3195.5</v>
      </c>
      <c r="T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3127.82</v>
      </c>
      <c r="U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3008.6600000000003</v>
      </c>
      <c r="V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3001.7300000000005</v>
      </c>
      <c r="W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3021.65</v>
      </c>
      <c r="X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3073.2200000000003</v>
      </c>
      <c r="Y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РСО-А'!$M$6</f>
        <v>2962.8900000000003</v>
      </c>
    </row>
    <row r="312" spans="1:25" x14ac:dyDescent="0.2">
      <c r="A312" s="94">
        <f t="shared" si="8"/>
        <v>41694</v>
      </c>
      <c r="B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3041.76</v>
      </c>
      <c r="C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3106.59</v>
      </c>
      <c r="D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3133.6800000000003</v>
      </c>
      <c r="E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3147.65</v>
      </c>
      <c r="F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3147.6800000000003</v>
      </c>
      <c r="G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3133.57</v>
      </c>
      <c r="H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3089.63</v>
      </c>
      <c r="I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3179.9500000000003</v>
      </c>
      <c r="J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3214.4100000000003</v>
      </c>
      <c r="K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3150.07</v>
      </c>
      <c r="L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3131.9700000000003</v>
      </c>
      <c r="M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3075.2700000000004</v>
      </c>
      <c r="N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3105.65</v>
      </c>
      <c r="O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3121.9900000000002</v>
      </c>
      <c r="P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3138.96</v>
      </c>
      <c r="Q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3152.3700000000003</v>
      </c>
      <c r="R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3166.5</v>
      </c>
      <c r="S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3277.5</v>
      </c>
      <c r="T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3202.1600000000003</v>
      </c>
      <c r="U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3055.84</v>
      </c>
      <c r="V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3039.8100000000004</v>
      </c>
      <c r="W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2986.0600000000004</v>
      </c>
      <c r="X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2981.5600000000004</v>
      </c>
      <c r="Y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РСО-А'!$M$6</f>
        <v>2959.7000000000003</v>
      </c>
    </row>
    <row r="313" spans="1:25" x14ac:dyDescent="0.2">
      <c r="A313" s="94">
        <f t="shared" si="8"/>
        <v>41695</v>
      </c>
      <c r="B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3061.1200000000003</v>
      </c>
      <c r="C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3124.78</v>
      </c>
      <c r="D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3153.01</v>
      </c>
      <c r="E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3162.9</v>
      </c>
      <c r="F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3148.21</v>
      </c>
      <c r="G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3157.94</v>
      </c>
      <c r="H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3089.76</v>
      </c>
      <c r="I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3204.57</v>
      </c>
      <c r="J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3215.63</v>
      </c>
      <c r="K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3151.4900000000002</v>
      </c>
      <c r="L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3131.98</v>
      </c>
      <c r="M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3053.54</v>
      </c>
      <c r="N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3046.3500000000004</v>
      </c>
      <c r="O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3049.4100000000003</v>
      </c>
      <c r="P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3056.25</v>
      </c>
      <c r="Q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3052.8900000000003</v>
      </c>
      <c r="R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3049.34</v>
      </c>
      <c r="S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3099.4</v>
      </c>
      <c r="T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3059.53</v>
      </c>
      <c r="U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3011.5800000000004</v>
      </c>
      <c r="V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3004.1600000000003</v>
      </c>
      <c r="W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2986.8100000000004</v>
      </c>
      <c r="X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2981.32</v>
      </c>
      <c r="Y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РСО-А'!$M$6</f>
        <v>2960.1800000000003</v>
      </c>
    </row>
    <row r="314" spans="1:25" x14ac:dyDescent="0.2">
      <c r="A314" s="94">
        <f t="shared" si="8"/>
        <v>41696</v>
      </c>
      <c r="B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3064.32</v>
      </c>
      <c r="C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3123.8100000000004</v>
      </c>
      <c r="D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3151.96</v>
      </c>
      <c r="E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3166.9700000000003</v>
      </c>
      <c r="F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3166.96</v>
      </c>
      <c r="G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3162.17</v>
      </c>
      <c r="H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3119.63</v>
      </c>
      <c r="I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3241.6400000000003</v>
      </c>
      <c r="J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3269.79</v>
      </c>
      <c r="K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3209.1800000000003</v>
      </c>
      <c r="L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3150.4500000000003</v>
      </c>
      <c r="M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3043.25</v>
      </c>
      <c r="N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3039.2200000000003</v>
      </c>
      <c r="O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3042.4300000000003</v>
      </c>
      <c r="P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3041.79</v>
      </c>
      <c r="Q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3045.54</v>
      </c>
      <c r="R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3042.23</v>
      </c>
      <c r="S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3093.3100000000004</v>
      </c>
      <c r="T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3046.37</v>
      </c>
      <c r="U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3004.1200000000003</v>
      </c>
      <c r="V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3000.55</v>
      </c>
      <c r="W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2986.38</v>
      </c>
      <c r="X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2981.2200000000003</v>
      </c>
      <c r="Y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РСО-А'!$M$6</f>
        <v>2959.42</v>
      </c>
    </row>
    <row r="315" spans="1:25" x14ac:dyDescent="0.2">
      <c r="A315" s="94">
        <f t="shared" si="8"/>
        <v>41697</v>
      </c>
      <c r="B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3022.67</v>
      </c>
      <c r="C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3080.04</v>
      </c>
      <c r="D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3105.4</v>
      </c>
      <c r="E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3114.4700000000003</v>
      </c>
      <c r="F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3109.98</v>
      </c>
      <c r="G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3105.7400000000002</v>
      </c>
      <c r="H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3072.4</v>
      </c>
      <c r="I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3183.46</v>
      </c>
      <c r="J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3191.1800000000003</v>
      </c>
      <c r="K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3122.8</v>
      </c>
      <c r="L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3074.6800000000003</v>
      </c>
      <c r="M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3016.8100000000004</v>
      </c>
      <c r="N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3036.21</v>
      </c>
      <c r="O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3056.69</v>
      </c>
      <c r="P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3056.51</v>
      </c>
      <c r="Q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3074.7300000000005</v>
      </c>
      <c r="R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3101.79</v>
      </c>
      <c r="S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3187.73</v>
      </c>
      <c r="T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3143.4500000000003</v>
      </c>
      <c r="U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3018.5600000000004</v>
      </c>
      <c r="V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3004.3100000000004</v>
      </c>
      <c r="W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2977.55</v>
      </c>
      <c r="X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2986.17</v>
      </c>
      <c r="Y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РСО-А'!$M$6</f>
        <v>2957.0600000000004</v>
      </c>
    </row>
    <row r="316" spans="1:25" x14ac:dyDescent="0.2">
      <c r="A316" s="94">
        <f t="shared" si="8"/>
        <v>41698</v>
      </c>
      <c r="B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3033.52</v>
      </c>
      <c r="C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3092.6000000000004</v>
      </c>
      <c r="D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3114.28</v>
      </c>
      <c r="E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3128.07</v>
      </c>
      <c r="F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3127.8900000000003</v>
      </c>
      <c r="G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3122.86</v>
      </c>
      <c r="H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3084.67</v>
      </c>
      <c r="I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3198.09</v>
      </c>
      <c r="J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3184.6400000000003</v>
      </c>
      <c r="K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3112.67</v>
      </c>
      <c r="L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3069.65</v>
      </c>
      <c r="M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3010.3500000000004</v>
      </c>
      <c r="N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3023.1000000000004</v>
      </c>
      <c r="O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3039.6000000000004</v>
      </c>
      <c r="P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3063.82</v>
      </c>
      <c r="Q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3067.48</v>
      </c>
      <c r="R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3039.25</v>
      </c>
      <c r="S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3085.4300000000003</v>
      </c>
      <c r="T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3047.4700000000003</v>
      </c>
      <c r="U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2987.8700000000003</v>
      </c>
      <c r="V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2977.79</v>
      </c>
      <c r="W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2963.8700000000003</v>
      </c>
      <c r="X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2984.9900000000002</v>
      </c>
      <c r="Y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РСО-А'!$M$6</f>
        <v>2968.6000000000004</v>
      </c>
    </row>
    <row r="318" spans="1:25" x14ac:dyDescent="0.25">
      <c r="A318" s="102" t="s">
        <v>158</v>
      </c>
    </row>
    <row r="319" spans="1:25" ht="12.75" x14ac:dyDescent="0.2">
      <c r="A319" s="170" t="s">
        <v>50</v>
      </c>
      <c r="B319" s="181" t="s">
        <v>129</v>
      </c>
      <c r="C319" s="182"/>
      <c r="D319" s="182"/>
      <c r="E319" s="182"/>
      <c r="F319" s="182"/>
      <c r="G319" s="182"/>
      <c r="H319" s="182"/>
      <c r="I319" s="182"/>
      <c r="J319" s="182"/>
      <c r="K319" s="182"/>
      <c r="L319" s="182"/>
      <c r="M319" s="182"/>
      <c r="N319" s="182"/>
      <c r="O319" s="182"/>
      <c r="P319" s="182"/>
      <c r="Q319" s="182"/>
      <c r="R319" s="182"/>
      <c r="S319" s="182"/>
      <c r="T319" s="182"/>
      <c r="U319" s="182"/>
      <c r="V319" s="182"/>
      <c r="W319" s="182"/>
      <c r="X319" s="182"/>
      <c r="Y319" s="183"/>
    </row>
    <row r="320" spans="1:25" ht="12.75" x14ac:dyDescent="0.2">
      <c r="A320" s="171"/>
      <c r="B320" s="184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  <c r="V320" s="185"/>
      <c r="W320" s="185"/>
      <c r="X320" s="185"/>
      <c r="Y320" s="186"/>
    </row>
    <row r="321" spans="1:25" ht="12.75" x14ac:dyDescent="0.2">
      <c r="A321" s="171"/>
      <c r="B321" s="173" t="s">
        <v>130</v>
      </c>
      <c r="C321" s="164" t="s">
        <v>131</v>
      </c>
      <c r="D321" s="164" t="s">
        <v>132</v>
      </c>
      <c r="E321" s="164" t="s">
        <v>133</v>
      </c>
      <c r="F321" s="164" t="s">
        <v>134</v>
      </c>
      <c r="G321" s="164" t="s">
        <v>135</v>
      </c>
      <c r="H321" s="164" t="s">
        <v>136</v>
      </c>
      <c r="I321" s="164" t="s">
        <v>137</v>
      </c>
      <c r="J321" s="164" t="s">
        <v>138</v>
      </c>
      <c r="K321" s="164" t="s">
        <v>139</v>
      </c>
      <c r="L321" s="164" t="s">
        <v>140</v>
      </c>
      <c r="M321" s="164" t="s">
        <v>141</v>
      </c>
      <c r="N321" s="175" t="s">
        <v>142</v>
      </c>
      <c r="O321" s="164" t="s">
        <v>143</v>
      </c>
      <c r="P321" s="164" t="s">
        <v>144</v>
      </c>
      <c r="Q321" s="164" t="s">
        <v>145</v>
      </c>
      <c r="R321" s="164" t="s">
        <v>146</v>
      </c>
      <c r="S321" s="164" t="s">
        <v>147</v>
      </c>
      <c r="T321" s="164" t="s">
        <v>148</v>
      </c>
      <c r="U321" s="164" t="s">
        <v>149</v>
      </c>
      <c r="V321" s="164" t="s">
        <v>150</v>
      </c>
      <c r="W321" s="164" t="s">
        <v>151</v>
      </c>
      <c r="X321" s="164" t="s">
        <v>152</v>
      </c>
      <c r="Y321" s="164" t="s">
        <v>153</v>
      </c>
    </row>
    <row r="322" spans="1:25" ht="12.75" x14ac:dyDescent="0.2">
      <c r="A322" s="172"/>
      <c r="B322" s="174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76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</row>
    <row r="323" spans="1:25" x14ac:dyDescent="0.2">
      <c r="A323" s="94">
        <f t="shared" ref="A323:A350" si="9">A289</f>
        <v>41671</v>
      </c>
      <c r="B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2972.19</v>
      </c>
      <c r="C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2952.69</v>
      </c>
      <c r="D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2963.8500000000004</v>
      </c>
      <c r="E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2950.59</v>
      </c>
      <c r="F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2947.48</v>
      </c>
      <c r="G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2944.9800000000005</v>
      </c>
      <c r="H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2958.28</v>
      </c>
      <c r="I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2962.23</v>
      </c>
      <c r="J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2974.32</v>
      </c>
      <c r="K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2988.13</v>
      </c>
      <c r="L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2989.4100000000003</v>
      </c>
      <c r="M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2989.8900000000003</v>
      </c>
      <c r="N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2990.92</v>
      </c>
      <c r="O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2991.13</v>
      </c>
      <c r="P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2990.53</v>
      </c>
      <c r="Q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2990.9100000000003</v>
      </c>
      <c r="R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2990.01</v>
      </c>
      <c r="S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2988.1600000000003</v>
      </c>
      <c r="T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2986.6200000000003</v>
      </c>
      <c r="U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3001</v>
      </c>
      <c r="V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3067.9100000000003</v>
      </c>
      <c r="W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2988.8</v>
      </c>
      <c r="X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2989.21</v>
      </c>
      <c r="Y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РСО-А'!$M$6</f>
        <v>3121.9700000000003</v>
      </c>
    </row>
    <row r="324" spans="1:25" x14ac:dyDescent="0.2">
      <c r="A324" s="94">
        <f t="shared" si="9"/>
        <v>41672</v>
      </c>
      <c r="B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2970.25</v>
      </c>
      <c r="C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2969.5600000000004</v>
      </c>
      <c r="D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2958.42</v>
      </c>
      <c r="E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2945.59</v>
      </c>
      <c r="F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2951.12</v>
      </c>
      <c r="G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2942.36</v>
      </c>
      <c r="H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2948.3100000000004</v>
      </c>
      <c r="I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2963.88</v>
      </c>
      <c r="J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3006.26</v>
      </c>
      <c r="K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2986.54</v>
      </c>
      <c r="L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2987.4100000000003</v>
      </c>
      <c r="M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2987.61</v>
      </c>
      <c r="N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2987.96</v>
      </c>
      <c r="O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2988.08</v>
      </c>
      <c r="P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2986.87</v>
      </c>
      <c r="Q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2987.26</v>
      </c>
      <c r="R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2988.3100000000004</v>
      </c>
      <c r="S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2986.3500000000004</v>
      </c>
      <c r="T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2985.73</v>
      </c>
      <c r="U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2999.4</v>
      </c>
      <c r="V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3067.04</v>
      </c>
      <c r="W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3030.4</v>
      </c>
      <c r="X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2987.7000000000003</v>
      </c>
      <c r="Y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РСО-А'!$M$6</f>
        <v>3142.19</v>
      </c>
    </row>
    <row r="325" spans="1:25" x14ac:dyDescent="0.2">
      <c r="A325" s="94">
        <f t="shared" si="9"/>
        <v>41673</v>
      </c>
      <c r="B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2967.2000000000003</v>
      </c>
      <c r="C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2951.33</v>
      </c>
      <c r="D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2951.9</v>
      </c>
      <c r="E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2966.13</v>
      </c>
      <c r="F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2963.1600000000003</v>
      </c>
      <c r="G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2960.3500000000004</v>
      </c>
      <c r="H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2962.87</v>
      </c>
      <c r="I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2976.86</v>
      </c>
      <c r="J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2968.32</v>
      </c>
      <c r="K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2990.92</v>
      </c>
      <c r="L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2990.6600000000003</v>
      </c>
      <c r="M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2979.13</v>
      </c>
      <c r="N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2978.3500000000004</v>
      </c>
      <c r="O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2978.6400000000003</v>
      </c>
      <c r="P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2978.96</v>
      </c>
      <c r="Q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2978.9800000000005</v>
      </c>
      <c r="R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2978.32</v>
      </c>
      <c r="S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2986.46</v>
      </c>
      <c r="T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2983.75</v>
      </c>
      <c r="U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2985.21</v>
      </c>
      <c r="V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2998.88</v>
      </c>
      <c r="W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3038.1800000000003</v>
      </c>
      <c r="X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3218.9700000000003</v>
      </c>
      <c r="Y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РСО-А'!$M$6</f>
        <v>3103.46</v>
      </c>
    </row>
    <row r="326" spans="1:25" x14ac:dyDescent="0.2">
      <c r="A326" s="94">
        <f t="shared" si="9"/>
        <v>41674</v>
      </c>
      <c r="B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3051.9300000000003</v>
      </c>
      <c r="C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2961.3100000000004</v>
      </c>
      <c r="D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2960.08</v>
      </c>
      <c r="E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2960.01</v>
      </c>
      <c r="F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2959.9900000000002</v>
      </c>
      <c r="G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2961.9700000000003</v>
      </c>
      <c r="H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2966.13</v>
      </c>
      <c r="I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2976.86</v>
      </c>
      <c r="J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2967.9</v>
      </c>
      <c r="K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2999.71</v>
      </c>
      <c r="L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3028.9700000000003</v>
      </c>
      <c r="M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3000.63</v>
      </c>
      <c r="N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3000.33</v>
      </c>
      <c r="O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2998.9500000000003</v>
      </c>
      <c r="P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2991.8</v>
      </c>
      <c r="Q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2991.7700000000004</v>
      </c>
      <c r="R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2991.4700000000003</v>
      </c>
      <c r="S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2990.9700000000003</v>
      </c>
      <c r="T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2988.63</v>
      </c>
      <c r="U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3112.78</v>
      </c>
      <c r="V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3112.4</v>
      </c>
      <c r="W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3136.25</v>
      </c>
      <c r="X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3272.2200000000003</v>
      </c>
      <c r="Y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РСО-А'!$M$6</f>
        <v>3178.7000000000003</v>
      </c>
    </row>
    <row r="327" spans="1:25" x14ac:dyDescent="0.2">
      <c r="A327" s="94">
        <f t="shared" si="9"/>
        <v>41675</v>
      </c>
      <c r="B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2976.09</v>
      </c>
      <c r="C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2952.55</v>
      </c>
      <c r="D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2950.1200000000003</v>
      </c>
      <c r="E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2948.73</v>
      </c>
      <c r="F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2948.9300000000003</v>
      </c>
      <c r="G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2949.57</v>
      </c>
      <c r="H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2951.5600000000004</v>
      </c>
      <c r="I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2976.4300000000003</v>
      </c>
      <c r="J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2967.6400000000003</v>
      </c>
      <c r="K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2993.0200000000004</v>
      </c>
      <c r="L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2992.29</v>
      </c>
      <c r="M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2965.5600000000004</v>
      </c>
      <c r="N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2973.3</v>
      </c>
      <c r="O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2973.08</v>
      </c>
      <c r="P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2973.1800000000003</v>
      </c>
      <c r="Q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2973.09</v>
      </c>
      <c r="R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2973.53</v>
      </c>
      <c r="S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2991.1800000000003</v>
      </c>
      <c r="T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3052.19</v>
      </c>
      <c r="U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3089.1400000000003</v>
      </c>
      <c r="V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3100.08</v>
      </c>
      <c r="W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3095.4300000000003</v>
      </c>
      <c r="X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3275.83</v>
      </c>
      <c r="Y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РСО-А'!$M$6</f>
        <v>3165.2700000000004</v>
      </c>
    </row>
    <row r="328" spans="1:25" x14ac:dyDescent="0.2">
      <c r="A328" s="94">
        <f t="shared" si="9"/>
        <v>41676</v>
      </c>
      <c r="B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3053.67</v>
      </c>
      <c r="C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2980.46</v>
      </c>
      <c r="D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2960.84</v>
      </c>
      <c r="E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2960.38</v>
      </c>
      <c r="F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2961.04</v>
      </c>
      <c r="G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2961.4500000000003</v>
      </c>
      <c r="H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2985.55</v>
      </c>
      <c r="I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2971.6000000000004</v>
      </c>
      <c r="J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2991.7700000000004</v>
      </c>
      <c r="K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2991.6800000000003</v>
      </c>
      <c r="L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2990.58</v>
      </c>
      <c r="M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3086.26</v>
      </c>
      <c r="N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3062.4100000000003</v>
      </c>
      <c r="O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3056.7700000000004</v>
      </c>
      <c r="P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3040.7300000000005</v>
      </c>
      <c r="Q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3029.63</v>
      </c>
      <c r="R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3017.69</v>
      </c>
      <c r="S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2989.71</v>
      </c>
      <c r="T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3072.28</v>
      </c>
      <c r="U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3170.3700000000003</v>
      </c>
      <c r="V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3144.6400000000003</v>
      </c>
      <c r="W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3149.92</v>
      </c>
      <c r="X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3291.4900000000002</v>
      </c>
      <c r="Y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РСО-А'!$M$6</f>
        <v>3196.3100000000004</v>
      </c>
    </row>
    <row r="329" spans="1:25" x14ac:dyDescent="0.2">
      <c r="A329" s="94">
        <f t="shared" si="9"/>
        <v>41677</v>
      </c>
      <c r="B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2971.9800000000005</v>
      </c>
      <c r="C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2952.3100000000004</v>
      </c>
      <c r="D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2945.46</v>
      </c>
      <c r="E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2948.4300000000003</v>
      </c>
      <c r="F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2947.9</v>
      </c>
      <c r="G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2944.0200000000004</v>
      </c>
      <c r="H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2971.3900000000003</v>
      </c>
      <c r="I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2969.5600000000004</v>
      </c>
      <c r="J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2945.05</v>
      </c>
      <c r="K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2993.29</v>
      </c>
      <c r="L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2993.42</v>
      </c>
      <c r="M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2980.6200000000003</v>
      </c>
      <c r="N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2980.7000000000003</v>
      </c>
      <c r="O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2980.7700000000004</v>
      </c>
      <c r="P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2981.08</v>
      </c>
      <c r="Q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2980.96</v>
      </c>
      <c r="R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2980.69</v>
      </c>
      <c r="S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2988.98</v>
      </c>
      <c r="T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2989.1400000000003</v>
      </c>
      <c r="U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3104.2200000000003</v>
      </c>
      <c r="V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3060.63</v>
      </c>
      <c r="W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3085.34</v>
      </c>
      <c r="X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3257.26</v>
      </c>
      <c r="Y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РСО-А'!$M$6</f>
        <v>3164.6000000000004</v>
      </c>
    </row>
    <row r="330" spans="1:25" x14ac:dyDescent="0.2">
      <c r="A330" s="94">
        <f t="shared" si="9"/>
        <v>41678</v>
      </c>
      <c r="B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2971.07</v>
      </c>
      <c r="C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2966.7200000000003</v>
      </c>
      <c r="D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2954.94</v>
      </c>
      <c r="E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2942.4</v>
      </c>
      <c r="F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2950.6600000000003</v>
      </c>
      <c r="G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2962.61</v>
      </c>
      <c r="H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2967.84</v>
      </c>
      <c r="I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2970.96</v>
      </c>
      <c r="J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3110.2400000000002</v>
      </c>
      <c r="K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2963.8900000000003</v>
      </c>
      <c r="L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2971.09</v>
      </c>
      <c r="M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2990.88</v>
      </c>
      <c r="N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2991.09</v>
      </c>
      <c r="O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2991.26</v>
      </c>
      <c r="P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2991.4300000000003</v>
      </c>
      <c r="Q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2991.65</v>
      </c>
      <c r="R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2990.4500000000003</v>
      </c>
      <c r="S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2985.9100000000003</v>
      </c>
      <c r="T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2987.6000000000004</v>
      </c>
      <c r="U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2986.8</v>
      </c>
      <c r="V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3094.08</v>
      </c>
      <c r="W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3060.1400000000003</v>
      </c>
      <c r="X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2988.53</v>
      </c>
      <c r="Y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РСО-А'!$M$6</f>
        <v>3194.7400000000002</v>
      </c>
    </row>
    <row r="331" spans="1:25" x14ac:dyDescent="0.2">
      <c r="A331" s="94">
        <f t="shared" si="9"/>
        <v>41679</v>
      </c>
      <c r="B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2966.09</v>
      </c>
      <c r="C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2956.79</v>
      </c>
      <c r="D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2983.5200000000004</v>
      </c>
      <c r="E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2987.26</v>
      </c>
      <c r="F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2997.78</v>
      </c>
      <c r="G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2987.1800000000003</v>
      </c>
      <c r="H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2977.1400000000003</v>
      </c>
      <c r="I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2948.9300000000003</v>
      </c>
      <c r="J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2970.4</v>
      </c>
      <c r="K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3016.03</v>
      </c>
      <c r="L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2973.17</v>
      </c>
      <c r="M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2943.4500000000003</v>
      </c>
      <c r="N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2945.3500000000004</v>
      </c>
      <c r="O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2954.7000000000003</v>
      </c>
      <c r="P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2948.63</v>
      </c>
      <c r="Q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2945.23</v>
      </c>
      <c r="R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2946.2000000000003</v>
      </c>
      <c r="S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2943.65</v>
      </c>
      <c r="T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2984.7400000000002</v>
      </c>
      <c r="U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2986.4500000000003</v>
      </c>
      <c r="V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2986.46</v>
      </c>
      <c r="W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2986.9900000000002</v>
      </c>
      <c r="X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2987.94</v>
      </c>
      <c r="Y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РСО-А'!$M$6</f>
        <v>3038.17</v>
      </c>
    </row>
    <row r="332" spans="1:25" x14ac:dyDescent="0.2">
      <c r="A332" s="94">
        <f t="shared" si="9"/>
        <v>41680</v>
      </c>
      <c r="B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2961.94</v>
      </c>
      <c r="C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2957.9100000000003</v>
      </c>
      <c r="D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2963.98</v>
      </c>
      <c r="E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2970.02</v>
      </c>
      <c r="F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2966.94</v>
      </c>
      <c r="G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2970.51</v>
      </c>
      <c r="H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2941.84</v>
      </c>
      <c r="I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3012.1800000000003</v>
      </c>
      <c r="J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2999.6000000000004</v>
      </c>
      <c r="K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2945.6600000000003</v>
      </c>
      <c r="L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2960.13</v>
      </c>
      <c r="M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2981.7200000000003</v>
      </c>
      <c r="N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2981.46</v>
      </c>
      <c r="O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2981.98</v>
      </c>
      <c r="P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2982.0800000000004</v>
      </c>
      <c r="Q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2981.33</v>
      </c>
      <c r="R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2981.1000000000004</v>
      </c>
      <c r="S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2973.53</v>
      </c>
      <c r="T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2989.67</v>
      </c>
      <c r="U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2991.1600000000003</v>
      </c>
      <c r="V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2992.3900000000003</v>
      </c>
      <c r="W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3004.05</v>
      </c>
      <c r="X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3215.9300000000003</v>
      </c>
      <c r="Y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РСО-А'!$M$6</f>
        <v>3143.3700000000003</v>
      </c>
    </row>
    <row r="333" spans="1:25" x14ac:dyDescent="0.2">
      <c r="A333" s="94">
        <f t="shared" si="9"/>
        <v>41681</v>
      </c>
      <c r="B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2944.03</v>
      </c>
      <c r="C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2988.4800000000005</v>
      </c>
      <c r="D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3008.51</v>
      </c>
      <c r="E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3022.6800000000003</v>
      </c>
      <c r="F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3026.1000000000004</v>
      </c>
      <c r="G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3012.09</v>
      </c>
      <c r="H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2979.3500000000004</v>
      </c>
      <c r="I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3052.1000000000004</v>
      </c>
      <c r="J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3019.44</v>
      </c>
      <c r="K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2975.33</v>
      </c>
      <c r="L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2947.62</v>
      </c>
      <c r="M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2982.8500000000004</v>
      </c>
      <c r="N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2984.0800000000004</v>
      </c>
      <c r="O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2984.57</v>
      </c>
      <c r="P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2980.88</v>
      </c>
      <c r="Q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2980.9800000000005</v>
      </c>
      <c r="R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2979.9300000000003</v>
      </c>
      <c r="S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2953.4900000000002</v>
      </c>
      <c r="T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2991.26</v>
      </c>
      <c r="U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2992.6600000000003</v>
      </c>
      <c r="V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2994.2400000000002</v>
      </c>
      <c r="W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2981.57</v>
      </c>
      <c r="X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3220.07</v>
      </c>
      <c r="Y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РСО-А'!$M$6</f>
        <v>3056.67</v>
      </c>
    </row>
    <row r="334" spans="1:25" x14ac:dyDescent="0.2">
      <c r="A334" s="94">
        <f t="shared" si="9"/>
        <v>41682</v>
      </c>
      <c r="B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2945.44</v>
      </c>
      <c r="C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2981.33</v>
      </c>
      <c r="D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3004.2400000000002</v>
      </c>
      <c r="E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3014.53</v>
      </c>
      <c r="F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3017.8</v>
      </c>
      <c r="G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3011.1000000000004</v>
      </c>
      <c r="H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2969.88</v>
      </c>
      <c r="I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3051.4900000000002</v>
      </c>
      <c r="J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3025.8100000000004</v>
      </c>
      <c r="K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2994.9800000000005</v>
      </c>
      <c r="L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2975.07</v>
      </c>
      <c r="M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2947.0200000000004</v>
      </c>
      <c r="N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2960.29</v>
      </c>
      <c r="O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2977.0600000000004</v>
      </c>
      <c r="P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2988.9300000000003</v>
      </c>
      <c r="Q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2991.67</v>
      </c>
      <c r="R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2994.7400000000002</v>
      </c>
      <c r="S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3049.54</v>
      </c>
      <c r="T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2980.71</v>
      </c>
      <c r="U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2992.7000000000003</v>
      </c>
      <c r="V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2993.76</v>
      </c>
      <c r="W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2981.15</v>
      </c>
      <c r="X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3213.0200000000004</v>
      </c>
      <c r="Y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РСО-А'!$M$6</f>
        <v>2972.67</v>
      </c>
    </row>
    <row r="335" spans="1:25" x14ac:dyDescent="0.2">
      <c r="A335" s="94">
        <f t="shared" si="9"/>
        <v>41683</v>
      </c>
      <c r="B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2946.51</v>
      </c>
      <c r="C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2981.21</v>
      </c>
      <c r="D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3000.7700000000004</v>
      </c>
      <c r="E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3014.48</v>
      </c>
      <c r="F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3010.9900000000002</v>
      </c>
      <c r="G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3000.92</v>
      </c>
      <c r="H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2966.6800000000003</v>
      </c>
      <c r="I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3043.98</v>
      </c>
      <c r="J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3026</v>
      </c>
      <c r="K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2994.36</v>
      </c>
      <c r="L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2967.96</v>
      </c>
      <c r="M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2949.4700000000003</v>
      </c>
      <c r="N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2959.8100000000004</v>
      </c>
      <c r="O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2976.4700000000003</v>
      </c>
      <c r="P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2988.23</v>
      </c>
      <c r="Q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2990.82</v>
      </c>
      <c r="R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2994.1400000000003</v>
      </c>
      <c r="S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3048.5600000000004</v>
      </c>
      <c r="T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2980.11</v>
      </c>
      <c r="U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2993.9300000000003</v>
      </c>
      <c r="V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2995.13</v>
      </c>
      <c r="W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2981.26</v>
      </c>
      <c r="X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3068</v>
      </c>
      <c r="Y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РСО-А'!$M$6</f>
        <v>2973.78</v>
      </c>
    </row>
    <row r="336" spans="1:25" x14ac:dyDescent="0.2">
      <c r="A336" s="94">
        <f t="shared" si="9"/>
        <v>41684</v>
      </c>
      <c r="B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2945.09</v>
      </c>
      <c r="C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2987.55</v>
      </c>
      <c r="D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3007.57</v>
      </c>
      <c r="E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3028.36</v>
      </c>
      <c r="F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3028.38</v>
      </c>
      <c r="G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3025.3300000000004</v>
      </c>
      <c r="H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2988.7700000000004</v>
      </c>
      <c r="I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3061.8100000000004</v>
      </c>
      <c r="J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3072.9100000000003</v>
      </c>
      <c r="K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3033.4900000000002</v>
      </c>
      <c r="L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3018.75</v>
      </c>
      <c r="M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2965.76</v>
      </c>
      <c r="N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2997.83</v>
      </c>
      <c r="O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3003.46</v>
      </c>
      <c r="P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3015.9800000000005</v>
      </c>
      <c r="Q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3071.3900000000003</v>
      </c>
      <c r="R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3008.8700000000003</v>
      </c>
      <c r="S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3071.7000000000003</v>
      </c>
      <c r="T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2996.3</v>
      </c>
      <c r="U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2945.58</v>
      </c>
      <c r="V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2942.26</v>
      </c>
      <c r="W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2981.6600000000003</v>
      </c>
      <c r="X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3042.4</v>
      </c>
      <c r="Y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РСО-А'!$M$6</f>
        <v>2974.1000000000004</v>
      </c>
    </row>
    <row r="337" spans="1:27" x14ac:dyDescent="0.2">
      <c r="A337" s="94">
        <f t="shared" si="9"/>
        <v>41685</v>
      </c>
      <c r="B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2989.13</v>
      </c>
      <c r="C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3038.01</v>
      </c>
      <c r="D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3058.34</v>
      </c>
      <c r="E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3080.15</v>
      </c>
      <c r="F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3084.7000000000003</v>
      </c>
      <c r="G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3071.4900000000002</v>
      </c>
      <c r="H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3047.48</v>
      </c>
      <c r="I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2995.0200000000004</v>
      </c>
      <c r="J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2944.79</v>
      </c>
      <c r="K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3092.5</v>
      </c>
      <c r="L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3079.17</v>
      </c>
      <c r="M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3091.67</v>
      </c>
      <c r="N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3122.15</v>
      </c>
      <c r="O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3131.1600000000003</v>
      </c>
      <c r="P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3144.9100000000003</v>
      </c>
      <c r="Q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3155.23</v>
      </c>
      <c r="R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3171.19</v>
      </c>
      <c r="S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3137.4</v>
      </c>
      <c r="T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3058.4300000000003</v>
      </c>
      <c r="U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2983.34</v>
      </c>
      <c r="V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2970.61</v>
      </c>
      <c r="W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2989.4</v>
      </c>
      <c r="X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3041.07</v>
      </c>
      <c r="Y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РСО-А'!$M$6</f>
        <v>2958.23</v>
      </c>
    </row>
    <row r="338" spans="1:27" x14ac:dyDescent="0.2">
      <c r="A338" s="94">
        <f t="shared" si="9"/>
        <v>41686</v>
      </c>
      <c r="B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2988.78</v>
      </c>
      <c r="C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3021.76</v>
      </c>
      <c r="D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3057.34</v>
      </c>
      <c r="E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3079.12</v>
      </c>
      <c r="F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3088.13</v>
      </c>
      <c r="G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3079.7000000000003</v>
      </c>
      <c r="H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3072.16</v>
      </c>
      <c r="I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3038.48</v>
      </c>
      <c r="J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3015.02</v>
      </c>
      <c r="K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3198.03</v>
      </c>
      <c r="L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3140.8100000000004</v>
      </c>
      <c r="M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3112.29</v>
      </c>
      <c r="N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3125.8900000000003</v>
      </c>
      <c r="O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3149.61</v>
      </c>
      <c r="P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3169.27</v>
      </c>
      <c r="Q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3174.33</v>
      </c>
      <c r="R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3149.15</v>
      </c>
      <c r="S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3140.62</v>
      </c>
      <c r="T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3062.15</v>
      </c>
      <c r="U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2976.65</v>
      </c>
      <c r="V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2973.08</v>
      </c>
      <c r="W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2991.88</v>
      </c>
      <c r="X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3036.44</v>
      </c>
      <c r="Y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РСО-А'!$M$6</f>
        <v>2945.48</v>
      </c>
    </row>
    <row r="339" spans="1:27" x14ac:dyDescent="0.2">
      <c r="A339" s="94">
        <f t="shared" si="9"/>
        <v>41687</v>
      </c>
      <c r="B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3004.17</v>
      </c>
      <c r="C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3051</v>
      </c>
      <c r="D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3066.13</v>
      </c>
      <c r="E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3086.63</v>
      </c>
      <c r="F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3090.96</v>
      </c>
      <c r="G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3079.13</v>
      </c>
      <c r="H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3044.21</v>
      </c>
      <c r="I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3141.52</v>
      </c>
      <c r="J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3148.76</v>
      </c>
      <c r="K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3115.3</v>
      </c>
      <c r="L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3115.51</v>
      </c>
      <c r="M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3060.65</v>
      </c>
      <c r="N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3094.78</v>
      </c>
      <c r="O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3106.67</v>
      </c>
      <c r="P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3110.4900000000002</v>
      </c>
      <c r="Q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3118.83</v>
      </c>
      <c r="R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3123.7400000000002</v>
      </c>
      <c r="S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3198.63</v>
      </c>
      <c r="T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3106.78</v>
      </c>
      <c r="U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3005.8700000000003</v>
      </c>
      <c r="V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3002.2400000000002</v>
      </c>
      <c r="W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2974.67</v>
      </c>
      <c r="X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2976.61</v>
      </c>
      <c r="Y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РСО-А'!$M$6</f>
        <v>2942.69</v>
      </c>
    </row>
    <row r="340" spans="1:27" x14ac:dyDescent="0.2">
      <c r="A340" s="94">
        <f t="shared" si="9"/>
        <v>41688</v>
      </c>
      <c r="B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3005.34</v>
      </c>
      <c r="C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3052.21</v>
      </c>
      <c r="D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3068.07</v>
      </c>
      <c r="E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3088.8300000000004</v>
      </c>
      <c r="F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3093.26</v>
      </c>
      <c r="G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3080.6000000000004</v>
      </c>
      <c r="H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3045.94</v>
      </c>
      <c r="I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3143.88</v>
      </c>
      <c r="J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3152.71</v>
      </c>
      <c r="K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3147.9900000000002</v>
      </c>
      <c r="L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3133.1800000000003</v>
      </c>
      <c r="M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3062.86</v>
      </c>
      <c r="N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3089.1800000000003</v>
      </c>
      <c r="O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3109.36</v>
      </c>
      <c r="P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3121.8700000000003</v>
      </c>
      <c r="Q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3121.7400000000002</v>
      </c>
      <c r="R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3126.38</v>
      </c>
      <c r="S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3100.25</v>
      </c>
      <c r="T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3010.5</v>
      </c>
      <c r="U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3013.02</v>
      </c>
      <c r="V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3009.1600000000003</v>
      </c>
      <c r="W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2966.58</v>
      </c>
      <c r="X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2968.05</v>
      </c>
      <c r="Y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РСО-А'!$M$6</f>
        <v>2943.5600000000004</v>
      </c>
    </row>
    <row r="341" spans="1:27" x14ac:dyDescent="0.2">
      <c r="A341" s="94">
        <f t="shared" si="9"/>
        <v>41689</v>
      </c>
      <c r="B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3004.9100000000003</v>
      </c>
      <c r="C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3088.1400000000003</v>
      </c>
      <c r="D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3101.1200000000003</v>
      </c>
      <c r="E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3109.96</v>
      </c>
      <c r="F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3100.6800000000003</v>
      </c>
      <c r="G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3079.59</v>
      </c>
      <c r="H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3037.65</v>
      </c>
      <c r="I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3129.7200000000003</v>
      </c>
      <c r="J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3146.7200000000003</v>
      </c>
      <c r="K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3098.83</v>
      </c>
      <c r="L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3074.03</v>
      </c>
      <c r="M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3017.84</v>
      </c>
      <c r="N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3027.65</v>
      </c>
      <c r="O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3051.3700000000003</v>
      </c>
      <c r="P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3047.71</v>
      </c>
      <c r="Q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3047.88</v>
      </c>
      <c r="R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3062.4500000000003</v>
      </c>
      <c r="S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3122.9100000000003</v>
      </c>
      <c r="T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3089.17</v>
      </c>
      <c r="U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2992.92</v>
      </c>
      <c r="V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2986.08</v>
      </c>
      <c r="W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2969.92</v>
      </c>
      <c r="X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2971.5600000000004</v>
      </c>
      <c r="Y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РСО-А'!$M$6</f>
        <v>2963.03</v>
      </c>
    </row>
    <row r="342" spans="1:27" x14ac:dyDescent="0.2">
      <c r="A342" s="94">
        <f t="shared" si="9"/>
        <v>41690</v>
      </c>
      <c r="B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3029.63</v>
      </c>
      <c r="C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3079.9300000000003</v>
      </c>
      <c r="D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3105.65</v>
      </c>
      <c r="E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3119.13</v>
      </c>
      <c r="F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3118.8700000000003</v>
      </c>
      <c r="G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3101.04</v>
      </c>
      <c r="H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3063.75</v>
      </c>
      <c r="I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3170.2400000000002</v>
      </c>
      <c r="J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3171.96</v>
      </c>
      <c r="K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3116.98</v>
      </c>
      <c r="L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3117.03</v>
      </c>
      <c r="M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3061.92</v>
      </c>
      <c r="N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3096.05</v>
      </c>
      <c r="O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3111.82</v>
      </c>
      <c r="P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3120.13</v>
      </c>
      <c r="Q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3116.17</v>
      </c>
      <c r="R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3120.1800000000003</v>
      </c>
      <c r="S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3182.34</v>
      </c>
      <c r="T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3088.29</v>
      </c>
      <c r="U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2993.1000000000004</v>
      </c>
      <c r="V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2989.53</v>
      </c>
      <c r="W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2967.23</v>
      </c>
      <c r="X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2972.01</v>
      </c>
      <c r="Y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РСО-А'!$M$6</f>
        <v>2963.8900000000003</v>
      </c>
    </row>
    <row r="343" spans="1:27" x14ac:dyDescent="0.2">
      <c r="A343" s="94">
        <f t="shared" si="9"/>
        <v>41691</v>
      </c>
      <c r="B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3029.29</v>
      </c>
      <c r="C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3079.53</v>
      </c>
      <c r="D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3105.59</v>
      </c>
      <c r="E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3118.9700000000003</v>
      </c>
      <c r="F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3118.96</v>
      </c>
      <c r="G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3101.2000000000003</v>
      </c>
      <c r="H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3063.63</v>
      </c>
      <c r="I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3174.7000000000003</v>
      </c>
      <c r="J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3198.96</v>
      </c>
      <c r="K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3161.4100000000003</v>
      </c>
      <c r="L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3151.0800000000004</v>
      </c>
      <c r="M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3080.65</v>
      </c>
      <c r="N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3116.4900000000002</v>
      </c>
      <c r="O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3137.6200000000003</v>
      </c>
      <c r="P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3141.98</v>
      </c>
      <c r="Q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3146.8100000000004</v>
      </c>
      <c r="R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3155.87</v>
      </c>
      <c r="S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3222.01</v>
      </c>
      <c r="T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3105.3900000000003</v>
      </c>
      <c r="U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3009.55</v>
      </c>
      <c r="V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3005.61</v>
      </c>
      <c r="W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2974.83</v>
      </c>
      <c r="X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2973.2200000000003</v>
      </c>
      <c r="Y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РСО-А'!$M$6</f>
        <v>2954.69</v>
      </c>
    </row>
    <row r="344" spans="1:27" x14ac:dyDescent="0.2">
      <c r="A344" s="94">
        <f t="shared" si="9"/>
        <v>41692</v>
      </c>
      <c r="B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3034.33</v>
      </c>
      <c r="C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3094.38</v>
      </c>
      <c r="D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3123.25</v>
      </c>
      <c r="E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3133.3500000000004</v>
      </c>
      <c r="F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3133.36</v>
      </c>
      <c r="G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3128.38</v>
      </c>
      <c r="H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3094.76</v>
      </c>
      <c r="I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3012.21</v>
      </c>
      <c r="J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2970.4100000000003</v>
      </c>
      <c r="K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3123.94</v>
      </c>
      <c r="L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3105.38</v>
      </c>
      <c r="M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3096.7700000000004</v>
      </c>
      <c r="N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3138</v>
      </c>
      <c r="O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3147.44</v>
      </c>
      <c r="P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3157.4500000000003</v>
      </c>
      <c r="Q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3157.7400000000002</v>
      </c>
      <c r="R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3163</v>
      </c>
      <c r="S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3194.61</v>
      </c>
      <c r="T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3112.78</v>
      </c>
      <c r="U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2996.71</v>
      </c>
      <c r="V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2989.6600000000003</v>
      </c>
      <c r="W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3009.42</v>
      </c>
      <c r="X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3059.6600000000003</v>
      </c>
      <c r="Y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РСО-А'!$M$6</f>
        <v>2954.07</v>
      </c>
    </row>
    <row r="345" spans="1:27" x14ac:dyDescent="0.2">
      <c r="A345" s="94">
        <f t="shared" si="9"/>
        <v>41693</v>
      </c>
      <c r="B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3018.4800000000005</v>
      </c>
      <c r="C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3085.63</v>
      </c>
      <c r="D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3123.98</v>
      </c>
      <c r="E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3144.33</v>
      </c>
      <c r="F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3133.94</v>
      </c>
      <c r="G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3144.48</v>
      </c>
      <c r="H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3118.8</v>
      </c>
      <c r="I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3095.2300000000005</v>
      </c>
      <c r="J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3056.25</v>
      </c>
      <c r="K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3194.25</v>
      </c>
      <c r="L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3138.78</v>
      </c>
      <c r="M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3119.78</v>
      </c>
      <c r="N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3138.51</v>
      </c>
      <c r="O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3158.0800000000004</v>
      </c>
      <c r="P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3184.11</v>
      </c>
      <c r="Q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3179.4500000000003</v>
      </c>
      <c r="R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3174.6400000000003</v>
      </c>
      <c r="S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3180.9100000000003</v>
      </c>
      <c r="T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3114.3900000000003</v>
      </c>
      <c r="U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2997.27</v>
      </c>
      <c r="V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2990.46</v>
      </c>
      <c r="W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3010.04</v>
      </c>
      <c r="X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3060.73</v>
      </c>
      <c r="Y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РСО-А'!$M$6</f>
        <v>2952.29</v>
      </c>
    </row>
    <row r="346" spans="1:27" x14ac:dyDescent="0.2">
      <c r="A346" s="94">
        <f t="shared" si="9"/>
        <v>41694</v>
      </c>
      <c r="B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3029.8</v>
      </c>
      <c r="C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3093.5200000000004</v>
      </c>
      <c r="D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3120.15</v>
      </c>
      <c r="E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3133.8900000000003</v>
      </c>
      <c r="F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3133.9100000000003</v>
      </c>
      <c r="G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3120.04</v>
      </c>
      <c r="H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3076.8500000000004</v>
      </c>
      <c r="I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3165.63</v>
      </c>
      <c r="J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3199.5</v>
      </c>
      <c r="K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3136.26</v>
      </c>
      <c r="L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3118.4700000000003</v>
      </c>
      <c r="M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3062.75</v>
      </c>
      <c r="N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3092.6000000000004</v>
      </c>
      <c r="O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3108.6600000000003</v>
      </c>
      <c r="P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3125.3500000000004</v>
      </c>
      <c r="Q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3138.5200000000004</v>
      </c>
      <c r="R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3152.4100000000003</v>
      </c>
      <c r="S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3261.51</v>
      </c>
      <c r="T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3187.46</v>
      </c>
      <c r="U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3043.65</v>
      </c>
      <c r="V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3027.88</v>
      </c>
      <c r="W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2975.0600000000004</v>
      </c>
      <c r="X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2970.6400000000003</v>
      </c>
      <c r="Y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РСО-А'!$M$6</f>
        <v>2949.15</v>
      </c>
    </row>
    <row r="347" spans="1:27" x14ac:dyDescent="0.2">
      <c r="A347" s="94">
        <f t="shared" si="9"/>
        <v>41695</v>
      </c>
      <c r="B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3048.84</v>
      </c>
      <c r="C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3111.4</v>
      </c>
      <c r="D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3139.15</v>
      </c>
      <c r="E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3148.88</v>
      </c>
      <c r="F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3134.4300000000003</v>
      </c>
      <c r="G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3144</v>
      </c>
      <c r="H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3076.9900000000002</v>
      </c>
      <c r="I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3189.8300000000004</v>
      </c>
      <c r="J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3200.69</v>
      </c>
      <c r="K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3137.6600000000003</v>
      </c>
      <c r="L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3118.4900000000002</v>
      </c>
      <c r="M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3041.38</v>
      </c>
      <c r="N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3034.32</v>
      </c>
      <c r="O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3037.32</v>
      </c>
      <c r="P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3044.05</v>
      </c>
      <c r="Q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3040.75</v>
      </c>
      <c r="R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3037.26</v>
      </c>
      <c r="S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3086.46</v>
      </c>
      <c r="T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3047.2700000000004</v>
      </c>
      <c r="U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3000.15</v>
      </c>
      <c r="V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2992.8500000000004</v>
      </c>
      <c r="W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2975.79</v>
      </c>
      <c r="X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2970.4</v>
      </c>
      <c r="Y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РСО-А'!$M$6</f>
        <v>2949.62</v>
      </c>
    </row>
    <row r="348" spans="1:27" x14ac:dyDescent="0.2">
      <c r="A348" s="94">
        <f t="shared" si="9"/>
        <v>41696</v>
      </c>
      <c r="B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3051.98</v>
      </c>
      <c r="C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3110.46</v>
      </c>
      <c r="D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3138.12</v>
      </c>
      <c r="E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3152.8700000000003</v>
      </c>
      <c r="F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3152.86</v>
      </c>
      <c r="G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3148.15</v>
      </c>
      <c r="H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3106.3500000000004</v>
      </c>
      <c r="I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3226.2700000000004</v>
      </c>
      <c r="J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3253.9300000000003</v>
      </c>
      <c r="K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3194.36</v>
      </c>
      <c r="L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3136.6400000000003</v>
      </c>
      <c r="M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3031.2700000000004</v>
      </c>
      <c r="N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3027.3100000000004</v>
      </c>
      <c r="O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3030.46</v>
      </c>
      <c r="P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3029.84</v>
      </c>
      <c r="Q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3033.52</v>
      </c>
      <c r="R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3030.26</v>
      </c>
      <c r="S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3080.4700000000003</v>
      </c>
      <c r="T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3034.33</v>
      </c>
      <c r="U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2992.8100000000004</v>
      </c>
      <c r="V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2989.3</v>
      </c>
      <c r="W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2975.3700000000003</v>
      </c>
      <c r="X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2970.3</v>
      </c>
      <c r="Y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РСО-А'!$M$6</f>
        <v>2948.88</v>
      </c>
    </row>
    <row r="349" spans="1:27" x14ac:dyDescent="0.2">
      <c r="A349" s="94">
        <f t="shared" si="9"/>
        <v>41697</v>
      </c>
      <c r="B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3011.04</v>
      </c>
      <c r="C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3067.4300000000003</v>
      </c>
      <c r="D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3092.3500000000004</v>
      </c>
      <c r="E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3101.2700000000004</v>
      </c>
      <c r="F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3096.86</v>
      </c>
      <c r="G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3092.69</v>
      </c>
      <c r="H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3059.92</v>
      </c>
      <c r="I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3169.08</v>
      </c>
      <c r="J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3176.67</v>
      </c>
      <c r="K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3109.46</v>
      </c>
      <c r="L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3062.1600000000003</v>
      </c>
      <c r="M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3005.29</v>
      </c>
      <c r="N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3024.3500000000004</v>
      </c>
      <c r="O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3044.4800000000005</v>
      </c>
      <c r="P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3044.3100000000004</v>
      </c>
      <c r="Q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3062.21</v>
      </c>
      <c r="R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3088.8</v>
      </c>
      <c r="S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3173.28</v>
      </c>
      <c r="T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3129.75</v>
      </c>
      <c r="U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3007.01</v>
      </c>
      <c r="V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2993</v>
      </c>
      <c r="W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2966.69</v>
      </c>
      <c r="X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2975.17</v>
      </c>
      <c r="Y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РСО-А'!$M$6</f>
        <v>2946.5600000000004</v>
      </c>
      <c r="AA349" s="95"/>
    </row>
    <row r="350" spans="1:27" x14ac:dyDescent="0.2">
      <c r="A350" s="94">
        <f t="shared" si="9"/>
        <v>41698</v>
      </c>
      <c r="B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3021.71</v>
      </c>
      <c r="C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3079.78</v>
      </c>
      <c r="D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3101.08</v>
      </c>
      <c r="E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3114.6400000000003</v>
      </c>
      <c r="F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3114.46</v>
      </c>
      <c r="G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3109.5200000000004</v>
      </c>
      <c r="H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3071.98</v>
      </c>
      <c r="I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3183.46</v>
      </c>
      <c r="J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3170.2400000000002</v>
      </c>
      <c r="K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3099.5</v>
      </c>
      <c r="L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3057.2200000000003</v>
      </c>
      <c r="M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2998.94</v>
      </c>
      <c r="N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3011.46</v>
      </c>
      <c r="O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3027.69</v>
      </c>
      <c r="P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3051.4900000000002</v>
      </c>
      <c r="Q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3055.09</v>
      </c>
      <c r="R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3027.34</v>
      </c>
      <c r="S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3072.73</v>
      </c>
      <c r="T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3035.42</v>
      </c>
      <c r="U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2976.84</v>
      </c>
      <c r="V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2966.9300000000003</v>
      </c>
      <c r="W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2953.25</v>
      </c>
      <c r="X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2974.01</v>
      </c>
      <c r="Y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РСО-А'!$M$6</f>
        <v>2957.9</v>
      </c>
    </row>
    <row r="351" spans="1:27" x14ac:dyDescent="0.2">
      <c r="A351" s="100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</row>
    <row r="352" spans="1:27" x14ac:dyDescent="0.25">
      <c r="A352" s="102" t="s">
        <v>159</v>
      </c>
    </row>
    <row r="353" spans="1:25" ht="12.75" x14ac:dyDescent="0.2">
      <c r="A353" s="170" t="s">
        <v>50</v>
      </c>
      <c r="B353" s="181" t="s">
        <v>129</v>
      </c>
      <c r="C353" s="182"/>
      <c r="D353" s="182"/>
      <c r="E353" s="182"/>
      <c r="F353" s="182"/>
      <c r="G353" s="182"/>
      <c r="H353" s="182"/>
      <c r="I353" s="182"/>
      <c r="J353" s="182"/>
      <c r="K353" s="182"/>
      <c r="L353" s="182"/>
      <c r="M353" s="182"/>
      <c r="N353" s="182"/>
      <c r="O353" s="182"/>
      <c r="P353" s="182"/>
      <c r="Q353" s="182"/>
      <c r="R353" s="182"/>
      <c r="S353" s="182"/>
      <c r="T353" s="182"/>
      <c r="U353" s="182"/>
      <c r="V353" s="182"/>
      <c r="W353" s="182"/>
      <c r="X353" s="182"/>
      <c r="Y353" s="183"/>
    </row>
    <row r="354" spans="1:25" ht="12.75" x14ac:dyDescent="0.2">
      <c r="A354" s="171"/>
      <c r="B354" s="184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  <c r="V354" s="185"/>
      <c r="W354" s="185"/>
      <c r="X354" s="185"/>
      <c r="Y354" s="186"/>
    </row>
    <row r="355" spans="1:25" ht="12.75" x14ac:dyDescent="0.2">
      <c r="A355" s="171"/>
      <c r="B355" s="173" t="s">
        <v>130</v>
      </c>
      <c r="C355" s="164" t="s">
        <v>131</v>
      </c>
      <c r="D355" s="164" t="s">
        <v>132</v>
      </c>
      <c r="E355" s="164" t="s">
        <v>133</v>
      </c>
      <c r="F355" s="164" t="s">
        <v>134</v>
      </c>
      <c r="G355" s="164" t="s">
        <v>135</v>
      </c>
      <c r="H355" s="164" t="s">
        <v>136</v>
      </c>
      <c r="I355" s="164" t="s">
        <v>137</v>
      </c>
      <c r="J355" s="164" t="s">
        <v>138</v>
      </c>
      <c r="K355" s="164" t="s">
        <v>139</v>
      </c>
      <c r="L355" s="164" t="s">
        <v>140</v>
      </c>
      <c r="M355" s="164" t="s">
        <v>141</v>
      </c>
      <c r="N355" s="175" t="s">
        <v>142</v>
      </c>
      <c r="O355" s="164" t="s">
        <v>143</v>
      </c>
      <c r="P355" s="164" t="s">
        <v>144</v>
      </c>
      <c r="Q355" s="164" t="s">
        <v>145</v>
      </c>
      <c r="R355" s="164" t="s">
        <v>146</v>
      </c>
      <c r="S355" s="164" t="s">
        <v>147</v>
      </c>
      <c r="T355" s="164" t="s">
        <v>148</v>
      </c>
      <c r="U355" s="164" t="s">
        <v>149</v>
      </c>
      <c r="V355" s="164" t="s">
        <v>150</v>
      </c>
      <c r="W355" s="164" t="s">
        <v>151</v>
      </c>
      <c r="X355" s="164" t="s">
        <v>152</v>
      </c>
      <c r="Y355" s="164" t="s">
        <v>153</v>
      </c>
    </row>
    <row r="356" spans="1:25" ht="12.75" x14ac:dyDescent="0.2">
      <c r="A356" s="172"/>
      <c r="B356" s="174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76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</row>
    <row r="357" spans="1:25" x14ac:dyDescent="0.2">
      <c r="A357" s="94">
        <f t="shared" ref="A357:A384" si="10">A323</f>
        <v>41671</v>
      </c>
      <c r="B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2932.73</v>
      </c>
      <c r="C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2914.44</v>
      </c>
      <c r="D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2924.9100000000003</v>
      </c>
      <c r="E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2912.48</v>
      </c>
      <c r="F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2909.57</v>
      </c>
      <c r="G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2907.2200000000003</v>
      </c>
      <c r="H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2919.6800000000003</v>
      </c>
      <c r="I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2923.3900000000003</v>
      </c>
      <c r="J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2934.7200000000003</v>
      </c>
      <c r="K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2947.67</v>
      </c>
      <c r="L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2948.8700000000003</v>
      </c>
      <c r="M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2949.3100000000004</v>
      </c>
      <c r="N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2950.28</v>
      </c>
      <c r="O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2950.48</v>
      </c>
      <c r="P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2949.92</v>
      </c>
      <c r="Q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2950.27</v>
      </c>
      <c r="R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2949.4300000000003</v>
      </c>
      <c r="S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2947.69</v>
      </c>
      <c r="T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2946.25</v>
      </c>
      <c r="U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2959.73</v>
      </c>
      <c r="V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3022.44</v>
      </c>
      <c r="W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2948.3</v>
      </c>
      <c r="X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2948.6800000000003</v>
      </c>
      <c r="Y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РСО-А'!$M$6</f>
        <v>3073.11</v>
      </c>
    </row>
    <row r="358" spans="1:25" x14ac:dyDescent="0.2">
      <c r="A358" s="94">
        <f t="shared" si="10"/>
        <v>41672</v>
      </c>
      <c r="B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2930.9100000000003</v>
      </c>
      <c r="C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2930.26</v>
      </c>
      <c r="D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2919.82</v>
      </c>
      <c r="E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2907.79</v>
      </c>
      <c r="F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2912.9700000000003</v>
      </c>
      <c r="G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2904.7700000000004</v>
      </c>
      <c r="H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2910.3500000000004</v>
      </c>
      <c r="I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2924.9300000000003</v>
      </c>
      <c r="J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2964.6600000000003</v>
      </c>
      <c r="K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2946.17</v>
      </c>
      <c r="L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2946.9900000000002</v>
      </c>
      <c r="M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2947.1800000000003</v>
      </c>
      <c r="N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2947.5</v>
      </c>
      <c r="O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2947.62</v>
      </c>
      <c r="P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2946.4900000000002</v>
      </c>
      <c r="Q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2946.8500000000004</v>
      </c>
      <c r="R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2947.8300000000004</v>
      </c>
      <c r="S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2946</v>
      </c>
      <c r="T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2945.4100000000003</v>
      </c>
      <c r="U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2958.23</v>
      </c>
      <c r="V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3021.6200000000003</v>
      </c>
      <c r="W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2987.28</v>
      </c>
      <c r="X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2947.26</v>
      </c>
      <c r="Y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РСО-А'!$M$6</f>
        <v>3092.06</v>
      </c>
    </row>
    <row r="359" spans="1:25" x14ac:dyDescent="0.2">
      <c r="A359" s="94">
        <f t="shared" si="10"/>
        <v>41673</v>
      </c>
      <c r="B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2928.05</v>
      </c>
      <c r="C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2913.17</v>
      </c>
      <c r="D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2913.71</v>
      </c>
      <c r="E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2927.05</v>
      </c>
      <c r="F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2924.26</v>
      </c>
      <c r="G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2921.63</v>
      </c>
      <c r="H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2923.9900000000002</v>
      </c>
      <c r="I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2937.11</v>
      </c>
      <c r="J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2929.1000000000004</v>
      </c>
      <c r="K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2950.28</v>
      </c>
      <c r="L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2950.03</v>
      </c>
      <c r="M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2939.23</v>
      </c>
      <c r="N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2938.4900000000002</v>
      </c>
      <c r="O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2938.7700000000004</v>
      </c>
      <c r="P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2939.07</v>
      </c>
      <c r="Q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2939.09</v>
      </c>
      <c r="R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2938.4700000000003</v>
      </c>
      <c r="S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2946.1000000000004</v>
      </c>
      <c r="T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2943.5600000000004</v>
      </c>
      <c r="U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2944.92</v>
      </c>
      <c r="V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2957.7400000000002</v>
      </c>
      <c r="W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2994.57</v>
      </c>
      <c r="X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3164.0200000000004</v>
      </c>
      <c r="Y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РСО-А'!$M$6</f>
        <v>3055.75</v>
      </c>
    </row>
    <row r="360" spans="1:25" x14ac:dyDescent="0.2">
      <c r="A360" s="94">
        <f t="shared" si="10"/>
        <v>41674</v>
      </c>
      <c r="B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3007.46</v>
      </c>
      <c r="C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2922.53</v>
      </c>
      <c r="D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2921.38</v>
      </c>
      <c r="E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2921.3100000000004</v>
      </c>
      <c r="F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2921.29</v>
      </c>
      <c r="G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2923.15</v>
      </c>
      <c r="H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2927.05</v>
      </c>
      <c r="I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2937.11</v>
      </c>
      <c r="J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2928.7000000000003</v>
      </c>
      <c r="K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2958.5200000000004</v>
      </c>
      <c r="L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2985.94</v>
      </c>
      <c r="M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2959.38</v>
      </c>
      <c r="N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2959.1000000000004</v>
      </c>
      <c r="O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2957.8100000000004</v>
      </c>
      <c r="P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2951.11</v>
      </c>
      <c r="Q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2951.07</v>
      </c>
      <c r="R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2950.79</v>
      </c>
      <c r="S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2950.33</v>
      </c>
      <c r="T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2948.13</v>
      </c>
      <c r="U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3064.4900000000002</v>
      </c>
      <c r="V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3064.13</v>
      </c>
      <c r="W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3086.4900000000002</v>
      </c>
      <c r="X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3213.9300000000003</v>
      </c>
      <c r="Y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РСО-А'!$M$6</f>
        <v>3126.2700000000004</v>
      </c>
    </row>
    <row r="361" spans="1:25" x14ac:dyDescent="0.2">
      <c r="A361" s="94">
        <f t="shared" si="10"/>
        <v>41675</v>
      </c>
      <c r="B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2936.38</v>
      </c>
      <c r="C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2914.32</v>
      </c>
      <c r="D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2912.04</v>
      </c>
      <c r="E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2910.73</v>
      </c>
      <c r="F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2910.92</v>
      </c>
      <c r="G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2911.53</v>
      </c>
      <c r="H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2913.3900000000003</v>
      </c>
      <c r="I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2936.7000000000003</v>
      </c>
      <c r="J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2928.46</v>
      </c>
      <c r="K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2952.25</v>
      </c>
      <c r="L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2951.5600000000004</v>
      </c>
      <c r="M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2926.51</v>
      </c>
      <c r="N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2933.7700000000004</v>
      </c>
      <c r="O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2933.5600000000004</v>
      </c>
      <c r="P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2933.65</v>
      </c>
      <c r="Q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2933.57</v>
      </c>
      <c r="R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2933.98</v>
      </c>
      <c r="S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2950.52</v>
      </c>
      <c r="T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3007.7000000000003</v>
      </c>
      <c r="U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3042.3300000000004</v>
      </c>
      <c r="V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3052.59</v>
      </c>
      <c r="W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3048.23</v>
      </c>
      <c r="X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3217.3100000000004</v>
      </c>
      <c r="Y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РСО-А'!$M$6</f>
        <v>3113.69</v>
      </c>
    </row>
    <row r="362" spans="1:25" x14ac:dyDescent="0.2">
      <c r="A362" s="94">
        <f t="shared" si="10"/>
        <v>41676</v>
      </c>
      <c r="B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3009.09</v>
      </c>
      <c r="C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2940.4800000000005</v>
      </c>
      <c r="D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2922.09</v>
      </c>
      <c r="E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2921.6600000000003</v>
      </c>
      <c r="F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2922.2700000000004</v>
      </c>
      <c r="G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2922.6600000000003</v>
      </c>
      <c r="H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2945.25</v>
      </c>
      <c r="I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2932.17</v>
      </c>
      <c r="J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2951.07</v>
      </c>
      <c r="K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2950.9900000000002</v>
      </c>
      <c r="L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2949.96</v>
      </c>
      <c r="M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3039.6400000000003</v>
      </c>
      <c r="N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3017.28</v>
      </c>
      <c r="O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3012</v>
      </c>
      <c r="P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2996.9700000000003</v>
      </c>
      <c r="Q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2986.5600000000004</v>
      </c>
      <c r="R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2975.37</v>
      </c>
      <c r="S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2949.15</v>
      </c>
      <c r="T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3026.54</v>
      </c>
      <c r="U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3118.46</v>
      </c>
      <c r="V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3094.3500000000004</v>
      </c>
      <c r="W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3099.3</v>
      </c>
      <c r="X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3231.9900000000002</v>
      </c>
      <c r="Y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РСО-А'!$M$6</f>
        <v>3142.78</v>
      </c>
    </row>
    <row r="363" spans="1:25" x14ac:dyDescent="0.2">
      <c r="A363" s="94">
        <f t="shared" si="10"/>
        <v>41677</v>
      </c>
      <c r="B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2932.53</v>
      </c>
      <c r="C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2914.09</v>
      </c>
      <c r="D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2907.6800000000003</v>
      </c>
      <c r="E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2910.4500000000003</v>
      </c>
      <c r="F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2909.96</v>
      </c>
      <c r="G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2906.32</v>
      </c>
      <c r="H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2931.9700000000003</v>
      </c>
      <c r="I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2930.26</v>
      </c>
      <c r="J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2907.29</v>
      </c>
      <c r="K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2952.5</v>
      </c>
      <c r="L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2952.6200000000003</v>
      </c>
      <c r="M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2940.63</v>
      </c>
      <c r="N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2940.7000000000003</v>
      </c>
      <c r="O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2940.7700000000004</v>
      </c>
      <c r="P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2941.0600000000004</v>
      </c>
      <c r="Q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2940.94</v>
      </c>
      <c r="R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2940.69</v>
      </c>
      <c r="S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2948.46</v>
      </c>
      <c r="T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2948.61</v>
      </c>
      <c r="U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3056.4700000000003</v>
      </c>
      <c r="V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3015.61</v>
      </c>
      <c r="W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3038.78</v>
      </c>
      <c r="X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3199.9</v>
      </c>
      <c r="Y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РСО-А'!$M$6</f>
        <v>3113.06</v>
      </c>
    </row>
    <row r="364" spans="1:25" x14ac:dyDescent="0.2">
      <c r="A364" s="94">
        <f t="shared" si="10"/>
        <v>41678</v>
      </c>
      <c r="B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2931.6800000000003</v>
      </c>
      <c r="C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2927.6000000000004</v>
      </c>
      <c r="D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2916.5600000000004</v>
      </c>
      <c r="E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2904.8100000000004</v>
      </c>
      <c r="F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2912.54</v>
      </c>
      <c r="G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2923.7400000000002</v>
      </c>
      <c r="H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2928.65</v>
      </c>
      <c r="I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2931.57</v>
      </c>
      <c r="J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3062.11</v>
      </c>
      <c r="K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2924.9500000000003</v>
      </c>
      <c r="L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2931.69</v>
      </c>
      <c r="M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2950.2400000000002</v>
      </c>
      <c r="N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2950.44</v>
      </c>
      <c r="O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2950.59</v>
      </c>
      <c r="P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2950.76</v>
      </c>
      <c r="Q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2950.9700000000003</v>
      </c>
      <c r="R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2949.84</v>
      </c>
      <c r="S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2945.59</v>
      </c>
      <c r="T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2947.1600000000003</v>
      </c>
      <c r="U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2946.42</v>
      </c>
      <c r="V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3046.9700000000003</v>
      </c>
      <c r="W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3015.1600000000003</v>
      </c>
      <c r="X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2948.04</v>
      </c>
      <c r="Y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РСО-А'!$M$6</f>
        <v>3141.3100000000004</v>
      </c>
    </row>
    <row r="365" spans="1:25" x14ac:dyDescent="0.2">
      <c r="A365" s="94">
        <f t="shared" si="10"/>
        <v>41679</v>
      </c>
      <c r="B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2927.01</v>
      </c>
      <c r="C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2918.3</v>
      </c>
      <c r="D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2943.3500000000004</v>
      </c>
      <c r="E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2946.8500000000004</v>
      </c>
      <c r="F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2956.71</v>
      </c>
      <c r="G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2946.78</v>
      </c>
      <c r="H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2937.36</v>
      </c>
      <c r="I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2910.92</v>
      </c>
      <c r="J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2931.05</v>
      </c>
      <c r="K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2973.82</v>
      </c>
      <c r="L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2933.6400000000003</v>
      </c>
      <c r="M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2905.79</v>
      </c>
      <c r="N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2907.57</v>
      </c>
      <c r="O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2916.3300000000004</v>
      </c>
      <c r="P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2910.6400000000003</v>
      </c>
      <c r="Q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2907.4500000000003</v>
      </c>
      <c r="R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2908.36</v>
      </c>
      <c r="S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2905.9700000000003</v>
      </c>
      <c r="T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2944.4900000000002</v>
      </c>
      <c r="U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2946.09</v>
      </c>
      <c r="V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2946.1000000000004</v>
      </c>
      <c r="W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2946.59</v>
      </c>
      <c r="X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2947.4900000000002</v>
      </c>
      <c r="Y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РСО-А'!$M$6</f>
        <v>2994.5600000000004</v>
      </c>
    </row>
    <row r="366" spans="1:25" x14ac:dyDescent="0.2">
      <c r="A366" s="94">
        <f t="shared" si="10"/>
        <v>41680</v>
      </c>
      <c r="B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2923.11</v>
      </c>
      <c r="C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2919.3500000000004</v>
      </c>
      <c r="D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2925.03</v>
      </c>
      <c r="E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2930.69</v>
      </c>
      <c r="F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2927.8100000000004</v>
      </c>
      <c r="G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2931.15</v>
      </c>
      <c r="H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2904.28</v>
      </c>
      <c r="I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2970.21</v>
      </c>
      <c r="J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2958.4100000000003</v>
      </c>
      <c r="K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2907.86</v>
      </c>
      <c r="L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2921.42</v>
      </c>
      <c r="M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2941.6600000000003</v>
      </c>
      <c r="N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2941.4100000000003</v>
      </c>
      <c r="O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2941.9</v>
      </c>
      <c r="P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2941.9900000000002</v>
      </c>
      <c r="Q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2941.29</v>
      </c>
      <c r="R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2941.07</v>
      </c>
      <c r="S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2933.98</v>
      </c>
      <c r="T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2949.11</v>
      </c>
      <c r="U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2950.5</v>
      </c>
      <c r="V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2951.6600000000003</v>
      </c>
      <c r="W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2962.59</v>
      </c>
      <c r="X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3161.17</v>
      </c>
      <c r="Y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РСО-А'!$M$6</f>
        <v>3093.1600000000003</v>
      </c>
    </row>
    <row r="367" spans="1:25" x14ac:dyDescent="0.2">
      <c r="A367" s="94">
        <f t="shared" si="10"/>
        <v>41681</v>
      </c>
      <c r="B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2906.33</v>
      </c>
      <c r="C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2947.9900000000002</v>
      </c>
      <c r="D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2966.7700000000004</v>
      </c>
      <c r="E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2980.05</v>
      </c>
      <c r="F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2983.26</v>
      </c>
      <c r="G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2970.12</v>
      </c>
      <c r="H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2939.44</v>
      </c>
      <c r="I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3007.6200000000003</v>
      </c>
      <c r="J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2977.01</v>
      </c>
      <c r="K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2935.67</v>
      </c>
      <c r="L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2909.7000000000003</v>
      </c>
      <c r="M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2942.7200000000003</v>
      </c>
      <c r="N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2943.8700000000003</v>
      </c>
      <c r="O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2944.3300000000004</v>
      </c>
      <c r="P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2940.8700000000003</v>
      </c>
      <c r="Q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2940.9700000000003</v>
      </c>
      <c r="R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2939.98</v>
      </c>
      <c r="S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2915.2000000000003</v>
      </c>
      <c r="T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2950.59</v>
      </c>
      <c r="U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2951.9100000000003</v>
      </c>
      <c r="V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2953.3900000000003</v>
      </c>
      <c r="W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2941.52</v>
      </c>
      <c r="X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3165.04</v>
      </c>
      <c r="Y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РСО-А'!$M$6</f>
        <v>3011.9</v>
      </c>
    </row>
    <row r="368" spans="1:25" x14ac:dyDescent="0.2">
      <c r="A368" s="94">
        <f t="shared" si="10"/>
        <v>41682</v>
      </c>
      <c r="B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2907.65</v>
      </c>
      <c r="C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2941.29</v>
      </c>
      <c r="D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2962.7700000000004</v>
      </c>
      <c r="E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2972.4</v>
      </c>
      <c r="F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2975.4700000000003</v>
      </c>
      <c r="G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2969.19</v>
      </c>
      <c r="H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2930.5600000000004</v>
      </c>
      <c r="I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3007.05</v>
      </c>
      <c r="J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2982.9800000000005</v>
      </c>
      <c r="K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2954.0800000000004</v>
      </c>
      <c r="L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2935.42</v>
      </c>
      <c r="M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2909.1400000000003</v>
      </c>
      <c r="N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2921.57</v>
      </c>
      <c r="O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2937.29</v>
      </c>
      <c r="P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2948.4100000000003</v>
      </c>
      <c r="Q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2950.98</v>
      </c>
      <c r="R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2953.86</v>
      </c>
      <c r="S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3005.2200000000003</v>
      </c>
      <c r="T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2940.71</v>
      </c>
      <c r="U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2951.9500000000003</v>
      </c>
      <c r="V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2952.94</v>
      </c>
      <c r="W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2941.1200000000003</v>
      </c>
      <c r="X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3158.44</v>
      </c>
      <c r="Y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РСО-А'!$M$6</f>
        <v>2933.17</v>
      </c>
    </row>
    <row r="369" spans="1:27" x14ac:dyDescent="0.2">
      <c r="A369" s="94">
        <f t="shared" si="10"/>
        <v>41683</v>
      </c>
      <c r="B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2908.6600000000003</v>
      </c>
      <c r="C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2941.1800000000003</v>
      </c>
      <c r="D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2959.51</v>
      </c>
      <c r="E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2972.36</v>
      </c>
      <c r="F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2969.09</v>
      </c>
      <c r="G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2959.65</v>
      </c>
      <c r="H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2927.5600000000004</v>
      </c>
      <c r="I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3000.01</v>
      </c>
      <c r="J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2983.1600000000003</v>
      </c>
      <c r="K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2953.5</v>
      </c>
      <c r="L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2928.76</v>
      </c>
      <c r="M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2911.4300000000003</v>
      </c>
      <c r="N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2921.1200000000003</v>
      </c>
      <c r="O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2936.73</v>
      </c>
      <c r="P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2947.76</v>
      </c>
      <c r="Q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2950.19</v>
      </c>
      <c r="R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2953.3</v>
      </c>
      <c r="S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3004.3100000000004</v>
      </c>
      <c r="T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2940.15</v>
      </c>
      <c r="U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2953.1000000000004</v>
      </c>
      <c r="V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2954.2200000000003</v>
      </c>
      <c r="W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2941.2200000000003</v>
      </c>
      <c r="X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3022.5200000000004</v>
      </c>
      <c r="Y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РСО-А'!$M$6</f>
        <v>2934.21</v>
      </c>
    </row>
    <row r="370" spans="1:27" x14ac:dyDescent="0.2">
      <c r="A370" s="94">
        <f t="shared" si="10"/>
        <v>41684</v>
      </c>
      <c r="B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2907.33</v>
      </c>
      <c r="C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2947.1200000000003</v>
      </c>
      <c r="D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2965.88</v>
      </c>
      <c r="E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2985.3700000000003</v>
      </c>
      <c r="F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2985.3900000000003</v>
      </c>
      <c r="G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2982.53</v>
      </c>
      <c r="H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2948.26</v>
      </c>
      <c r="I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3016.7200000000003</v>
      </c>
      <c r="J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3027.12</v>
      </c>
      <c r="K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2990.1800000000003</v>
      </c>
      <c r="L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2976.36</v>
      </c>
      <c r="M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2926.7000000000003</v>
      </c>
      <c r="N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2956.76</v>
      </c>
      <c r="O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2962.03</v>
      </c>
      <c r="P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2973.7700000000004</v>
      </c>
      <c r="Q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3025.7000000000003</v>
      </c>
      <c r="R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2967.11</v>
      </c>
      <c r="S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3025.9900000000002</v>
      </c>
      <c r="T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2955.32</v>
      </c>
      <c r="U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2907.78</v>
      </c>
      <c r="V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2904.6800000000003</v>
      </c>
      <c r="W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2941.6000000000004</v>
      </c>
      <c r="X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2998.53</v>
      </c>
      <c r="Y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РСО-А'!$M$6</f>
        <v>2934.51</v>
      </c>
    </row>
    <row r="371" spans="1:27" x14ac:dyDescent="0.2">
      <c r="A371" s="94">
        <f t="shared" si="10"/>
        <v>41685</v>
      </c>
      <c r="B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2948.6000000000004</v>
      </c>
      <c r="C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2994.4100000000003</v>
      </c>
      <c r="D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3013.4700000000003</v>
      </c>
      <c r="E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3033.9100000000003</v>
      </c>
      <c r="F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3038.17</v>
      </c>
      <c r="G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3025.79</v>
      </c>
      <c r="H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3003.29</v>
      </c>
      <c r="I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2954.1200000000003</v>
      </c>
      <c r="J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2907.05</v>
      </c>
      <c r="K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3045.4900000000002</v>
      </c>
      <c r="L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3032.9900000000002</v>
      </c>
      <c r="M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3044.7000000000003</v>
      </c>
      <c r="N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3073.2700000000004</v>
      </c>
      <c r="O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3081.7200000000003</v>
      </c>
      <c r="P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3094.6000000000004</v>
      </c>
      <c r="Q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3104.27</v>
      </c>
      <c r="R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3119.2300000000005</v>
      </c>
      <c r="S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3087.5600000000004</v>
      </c>
      <c r="T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3013.55</v>
      </c>
      <c r="U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2943.17</v>
      </c>
      <c r="V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2931.25</v>
      </c>
      <c r="W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2948.86</v>
      </c>
      <c r="X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2997.28</v>
      </c>
      <c r="Y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РСО-А'!$M$6</f>
        <v>2919.6400000000003</v>
      </c>
    </row>
    <row r="372" spans="1:27" x14ac:dyDescent="0.2">
      <c r="A372" s="94">
        <f t="shared" si="10"/>
        <v>41686</v>
      </c>
      <c r="B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2948.2700000000004</v>
      </c>
      <c r="C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2979.1800000000003</v>
      </c>
      <c r="D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3012.53</v>
      </c>
      <c r="E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3032.94</v>
      </c>
      <c r="F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3041.3900000000003</v>
      </c>
      <c r="G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3033.4900000000002</v>
      </c>
      <c r="H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3026.42</v>
      </c>
      <c r="I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2994.8500000000004</v>
      </c>
      <c r="J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2972.87</v>
      </c>
      <c r="K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3144.3900000000003</v>
      </c>
      <c r="L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3090.76</v>
      </c>
      <c r="M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3064.03</v>
      </c>
      <c r="N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3076.78</v>
      </c>
      <c r="O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3099.01</v>
      </c>
      <c r="P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3117.44</v>
      </c>
      <c r="Q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3122.17</v>
      </c>
      <c r="R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3098.58</v>
      </c>
      <c r="S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3090.59</v>
      </c>
      <c r="T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3017.04</v>
      </c>
      <c r="U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2936.9100000000003</v>
      </c>
      <c r="V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2933.5600000000004</v>
      </c>
      <c r="W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2951.1800000000003</v>
      </c>
      <c r="X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2992.94</v>
      </c>
      <c r="Y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РСО-А'!$M$6</f>
        <v>2907.69</v>
      </c>
    </row>
    <row r="373" spans="1:27" x14ac:dyDescent="0.2">
      <c r="A373" s="94">
        <f t="shared" si="10"/>
        <v>41687</v>
      </c>
      <c r="B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2962.7000000000003</v>
      </c>
      <c r="C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3006.59</v>
      </c>
      <c r="D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3020.7700000000004</v>
      </c>
      <c r="E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3039.98</v>
      </c>
      <c r="F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3044.04</v>
      </c>
      <c r="G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3032.9500000000003</v>
      </c>
      <c r="H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3000.2200000000003</v>
      </c>
      <c r="I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3091.4300000000003</v>
      </c>
      <c r="J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3098.2200000000003</v>
      </c>
      <c r="K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3066.8500000000004</v>
      </c>
      <c r="L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3067.05</v>
      </c>
      <c r="M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3015.6400000000003</v>
      </c>
      <c r="N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3047.6200000000003</v>
      </c>
      <c r="O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3058.76</v>
      </c>
      <c r="P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3062.3500000000004</v>
      </c>
      <c r="Q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3070.1600000000003</v>
      </c>
      <c r="R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3074.76</v>
      </c>
      <c r="S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3144.9500000000003</v>
      </c>
      <c r="T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3058.8700000000003</v>
      </c>
      <c r="U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2964.29</v>
      </c>
      <c r="V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2960.8900000000003</v>
      </c>
      <c r="W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2935.05</v>
      </c>
      <c r="X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2936.8700000000003</v>
      </c>
      <c r="Y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РСО-А'!$M$6</f>
        <v>2905.07</v>
      </c>
    </row>
    <row r="374" spans="1:27" x14ac:dyDescent="0.2">
      <c r="A374" s="94">
        <f t="shared" si="10"/>
        <v>41688</v>
      </c>
      <c r="B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2963.79</v>
      </c>
      <c r="C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3007.73</v>
      </c>
      <c r="D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3022.59</v>
      </c>
      <c r="E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3042.04</v>
      </c>
      <c r="F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3046.2000000000003</v>
      </c>
      <c r="G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3034.3300000000004</v>
      </c>
      <c r="H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3001.84</v>
      </c>
      <c r="I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3093.6400000000003</v>
      </c>
      <c r="J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3101.92</v>
      </c>
      <c r="K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3097.4900000000002</v>
      </c>
      <c r="L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3083.61</v>
      </c>
      <c r="M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3017.7000000000003</v>
      </c>
      <c r="N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3042.3700000000003</v>
      </c>
      <c r="O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3061.28</v>
      </c>
      <c r="P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3073.01</v>
      </c>
      <c r="Q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3072.88</v>
      </c>
      <c r="R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3077.2400000000002</v>
      </c>
      <c r="S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3052.7400000000002</v>
      </c>
      <c r="T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2968.63</v>
      </c>
      <c r="U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2970.9900000000002</v>
      </c>
      <c r="V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2967.3700000000003</v>
      </c>
      <c r="W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2927.4700000000003</v>
      </c>
      <c r="X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2928.84</v>
      </c>
      <c r="Y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РСО-А'!$M$6</f>
        <v>2905.8900000000003</v>
      </c>
    </row>
    <row r="375" spans="1:27" x14ac:dyDescent="0.2">
      <c r="A375" s="94">
        <f t="shared" si="10"/>
        <v>41689</v>
      </c>
      <c r="B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2963.4</v>
      </c>
      <c r="C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3041.4</v>
      </c>
      <c r="D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3053.5600000000004</v>
      </c>
      <c r="E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3061.8500000000004</v>
      </c>
      <c r="F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3053.15</v>
      </c>
      <c r="G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3033.38</v>
      </c>
      <c r="H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2994.07</v>
      </c>
      <c r="I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3080.36</v>
      </c>
      <c r="J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3096.3</v>
      </c>
      <c r="K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3051.4100000000003</v>
      </c>
      <c r="L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3028.17</v>
      </c>
      <c r="M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2975.51</v>
      </c>
      <c r="N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2984.7000000000003</v>
      </c>
      <c r="O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3006.9300000000003</v>
      </c>
      <c r="P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3003.5</v>
      </c>
      <c r="Q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3003.66</v>
      </c>
      <c r="R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3017.32</v>
      </c>
      <c r="S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3073.9800000000005</v>
      </c>
      <c r="T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3042.36</v>
      </c>
      <c r="U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2952.1600000000003</v>
      </c>
      <c r="V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2945.7400000000002</v>
      </c>
      <c r="W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2930.59</v>
      </c>
      <c r="X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2932.13</v>
      </c>
      <c r="Y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РСО-А'!$M$6</f>
        <v>2924.1400000000003</v>
      </c>
    </row>
    <row r="376" spans="1:27" x14ac:dyDescent="0.2">
      <c r="A376" s="94">
        <f t="shared" si="10"/>
        <v>41690</v>
      </c>
      <c r="B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2986.5600000000004</v>
      </c>
      <c r="C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3033.7000000000003</v>
      </c>
      <c r="D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3057.8100000000004</v>
      </c>
      <c r="E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3070.4500000000003</v>
      </c>
      <c r="F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3070.2000000000003</v>
      </c>
      <c r="G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3053.4900000000002</v>
      </c>
      <c r="H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3018.54</v>
      </c>
      <c r="I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3118.3500000000004</v>
      </c>
      <c r="J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3119.96</v>
      </c>
      <c r="K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3068.4300000000003</v>
      </c>
      <c r="L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3068.4700000000003</v>
      </c>
      <c r="M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3016.8300000000004</v>
      </c>
      <c r="N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3048.8100000000004</v>
      </c>
      <c r="O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3063.6000000000004</v>
      </c>
      <c r="P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3071.38</v>
      </c>
      <c r="Q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3067.67</v>
      </c>
      <c r="R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3071.4300000000003</v>
      </c>
      <c r="S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3129.69</v>
      </c>
      <c r="T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3041.54</v>
      </c>
      <c r="U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2952.32</v>
      </c>
      <c r="V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2948.9700000000003</v>
      </c>
      <c r="W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2928.07</v>
      </c>
      <c r="X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2932.55</v>
      </c>
      <c r="Y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РСО-А'!$M$6</f>
        <v>2924.9500000000003</v>
      </c>
    </row>
    <row r="377" spans="1:27" x14ac:dyDescent="0.2">
      <c r="A377" s="94">
        <f t="shared" si="10"/>
        <v>41691</v>
      </c>
      <c r="B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2986.2400000000002</v>
      </c>
      <c r="C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3033.33</v>
      </c>
      <c r="D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3057.75</v>
      </c>
      <c r="E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3070.29</v>
      </c>
      <c r="F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3070.28</v>
      </c>
      <c r="G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3053.6400000000003</v>
      </c>
      <c r="H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3018.4300000000003</v>
      </c>
      <c r="I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3122.52</v>
      </c>
      <c r="J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3145.27</v>
      </c>
      <c r="K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3110.07</v>
      </c>
      <c r="L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3100.3900000000003</v>
      </c>
      <c r="M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3034.38</v>
      </c>
      <c r="N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3067.9700000000003</v>
      </c>
      <c r="O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3087.7700000000004</v>
      </c>
      <c r="P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3091.86</v>
      </c>
      <c r="Q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3096.38</v>
      </c>
      <c r="R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3104.88</v>
      </c>
      <c r="S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3166.86</v>
      </c>
      <c r="T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3057.5600000000004</v>
      </c>
      <c r="U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2967.7400000000002</v>
      </c>
      <c r="V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2964.05</v>
      </c>
      <c r="W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2935.2000000000003</v>
      </c>
      <c r="X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2933.69</v>
      </c>
      <c r="Y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РСО-А'!$M$6</f>
        <v>2916.32</v>
      </c>
    </row>
    <row r="378" spans="1:27" x14ac:dyDescent="0.2">
      <c r="A378" s="94">
        <f t="shared" si="10"/>
        <v>41692</v>
      </c>
      <c r="B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2990.9700000000003</v>
      </c>
      <c r="C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3047.25</v>
      </c>
      <c r="D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3074.3100000000004</v>
      </c>
      <c r="E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3083.7700000000004</v>
      </c>
      <c r="F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3083.78</v>
      </c>
      <c r="G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3079.11</v>
      </c>
      <c r="H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3047.6000000000004</v>
      </c>
      <c r="I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2970.23</v>
      </c>
      <c r="J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2931.0600000000004</v>
      </c>
      <c r="K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3074.9500000000003</v>
      </c>
      <c r="L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3057.55</v>
      </c>
      <c r="M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3049.4900000000002</v>
      </c>
      <c r="N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3088.1200000000003</v>
      </c>
      <c r="O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3096.98</v>
      </c>
      <c r="P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3106.36</v>
      </c>
      <c r="Q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3106.63</v>
      </c>
      <c r="R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3111.55</v>
      </c>
      <c r="S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3141.1800000000003</v>
      </c>
      <c r="T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3064.4900000000002</v>
      </c>
      <c r="U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2955.71</v>
      </c>
      <c r="V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2949.1000000000004</v>
      </c>
      <c r="W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2967.62</v>
      </c>
      <c r="X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3014.7000000000003</v>
      </c>
      <c r="Y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РСО-А'!$M$6</f>
        <v>2915.7400000000002</v>
      </c>
    </row>
    <row r="379" spans="1:27" x14ac:dyDescent="0.2">
      <c r="A379" s="94">
        <f t="shared" si="10"/>
        <v>41693</v>
      </c>
      <c r="B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2976.11</v>
      </c>
      <c r="C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3039.04</v>
      </c>
      <c r="D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3074.98</v>
      </c>
      <c r="E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3094.0600000000004</v>
      </c>
      <c r="F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3084.32</v>
      </c>
      <c r="G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3094.2000000000003</v>
      </c>
      <c r="H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3070.13</v>
      </c>
      <c r="I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3048.04</v>
      </c>
      <c r="J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3011.51</v>
      </c>
      <c r="K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3140.84</v>
      </c>
      <c r="L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3088.86</v>
      </c>
      <c r="M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3071.05</v>
      </c>
      <c r="N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3088.6000000000004</v>
      </c>
      <c r="O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3106.9500000000003</v>
      </c>
      <c r="P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3131.34</v>
      </c>
      <c r="Q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3126.98</v>
      </c>
      <c r="R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3122.46</v>
      </c>
      <c r="S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3128.3500000000004</v>
      </c>
      <c r="T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3066</v>
      </c>
      <c r="U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2956.23</v>
      </c>
      <c r="V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2949.8500000000004</v>
      </c>
      <c r="W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2968.2000000000003</v>
      </c>
      <c r="X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3015.71</v>
      </c>
      <c r="Y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РСО-А'!$M$6</f>
        <v>2914.07</v>
      </c>
    </row>
    <row r="380" spans="1:27" x14ac:dyDescent="0.2">
      <c r="A380" s="94">
        <f t="shared" si="10"/>
        <v>41694</v>
      </c>
      <c r="B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2986.7200000000003</v>
      </c>
      <c r="C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3046.44</v>
      </c>
      <c r="D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3071.4</v>
      </c>
      <c r="E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3084.2700000000004</v>
      </c>
      <c r="F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3084.3</v>
      </c>
      <c r="G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3071.3</v>
      </c>
      <c r="H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3030.82</v>
      </c>
      <c r="I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3114.03</v>
      </c>
      <c r="J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3145.7700000000004</v>
      </c>
      <c r="K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3086.5</v>
      </c>
      <c r="L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3069.83</v>
      </c>
      <c r="M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3017.6000000000004</v>
      </c>
      <c r="N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3045.58</v>
      </c>
      <c r="O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3060.63</v>
      </c>
      <c r="P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3076.27</v>
      </c>
      <c r="Q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3088.61</v>
      </c>
      <c r="R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3101.6400000000003</v>
      </c>
      <c r="S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3203.8900000000003</v>
      </c>
      <c r="T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3134.48</v>
      </c>
      <c r="U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2999.7000000000003</v>
      </c>
      <c r="V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2984.92</v>
      </c>
      <c r="W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2935.4100000000003</v>
      </c>
      <c r="X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2931.27</v>
      </c>
      <c r="Y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РСО-А'!$M$6</f>
        <v>2911.13</v>
      </c>
      <c r="AA380" s="95"/>
    </row>
    <row r="381" spans="1:27" x14ac:dyDescent="0.2">
      <c r="A381" s="94">
        <f t="shared" si="10"/>
        <v>41695</v>
      </c>
      <c r="B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3004.5600000000004</v>
      </c>
      <c r="C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3063.2000000000003</v>
      </c>
      <c r="D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3089.21</v>
      </c>
      <c r="E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3098.32</v>
      </c>
      <c r="F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3084.79</v>
      </c>
      <c r="G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3093.75</v>
      </c>
      <c r="H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3030.9500000000003</v>
      </c>
      <c r="I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3136.7000000000003</v>
      </c>
      <c r="J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3146.8900000000003</v>
      </c>
      <c r="K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3087.8100000000004</v>
      </c>
      <c r="L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3069.84</v>
      </c>
      <c r="M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2997.57</v>
      </c>
      <c r="N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2990.96</v>
      </c>
      <c r="O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2993.7700000000004</v>
      </c>
      <c r="P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3000.07</v>
      </c>
      <c r="Q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2996.9800000000005</v>
      </c>
      <c r="R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2993.71</v>
      </c>
      <c r="S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3039.83</v>
      </c>
      <c r="T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3003.09</v>
      </c>
      <c r="U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2958.9300000000003</v>
      </c>
      <c r="V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2952.09</v>
      </c>
      <c r="W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2936.1000000000004</v>
      </c>
      <c r="X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2931.05</v>
      </c>
      <c r="Y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РСО-А'!$M$6</f>
        <v>2911.57</v>
      </c>
    </row>
    <row r="382" spans="1:27" x14ac:dyDescent="0.2">
      <c r="A382" s="94">
        <f t="shared" si="10"/>
        <v>41696</v>
      </c>
      <c r="B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3007.5</v>
      </c>
      <c r="C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3062.3100000000004</v>
      </c>
      <c r="D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3088.2400000000002</v>
      </c>
      <c r="E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3102.07</v>
      </c>
      <c r="F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3102.0600000000004</v>
      </c>
      <c r="G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3097.65</v>
      </c>
      <c r="H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3058.46</v>
      </c>
      <c r="I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3170.86</v>
      </c>
      <c r="J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3196.78</v>
      </c>
      <c r="K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3140.9500000000003</v>
      </c>
      <c r="L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3086.8500000000004</v>
      </c>
      <c r="M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2988.1000000000004</v>
      </c>
      <c r="N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2984.3900000000003</v>
      </c>
      <c r="O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2987.34</v>
      </c>
      <c r="P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2986.76</v>
      </c>
      <c r="Q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2990.21</v>
      </c>
      <c r="R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2987.15</v>
      </c>
      <c r="S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3034.21</v>
      </c>
      <c r="T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2990.9700000000003</v>
      </c>
      <c r="U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2952.05</v>
      </c>
      <c r="V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2948.76</v>
      </c>
      <c r="W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2935.71</v>
      </c>
      <c r="X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2930.96</v>
      </c>
      <c r="Y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РСО-А'!$M$6</f>
        <v>2910.8700000000003</v>
      </c>
    </row>
    <row r="383" spans="1:27" x14ac:dyDescent="0.2">
      <c r="A383" s="94">
        <f t="shared" si="10"/>
        <v>41697</v>
      </c>
      <c r="B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2969.1400000000003</v>
      </c>
      <c r="C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3021.98</v>
      </c>
      <c r="D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3045.3500000000004</v>
      </c>
      <c r="E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3053.7000000000003</v>
      </c>
      <c r="F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3049.57</v>
      </c>
      <c r="G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3045.6600000000003</v>
      </c>
      <c r="H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3014.9500000000003</v>
      </c>
      <c r="I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3117.26</v>
      </c>
      <c r="J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3124.3700000000003</v>
      </c>
      <c r="K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3061.38</v>
      </c>
      <c r="L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3017.05</v>
      </c>
      <c r="M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2963.75</v>
      </c>
      <c r="N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2981.61</v>
      </c>
      <c r="O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3000.4800000000005</v>
      </c>
      <c r="P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3000.32</v>
      </c>
      <c r="Q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3017.1000000000004</v>
      </c>
      <c r="R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3042.02</v>
      </c>
      <c r="S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3121.19</v>
      </c>
      <c r="T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3080.4</v>
      </c>
      <c r="U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2965.36</v>
      </c>
      <c r="V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2952.23</v>
      </c>
      <c r="W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2927.57</v>
      </c>
      <c r="X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2935.5200000000004</v>
      </c>
      <c r="Y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РСО-А'!$M$6</f>
        <v>2908.7000000000003</v>
      </c>
    </row>
    <row r="384" spans="1:27" x14ac:dyDescent="0.2">
      <c r="A384" s="94">
        <f t="shared" si="10"/>
        <v>41698</v>
      </c>
      <c r="B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2979.1400000000003</v>
      </c>
      <c r="C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3033.5600000000004</v>
      </c>
      <c r="D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3053.53</v>
      </c>
      <c r="E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3066.23</v>
      </c>
      <c r="F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3066.07</v>
      </c>
      <c r="G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3061.44</v>
      </c>
      <c r="H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3026.26</v>
      </c>
      <c r="I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3130.7400000000002</v>
      </c>
      <c r="J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3118.3500000000004</v>
      </c>
      <c r="K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3052.04</v>
      </c>
      <c r="L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3012.42</v>
      </c>
      <c r="M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2957.79</v>
      </c>
      <c r="N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2969.53</v>
      </c>
      <c r="O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2984.7400000000002</v>
      </c>
      <c r="P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3007.05</v>
      </c>
      <c r="Q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3010.42</v>
      </c>
      <c r="R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2984.41</v>
      </c>
      <c r="S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3026.96</v>
      </c>
      <c r="T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2991.98</v>
      </c>
      <c r="U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2937.08</v>
      </c>
      <c r="V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2927.79</v>
      </c>
      <c r="W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2914.9700000000003</v>
      </c>
      <c r="X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2934.4300000000003</v>
      </c>
      <c r="Y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РСО-А'!$M$6</f>
        <v>2919.33</v>
      </c>
    </row>
    <row r="385" spans="1:25" x14ac:dyDescent="0.2">
      <c r="A385" s="100"/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</row>
    <row r="386" spans="1:25" x14ac:dyDescent="0.25">
      <c r="A386" s="102" t="s">
        <v>160</v>
      </c>
    </row>
    <row r="387" spans="1:25" ht="12.75" x14ac:dyDescent="0.2">
      <c r="A387" s="170" t="s">
        <v>50</v>
      </c>
      <c r="B387" s="181" t="s">
        <v>129</v>
      </c>
      <c r="C387" s="182"/>
      <c r="D387" s="182"/>
      <c r="E387" s="182"/>
      <c r="F387" s="182"/>
      <c r="G387" s="182"/>
      <c r="H387" s="182"/>
      <c r="I387" s="182"/>
      <c r="J387" s="182"/>
      <c r="K387" s="182"/>
      <c r="L387" s="182"/>
      <c r="M387" s="182"/>
      <c r="N387" s="182"/>
      <c r="O387" s="182"/>
      <c r="P387" s="182"/>
      <c r="Q387" s="182"/>
      <c r="R387" s="182"/>
      <c r="S387" s="182"/>
      <c r="T387" s="182"/>
      <c r="U387" s="182"/>
      <c r="V387" s="182"/>
      <c r="W387" s="182"/>
      <c r="X387" s="182"/>
      <c r="Y387" s="183"/>
    </row>
    <row r="388" spans="1:25" ht="12.75" x14ac:dyDescent="0.2">
      <c r="A388" s="171"/>
      <c r="B388" s="184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  <c r="V388" s="185"/>
      <c r="W388" s="185"/>
      <c r="X388" s="185"/>
      <c r="Y388" s="186"/>
    </row>
    <row r="389" spans="1:25" ht="12.75" x14ac:dyDescent="0.2">
      <c r="A389" s="171"/>
      <c r="B389" s="173" t="s">
        <v>130</v>
      </c>
      <c r="C389" s="164" t="s">
        <v>131</v>
      </c>
      <c r="D389" s="164" t="s">
        <v>132</v>
      </c>
      <c r="E389" s="164" t="s">
        <v>133</v>
      </c>
      <c r="F389" s="164" t="s">
        <v>134</v>
      </c>
      <c r="G389" s="164" t="s">
        <v>135</v>
      </c>
      <c r="H389" s="164" t="s">
        <v>136</v>
      </c>
      <c r="I389" s="164" t="s">
        <v>137</v>
      </c>
      <c r="J389" s="164" t="s">
        <v>138</v>
      </c>
      <c r="K389" s="164" t="s">
        <v>139</v>
      </c>
      <c r="L389" s="164" t="s">
        <v>140</v>
      </c>
      <c r="M389" s="164" t="s">
        <v>141</v>
      </c>
      <c r="N389" s="175" t="s">
        <v>142</v>
      </c>
      <c r="O389" s="164" t="s">
        <v>143</v>
      </c>
      <c r="P389" s="164" t="s">
        <v>144</v>
      </c>
      <c r="Q389" s="164" t="s">
        <v>145</v>
      </c>
      <c r="R389" s="164" t="s">
        <v>146</v>
      </c>
      <c r="S389" s="164" t="s">
        <v>147</v>
      </c>
      <c r="T389" s="164" t="s">
        <v>148</v>
      </c>
      <c r="U389" s="164" t="s">
        <v>149</v>
      </c>
      <c r="V389" s="164" t="s">
        <v>150</v>
      </c>
      <c r="W389" s="164" t="s">
        <v>151</v>
      </c>
      <c r="X389" s="164" t="s">
        <v>152</v>
      </c>
      <c r="Y389" s="164" t="s">
        <v>153</v>
      </c>
    </row>
    <row r="390" spans="1:25" ht="12.75" x14ac:dyDescent="0.2">
      <c r="A390" s="172"/>
      <c r="B390" s="174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76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  <c r="Y390" s="165"/>
    </row>
    <row r="391" spans="1:25" x14ac:dyDescent="0.2">
      <c r="A391" s="94">
        <f t="shared" ref="A391:A418" si="11">A357</f>
        <v>41671</v>
      </c>
      <c r="B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2897.7700000000004</v>
      </c>
      <c r="C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2880.57</v>
      </c>
      <c r="D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2890.42</v>
      </c>
      <c r="E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2878.7300000000005</v>
      </c>
      <c r="F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2875.9800000000005</v>
      </c>
      <c r="G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2873.78</v>
      </c>
      <c r="H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2885.5</v>
      </c>
      <c r="I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2888.9900000000002</v>
      </c>
      <c r="J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2899.65</v>
      </c>
      <c r="K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2911.82</v>
      </c>
      <c r="L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2912.9500000000003</v>
      </c>
      <c r="M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2913.3700000000003</v>
      </c>
      <c r="N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2914.28</v>
      </c>
      <c r="O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2914.4700000000003</v>
      </c>
      <c r="P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2913.94</v>
      </c>
      <c r="Q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2914.27</v>
      </c>
      <c r="R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2913.4800000000005</v>
      </c>
      <c r="S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2911.84</v>
      </c>
      <c r="T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2910.4900000000002</v>
      </c>
      <c r="U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2923.17</v>
      </c>
      <c r="V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2982.1600000000003</v>
      </c>
      <c r="W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2912.4100000000003</v>
      </c>
      <c r="X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2912.78</v>
      </c>
      <c r="Y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РСО-А'!$M$6</f>
        <v>3029.82</v>
      </c>
    </row>
    <row r="392" spans="1:25" x14ac:dyDescent="0.2">
      <c r="A392" s="94">
        <f t="shared" si="11"/>
        <v>41672</v>
      </c>
      <c r="B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2896.0600000000004</v>
      </c>
      <c r="C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2895.44</v>
      </c>
      <c r="D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2885.63</v>
      </c>
      <c r="E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2874.3100000000004</v>
      </c>
      <c r="F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2879.19</v>
      </c>
      <c r="G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2871.4700000000003</v>
      </c>
      <c r="H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2876.7200000000003</v>
      </c>
      <c r="I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2890.44</v>
      </c>
      <c r="J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2927.8</v>
      </c>
      <c r="K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2910.42</v>
      </c>
      <c r="L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2911.1800000000003</v>
      </c>
      <c r="M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2911.36</v>
      </c>
      <c r="N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2911.67</v>
      </c>
      <c r="O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2911.78</v>
      </c>
      <c r="P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2910.71</v>
      </c>
      <c r="Q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2911.05</v>
      </c>
      <c r="R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2911.9700000000003</v>
      </c>
      <c r="S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2910.25</v>
      </c>
      <c r="T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2909.7000000000003</v>
      </c>
      <c r="U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2921.75</v>
      </c>
      <c r="V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2981.3900000000003</v>
      </c>
      <c r="W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2949.09</v>
      </c>
      <c r="X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2911.44</v>
      </c>
      <c r="Y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РСО-А'!$M$6</f>
        <v>3047.65</v>
      </c>
    </row>
    <row r="393" spans="1:25" x14ac:dyDescent="0.2">
      <c r="A393" s="94">
        <f t="shared" si="11"/>
        <v>41673</v>
      </c>
      <c r="B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2893.37</v>
      </c>
      <c r="C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2879.37</v>
      </c>
      <c r="D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2879.88</v>
      </c>
      <c r="E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2892.4300000000003</v>
      </c>
      <c r="F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2889.8</v>
      </c>
      <c r="G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2887.33</v>
      </c>
      <c r="H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2889.55</v>
      </c>
      <c r="I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2901.8900000000003</v>
      </c>
      <c r="J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2894.36</v>
      </c>
      <c r="K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2914.28</v>
      </c>
      <c r="L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2914.05</v>
      </c>
      <c r="M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2903.88</v>
      </c>
      <c r="N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2903.19</v>
      </c>
      <c r="O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2903.46</v>
      </c>
      <c r="P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2903.73</v>
      </c>
      <c r="Q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2903.75</v>
      </c>
      <c r="R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2903.17</v>
      </c>
      <c r="S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2910.3500000000004</v>
      </c>
      <c r="T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2907.96</v>
      </c>
      <c r="U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2909.2400000000002</v>
      </c>
      <c r="V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2921.29</v>
      </c>
      <c r="W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2955.9500000000003</v>
      </c>
      <c r="X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3115.34</v>
      </c>
      <c r="Y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РСО-А'!$M$6</f>
        <v>3013.5</v>
      </c>
    </row>
    <row r="394" spans="1:25" x14ac:dyDescent="0.2">
      <c r="A394" s="94">
        <f t="shared" si="11"/>
        <v>41674</v>
      </c>
      <c r="B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2968.07</v>
      </c>
      <c r="C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2888.1800000000003</v>
      </c>
      <c r="D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2887.09</v>
      </c>
      <c r="E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2887.0200000000004</v>
      </c>
      <c r="F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2887.01</v>
      </c>
      <c r="G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2888.76</v>
      </c>
      <c r="H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2892.4300000000003</v>
      </c>
      <c r="I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2901.8900000000003</v>
      </c>
      <c r="J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2893.98</v>
      </c>
      <c r="K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2922.03</v>
      </c>
      <c r="L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2947.82</v>
      </c>
      <c r="M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2922.84</v>
      </c>
      <c r="N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2922.58</v>
      </c>
      <c r="O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2921.36</v>
      </c>
      <c r="P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2915.0600000000004</v>
      </c>
      <c r="Q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2915.03</v>
      </c>
      <c r="R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2914.76</v>
      </c>
      <c r="S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2914.32</v>
      </c>
      <c r="T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2912.26</v>
      </c>
      <c r="U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3021.7200000000003</v>
      </c>
      <c r="V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3021.38</v>
      </c>
      <c r="W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3042.4100000000003</v>
      </c>
      <c r="X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3162.29</v>
      </c>
      <c r="Y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РСО-А'!$M$6</f>
        <v>3079.83</v>
      </c>
    </row>
    <row r="395" spans="1:25" x14ac:dyDescent="0.2">
      <c r="A395" s="94">
        <f t="shared" si="11"/>
        <v>41675</v>
      </c>
      <c r="B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2901.21</v>
      </c>
      <c r="C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2880.4500000000003</v>
      </c>
      <c r="D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2878.3100000000004</v>
      </c>
      <c r="E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2877.08</v>
      </c>
      <c r="F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2877.26</v>
      </c>
      <c r="G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2877.83</v>
      </c>
      <c r="H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2879.58</v>
      </c>
      <c r="I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2901.5</v>
      </c>
      <c r="J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2893.75</v>
      </c>
      <c r="K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2916.13</v>
      </c>
      <c r="L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2915.4900000000002</v>
      </c>
      <c r="M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2891.92</v>
      </c>
      <c r="N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2898.75</v>
      </c>
      <c r="O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2898.55</v>
      </c>
      <c r="P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2898.6400000000003</v>
      </c>
      <c r="Q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2898.5600000000004</v>
      </c>
      <c r="R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2898.9500000000003</v>
      </c>
      <c r="S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2914.51</v>
      </c>
      <c r="T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2968.3</v>
      </c>
      <c r="U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3000.8700000000003</v>
      </c>
      <c r="V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3010.5200000000004</v>
      </c>
      <c r="W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3006.42</v>
      </c>
      <c r="X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3165.4700000000003</v>
      </c>
      <c r="Y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РСО-А'!$M$6</f>
        <v>3068</v>
      </c>
    </row>
    <row r="396" spans="1:25" x14ac:dyDescent="0.2">
      <c r="A396" s="94">
        <f t="shared" si="11"/>
        <v>41676</v>
      </c>
      <c r="B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2969.6000000000004</v>
      </c>
      <c r="C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2905.0600000000004</v>
      </c>
      <c r="D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2887.76</v>
      </c>
      <c r="E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2887.3500000000004</v>
      </c>
      <c r="F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2887.94</v>
      </c>
      <c r="G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2888.3</v>
      </c>
      <c r="H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2909.55</v>
      </c>
      <c r="I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2897.2400000000002</v>
      </c>
      <c r="J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2915.03</v>
      </c>
      <c r="K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2914.9500000000003</v>
      </c>
      <c r="L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2913.98</v>
      </c>
      <c r="M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2998.34</v>
      </c>
      <c r="N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2977.3100000000004</v>
      </c>
      <c r="O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2972.34</v>
      </c>
      <c r="P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2958.2000000000003</v>
      </c>
      <c r="Q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2948.4100000000003</v>
      </c>
      <c r="R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2937.88</v>
      </c>
      <c r="S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2913.2200000000003</v>
      </c>
      <c r="T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2986.01</v>
      </c>
      <c r="U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3072.4900000000002</v>
      </c>
      <c r="V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3049.8100000000004</v>
      </c>
      <c r="W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3054.46</v>
      </c>
      <c r="X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3179.28</v>
      </c>
      <c r="Y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РСО-А'!$M$6</f>
        <v>3095.36</v>
      </c>
    </row>
    <row r="397" spans="1:25" x14ac:dyDescent="0.2">
      <c r="A397" s="94">
        <f t="shared" si="11"/>
        <v>41677</v>
      </c>
      <c r="B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2897.58</v>
      </c>
      <c r="C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2880.2400000000002</v>
      </c>
      <c r="D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2874.2000000000003</v>
      </c>
      <c r="E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2876.82</v>
      </c>
      <c r="F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2876.36</v>
      </c>
      <c r="G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2872.9300000000003</v>
      </c>
      <c r="H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2897.0600000000004</v>
      </c>
      <c r="I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2895.44</v>
      </c>
      <c r="J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2873.84</v>
      </c>
      <c r="K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2916.3700000000003</v>
      </c>
      <c r="L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2916.4900000000002</v>
      </c>
      <c r="M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2905.2000000000003</v>
      </c>
      <c r="N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2905.2700000000004</v>
      </c>
      <c r="O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2905.33</v>
      </c>
      <c r="P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2905.61</v>
      </c>
      <c r="Q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2905.5</v>
      </c>
      <c r="R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2905.26</v>
      </c>
      <c r="S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2912.57</v>
      </c>
      <c r="T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2912.71</v>
      </c>
      <c r="U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3014.17</v>
      </c>
      <c r="V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2975.7400000000002</v>
      </c>
      <c r="W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2997.53</v>
      </c>
      <c r="X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3149.09</v>
      </c>
      <c r="Y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РСО-А'!$M$6</f>
        <v>3067.4</v>
      </c>
    </row>
    <row r="398" spans="1:25" x14ac:dyDescent="0.2">
      <c r="A398" s="94">
        <f t="shared" si="11"/>
        <v>41678</v>
      </c>
      <c r="B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2896.78</v>
      </c>
      <c r="C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2892.94</v>
      </c>
      <c r="D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2882.5600000000004</v>
      </c>
      <c r="E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2871.5</v>
      </c>
      <c r="F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2878.78</v>
      </c>
      <c r="G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2889.32</v>
      </c>
      <c r="H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2893.9300000000003</v>
      </c>
      <c r="I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2896.6800000000003</v>
      </c>
      <c r="J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3019.48</v>
      </c>
      <c r="K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2890.4500000000003</v>
      </c>
      <c r="L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2896.79</v>
      </c>
      <c r="M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2914.25</v>
      </c>
      <c r="N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2914.4300000000003</v>
      </c>
      <c r="O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2914.5800000000004</v>
      </c>
      <c r="P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2914.7300000000005</v>
      </c>
      <c r="Q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2914.9300000000003</v>
      </c>
      <c r="R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2913.86</v>
      </c>
      <c r="S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2909.87</v>
      </c>
      <c r="T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2911.3500000000004</v>
      </c>
      <c r="U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2910.65</v>
      </c>
      <c r="V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3005.23</v>
      </c>
      <c r="W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2975.3100000000004</v>
      </c>
      <c r="X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2912.17</v>
      </c>
      <c r="Y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РСО-А'!$M$6</f>
        <v>3093.98</v>
      </c>
    </row>
    <row r="399" spans="1:25" x14ac:dyDescent="0.2">
      <c r="A399" s="94">
        <f t="shared" si="11"/>
        <v>41679</v>
      </c>
      <c r="B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2892.3900000000003</v>
      </c>
      <c r="C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2884.19</v>
      </c>
      <c r="D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2907.76</v>
      </c>
      <c r="E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2911.05</v>
      </c>
      <c r="F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2920.3300000000004</v>
      </c>
      <c r="G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2910.9900000000002</v>
      </c>
      <c r="H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2902.13</v>
      </c>
      <c r="I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2877.26</v>
      </c>
      <c r="J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2896.19</v>
      </c>
      <c r="K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2936.42</v>
      </c>
      <c r="L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2898.63</v>
      </c>
      <c r="M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2872.4300000000003</v>
      </c>
      <c r="N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2874.11</v>
      </c>
      <c r="O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2882.3500000000004</v>
      </c>
      <c r="P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2876.9900000000002</v>
      </c>
      <c r="Q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2874</v>
      </c>
      <c r="R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2874.8500000000004</v>
      </c>
      <c r="S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2872.6000000000004</v>
      </c>
      <c r="T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2908.84</v>
      </c>
      <c r="U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2910.34</v>
      </c>
      <c r="V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2910.3500000000004</v>
      </c>
      <c r="W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2910.8100000000004</v>
      </c>
      <c r="X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2911.6600000000003</v>
      </c>
      <c r="Y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РСО-А'!$M$6</f>
        <v>2955.94</v>
      </c>
    </row>
    <row r="400" spans="1:25" x14ac:dyDescent="0.2">
      <c r="A400" s="94">
        <f t="shared" si="11"/>
        <v>41680</v>
      </c>
      <c r="B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2888.73</v>
      </c>
      <c r="C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2885.1800000000003</v>
      </c>
      <c r="D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2890.53</v>
      </c>
      <c r="E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2895.8500000000004</v>
      </c>
      <c r="F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2893.1400000000003</v>
      </c>
      <c r="G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2896.29</v>
      </c>
      <c r="H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2871.01</v>
      </c>
      <c r="I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2933.03</v>
      </c>
      <c r="J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2921.9300000000003</v>
      </c>
      <c r="K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2874.38</v>
      </c>
      <c r="L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2887.13</v>
      </c>
      <c r="M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2906.17</v>
      </c>
      <c r="N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2905.94</v>
      </c>
      <c r="O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2906.4</v>
      </c>
      <c r="P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2906.4900000000002</v>
      </c>
      <c r="Q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2905.83</v>
      </c>
      <c r="R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2905.62</v>
      </c>
      <c r="S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2898.9500000000003</v>
      </c>
      <c r="T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2913.1800000000003</v>
      </c>
      <c r="U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2914.4900000000002</v>
      </c>
      <c r="V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2915.58</v>
      </c>
      <c r="W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2925.86</v>
      </c>
      <c r="X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3112.6600000000003</v>
      </c>
      <c r="Y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РСО-А'!$M$6</f>
        <v>3048.69</v>
      </c>
    </row>
    <row r="401" spans="1:27" x14ac:dyDescent="0.2">
      <c r="A401" s="94">
        <f t="shared" si="11"/>
        <v>41681</v>
      </c>
      <c r="B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2872.94</v>
      </c>
      <c r="C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2912.13</v>
      </c>
      <c r="D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2929.79</v>
      </c>
      <c r="E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2942.28</v>
      </c>
      <c r="F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2945.3</v>
      </c>
      <c r="G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2932.94</v>
      </c>
      <c r="H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2904.08</v>
      </c>
      <c r="I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2968.2200000000003</v>
      </c>
      <c r="J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2939.4300000000003</v>
      </c>
      <c r="K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2900.54</v>
      </c>
      <c r="L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2876.1000000000004</v>
      </c>
      <c r="M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2907.17</v>
      </c>
      <c r="N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2908.25</v>
      </c>
      <c r="O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2908.6800000000003</v>
      </c>
      <c r="P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2905.4300000000003</v>
      </c>
      <c r="Q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2905.5200000000004</v>
      </c>
      <c r="R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2904.59</v>
      </c>
      <c r="S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2881.28</v>
      </c>
      <c r="T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2914.5800000000004</v>
      </c>
      <c r="U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2915.82</v>
      </c>
      <c r="V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2917.21</v>
      </c>
      <c r="W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2906.04</v>
      </c>
      <c r="X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3116.3</v>
      </c>
      <c r="Y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РСО-А'!$M$6</f>
        <v>2972.25</v>
      </c>
    </row>
    <row r="402" spans="1:27" x14ac:dyDescent="0.2">
      <c r="A402" s="94">
        <f t="shared" si="11"/>
        <v>41682</v>
      </c>
      <c r="B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2874.1800000000003</v>
      </c>
      <c r="C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2905.83</v>
      </c>
      <c r="D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2926.0200000000004</v>
      </c>
      <c r="E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2935.09</v>
      </c>
      <c r="F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2937.98</v>
      </c>
      <c r="G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2932.07</v>
      </c>
      <c r="H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2895.7300000000005</v>
      </c>
      <c r="I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2967.6800000000003</v>
      </c>
      <c r="J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2945.04</v>
      </c>
      <c r="K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2917.86</v>
      </c>
      <c r="L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2900.3100000000004</v>
      </c>
      <c r="M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2875.58</v>
      </c>
      <c r="N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2887.28</v>
      </c>
      <c r="O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2902.0600000000004</v>
      </c>
      <c r="P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2912.5200000000004</v>
      </c>
      <c r="Q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2914.94</v>
      </c>
      <c r="R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2917.65</v>
      </c>
      <c r="S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2965.96</v>
      </c>
      <c r="T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2905.28</v>
      </c>
      <c r="U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2915.8500000000004</v>
      </c>
      <c r="V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2916.78</v>
      </c>
      <c r="W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2905.6600000000003</v>
      </c>
      <c r="X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3110.09</v>
      </c>
      <c r="Y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РСО-А'!$M$6</f>
        <v>2898.19</v>
      </c>
    </row>
    <row r="403" spans="1:27" x14ac:dyDescent="0.2">
      <c r="A403" s="94">
        <f t="shared" si="11"/>
        <v>41683</v>
      </c>
      <c r="B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2875.13</v>
      </c>
      <c r="C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2905.7200000000003</v>
      </c>
      <c r="D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2922.96</v>
      </c>
      <c r="E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2935.05</v>
      </c>
      <c r="F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2931.9700000000003</v>
      </c>
      <c r="G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2923.09</v>
      </c>
      <c r="H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2892.9100000000003</v>
      </c>
      <c r="I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2961.0600000000004</v>
      </c>
      <c r="J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2945.21</v>
      </c>
      <c r="K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2917.3100000000004</v>
      </c>
      <c r="L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2894.04</v>
      </c>
      <c r="M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2877.7400000000002</v>
      </c>
      <c r="N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2886.8500000000004</v>
      </c>
      <c r="O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2901.54</v>
      </c>
      <c r="P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2911.9100000000003</v>
      </c>
      <c r="Q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2914.19</v>
      </c>
      <c r="R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2917.12</v>
      </c>
      <c r="S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2965.1000000000004</v>
      </c>
      <c r="T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2904.75</v>
      </c>
      <c r="U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2916.94</v>
      </c>
      <c r="V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2917.9900000000002</v>
      </c>
      <c r="W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2905.76</v>
      </c>
      <c r="X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2982.2400000000002</v>
      </c>
      <c r="Y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РСО-А'!$M$6</f>
        <v>2899.1600000000003</v>
      </c>
    </row>
    <row r="404" spans="1:27" x14ac:dyDescent="0.2">
      <c r="A404" s="94">
        <f t="shared" si="11"/>
        <v>41684</v>
      </c>
      <c r="B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2873.8700000000003</v>
      </c>
      <c r="C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2911.3100000000004</v>
      </c>
      <c r="D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2928.96</v>
      </c>
      <c r="E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2947.29</v>
      </c>
      <c r="F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2947.3100000000004</v>
      </c>
      <c r="G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2944.6200000000003</v>
      </c>
      <c r="H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2912.38</v>
      </c>
      <c r="I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2976.78</v>
      </c>
      <c r="J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2986.5600000000004</v>
      </c>
      <c r="K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2951.8100000000004</v>
      </c>
      <c r="L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2938.8100000000004</v>
      </c>
      <c r="M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2892.1000000000004</v>
      </c>
      <c r="N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2920.3700000000003</v>
      </c>
      <c r="O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2925.33</v>
      </c>
      <c r="P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2936.38</v>
      </c>
      <c r="Q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2985.2200000000003</v>
      </c>
      <c r="R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2930.11</v>
      </c>
      <c r="S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2985.5</v>
      </c>
      <c r="T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2919.0200000000004</v>
      </c>
      <c r="U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2874.3</v>
      </c>
      <c r="V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2871.38</v>
      </c>
      <c r="W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2906.11</v>
      </c>
      <c r="X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2959.67</v>
      </c>
      <c r="Y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РСО-А'!$M$6</f>
        <v>2899.4500000000003</v>
      </c>
    </row>
    <row r="405" spans="1:27" x14ac:dyDescent="0.2">
      <c r="A405" s="94">
        <f t="shared" si="11"/>
        <v>41685</v>
      </c>
      <c r="B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2912.7000000000003</v>
      </c>
      <c r="C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2955.79</v>
      </c>
      <c r="D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2973.7200000000003</v>
      </c>
      <c r="E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2992.9500000000003</v>
      </c>
      <c r="F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2996.96</v>
      </c>
      <c r="G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2985.3100000000004</v>
      </c>
      <c r="H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2964.15</v>
      </c>
      <c r="I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2917.8900000000003</v>
      </c>
      <c r="J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2873.61</v>
      </c>
      <c r="K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3003.84</v>
      </c>
      <c r="L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2992.0800000000004</v>
      </c>
      <c r="M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3003.1000000000004</v>
      </c>
      <c r="N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3029.9700000000003</v>
      </c>
      <c r="O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3037.92</v>
      </c>
      <c r="P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3050.04</v>
      </c>
      <c r="Q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3059.1400000000003</v>
      </c>
      <c r="R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3073.21</v>
      </c>
      <c r="S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3043.42</v>
      </c>
      <c r="T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2973.79</v>
      </c>
      <c r="U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2907.6000000000004</v>
      </c>
      <c r="V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2896.38</v>
      </c>
      <c r="W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2912.94</v>
      </c>
      <c r="X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2958.4900000000002</v>
      </c>
      <c r="Y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РСО-А'!$M$6</f>
        <v>2885.46</v>
      </c>
    </row>
    <row r="406" spans="1:27" s="105" customFormat="1" x14ac:dyDescent="0.25">
      <c r="A406" s="94">
        <f t="shared" si="11"/>
        <v>41686</v>
      </c>
      <c r="B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2912.3900000000003</v>
      </c>
      <c r="C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2941.4700000000003</v>
      </c>
      <c r="D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2972.84</v>
      </c>
      <c r="E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2992.04</v>
      </c>
      <c r="F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2999.9900000000002</v>
      </c>
      <c r="G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2992.55</v>
      </c>
      <c r="H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2985.9</v>
      </c>
      <c r="I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2956.21</v>
      </c>
      <c r="J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2935.53</v>
      </c>
      <c r="K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3096.88</v>
      </c>
      <c r="L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3046.4300000000003</v>
      </c>
      <c r="M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3021.28</v>
      </c>
      <c r="N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3033.28</v>
      </c>
      <c r="O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3054.19</v>
      </c>
      <c r="P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3071.52</v>
      </c>
      <c r="Q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3075.98</v>
      </c>
      <c r="R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3053.78</v>
      </c>
      <c r="S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3046.26</v>
      </c>
      <c r="T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2977.08</v>
      </c>
      <c r="U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2901.7000000000003</v>
      </c>
      <c r="V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2898.55</v>
      </c>
      <c r="W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2915.1200000000003</v>
      </c>
      <c r="X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2954.4100000000003</v>
      </c>
      <c r="Y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РСО-А'!$M$6</f>
        <v>2874.2200000000003</v>
      </c>
    </row>
    <row r="407" spans="1:27" x14ac:dyDescent="0.2">
      <c r="A407" s="94">
        <f t="shared" si="11"/>
        <v>41687</v>
      </c>
      <c r="B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2925.96</v>
      </c>
      <c r="C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2967.25</v>
      </c>
      <c r="D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2980.59</v>
      </c>
      <c r="E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2998.66</v>
      </c>
      <c r="F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3002.48</v>
      </c>
      <c r="G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2992.05</v>
      </c>
      <c r="H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2961.26</v>
      </c>
      <c r="I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3047.05</v>
      </c>
      <c r="J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3053.44</v>
      </c>
      <c r="K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3023.94</v>
      </c>
      <c r="L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3024.1200000000003</v>
      </c>
      <c r="M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2975.76</v>
      </c>
      <c r="N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3005.8500000000004</v>
      </c>
      <c r="O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3016.33</v>
      </c>
      <c r="P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3019.7000000000003</v>
      </c>
      <c r="Q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3027.05</v>
      </c>
      <c r="R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3031.38</v>
      </c>
      <c r="S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3097.4</v>
      </c>
      <c r="T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3016.4300000000003</v>
      </c>
      <c r="U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2927.46</v>
      </c>
      <c r="V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2924.26</v>
      </c>
      <c r="W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2899.96</v>
      </c>
      <c r="X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2901.67</v>
      </c>
      <c r="Y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РСО-А'!$M$6</f>
        <v>2871.76</v>
      </c>
    </row>
    <row r="408" spans="1:27" x14ac:dyDescent="0.2">
      <c r="A408" s="94">
        <f t="shared" si="11"/>
        <v>41688</v>
      </c>
      <c r="B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2926.9900000000002</v>
      </c>
      <c r="C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2968.32</v>
      </c>
      <c r="D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2982.3</v>
      </c>
      <c r="E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3000.6000000000004</v>
      </c>
      <c r="F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3004.51</v>
      </c>
      <c r="G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2993.34</v>
      </c>
      <c r="H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2962.79</v>
      </c>
      <c r="I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3049.1400000000003</v>
      </c>
      <c r="J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3056.92</v>
      </c>
      <c r="K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3052.76</v>
      </c>
      <c r="L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3039.7000000000003</v>
      </c>
      <c r="M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2977.7000000000003</v>
      </c>
      <c r="N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3000.9100000000003</v>
      </c>
      <c r="O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3018.7000000000003</v>
      </c>
      <c r="P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3029.73</v>
      </c>
      <c r="Q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3029.61</v>
      </c>
      <c r="R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3033.71</v>
      </c>
      <c r="S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3010.67</v>
      </c>
      <c r="T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2931.55</v>
      </c>
      <c r="U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2933.76</v>
      </c>
      <c r="V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2930.36</v>
      </c>
      <c r="W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2892.82</v>
      </c>
      <c r="X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2894.1200000000003</v>
      </c>
      <c r="Y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РСО-А'!$M$6</f>
        <v>2872.5200000000004</v>
      </c>
    </row>
    <row r="409" spans="1:27" x14ac:dyDescent="0.2">
      <c r="A409" s="94">
        <f t="shared" si="11"/>
        <v>41689</v>
      </c>
      <c r="B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2926.62</v>
      </c>
      <c r="C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3000</v>
      </c>
      <c r="D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3011.4300000000003</v>
      </c>
      <c r="E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3019.23</v>
      </c>
      <c r="F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3011.05</v>
      </c>
      <c r="G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2992.46</v>
      </c>
      <c r="H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2955.4800000000005</v>
      </c>
      <c r="I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3036.65</v>
      </c>
      <c r="J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3051.6400000000003</v>
      </c>
      <c r="K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3009.4100000000003</v>
      </c>
      <c r="L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2987.55</v>
      </c>
      <c r="M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2938.01</v>
      </c>
      <c r="N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2946.66</v>
      </c>
      <c r="O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2967.57</v>
      </c>
      <c r="P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2964.34</v>
      </c>
      <c r="Q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2964.5</v>
      </c>
      <c r="R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2977.34</v>
      </c>
      <c r="S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3030.6400000000003</v>
      </c>
      <c r="T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3000.9</v>
      </c>
      <c r="U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2916.05</v>
      </c>
      <c r="V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2910.01</v>
      </c>
      <c r="W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2895.76</v>
      </c>
      <c r="X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2897.21</v>
      </c>
      <c r="Y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РСО-А'!$M$6</f>
        <v>2889.69</v>
      </c>
    </row>
    <row r="410" spans="1:27" x14ac:dyDescent="0.2">
      <c r="A410" s="94">
        <f t="shared" si="11"/>
        <v>41690</v>
      </c>
      <c r="B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2948.4100000000003</v>
      </c>
      <c r="C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2992.75</v>
      </c>
      <c r="D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3015.4300000000003</v>
      </c>
      <c r="E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3027.32</v>
      </c>
      <c r="F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3027.09</v>
      </c>
      <c r="G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3011.37</v>
      </c>
      <c r="H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2978.4900000000002</v>
      </c>
      <c r="I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3072.38</v>
      </c>
      <c r="J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3073.8900000000003</v>
      </c>
      <c r="K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3025.42</v>
      </c>
      <c r="L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3025.46</v>
      </c>
      <c r="M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2976.88</v>
      </c>
      <c r="N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3006.9700000000003</v>
      </c>
      <c r="O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3020.87</v>
      </c>
      <c r="P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3028.2000000000003</v>
      </c>
      <c r="Q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3024.7000000000003</v>
      </c>
      <c r="R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3028.2400000000002</v>
      </c>
      <c r="S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3083.05</v>
      </c>
      <c r="T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3000.13</v>
      </c>
      <c r="U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2916.2000000000003</v>
      </c>
      <c r="V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2913.05</v>
      </c>
      <c r="W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2893.3900000000003</v>
      </c>
      <c r="X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2897.61</v>
      </c>
      <c r="Y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РСО-А'!$M$6</f>
        <v>2890.4500000000003</v>
      </c>
    </row>
    <row r="411" spans="1:27" x14ac:dyDescent="0.2">
      <c r="A411" s="94">
        <f t="shared" si="11"/>
        <v>41691</v>
      </c>
      <c r="B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2948.11</v>
      </c>
      <c r="C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2992.4</v>
      </c>
      <c r="D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3015.37</v>
      </c>
      <c r="E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3027.17</v>
      </c>
      <c r="F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3027.1600000000003</v>
      </c>
      <c r="G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3011.51</v>
      </c>
      <c r="H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2978.38</v>
      </c>
      <c r="I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3076.3100000000004</v>
      </c>
      <c r="J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3097.7000000000003</v>
      </c>
      <c r="K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3064.59</v>
      </c>
      <c r="L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3055.4800000000005</v>
      </c>
      <c r="M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2993.3900000000003</v>
      </c>
      <c r="N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3024.9900000000002</v>
      </c>
      <c r="O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3043.62</v>
      </c>
      <c r="P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3047.46</v>
      </c>
      <c r="Q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3051.7200000000003</v>
      </c>
      <c r="R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3059.71</v>
      </c>
      <c r="S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3118.02</v>
      </c>
      <c r="T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3015.2000000000003</v>
      </c>
      <c r="U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2930.7000000000003</v>
      </c>
      <c r="V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2927.23</v>
      </c>
      <c r="W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2900.1000000000004</v>
      </c>
      <c r="X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2898.67</v>
      </c>
      <c r="Y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РСО-А'!$M$6</f>
        <v>2882.34</v>
      </c>
    </row>
    <row r="412" spans="1:27" x14ac:dyDescent="0.2">
      <c r="A412" s="94">
        <f t="shared" si="11"/>
        <v>41692</v>
      </c>
      <c r="B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2952.5600000000004</v>
      </c>
      <c r="C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3005.5</v>
      </c>
      <c r="D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3030.9500000000003</v>
      </c>
      <c r="E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3039.8500000000004</v>
      </c>
      <c r="F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3039.86</v>
      </c>
      <c r="G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3035.4700000000003</v>
      </c>
      <c r="H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3005.82</v>
      </c>
      <c r="I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2933.05</v>
      </c>
      <c r="J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2896.2000000000003</v>
      </c>
      <c r="K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3031.55</v>
      </c>
      <c r="L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3015.19</v>
      </c>
      <c r="M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3007.6000000000004</v>
      </c>
      <c r="N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3043.9500000000003</v>
      </c>
      <c r="O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3052.28</v>
      </c>
      <c r="P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3061.1000000000004</v>
      </c>
      <c r="Q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3061.36</v>
      </c>
      <c r="R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3065.9900000000002</v>
      </c>
      <c r="S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3093.86</v>
      </c>
      <c r="T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3021.7200000000003</v>
      </c>
      <c r="U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2919.38</v>
      </c>
      <c r="V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2913.17</v>
      </c>
      <c r="W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2930.59</v>
      </c>
      <c r="X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2974.88</v>
      </c>
      <c r="Y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РСО-А'!$M$6</f>
        <v>2881.79</v>
      </c>
      <c r="AA412" s="95"/>
    </row>
    <row r="413" spans="1:27" x14ac:dyDescent="0.2">
      <c r="A413" s="94">
        <f t="shared" si="11"/>
        <v>41693</v>
      </c>
      <c r="B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2938.5800000000004</v>
      </c>
      <c r="C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2997.78</v>
      </c>
      <c r="D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3031.59</v>
      </c>
      <c r="E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3049.53</v>
      </c>
      <c r="F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3040.37</v>
      </c>
      <c r="G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3049.67</v>
      </c>
      <c r="H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3027.0200000000004</v>
      </c>
      <c r="I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3006.2400000000002</v>
      </c>
      <c r="J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2971.87</v>
      </c>
      <c r="K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3093.54</v>
      </c>
      <c r="L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3044.6400000000003</v>
      </c>
      <c r="M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3027.8900000000003</v>
      </c>
      <c r="N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3044.4</v>
      </c>
      <c r="O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3061.65</v>
      </c>
      <c r="P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3084.6000000000004</v>
      </c>
      <c r="Q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3080.5</v>
      </c>
      <c r="R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3076.25</v>
      </c>
      <c r="S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3081.78</v>
      </c>
      <c r="T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3023.13</v>
      </c>
      <c r="U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2919.88</v>
      </c>
      <c r="V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2913.8700000000003</v>
      </c>
      <c r="W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2931.1400000000003</v>
      </c>
      <c r="X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2975.83</v>
      </c>
      <c r="Y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РСО-А'!$M$6</f>
        <v>2880.2200000000003</v>
      </c>
    </row>
    <row r="414" spans="1:27" x14ac:dyDescent="0.2">
      <c r="A414" s="94">
        <f t="shared" si="11"/>
        <v>41694</v>
      </c>
      <c r="B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2948.5600000000004</v>
      </c>
      <c r="C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3004.7400000000002</v>
      </c>
      <c r="D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3028.2200000000003</v>
      </c>
      <c r="E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3040.32</v>
      </c>
      <c r="F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3040.3500000000004</v>
      </c>
      <c r="G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3028.12</v>
      </c>
      <c r="H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2990.04</v>
      </c>
      <c r="I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3068.3100000000004</v>
      </c>
      <c r="J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3098.17</v>
      </c>
      <c r="K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3042.42</v>
      </c>
      <c r="L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3026.7400000000002</v>
      </c>
      <c r="M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2977.6000000000004</v>
      </c>
      <c r="N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3003.9300000000003</v>
      </c>
      <c r="O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3018.09</v>
      </c>
      <c r="P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3032.79</v>
      </c>
      <c r="Q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3044.4100000000003</v>
      </c>
      <c r="R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3056.6600000000003</v>
      </c>
      <c r="S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3152.8500000000004</v>
      </c>
      <c r="T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3087.5600000000004</v>
      </c>
      <c r="U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2960.77</v>
      </c>
      <c r="V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2946.8700000000003</v>
      </c>
      <c r="W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2900.3</v>
      </c>
      <c r="X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2896.4</v>
      </c>
      <c r="Y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РСО-А'!$M$6</f>
        <v>2877.4500000000003</v>
      </c>
    </row>
    <row r="415" spans="1:27" x14ac:dyDescent="0.2">
      <c r="A415" s="94">
        <f t="shared" si="11"/>
        <v>41695</v>
      </c>
      <c r="B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2965.34</v>
      </c>
      <c r="C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3020.5</v>
      </c>
      <c r="D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3044.9700000000003</v>
      </c>
      <c r="E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3053.54</v>
      </c>
      <c r="F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3040.8100000000004</v>
      </c>
      <c r="G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3049.2400000000002</v>
      </c>
      <c r="H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2990.1600000000003</v>
      </c>
      <c r="I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3089.6400000000003</v>
      </c>
      <c r="J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3099.2200000000003</v>
      </c>
      <c r="K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3043.65</v>
      </c>
      <c r="L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3026.75</v>
      </c>
      <c r="M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2958.7700000000004</v>
      </c>
      <c r="N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2952.54</v>
      </c>
      <c r="O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2955.19</v>
      </c>
      <c r="P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2961.1200000000003</v>
      </c>
      <c r="Q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2958.21</v>
      </c>
      <c r="R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2955.13</v>
      </c>
      <c r="S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2998.51</v>
      </c>
      <c r="T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2963.96</v>
      </c>
      <c r="U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2922.4100000000003</v>
      </c>
      <c r="V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2915.98</v>
      </c>
      <c r="W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2900.94</v>
      </c>
      <c r="X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2896.19</v>
      </c>
      <c r="Y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РСО-А'!$M$6</f>
        <v>2877.87</v>
      </c>
    </row>
    <row r="416" spans="1:27" x14ac:dyDescent="0.2">
      <c r="A416" s="94">
        <f t="shared" si="11"/>
        <v>41696</v>
      </c>
      <c r="B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2968.11</v>
      </c>
      <c r="C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3019.67</v>
      </c>
      <c r="D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3044.0600000000004</v>
      </c>
      <c r="E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3057.0600000000004</v>
      </c>
      <c r="F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3057.05</v>
      </c>
      <c r="G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3052.9</v>
      </c>
      <c r="H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3016.04</v>
      </c>
      <c r="I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3121.7700000000004</v>
      </c>
      <c r="J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3146.16</v>
      </c>
      <c r="K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3093.6400000000003</v>
      </c>
      <c r="L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3042.75</v>
      </c>
      <c r="M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2949.8500000000004</v>
      </c>
      <c r="N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2946.36</v>
      </c>
      <c r="O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2949.1400000000003</v>
      </c>
      <c r="P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2948.59</v>
      </c>
      <c r="Q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2951.84</v>
      </c>
      <c r="R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2948.9700000000003</v>
      </c>
      <c r="S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2993.23</v>
      </c>
      <c r="T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2952.5600000000004</v>
      </c>
      <c r="U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2915.9500000000003</v>
      </c>
      <c r="V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2912.8500000000004</v>
      </c>
      <c r="W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2900.57</v>
      </c>
      <c r="X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2896.1000000000004</v>
      </c>
      <c r="Y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РСО-А'!$M$6</f>
        <v>2877.21</v>
      </c>
    </row>
    <row r="417" spans="1:25" x14ac:dyDescent="0.2">
      <c r="A417" s="94">
        <f t="shared" si="11"/>
        <v>41697</v>
      </c>
      <c r="B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2932.0200000000004</v>
      </c>
      <c r="C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2981.73</v>
      </c>
      <c r="D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3003.71</v>
      </c>
      <c r="E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3011.57</v>
      </c>
      <c r="F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3007.6800000000003</v>
      </c>
      <c r="G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3004</v>
      </c>
      <c r="H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2975.11</v>
      </c>
      <c r="I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3071.36</v>
      </c>
      <c r="J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3078.04</v>
      </c>
      <c r="K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3018.79</v>
      </c>
      <c r="L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2977.09</v>
      </c>
      <c r="M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2926.9500000000003</v>
      </c>
      <c r="N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2943.75</v>
      </c>
      <c r="O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2961.5</v>
      </c>
      <c r="P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2961.3500000000004</v>
      </c>
      <c r="Q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2977.13</v>
      </c>
      <c r="R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3000.58</v>
      </c>
      <c r="S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3075.05</v>
      </c>
      <c r="T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3036.6800000000003</v>
      </c>
      <c r="U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2928.46</v>
      </c>
      <c r="V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2916.11</v>
      </c>
      <c r="W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2892.92</v>
      </c>
      <c r="X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2900.3900000000003</v>
      </c>
      <c r="Y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РСО-А'!$M$6</f>
        <v>2875.17</v>
      </c>
    </row>
    <row r="418" spans="1:25" x14ac:dyDescent="0.2">
      <c r="A418" s="94">
        <f t="shared" si="11"/>
        <v>41698</v>
      </c>
      <c r="B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2941.42</v>
      </c>
      <c r="C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2992.62</v>
      </c>
      <c r="D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3011.4</v>
      </c>
      <c r="E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3023.3500000000004</v>
      </c>
      <c r="F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3023.2000000000003</v>
      </c>
      <c r="G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3018.84</v>
      </c>
      <c r="H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2985.75</v>
      </c>
      <c r="I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3084.03</v>
      </c>
      <c r="J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3072.38</v>
      </c>
      <c r="K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3010.01</v>
      </c>
      <c r="L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2972.73</v>
      </c>
      <c r="M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2921.3500000000004</v>
      </c>
      <c r="N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2932.3900000000003</v>
      </c>
      <c r="O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2946.69</v>
      </c>
      <c r="P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2967.6800000000003</v>
      </c>
      <c r="Q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2970.8500000000004</v>
      </c>
      <c r="R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2946.3900000000003</v>
      </c>
      <c r="S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2986.4100000000003</v>
      </c>
      <c r="T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2953.51</v>
      </c>
      <c r="U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2901.8700000000003</v>
      </c>
      <c r="V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2893.13</v>
      </c>
      <c r="W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2881.0600000000004</v>
      </c>
      <c r="X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2899.3700000000003</v>
      </c>
      <c r="Y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РСО-А'!$M$6</f>
        <v>2885.17</v>
      </c>
    </row>
    <row r="420" spans="1:25" x14ac:dyDescent="0.25">
      <c r="A420" s="92" t="s">
        <v>156</v>
      </c>
    </row>
    <row r="421" spans="1:25" x14ac:dyDescent="0.25">
      <c r="A421" s="102" t="s">
        <v>157</v>
      </c>
      <c r="B421" s="93"/>
      <c r="C421" s="93"/>
      <c r="D421" s="93"/>
    </row>
    <row r="422" spans="1:25" ht="12.75" x14ac:dyDescent="0.2">
      <c r="A422" s="170" t="s">
        <v>50</v>
      </c>
      <c r="B422" s="181" t="s">
        <v>129</v>
      </c>
      <c r="C422" s="182"/>
      <c r="D422" s="182"/>
      <c r="E422" s="182"/>
      <c r="F422" s="182"/>
      <c r="G422" s="182"/>
      <c r="H422" s="182"/>
      <c r="I422" s="182"/>
      <c r="J422" s="182"/>
      <c r="K422" s="182"/>
      <c r="L422" s="182"/>
      <c r="M422" s="182"/>
      <c r="N422" s="182"/>
      <c r="O422" s="182"/>
      <c r="P422" s="182"/>
      <c r="Q422" s="182"/>
      <c r="R422" s="182"/>
      <c r="S422" s="182"/>
      <c r="T422" s="182"/>
      <c r="U422" s="182"/>
      <c r="V422" s="182"/>
      <c r="W422" s="182"/>
      <c r="X422" s="182"/>
      <c r="Y422" s="183"/>
    </row>
    <row r="423" spans="1:25" ht="12.75" x14ac:dyDescent="0.2">
      <c r="A423" s="171"/>
      <c r="B423" s="184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  <c r="V423" s="185"/>
      <c r="W423" s="185"/>
      <c r="X423" s="185"/>
      <c r="Y423" s="186"/>
    </row>
    <row r="424" spans="1:25" ht="12.75" x14ac:dyDescent="0.2">
      <c r="A424" s="171"/>
      <c r="B424" s="173" t="s">
        <v>130</v>
      </c>
      <c r="C424" s="164" t="s">
        <v>131</v>
      </c>
      <c r="D424" s="164" t="s">
        <v>132</v>
      </c>
      <c r="E424" s="164" t="s">
        <v>133</v>
      </c>
      <c r="F424" s="164" t="s">
        <v>134</v>
      </c>
      <c r="G424" s="164" t="s">
        <v>135</v>
      </c>
      <c r="H424" s="164" t="s">
        <v>136</v>
      </c>
      <c r="I424" s="164" t="s">
        <v>137</v>
      </c>
      <c r="J424" s="164" t="s">
        <v>138</v>
      </c>
      <c r="K424" s="164" t="s">
        <v>139</v>
      </c>
      <c r="L424" s="164" t="s">
        <v>140</v>
      </c>
      <c r="M424" s="164" t="s">
        <v>141</v>
      </c>
      <c r="N424" s="175" t="s">
        <v>142</v>
      </c>
      <c r="O424" s="164" t="s">
        <v>143</v>
      </c>
      <c r="P424" s="164" t="s">
        <v>144</v>
      </c>
      <c r="Q424" s="164" t="s">
        <v>145</v>
      </c>
      <c r="R424" s="164" t="s">
        <v>146</v>
      </c>
      <c r="S424" s="164" t="s">
        <v>147</v>
      </c>
      <c r="T424" s="164" t="s">
        <v>148</v>
      </c>
      <c r="U424" s="164" t="s">
        <v>149</v>
      </c>
      <c r="V424" s="164" t="s">
        <v>150</v>
      </c>
      <c r="W424" s="164" t="s">
        <v>151</v>
      </c>
      <c r="X424" s="164" t="s">
        <v>152</v>
      </c>
      <c r="Y424" s="164" t="s">
        <v>153</v>
      </c>
    </row>
    <row r="425" spans="1:25" ht="12.75" x14ac:dyDescent="0.2">
      <c r="A425" s="172"/>
      <c r="B425" s="174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76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  <c r="Y425" s="165"/>
    </row>
    <row r="426" spans="1:25" x14ac:dyDescent="0.2">
      <c r="A426" s="94">
        <f>A391</f>
        <v>41671</v>
      </c>
      <c r="B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3707.59</v>
      </c>
      <c r="C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3687.7400000000002</v>
      </c>
      <c r="D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3699.1000000000004</v>
      </c>
      <c r="E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3685.61</v>
      </c>
      <c r="F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3682.4400000000005</v>
      </c>
      <c r="G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3679.9</v>
      </c>
      <c r="H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3693.42</v>
      </c>
      <c r="I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3697.4500000000003</v>
      </c>
      <c r="J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3709.75</v>
      </c>
      <c r="K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3723.8</v>
      </c>
      <c r="L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3725.1000000000004</v>
      </c>
      <c r="M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3725.59</v>
      </c>
      <c r="N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3726.6400000000003</v>
      </c>
      <c r="O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3726.8500000000004</v>
      </c>
      <c r="P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3726.2400000000002</v>
      </c>
      <c r="Q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3726.6200000000003</v>
      </c>
      <c r="R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3725.71</v>
      </c>
      <c r="S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3723.82</v>
      </c>
      <c r="T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3722.2700000000004</v>
      </c>
      <c r="U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3736.9</v>
      </c>
      <c r="V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3804.9700000000003</v>
      </c>
      <c r="W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3724.4800000000005</v>
      </c>
      <c r="X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3724.9000000000005</v>
      </c>
      <c r="Y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РСО-А'!$N$6</f>
        <v>3859.9700000000003</v>
      </c>
    </row>
    <row r="427" spans="1:25" x14ac:dyDescent="0.2">
      <c r="A427" s="94">
        <f>A426+1</f>
        <v>41672</v>
      </c>
      <c r="B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3705.61</v>
      </c>
      <c r="C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3704.9</v>
      </c>
      <c r="D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3693.5800000000004</v>
      </c>
      <c r="E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3680.5200000000004</v>
      </c>
      <c r="F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3686.1400000000003</v>
      </c>
      <c r="G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3677.2400000000002</v>
      </c>
      <c r="H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3683.29</v>
      </c>
      <c r="I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3699.1200000000003</v>
      </c>
      <c r="J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3742.2400000000002</v>
      </c>
      <c r="K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3722.1800000000003</v>
      </c>
      <c r="L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3723.0600000000004</v>
      </c>
      <c r="M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3723.2700000000004</v>
      </c>
      <c r="N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3723.6200000000003</v>
      </c>
      <c r="O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3723.75</v>
      </c>
      <c r="P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3722.5200000000004</v>
      </c>
      <c r="Q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3722.9100000000003</v>
      </c>
      <c r="R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3723.9800000000005</v>
      </c>
      <c r="S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3721.9900000000002</v>
      </c>
      <c r="T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3721.3500000000004</v>
      </c>
      <c r="U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3735.26</v>
      </c>
      <c r="V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3804.0800000000004</v>
      </c>
      <c r="W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3766.8</v>
      </c>
      <c r="X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3723.36</v>
      </c>
      <c r="Y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РСО-А'!$N$6</f>
        <v>3880.54</v>
      </c>
    </row>
    <row r="428" spans="1:25" x14ac:dyDescent="0.2">
      <c r="A428" s="94">
        <f t="shared" ref="A428:A453" si="12">A427+1</f>
        <v>41673</v>
      </c>
      <c r="B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3702.51</v>
      </c>
      <c r="C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3686.36</v>
      </c>
      <c r="D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3686.9400000000005</v>
      </c>
      <c r="E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3701.42</v>
      </c>
      <c r="F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3698.3900000000003</v>
      </c>
      <c r="G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3695.54</v>
      </c>
      <c r="H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3698.1000000000004</v>
      </c>
      <c r="I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3712.34</v>
      </c>
      <c r="J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3703.65</v>
      </c>
      <c r="K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3726.6400000000003</v>
      </c>
      <c r="L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3726.3700000000003</v>
      </c>
      <c r="M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3714.6400000000003</v>
      </c>
      <c r="N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3713.84</v>
      </c>
      <c r="O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3714.15</v>
      </c>
      <c r="P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3714.46</v>
      </c>
      <c r="Q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3714.4900000000002</v>
      </c>
      <c r="R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3713.82</v>
      </c>
      <c r="S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3722.1000000000004</v>
      </c>
      <c r="T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3719.34</v>
      </c>
      <c r="U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3720.82</v>
      </c>
      <c r="V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3734.7300000000005</v>
      </c>
      <c r="W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3774.7200000000003</v>
      </c>
      <c r="X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3958.6600000000003</v>
      </c>
      <c r="Y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РСО-А'!$N$6</f>
        <v>3841.1400000000003</v>
      </c>
    </row>
    <row r="429" spans="1:25" x14ac:dyDescent="0.2">
      <c r="A429" s="94">
        <f t="shared" si="12"/>
        <v>41674</v>
      </c>
      <c r="B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3788.71</v>
      </c>
      <c r="C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3696.51</v>
      </c>
      <c r="D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3695.26</v>
      </c>
      <c r="E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3695.1800000000003</v>
      </c>
      <c r="F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3695.17</v>
      </c>
      <c r="G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3697.19</v>
      </c>
      <c r="H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3701.42</v>
      </c>
      <c r="I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3712.34</v>
      </c>
      <c r="J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3703.2200000000003</v>
      </c>
      <c r="K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3735.5800000000004</v>
      </c>
      <c r="L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3765.3500000000004</v>
      </c>
      <c r="M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3736.5200000000004</v>
      </c>
      <c r="N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3736.21</v>
      </c>
      <c r="O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3734.8100000000004</v>
      </c>
      <c r="P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3727.54</v>
      </c>
      <c r="Q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3727.5</v>
      </c>
      <c r="R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3727.19</v>
      </c>
      <c r="S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3726.6900000000005</v>
      </c>
      <c r="T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3724.3100000000004</v>
      </c>
      <c r="U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3850.6200000000003</v>
      </c>
      <c r="V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3850.2300000000005</v>
      </c>
      <c r="W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3874.5</v>
      </c>
      <c r="X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4012.84</v>
      </c>
      <c r="Y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РСО-А'!$N$6</f>
        <v>3917.6800000000003</v>
      </c>
    </row>
    <row r="430" spans="1:25" x14ac:dyDescent="0.2">
      <c r="A430" s="94">
        <f t="shared" si="12"/>
        <v>41675</v>
      </c>
      <c r="B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3711.55</v>
      </c>
      <c r="C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3687.6000000000004</v>
      </c>
      <c r="D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3685.13</v>
      </c>
      <c r="E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3683.71</v>
      </c>
      <c r="F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3683.9100000000003</v>
      </c>
      <c r="G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3684.57</v>
      </c>
      <c r="H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3686.6000000000004</v>
      </c>
      <c r="I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3711.8900000000003</v>
      </c>
      <c r="J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3702.9500000000003</v>
      </c>
      <c r="K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3728.78</v>
      </c>
      <c r="L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3728.03</v>
      </c>
      <c r="M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3700.8300000000004</v>
      </c>
      <c r="N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3708.71</v>
      </c>
      <c r="O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3708.4800000000005</v>
      </c>
      <c r="P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3708.59</v>
      </c>
      <c r="Q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3708.5</v>
      </c>
      <c r="R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3708.94</v>
      </c>
      <c r="S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3726.9</v>
      </c>
      <c r="T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3788.9700000000003</v>
      </c>
      <c r="U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3826.57</v>
      </c>
      <c r="V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3837.7000000000003</v>
      </c>
      <c r="W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3832.96</v>
      </c>
      <c r="X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4016.51</v>
      </c>
      <c r="Y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РСО-А'!$N$6</f>
        <v>3904.03</v>
      </c>
    </row>
    <row r="431" spans="1:25" x14ac:dyDescent="0.2">
      <c r="A431" s="94">
        <f t="shared" si="12"/>
        <v>41676</v>
      </c>
      <c r="B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3790.4800000000005</v>
      </c>
      <c r="C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3716</v>
      </c>
      <c r="D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3696.03</v>
      </c>
      <c r="E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3695.5600000000004</v>
      </c>
      <c r="F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3696.2400000000002</v>
      </c>
      <c r="G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3696.65</v>
      </c>
      <c r="H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3721.1800000000003</v>
      </c>
      <c r="I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3706.9800000000005</v>
      </c>
      <c r="J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3727.5</v>
      </c>
      <c r="K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3727.4100000000003</v>
      </c>
      <c r="L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3726.29</v>
      </c>
      <c r="M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3823.6400000000003</v>
      </c>
      <c r="N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3799.3700000000003</v>
      </c>
      <c r="O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3793.63</v>
      </c>
      <c r="P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3777.32</v>
      </c>
      <c r="Q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3766.0200000000004</v>
      </c>
      <c r="R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3753.8700000000003</v>
      </c>
      <c r="S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3725.4100000000003</v>
      </c>
      <c r="T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3809.42</v>
      </c>
      <c r="U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3909.21</v>
      </c>
      <c r="V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3883.04</v>
      </c>
      <c r="W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3888.4100000000003</v>
      </c>
      <c r="X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4032.4500000000003</v>
      </c>
      <c r="Y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РСО-А'!$N$6</f>
        <v>3935.61</v>
      </c>
    </row>
    <row r="432" spans="1:25" x14ac:dyDescent="0.2">
      <c r="A432" s="94">
        <f t="shared" si="12"/>
        <v>41677</v>
      </c>
      <c r="B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3707.3700000000003</v>
      </c>
      <c r="C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3687.36</v>
      </c>
      <c r="D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3680.3900000000003</v>
      </c>
      <c r="E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3683.4</v>
      </c>
      <c r="F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3682.8700000000003</v>
      </c>
      <c r="G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3678.92</v>
      </c>
      <c r="H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3706.76</v>
      </c>
      <c r="I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3704.9</v>
      </c>
      <c r="J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3679.9700000000003</v>
      </c>
      <c r="K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3729.0400000000004</v>
      </c>
      <c r="L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3729.1800000000003</v>
      </c>
      <c r="M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3716.1600000000003</v>
      </c>
      <c r="N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3716.2400000000002</v>
      </c>
      <c r="O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3716.3100000000004</v>
      </c>
      <c r="P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3716.63</v>
      </c>
      <c r="Q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3716.5</v>
      </c>
      <c r="R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3716.2200000000003</v>
      </c>
      <c r="S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3724.6600000000003</v>
      </c>
      <c r="T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3724.8300000000004</v>
      </c>
      <c r="U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3841.9100000000003</v>
      </c>
      <c r="V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3797.5600000000004</v>
      </c>
      <c r="W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3822.7000000000003</v>
      </c>
      <c r="X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3997.61</v>
      </c>
      <c r="Y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РСО-А'!$N$6</f>
        <v>3903.34</v>
      </c>
    </row>
    <row r="433" spans="1:25" x14ac:dyDescent="0.2">
      <c r="A433" s="94">
        <f t="shared" si="12"/>
        <v>41678</v>
      </c>
      <c r="B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3706.4500000000003</v>
      </c>
      <c r="C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3702.01</v>
      </c>
      <c r="D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3690.03</v>
      </c>
      <c r="E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3677.2700000000004</v>
      </c>
      <c r="F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3685.67</v>
      </c>
      <c r="G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3697.8300000000004</v>
      </c>
      <c r="H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3703.15</v>
      </c>
      <c r="I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3706.3300000000004</v>
      </c>
      <c r="J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3848.04</v>
      </c>
      <c r="K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3699.1400000000003</v>
      </c>
      <c r="L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3706.46</v>
      </c>
      <c r="M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3726.6000000000004</v>
      </c>
      <c r="N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3726.8100000000004</v>
      </c>
      <c r="O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3726.9800000000005</v>
      </c>
      <c r="P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3727.1600000000003</v>
      </c>
      <c r="Q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3727.38</v>
      </c>
      <c r="R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3726.1600000000003</v>
      </c>
      <c r="S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3721.54</v>
      </c>
      <c r="T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3723.25</v>
      </c>
      <c r="U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3722.44</v>
      </c>
      <c r="V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3831.6000000000004</v>
      </c>
      <c r="W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3797.07</v>
      </c>
      <c r="X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3724.2000000000003</v>
      </c>
      <c r="Y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РСО-А'!$N$6</f>
        <v>3934.01</v>
      </c>
    </row>
    <row r="434" spans="1:25" x14ac:dyDescent="0.2">
      <c r="A434" s="94">
        <f t="shared" si="12"/>
        <v>41679</v>
      </c>
      <c r="B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3701.38</v>
      </c>
      <c r="C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3691.92</v>
      </c>
      <c r="D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3719.11</v>
      </c>
      <c r="E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3722.9100000000003</v>
      </c>
      <c r="F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3733.6200000000003</v>
      </c>
      <c r="G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3722.84</v>
      </c>
      <c r="H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3712.61</v>
      </c>
      <c r="I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3683.9100000000003</v>
      </c>
      <c r="J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3705.76</v>
      </c>
      <c r="K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3752.1900000000005</v>
      </c>
      <c r="L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3708.57</v>
      </c>
      <c r="M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3678.34</v>
      </c>
      <c r="N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3680.28</v>
      </c>
      <c r="O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3689.7900000000004</v>
      </c>
      <c r="P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3683.61</v>
      </c>
      <c r="Q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3680.15</v>
      </c>
      <c r="R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3681.1400000000003</v>
      </c>
      <c r="S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3678.54</v>
      </c>
      <c r="T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3720.3500000000004</v>
      </c>
      <c r="U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3722.09</v>
      </c>
      <c r="V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3722.1000000000004</v>
      </c>
      <c r="W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3722.63</v>
      </c>
      <c r="X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3723.61</v>
      </c>
      <c r="Y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РСО-А'!$N$6</f>
        <v>3774.71</v>
      </c>
    </row>
    <row r="435" spans="1:25" x14ac:dyDescent="0.2">
      <c r="A435" s="94">
        <f t="shared" si="12"/>
        <v>41680</v>
      </c>
      <c r="B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3697.15</v>
      </c>
      <c r="C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3693.0600000000004</v>
      </c>
      <c r="D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3699.2300000000005</v>
      </c>
      <c r="E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3705.3700000000003</v>
      </c>
      <c r="F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3702.2400000000002</v>
      </c>
      <c r="G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3705.88</v>
      </c>
      <c r="H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3676.7000000000003</v>
      </c>
      <c r="I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3748.2700000000004</v>
      </c>
      <c r="J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3735.4700000000003</v>
      </c>
      <c r="K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3680.59</v>
      </c>
      <c r="L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3695.3100000000004</v>
      </c>
      <c r="M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3717.28</v>
      </c>
      <c r="N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3717.01</v>
      </c>
      <c r="O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3717.54</v>
      </c>
      <c r="P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3717.6400000000003</v>
      </c>
      <c r="Q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3716.88</v>
      </c>
      <c r="R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3716.6400000000003</v>
      </c>
      <c r="S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3708.94</v>
      </c>
      <c r="T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3725.3700000000003</v>
      </c>
      <c r="U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3726.88</v>
      </c>
      <c r="V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3728.13</v>
      </c>
      <c r="W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3740</v>
      </c>
      <c r="X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3955.57</v>
      </c>
      <c r="Y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РСО-А'!$N$6</f>
        <v>3881.75</v>
      </c>
    </row>
    <row r="436" spans="1:25" x14ac:dyDescent="0.2">
      <c r="A436" s="94">
        <f t="shared" si="12"/>
        <v>41681</v>
      </c>
      <c r="B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3678.9300000000003</v>
      </c>
      <c r="C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3724.15</v>
      </c>
      <c r="D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3744.5400000000004</v>
      </c>
      <c r="E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3758.9500000000003</v>
      </c>
      <c r="F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3762.4300000000003</v>
      </c>
      <c r="G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3748.17</v>
      </c>
      <c r="H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3714.8700000000003</v>
      </c>
      <c r="I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3788.88</v>
      </c>
      <c r="J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3755.6600000000003</v>
      </c>
      <c r="K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3710.78</v>
      </c>
      <c r="L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3682.5800000000004</v>
      </c>
      <c r="M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3718.4300000000003</v>
      </c>
      <c r="N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3719.6800000000003</v>
      </c>
      <c r="O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3720.1800000000003</v>
      </c>
      <c r="P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3716.4300000000003</v>
      </c>
      <c r="Q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3716.53</v>
      </c>
      <c r="R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3715.4500000000003</v>
      </c>
      <c r="S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3688.5600000000004</v>
      </c>
      <c r="T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3726.9800000000005</v>
      </c>
      <c r="U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3728.4100000000003</v>
      </c>
      <c r="V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3730.0200000000004</v>
      </c>
      <c r="W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3717.1200000000003</v>
      </c>
      <c r="X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3959.78</v>
      </c>
      <c r="Y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РСО-А'!$N$6</f>
        <v>3793.53</v>
      </c>
    </row>
    <row r="437" spans="1:25" x14ac:dyDescent="0.2">
      <c r="A437" s="94">
        <f t="shared" si="12"/>
        <v>41682</v>
      </c>
      <c r="B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3680.36</v>
      </c>
      <c r="C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3716.88</v>
      </c>
      <c r="D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3740.19</v>
      </c>
      <c r="E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3750.65</v>
      </c>
      <c r="F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3753.9900000000002</v>
      </c>
      <c r="G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3747.17</v>
      </c>
      <c r="H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3705.2300000000005</v>
      </c>
      <c r="I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3788.26</v>
      </c>
      <c r="J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3762.13</v>
      </c>
      <c r="K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3730.7700000000004</v>
      </c>
      <c r="L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3710.51</v>
      </c>
      <c r="M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3681.9700000000003</v>
      </c>
      <c r="N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3695.4800000000005</v>
      </c>
      <c r="O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3712.5400000000004</v>
      </c>
      <c r="P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3724.61</v>
      </c>
      <c r="Q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3727.4</v>
      </c>
      <c r="R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3730.53</v>
      </c>
      <c r="S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3786.2700000000004</v>
      </c>
      <c r="T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3716.25</v>
      </c>
      <c r="U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3728.4500000000003</v>
      </c>
      <c r="V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3729.5200000000004</v>
      </c>
      <c r="W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3716.6900000000005</v>
      </c>
      <c r="X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3952.61</v>
      </c>
      <c r="Y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РСО-А'!$N$6</f>
        <v>3708.07</v>
      </c>
    </row>
    <row r="438" spans="1:25" x14ac:dyDescent="0.2">
      <c r="A438" s="94">
        <f t="shared" si="12"/>
        <v>41683</v>
      </c>
      <c r="B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3681.4500000000003</v>
      </c>
      <c r="C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3716.76</v>
      </c>
      <c r="D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3736.6600000000003</v>
      </c>
      <c r="E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3750.6000000000004</v>
      </c>
      <c r="F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3747.0600000000004</v>
      </c>
      <c r="G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3736.8100000000004</v>
      </c>
      <c r="H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3701.9700000000003</v>
      </c>
      <c r="I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3780.6200000000003</v>
      </c>
      <c r="J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3762.3300000000004</v>
      </c>
      <c r="K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3730.13</v>
      </c>
      <c r="L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3703.28</v>
      </c>
      <c r="M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3684.4700000000003</v>
      </c>
      <c r="N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3694.9800000000005</v>
      </c>
      <c r="O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3711.9300000000003</v>
      </c>
      <c r="P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3723.9</v>
      </c>
      <c r="Q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3726.5400000000004</v>
      </c>
      <c r="R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3729.92</v>
      </c>
      <c r="S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3785.2900000000004</v>
      </c>
      <c r="T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3715.6400000000003</v>
      </c>
      <c r="U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3729.7000000000003</v>
      </c>
      <c r="V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3730.92</v>
      </c>
      <c r="W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3716.8100000000004</v>
      </c>
      <c r="X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3805.0600000000004</v>
      </c>
      <c r="Y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РСО-А'!$N$6</f>
        <v>3709.1900000000005</v>
      </c>
    </row>
    <row r="439" spans="1:25" x14ac:dyDescent="0.2">
      <c r="A439" s="94">
        <f t="shared" si="12"/>
        <v>41684</v>
      </c>
      <c r="B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3680.01</v>
      </c>
      <c r="C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3723.2000000000003</v>
      </c>
      <c r="D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3743.57</v>
      </c>
      <c r="E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3764.7300000000005</v>
      </c>
      <c r="F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3764.75</v>
      </c>
      <c r="G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3761.6500000000005</v>
      </c>
      <c r="H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3724.4500000000003</v>
      </c>
      <c r="I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3798.76</v>
      </c>
      <c r="J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3810.05</v>
      </c>
      <c r="K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3769.9500000000003</v>
      </c>
      <c r="L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3754.9500000000003</v>
      </c>
      <c r="M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3701.0400000000004</v>
      </c>
      <c r="N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3733.67</v>
      </c>
      <c r="O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3739.3900000000003</v>
      </c>
      <c r="P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3752.1400000000003</v>
      </c>
      <c r="Q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3808.5000000000005</v>
      </c>
      <c r="R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3744.9</v>
      </c>
      <c r="S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3808.82</v>
      </c>
      <c r="T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3732.11</v>
      </c>
      <c r="U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3680.5</v>
      </c>
      <c r="V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3677.13</v>
      </c>
      <c r="W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3717.21</v>
      </c>
      <c r="X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3779.0200000000004</v>
      </c>
      <c r="Y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РСО-А'!$N$6</f>
        <v>3709.5200000000004</v>
      </c>
    </row>
    <row r="440" spans="1:25" x14ac:dyDescent="0.2">
      <c r="A440" s="94">
        <f t="shared" si="12"/>
        <v>41685</v>
      </c>
      <c r="B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3724.8100000000004</v>
      </c>
      <c r="C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3774.54</v>
      </c>
      <c r="D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3795.2300000000005</v>
      </c>
      <c r="E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3817.42</v>
      </c>
      <c r="F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3822.05</v>
      </c>
      <c r="G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3808.61</v>
      </c>
      <c r="H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3784.1800000000003</v>
      </c>
      <c r="I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3730.8</v>
      </c>
      <c r="J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3679.71</v>
      </c>
      <c r="K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3829.9900000000002</v>
      </c>
      <c r="L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3816.42</v>
      </c>
      <c r="M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3829.1400000000003</v>
      </c>
      <c r="N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3860.15</v>
      </c>
      <c r="O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3869.32</v>
      </c>
      <c r="P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3883.3</v>
      </c>
      <c r="Q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3893.8100000000004</v>
      </c>
      <c r="R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3910.0400000000004</v>
      </c>
      <c r="S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3875.67</v>
      </c>
      <c r="T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3795.32</v>
      </c>
      <c r="U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3718.92</v>
      </c>
      <c r="V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3705.9800000000005</v>
      </c>
      <c r="W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3725.09</v>
      </c>
      <c r="X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3777.6600000000003</v>
      </c>
      <c r="Y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РСО-А'!$N$6</f>
        <v>3693.3700000000003</v>
      </c>
    </row>
    <row r="441" spans="1:25" x14ac:dyDescent="0.2">
      <c r="A441" s="94">
        <f t="shared" si="12"/>
        <v>41686</v>
      </c>
      <c r="B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3724.46</v>
      </c>
      <c r="C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3758.01</v>
      </c>
      <c r="D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3794.2200000000003</v>
      </c>
      <c r="E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3816.3700000000003</v>
      </c>
      <c r="F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3825.54</v>
      </c>
      <c r="G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3816.9700000000003</v>
      </c>
      <c r="H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3809.29</v>
      </c>
      <c r="I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3775.03</v>
      </c>
      <c r="J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3751.1600000000003</v>
      </c>
      <c r="K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3937.3500000000004</v>
      </c>
      <c r="L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3879.1400000000003</v>
      </c>
      <c r="M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3850.1200000000003</v>
      </c>
      <c r="N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3863.96</v>
      </c>
      <c r="O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3888.09</v>
      </c>
      <c r="P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3908.09</v>
      </c>
      <c r="Q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3913.2400000000002</v>
      </c>
      <c r="R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3887.6200000000003</v>
      </c>
      <c r="S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3878.9500000000003</v>
      </c>
      <c r="T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3799.11</v>
      </c>
      <c r="U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3712.1200000000003</v>
      </c>
      <c r="V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3708.4800000000005</v>
      </c>
      <c r="W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3727.61</v>
      </c>
      <c r="X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3772.9500000000003</v>
      </c>
      <c r="Y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РСО-А'!$N$6</f>
        <v>3680.4</v>
      </c>
    </row>
    <row r="442" spans="1:25" x14ac:dyDescent="0.2">
      <c r="A442" s="94">
        <f t="shared" si="12"/>
        <v>41687</v>
      </c>
      <c r="B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3740.11</v>
      </c>
      <c r="C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3787.7700000000004</v>
      </c>
      <c r="D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3803.1600000000003</v>
      </c>
      <c r="E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3824.01</v>
      </c>
      <c r="F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3828.42</v>
      </c>
      <c r="G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3816.38</v>
      </c>
      <c r="H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3780.8500000000004</v>
      </c>
      <c r="I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3879.86</v>
      </c>
      <c r="J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3887.2300000000005</v>
      </c>
      <c r="K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3853.1800000000003</v>
      </c>
      <c r="L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3853.4</v>
      </c>
      <c r="M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3797.59</v>
      </c>
      <c r="N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3832.3100000000004</v>
      </c>
      <c r="O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3844.4</v>
      </c>
      <c r="P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3848.2900000000004</v>
      </c>
      <c r="Q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3856.78</v>
      </c>
      <c r="R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3861.7700000000004</v>
      </c>
      <c r="S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3937.96</v>
      </c>
      <c r="T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3844.5200000000004</v>
      </c>
      <c r="U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3741.8500000000004</v>
      </c>
      <c r="V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3738.15</v>
      </c>
      <c r="W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3710.11</v>
      </c>
      <c r="X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3712.0800000000004</v>
      </c>
      <c r="Y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РСО-А'!$N$6</f>
        <v>3677.5600000000004</v>
      </c>
    </row>
    <row r="443" spans="1:25" x14ac:dyDescent="0.2">
      <c r="A443" s="94">
        <f t="shared" si="12"/>
        <v>41688</v>
      </c>
      <c r="B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3741.3100000000004</v>
      </c>
      <c r="C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3789</v>
      </c>
      <c r="D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3805.1400000000003</v>
      </c>
      <c r="E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3826.2500000000005</v>
      </c>
      <c r="F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3830.76</v>
      </c>
      <c r="G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3817.88</v>
      </c>
      <c r="H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3782.61</v>
      </c>
      <c r="I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3882.2700000000004</v>
      </c>
      <c r="J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3891.25</v>
      </c>
      <c r="K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3886.4500000000003</v>
      </c>
      <c r="L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3871.3700000000003</v>
      </c>
      <c r="M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3799.8300000000004</v>
      </c>
      <c r="N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3826.61</v>
      </c>
      <c r="O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3847.1400000000003</v>
      </c>
      <c r="P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3859.8700000000003</v>
      </c>
      <c r="Q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3859.7300000000005</v>
      </c>
      <c r="R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3864.46</v>
      </c>
      <c r="S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3837.8700000000003</v>
      </c>
      <c r="T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3746.5600000000004</v>
      </c>
      <c r="U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3749.1200000000003</v>
      </c>
      <c r="V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3745.1900000000005</v>
      </c>
      <c r="W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3701.8700000000003</v>
      </c>
      <c r="X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3703.3700000000003</v>
      </c>
      <c r="Y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РСО-А'!$N$6</f>
        <v>3678.4500000000003</v>
      </c>
    </row>
    <row r="444" spans="1:25" x14ac:dyDescent="0.2">
      <c r="A444" s="94">
        <f t="shared" si="12"/>
        <v>41689</v>
      </c>
      <c r="B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3740.8700000000003</v>
      </c>
      <c r="C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3825.55</v>
      </c>
      <c r="D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3838.7500000000005</v>
      </c>
      <c r="E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3847.75</v>
      </c>
      <c r="F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3838.3100000000004</v>
      </c>
      <c r="G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3816.8500000000004</v>
      </c>
      <c r="H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3774.1800000000003</v>
      </c>
      <c r="I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3867.8500000000004</v>
      </c>
      <c r="J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3885.1500000000005</v>
      </c>
      <c r="K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3836.42</v>
      </c>
      <c r="L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3811.19</v>
      </c>
      <c r="M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3754.0200000000004</v>
      </c>
      <c r="N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3764</v>
      </c>
      <c r="O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3788.1400000000003</v>
      </c>
      <c r="P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3784.4100000000003</v>
      </c>
      <c r="Q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3784.59</v>
      </c>
      <c r="R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3799.4100000000003</v>
      </c>
      <c r="S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3860.92</v>
      </c>
      <c r="T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3826.59</v>
      </c>
      <c r="U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3728.6800000000003</v>
      </c>
      <c r="V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3721.71</v>
      </c>
      <c r="W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3705.2700000000004</v>
      </c>
      <c r="X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3706.94</v>
      </c>
      <c r="Y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РСО-А'!$N$6</f>
        <v>3698.26</v>
      </c>
    </row>
    <row r="445" spans="1:25" x14ac:dyDescent="0.2">
      <c r="A445" s="94">
        <f t="shared" si="12"/>
        <v>41690</v>
      </c>
      <c r="B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3766.0200000000004</v>
      </c>
      <c r="C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3817.19</v>
      </c>
      <c r="D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3843.36</v>
      </c>
      <c r="E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3857.08</v>
      </c>
      <c r="F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3856.82</v>
      </c>
      <c r="G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3838.6800000000003</v>
      </c>
      <c r="H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3800.7400000000002</v>
      </c>
      <c r="I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3909.0800000000004</v>
      </c>
      <c r="J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3910.8300000000004</v>
      </c>
      <c r="K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3854.8900000000003</v>
      </c>
      <c r="L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3854.9400000000005</v>
      </c>
      <c r="M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3798.88</v>
      </c>
      <c r="N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3833.6000000000004</v>
      </c>
      <c r="O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3849.65</v>
      </c>
      <c r="P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3858.1000000000004</v>
      </c>
      <c r="Q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3854.07</v>
      </c>
      <c r="R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3858.15</v>
      </c>
      <c r="S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3921.3900000000003</v>
      </c>
      <c r="T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3825.71</v>
      </c>
      <c r="U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3728.8500000000004</v>
      </c>
      <c r="V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3725.2200000000003</v>
      </c>
      <c r="W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3702.53</v>
      </c>
      <c r="X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3707.4</v>
      </c>
      <c r="Y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РСО-А'!$N$6</f>
        <v>3699.1400000000003</v>
      </c>
    </row>
    <row r="446" spans="1:25" x14ac:dyDescent="0.2">
      <c r="A446" s="94">
        <f t="shared" si="12"/>
        <v>41691</v>
      </c>
      <c r="B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3765.6800000000003</v>
      </c>
      <c r="C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3816.7900000000004</v>
      </c>
      <c r="D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3843.3</v>
      </c>
      <c r="E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3856.92</v>
      </c>
      <c r="F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3856.9100000000003</v>
      </c>
      <c r="G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3838.84</v>
      </c>
      <c r="H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3800.61</v>
      </c>
      <c r="I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3913.6200000000003</v>
      </c>
      <c r="J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3938.3</v>
      </c>
      <c r="K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3900.1000000000004</v>
      </c>
      <c r="L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3889.59</v>
      </c>
      <c r="M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3817.9300000000003</v>
      </c>
      <c r="N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3854.4</v>
      </c>
      <c r="O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3875.8900000000003</v>
      </c>
      <c r="P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3880.3300000000004</v>
      </c>
      <c r="Q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3885.2400000000002</v>
      </c>
      <c r="R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3894.46</v>
      </c>
      <c r="S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3961.75</v>
      </c>
      <c r="T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3843.1000000000004</v>
      </c>
      <c r="U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3745.59</v>
      </c>
      <c r="V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3741.5800000000004</v>
      </c>
      <c r="W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3710.2700000000004</v>
      </c>
      <c r="X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3708.6200000000003</v>
      </c>
      <c r="Y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РСО-А'!$N$6</f>
        <v>3689.78</v>
      </c>
    </row>
    <row r="447" spans="1:25" x14ac:dyDescent="0.2">
      <c r="A447" s="94">
        <f t="shared" si="12"/>
        <v>41692</v>
      </c>
      <c r="B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3770.8100000000004</v>
      </c>
      <c r="C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3831.9</v>
      </c>
      <c r="D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3861.28</v>
      </c>
      <c r="E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3871.55</v>
      </c>
      <c r="F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3871.5600000000004</v>
      </c>
      <c r="G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3866.4900000000002</v>
      </c>
      <c r="H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3832.28</v>
      </c>
      <c r="I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3748.3</v>
      </c>
      <c r="J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3705.7700000000004</v>
      </c>
      <c r="K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3861.9700000000003</v>
      </c>
      <c r="L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3843.09</v>
      </c>
      <c r="M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3834.3300000000004</v>
      </c>
      <c r="N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3876.2700000000004</v>
      </c>
      <c r="O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3885.8900000000003</v>
      </c>
      <c r="P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3896.07</v>
      </c>
      <c r="Q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3896.36</v>
      </c>
      <c r="R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3901.71</v>
      </c>
      <c r="S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3933.8700000000003</v>
      </c>
      <c r="T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3850.6200000000003</v>
      </c>
      <c r="U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3732.53</v>
      </c>
      <c r="V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3725.36</v>
      </c>
      <c r="W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3745.46</v>
      </c>
      <c r="X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3796.57</v>
      </c>
      <c r="Y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РСО-А'!$N$6</f>
        <v>3689.1400000000003</v>
      </c>
    </row>
    <row r="448" spans="1:25" x14ac:dyDescent="0.2">
      <c r="A448" s="94">
        <f t="shared" si="12"/>
        <v>41693</v>
      </c>
      <c r="B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3754.6800000000003</v>
      </c>
      <c r="C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3823</v>
      </c>
      <c r="D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3862.01</v>
      </c>
      <c r="E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3882.7200000000003</v>
      </c>
      <c r="F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3872.1400000000003</v>
      </c>
      <c r="G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3882.8700000000003</v>
      </c>
      <c r="H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3856.7400000000002</v>
      </c>
      <c r="I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3832.76</v>
      </c>
      <c r="J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3793.1000000000004</v>
      </c>
      <c r="K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3933.5</v>
      </c>
      <c r="L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3877.07</v>
      </c>
      <c r="M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3857.7400000000002</v>
      </c>
      <c r="N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3876.7900000000004</v>
      </c>
      <c r="O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3896.71</v>
      </c>
      <c r="P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3923.1900000000005</v>
      </c>
      <c r="Q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3918.46</v>
      </c>
      <c r="R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3913.55</v>
      </c>
      <c r="S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3919.94</v>
      </c>
      <c r="T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3852.26</v>
      </c>
      <c r="U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3733.1000000000004</v>
      </c>
      <c r="V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3726.17</v>
      </c>
      <c r="W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3746.09</v>
      </c>
      <c r="X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3797.6600000000003</v>
      </c>
      <c r="Y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РСО-А'!$N$6</f>
        <v>3687.3300000000004</v>
      </c>
    </row>
    <row r="449" spans="1:25" x14ac:dyDescent="0.2">
      <c r="A449" s="94">
        <f t="shared" si="12"/>
        <v>41694</v>
      </c>
      <c r="B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3766.2000000000003</v>
      </c>
      <c r="C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3831.03</v>
      </c>
      <c r="D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3858.1200000000003</v>
      </c>
      <c r="E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3872.09</v>
      </c>
      <c r="F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3872.1200000000003</v>
      </c>
      <c r="G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3858.01</v>
      </c>
      <c r="H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3814.07</v>
      </c>
      <c r="I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3904.3900000000003</v>
      </c>
      <c r="J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3938.8500000000004</v>
      </c>
      <c r="K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3874.51</v>
      </c>
      <c r="L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3856.4100000000003</v>
      </c>
      <c r="M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3799.71</v>
      </c>
      <c r="N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3830.09</v>
      </c>
      <c r="O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3846.4300000000003</v>
      </c>
      <c r="P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3863.4</v>
      </c>
      <c r="Q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3876.8100000000004</v>
      </c>
      <c r="R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3890.94</v>
      </c>
      <c r="S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4001.94</v>
      </c>
      <c r="T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3926.6000000000004</v>
      </c>
      <c r="U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3780.28</v>
      </c>
      <c r="V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3764.25</v>
      </c>
      <c r="W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3710.5</v>
      </c>
      <c r="X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3706</v>
      </c>
      <c r="Y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РСО-А'!$N$6</f>
        <v>3684.1400000000003</v>
      </c>
    </row>
    <row r="450" spans="1:25" x14ac:dyDescent="0.2">
      <c r="A450" s="94">
        <f t="shared" si="12"/>
        <v>41695</v>
      </c>
      <c r="B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3785.5600000000004</v>
      </c>
      <c r="C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3849.2200000000003</v>
      </c>
      <c r="D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3877.4500000000003</v>
      </c>
      <c r="E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3887.34</v>
      </c>
      <c r="F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3872.65</v>
      </c>
      <c r="G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3882.38</v>
      </c>
      <c r="H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3814.2000000000003</v>
      </c>
      <c r="I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3929.01</v>
      </c>
      <c r="J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3940.07</v>
      </c>
      <c r="K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3875.9300000000003</v>
      </c>
      <c r="L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3856.42</v>
      </c>
      <c r="M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3777.9800000000005</v>
      </c>
      <c r="N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3770.79</v>
      </c>
      <c r="O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3773.8500000000004</v>
      </c>
      <c r="P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3780.6900000000005</v>
      </c>
      <c r="Q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3777.3300000000004</v>
      </c>
      <c r="R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3773.78</v>
      </c>
      <c r="S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3823.84</v>
      </c>
      <c r="T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3783.9700000000003</v>
      </c>
      <c r="U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3736.0200000000004</v>
      </c>
      <c r="V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3728.6000000000004</v>
      </c>
      <c r="W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3711.25</v>
      </c>
      <c r="X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3705.76</v>
      </c>
      <c r="Y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РСО-А'!$N$6</f>
        <v>3684.6200000000003</v>
      </c>
    </row>
    <row r="451" spans="1:25" x14ac:dyDescent="0.2">
      <c r="A451" s="94">
        <f t="shared" si="12"/>
        <v>41696</v>
      </c>
      <c r="B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3788.76</v>
      </c>
      <c r="C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3848.2500000000005</v>
      </c>
      <c r="D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3876.4</v>
      </c>
      <c r="E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3891.4100000000003</v>
      </c>
      <c r="F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3891.4</v>
      </c>
      <c r="G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3886.61</v>
      </c>
      <c r="H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3844.07</v>
      </c>
      <c r="I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3966.0800000000004</v>
      </c>
      <c r="J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3994.23</v>
      </c>
      <c r="K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3933.6200000000003</v>
      </c>
      <c r="L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3874.8900000000003</v>
      </c>
      <c r="M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3767.6900000000005</v>
      </c>
      <c r="N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3763.6600000000003</v>
      </c>
      <c r="O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3766.8700000000003</v>
      </c>
      <c r="P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3766.2300000000005</v>
      </c>
      <c r="Q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3769.9800000000005</v>
      </c>
      <c r="R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3766.67</v>
      </c>
      <c r="S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3817.75</v>
      </c>
      <c r="T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3770.8100000000004</v>
      </c>
      <c r="U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3728.5600000000004</v>
      </c>
      <c r="V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3724.9900000000002</v>
      </c>
      <c r="W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3710.82</v>
      </c>
      <c r="X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3705.6600000000003</v>
      </c>
      <c r="Y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РСО-А'!$N$6</f>
        <v>3683.86</v>
      </c>
    </row>
    <row r="452" spans="1:25" x14ac:dyDescent="0.2">
      <c r="A452" s="94">
        <f t="shared" si="12"/>
        <v>41697</v>
      </c>
      <c r="B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3747.11</v>
      </c>
      <c r="C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3804.4800000000005</v>
      </c>
      <c r="D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3829.84</v>
      </c>
      <c r="E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3838.9100000000003</v>
      </c>
      <c r="F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3834.42</v>
      </c>
      <c r="G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3830.1800000000003</v>
      </c>
      <c r="H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3796.84</v>
      </c>
      <c r="I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3907.9</v>
      </c>
      <c r="J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3915.6200000000003</v>
      </c>
      <c r="K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3847.2400000000002</v>
      </c>
      <c r="L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3799.1200000000003</v>
      </c>
      <c r="M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3741.25</v>
      </c>
      <c r="N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3760.65</v>
      </c>
      <c r="O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3781.13</v>
      </c>
      <c r="P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3780.9500000000003</v>
      </c>
      <c r="Q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3799.17</v>
      </c>
      <c r="R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3826.23</v>
      </c>
      <c r="S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3912.17</v>
      </c>
      <c r="T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3867.8900000000003</v>
      </c>
      <c r="U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3743</v>
      </c>
      <c r="V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3728.75</v>
      </c>
      <c r="W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3701.9900000000002</v>
      </c>
      <c r="X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3710.61</v>
      </c>
      <c r="Y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РСО-А'!$N$6</f>
        <v>3681.5</v>
      </c>
    </row>
    <row r="453" spans="1:25" x14ac:dyDescent="0.2">
      <c r="A453" s="94">
        <f t="shared" si="12"/>
        <v>41698</v>
      </c>
      <c r="B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3757.96</v>
      </c>
      <c r="C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3817.04</v>
      </c>
      <c r="D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3838.7200000000003</v>
      </c>
      <c r="E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3852.51</v>
      </c>
      <c r="F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3852.33</v>
      </c>
      <c r="G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3847.3</v>
      </c>
      <c r="H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3809.11</v>
      </c>
      <c r="I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3922.53</v>
      </c>
      <c r="J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3909.0800000000004</v>
      </c>
      <c r="K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3837.11</v>
      </c>
      <c r="L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3794.09</v>
      </c>
      <c r="M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3734.79</v>
      </c>
      <c r="N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3747.54</v>
      </c>
      <c r="O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3764.0400000000004</v>
      </c>
      <c r="P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3788.26</v>
      </c>
      <c r="Q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3791.92</v>
      </c>
      <c r="R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3763.69</v>
      </c>
      <c r="S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3809.8700000000003</v>
      </c>
      <c r="T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3771.9100000000003</v>
      </c>
      <c r="U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3712.3100000000004</v>
      </c>
      <c r="V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3702.2300000000005</v>
      </c>
      <c r="W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3688.3100000000004</v>
      </c>
      <c r="X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3709.4300000000003</v>
      </c>
      <c r="Y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РСО-А'!$N$6</f>
        <v>3693.0400000000004</v>
      </c>
    </row>
    <row r="454" spans="1:25" x14ac:dyDescent="0.2">
      <c r="A454" s="106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7"/>
    </row>
    <row r="455" spans="1:25" x14ac:dyDescent="0.25">
      <c r="A455" s="102" t="s">
        <v>158</v>
      </c>
      <c r="B455" s="93"/>
      <c r="C455" s="93"/>
      <c r="D455" s="93"/>
    </row>
    <row r="456" spans="1:25" ht="12.75" x14ac:dyDescent="0.2">
      <c r="A456" s="170" t="s">
        <v>50</v>
      </c>
      <c r="B456" s="181" t="s">
        <v>129</v>
      </c>
      <c r="C456" s="182"/>
      <c r="D456" s="182"/>
      <c r="E456" s="182"/>
      <c r="F456" s="182"/>
      <c r="G456" s="182"/>
      <c r="H456" s="182"/>
      <c r="I456" s="182"/>
      <c r="J456" s="182"/>
      <c r="K456" s="182"/>
      <c r="L456" s="182"/>
      <c r="M456" s="182"/>
      <c r="N456" s="182"/>
      <c r="O456" s="182"/>
      <c r="P456" s="182"/>
      <c r="Q456" s="182"/>
      <c r="R456" s="182"/>
      <c r="S456" s="182"/>
      <c r="T456" s="182"/>
      <c r="U456" s="182"/>
      <c r="V456" s="182"/>
      <c r="W456" s="182"/>
      <c r="X456" s="182"/>
      <c r="Y456" s="183"/>
    </row>
    <row r="457" spans="1:25" ht="12.75" x14ac:dyDescent="0.2">
      <c r="A457" s="171"/>
      <c r="B457" s="184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  <c r="V457" s="185"/>
      <c r="W457" s="185"/>
      <c r="X457" s="185"/>
      <c r="Y457" s="186"/>
    </row>
    <row r="458" spans="1:25" ht="12.75" x14ac:dyDescent="0.2">
      <c r="A458" s="171"/>
      <c r="B458" s="173" t="s">
        <v>130</v>
      </c>
      <c r="C458" s="164" t="s">
        <v>131</v>
      </c>
      <c r="D458" s="164" t="s">
        <v>132</v>
      </c>
      <c r="E458" s="164" t="s">
        <v>133</v>
      </c>
      <c r="F458" s="164" t="s">
        <v>134</v>
      </c>
      <c r="G458" s="164" t="s">
        <v>135</v>
      </c>
      <c r="H458" s="164" t="s">
        <v>136</v>
      </c>
      <c r="I458" s="164" t="s">
        <v>137</v>
      </c>
      <c r="J458" s="164" t="s">
        <v>138</v>
      </c>
      <c r="K458" s="164" t="s">
        <v>139</v>
      </c>
      <c r="L458" s="164" t="s">
        <v>140</v>
      </c>
      <c r="M458" s="164" t="s">
        <v>141</v>
      </c>
      <c r="N458" s="175" t="s">
        <v>142</v>
      </c>
      <c r="O458" s="164" t="s">
        <v>143</v>
      </c>
      <c r="P458" s="164" t="s">
        <v>144</v>
      </c>
      <c r="Q458" s="164" t="s">
        <v>145</v>
      </c>
      <c r="R458" s="164" t="s">
        <v>146</v>
      </c>
      <c r="S458" s="164" t="s">
        <v>147</v>
      </c>
      <c r="T458" s="164" t="s">
        <v>148</v>
      </c>
      <c r="U458" s="164" t="s">
        <v>149</v>
      </c>
      <c r="V458" s="164" t="s">
        <v>150</v>
      </c>
      <c r="W458" s="164" t="s">
        <v>151</v>
      </c>
      <c r="X458" s="164" t="s">
        <v>152</v>
      </c>
      <c r="Y458" s="164" t="s">
        <v>153</v>
      </c>
    </row>
    <row r="459" spans="1:25" ht="12.75" x14ac:dyDescent="0.2">
      <c r="A459" s="172"/>
      <c r="B459" s="174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76"/>
      <c r="O459" s="165"/>
      <c r="P459" s="165"/>
      <c r="Q459" s="165"/>
      <c r="R459" s="165"/>
      <c r="S459" s="165"/>
      <c r="T459" s="165"/>
      <c r="U459" s="165"/>
      <c r="V459" s="165"/>
      <c r="W459" s="165"/>
      <c r="X459" s="165"/>
      <c r="Y459" s="165"/>
    </row>
    <row r="460" spans="1:25" x14ac:dyDescent="0.2">
      <c r="A460" s="94">
        <f>A426</f>
        <v>41671</v>
      </c>
      <c r="B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3696.63</v>
      </c>
      <c r="C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3677.13</v>
      </c>
      <c r="D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3688.29</v>
      </c>
      <c r="E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3675.03</v>
      </c>
      <c r="F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3671.92</v>
      </c>
      <c r="G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3669.42</v>
      </c>
      <c r="H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3682.7200000000003</v>
      </c>
      <c r="I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3686.67</v>
      </c>
      <c r="J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3698.76</v>
      </c>
      <c r="K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3712.57</v>
      </c>
      <c r="L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3713.8500000000004</v>
      </c>
      <c r="M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3714.3300000000004</v>
      </c>
      <c r="N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3715.36</v>
      </c>
      <c r="O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3715.57</v>
      </c>
      <c r="P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3714.9700000000003</v>
      </c>
      <c r="Q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3715.3500000000004</v>
      </c>
      <c r="R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3714.4500000000003</v>
      </c>
      <c r="S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3712.6000000000004</v>
      </c>
      <c r="T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3711.0600000000004</v>
      </c>
      <c r="U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3725.44</v>
      </c>
      <c r="V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3792.3500000000004</v>
      </c>
      <c r="W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3713.2400000000002</v>
      </c>
      <c r="X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3713.6500000000005</v>
      </c>
      <c r="Y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РСО-А'!$N$6</f>
        <v>3846.4100000000003</v>
      </c>
    </row>
    <row r="461" spans="1:25" x14ac:dyDescent="0.2">
      <c r="A461" s="94">
        <f>A460+1</f>
        <v>41672</v>
      </c>
      <c r="B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3694.69</v>
      </c>
      <c r="C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3694</v>
      </c>
      <c r="D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3682.86</v>
      </c>
      <c r="E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3670.03</v>
      </c>
      <c r="F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3675.5600000000004</v>
      </c>
      <c r="G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3666.8</v>
      </c>
      <c r="H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3672.75</v>
      </c>
      <c r="I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3688.32</v>
      </c>
      <c r="J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3730.7000000000003</v>
      </c>
      <c r="K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3710.98</v>
      </c>
      <c r="L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3711.8500000000004</v>
      </c>
      <c r="M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3712.05</v>
      </c>
      <c r="N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3712.4</v>
      </c>
      <c r="O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3712.5200000000004</v>
      </c>
      <c r="P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3711.3100000000004</v>
      </c>
      <c r="Q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3711.7000000000003</v>
      </c>
      <c r="R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3712.75</v>
      </c>
      <c r="S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3710.79</v>
      </c>
      <c r="T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3710.17</v>
      </c>
      <c r="U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3723.84</v>
      </c>
      <c r="V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3791.4800000000005</v>
      </c>
      <c r="W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3754.84</v>
      </c>
      <c r="X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3712.1400000000003</v>
      </c>
      <c r="Y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РСО-А'!$N$6</f>
        <v>3866.63</v>
      </c>
    </row>
    <row r="462" spans="1:25" x14ac:dyDescent="0.2">
      <c r="A462" s="94">
        <f t="shared" ref="A462:A487" si="13">A461+1</f>
        <v>41673</v>
      </c>
      <c r="B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3691.6400000000003</v>
      </c>
      <c r="C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3675.7700000000004</v>
      </c>
      <c r="D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3676.34</v>
      </c>
      <c r="E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3690.57</v>
      </c>
      <c r="F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3687.6000000000004</v>
      </c>
      <c r="G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3684.79</v>
      </c>
      <c r="H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3687.3100000000004</v>
      </c>
      <c r="I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3701.3</v>
      </c>
      <c r="J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3692.76</v>
      </c>
      <c r="K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3715.36</v>
      </c>
      <c r="L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3715.1000000000004</v>
      </c>
      <c r="M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3703.57</v>
      </c>
      <c r="N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3702.79</v>
      </c>
      <c r="O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3703.0800000000004</v>
      </c>
      <c r="P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3703.4</v>
      </c>
      <c r="Q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3703.42</v>
      </c>
      <c r="R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3702.76</v>
      </c>
      <c r="S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3710.9</v>
      </c>
      <c r="T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3708.19</v>
      </c>
      <c r="U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3709.65</v>
      </c>
      <c r="V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3723.32</v>
      </c>
      <c r="W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3762.6200000000003</v>
      </c>
      <c r="X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3943.4100000000003</v>
      </c>
      <c r="Y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РСО-А'!$N$6</f>
        <v>3827.9000000000005</v>
      </c>
    </row>
    <row r="463" spans="1:25" x14ac:dyDescent="0.2">
      <c r="A463" s="94">
        <f t="shared" si="13"/>
        <v>41674</v>
      </c>
      <c r="B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3776.3700000000003</v>
      </c>
      <c r="C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3685.75</v>
      </c>
      <c r="D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3684.5200000000004</v>
      </c>
      <c r="E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3684.4500000000003</v>
      </c>
      <c r="F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3684.4300000000003</v>
      </c>
      <c r="G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3686.4100000000003</v>
      </c>
      <c r="H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3690.57</v>
      </c>
      <c r="I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3701.3</v>
      </c>
      <c r="J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3692.34</v>
      </c>
      <c r="K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3724.15</v>
      </c>
      <c r="L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3753.4100000000003</v>
      </c>
      <c r="M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3725.07</v>
      </c>
      <c r="N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3724.7700000000004</v>
      </c>
      <c r="O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3723.3900000000003</v>
      </c>
      <c r="P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3716.2400000000002</v>
      </c>
      <c r="Q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3716.21</v>
      </c>
      <c r="R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3715.9100000000003</v>
      </c>
      <c r="S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3715.4100000000003</v>
      </c>
      <c r="T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3713.07</v>
      </c>
      <c r="U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3837.2200000000003</v>
      </c>
      <c r="V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3836.84</v>
      </c>
      <c r="W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3860.69</v>
      </c>
      <c r="X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3996.6600000000003</v>
      </c>
      <c r="Y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РСО-А'!$N$6</f>
        <v>3903.1400000000003</v>
      </c>
    </row>
    <row r="464" spans="1:25" x14ac:dyDescent="0.2">
      <c r="A464" s="94">
        <f t="shared" si="13"/>
        <v>41675</v>
      </c>
      <c r="B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3700.53</v>
      </c>
      <c r="C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3676.9900000000002</v>
      </c>
      <c r="D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3674.5600000000004</v>
      </c>
      <c r="E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3673.17</v>
      </c>
      <c r="F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3673.3700000000003</v>
      </c>
      <c r="G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3674.01</v>
      </c>
      <c r="H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3676</v>
      </c>
      <c r="I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3700.8700000000003</v>
      </c>
      <c r="J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3692.0800000000004</v>
      </c>
      <c r="K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3717.46</v>
      </c>
      <c r="L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3716.7300000000005</v>
      </c>
      <c r="M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3690</v>
      </c>
      <c r="N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3697.7400000000002</v>
      </c>
      <c r="O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3697.5200000000004</v>
      </c>
      <c r="P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3697.6200000000003</v>
      </c>
      <c r="Q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3697.53</v>
      </c>
      <c r="R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3697.9700000000003</v>
      </c>
      <c r="S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3715.6200000000003</v>
      </c>
      <c r="T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3776.63</v>
      </c>
      <c r="U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3813.5800000000004</v>
      </c>
      <c r="V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3824.5200000000004</v>
      </c>
      <c r="W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3819.8700000000003</v>
      </c>
      <c r="X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4000.2700000000004</v>
      </c>
      <c r="Y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РСО-А'!$N$6</f>
        <v>3889.71</v>
      </c>
    </row>
    <row r="465" spans="1:25" x14ac:dyDescent="0.2">
      <c r="A465" s="94">
        <f t="shared" si="13"/>
        <v>41676</v>
      </c>
      <c r="B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3778.11</v>
      </c>
      <c r="C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3704.9</v>
      </c>
      <c r="D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3685.28</v>
      </c>
      <c r="E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3684.82</v>
      </c>
      <c r="F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3685.4800000000005</v>
      </c>
      <c r="G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3685.8900000000003</v>
      </c>
      <c r="H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3709.9900000000002</v>
      </c>
      <c r="I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3696.0400000000004</v>
      </c>
      <c r="J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3716.21</v>
      </c>
      <c r="K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3716.1200000000003</v>
      </c>
      <c r="L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3715.0200000000004</v>
      </c>
      <c r="M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3810.7000000000003</v>
      </c>
      <c r="N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3786.8500000000004</v>
      </c>
      <c r="O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3781.21</v>
      </c>
      <c r="P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3765.17</v>
      </c>
      <c r="Q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3754.07</v>
      </c>
      <c r="R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3742.13</v>
      </c>
      <c r="S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3714.15</v>
      </c>
      <c r="T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3796.7200000000003</v>
      </c>
      <c r="U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3894.8100000000004</v>
      </c>
      <c r="V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3869.0800000000004</v>
      </c>
      <c r="W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3874.36</v>
      </c>
      <c r="X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4015.9300000000003</v>
      </c>
      <c r="Y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РСО-А'!$N$6</f>
        <v>3920.75</v>
      </c>
    </row>
    <row r="466" spans="1:25" x14ac:dyDescent="0.2">
      <c r="A466" s="94">
        <f t="shared" si="13"/>
        <v>41677</v>
      </c>
      <c r="B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3696.42</v>
      </c>
      <c r="C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3676.75</v>
      </c>
      <c r="D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3669.9</v>
      </c>
      <c r="E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3672.8700000000003</v>
      </c>
      <c r="F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3672.34</v>
      </c>
      <c r="G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3668.46</v>
      </c>
      <c r="H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3695.8300000000004</v>
      </c>
      <c r="I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3694</v>
      </c>
      <c r="J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3669.4900000000002</v>
      </c>
      <c r="K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3717.7300000000005</v>
      </c>
      <c r="L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3717.86</v>
      </c>
      <c r="M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3705.0600000000004</v>
      </c>
      <c r="N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3705.1400000000003</v>
      </c>
      <c r="O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3705.21</v>
      </c>
      <c r="P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3705.5200000000004</v>
      </c>
      <c r="Q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3705.4</v>
      </c>
      <c r="R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3705.13</v>
      </c>
      <c r="S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3713.42</v>
      </c>
      <c r="T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3713.5800000000004</v>
      </c>
      <c r="U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3828.6600000000003</v>
      </c>
      <c r="V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3785.07</v>
      </c>
      <c r="W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3809.78</v>
      </c>
      <c r="X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3981.7000000000003</v>
      </c>
      <c r="Y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РСО-А'!$N$6</f>
        <v>3889.04</v>
      </c>
    </row>
    <row r="467" spans="1:25" x14ac:dyDescent="0.2">
      <c r="A467" s="94">
        <f t="shared" si="13"/>
        <v>41678</v>
      </c>
      <c r="B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3695.51</v>
      </c>
      <c r="C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3691.1600000000003</v>
      </c>
      <c r="D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3679.38</v>
      </c>
      <c r="E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3666.84</v>
      </c>
      <c r="F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3675.1000000000004</v>
      </c>
      <c r="G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3687.05</v>
      </c>
      <c r="H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3692.28</v>
      </c>
      <c r="I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3695.4</v>
      </c>
      <c r="J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3834.6800000000003</v>
      </c>
      <c r="K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3688.3300000000004</v>
      </c>
      <c r="L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3695.53</v>
      </c>
      <c r="M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3715.32</v>
      </c>
      <c r="N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3715.53</v>
      </c>
      <c r="O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3715.7000000000003</v>
      </c>
      <c r="P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3715.8700000000003</v>
      </c>
      <c r="Q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3716.09</v>
      </c>
      <c r="R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3714.8900000000003</v>
      </c>
      <c r="S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3710.3500000000004</v>
      </c>
      <c r="T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3712.04</v>
      </c>
      <c r="U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3711.2400000000002</v>
      </c>
      <c r="V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3818.5200000000004</v>
      </c>
      <c r="W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3784.5800000000004</v>
      </c>
      <c r="X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3712.9700000000003</v>
      </c>
      <c r="Y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РСО-А'!$N$6</f>
        <v>3919.1800000000003</v>
      </c>
    </row>
    <row r="468" spans="1:25" x14ac:dyDescent="0.2">
      <c r="A468" s="94">
        <f t="shared" si="13"/>
        <v>41679</v>
      </c>
      <c r="B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3690.53</v>
      </c>
      <c r="C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3681.2300000000005</v>
      </c>
      <c r="D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3707.96</v>
      </c>
      <c r="E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3711.7000000000003</v>
      </c>
      <c r="F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3722.2200000000003</v>
      </c>
      <c r="G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3711.6200000000003</v>
      </c>
      <c r="H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3701.5800000000004</v>
      </c>
      <c r="I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3673.3700000000003</v>
      </c>
      <c r="J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3694.84</v>
      </c>
      <c r="K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3740.4700000000003</v>
      </c>
      <c r="L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3697.61</v>
      </c>
      <c r="M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3667.8900000000003</v>
      </c>
      <c r="N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3669.79</v>
      </c>
      <c r="O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3679.1400000000003</v>
      </c>
      <c r="P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3673.07</v>
      </c>
      <c r="Q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3669.67</v>
      </c>
      <c r="R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3670.6400000000003</v>
      </c>
      <c r="S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3668.09</v>
      </c>
      <c r="T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3709.1800000000003</v>
      </c>
      <c r="U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3710.8900000000003</v>
      </c>
      <c r="V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3710.9</v>
      </c>
      <c r="W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3711.4300000000003</v>
      </c>
      <c r="X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3712.38</v>
      </c>
      <c r="Y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РСО-А'!$N$6</f>
        <v>3762.61</v>
      </c>
    </row>
    <row r="469" spans="1:25" x14ac:dyDescent="0.2">
      <c r="A469" s="94">
        <f t="shared" si="13"/>
        <v>41680</v>
      </c>
      <c r="B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3686.38</v>
      </c>
      <c r="C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3682.3500000000004</v>
      </c>
      <c r="D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3688.42</v>
      </c>
      <c r="E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3694.46</v>
      </c>
      <c r="F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3691.38</v>
      </c>
      <c r="G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3694.9500000000003</v>
      </c>
      <c r="H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3666.28</v>
      </c>
      <c r="I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3736.6200000000003</v>
      </c>
      <c r="J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3724.04</v>
      </c>
      <c r="K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3670.1000000000004</v>
      </c>
      <c r="L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3684.57</v>
      </c>
      <c r="M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3706.1600000000003</v>
      </c>
      <c r="N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3705.9</v>
      </c>
      <c r="O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3706.42</v>
      </c>
      <c r="P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3706.5200000000004</v>
      </c>
      <c r="Q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3705.7700000000004</v>
      </c>
      <c r="R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3705.54</v>
      </c>
      <c r="S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3697.9700000000003</v>
      </c>
      <c r="T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3714.11</v>
      </c>
      <c r="U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3715.6000000000004</v>
      </c>
      <c r="V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3716.8300000000004</v>
      </c>
      <c r="W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3728.4900000000002</v>
      </c>
      <c r="X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3940.3700000000003</v>
      </c>
      <c r="Y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РСО-А'!$N$6</f>
        <v>3867.8100000000004</v>
      </c>
    </row>
    <row r="470" spans="1:25" x14ac:dyDescent="0.2">
      <c r="A470" s="94">
        <f t="shared" si="13"/>
        <v>41681</v>
      </c>
      <c r="B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3668.4700000000003</v>
      </c>
      <c r="C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3712.92</v>
      </c>
      <c r="D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3732.9500000000003</v>
      </c>
      <c r="E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3747.1200000000003</v>
      </c>
      <c r="F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3750.5400000000004</v>
      </c>
      <c r="G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3736.53</v>
      </c>
      <c r="H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3703.79</v>
      </c>
      <c r="I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3776.5400000000004</v>
      </c>
      <c r="J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3743.88</v>
      </c>
      <c r="K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3699.7700000000004</v>
      </c>
      <c r="L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3672.0600000000004</v>
      </c>
      <c r="M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3707.2900000000004</v>
      </c>
      <c r="N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3708.5200000000004</v>
      </c>
      <c r="O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3709.01</v>
      </c>
      <c r="P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3705.32</v>
      </c>
      <c r="Q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3705.42</v>
      </c>
      <c r="R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3704.3700000000003</v>
      </c>
      <c r="S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3677.9300000000003</v>
      </c>
      <c r="T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3715.7000000000003</v>
      </c>
      <c r="U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3717.1000000000004</v>
      </c>
      <c r="V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3718.6800000000003</v>
      </c>
      <c r="W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3706.01</v>
      </c>
      <c r="X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3944.51</v>
      </c>
      <c r="Y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РСО-А'!$N$6</f>
        <v>3781.11</v>
      </c>
    </row>
    <row r="471" spans="1:25" x14ac:dyDescent="0.2">
      <c r="A471" s="94">
        <f t="shared" si="13"/>
        <v>41682</v>
      </c>
      <c r="B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3669.88</v>
      </c>
      <c r="C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3705.7700000000004</v>
      </c>
      <c r="D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3728.6800000000003</v>
      </c>
      <c r="E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3738.9700000000003</v>
      </c>
      <c r="F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3742.2400000000002</v>
      </c>
      <c r="G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3735.54</v>
      </c>
      <c r="H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3694.32</v>
      </c>
      <c r="I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3775.9300000000003</v>
      </c>
      <c r="J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3750.2500000000005</v>
      </c>
      <c r="K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3719.42</v>
      </c>
      <c r="L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3699.51</v>
      </c>
      <c r="M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3671.46</v>
      </c>
      <c r="N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3684.7300000000005</v>
      </c>
      <c r="O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3701.5</v>
      </c>
      <c r="P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3713.3700000000003</v>
      </c>
      <c r="Q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3716.11</v>
      </c>
      <c r="R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3719.1800000000003</v>
      </c>
      <c r="S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3773.9800000000005</v>
      </c>
      <c r="T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3705.15</v>
      </c>
      <c r="U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3717.1400000000003</v>
      </c>
      <c r="V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3718.2000000000003</v>
      </c>
      <c r="W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3705.59</v>
      </c>
      <c r="X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3937.46</v>
      </c>
      <c r="Y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РСО-А'!$N$6</f>
        <v>3697.11</v>
      </c>
    </row>
    <row r="472" spans="1:25" x14ac:dyDescent="0.2">
      <c r="A472" s="94">
        <f t="shared" si="13"/>
        <v>41683</v>
      </c>
      <c r="B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3670.9500000000003</v>
      </c>
      <c r="C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3705.65</v>
      </c>
      <c r="D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3725.21</v>
      </c>
      <c r="E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3738.92</v>
      </c>
      <c r="F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3735.4300000000003</v>
      </c>
      <c r="G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3725.36</v>
      </c>
      <c r="H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3691.1200000000003</v>
      </c>
      <c r="I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3768.42</v>
      </c>
      <c r="J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3750.4400000000005</v>
      </c>
      <c r="K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3718.8</v>
      </c>
      <c r="L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3692.4</v>
      </c>
      <c r="M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3673.9100000000003</v>
      </c>
      <c r="N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3684.25</v>
      </c>
      <c r="O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3700.9100000000003</v>
      </c>
      <c r="P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3712.67</v>
      </c>
      <c r="Q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3715.26</v>
      </c>
      <c r="R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3718.5800000000004</v>
      </c>
      <c r="S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3773</v>
      </c>
      <c r="T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3704.55</v>
      </c>
      <c r="U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3718.3700000000003</v>
      </c>
      <c r="V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3719.57</v>
      </c>
      <c r="W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3705.7000000000003</v>
      </c>
      <c r="X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3792.4400000000005</v>
      </c>
      <c r="Y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РСО-А'!$N$6</f>
        <v>3698.2200000000003</v>
      </c>
    </row>
    <row r="473" spans="1:25" x14ac:dyDescent="0.2">
      <c r="A473" s="94">
        <f t="shared" si="13"/>
        <v>41684</v>
      </c>
      <c r="B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3669.53</v>
      </c>
      <c r="C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3711.9900000000002</v>
      </c>
      <c r="D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3732.01</v>
      </c>
      <c r="E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3752.8</v>
      </c>
      <c r="F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3752.82</v>
      </c>
      <c r="G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3749.7700000000004</v>
      </c>
      <c r="H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3713.21</v>
      </c>
      <c r="I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3786.25</v>
      </c>
      <c r="J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3797.3500000000004</v>
      </c>
      <c r="K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3757.9300000000003</v>
      </c>
      <c r="L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3743.19</v>
      </c>
      <c r="M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3690.2000000000003</v>
      </c>
      <c r="N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3722.2700000000004</v>
      </c>
      <c r="O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3727.9</v>
      </c>
      <c r="P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3740.42</v>
      </c>
      <c r="Q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3795.8300000000004</v>
      </c>
      <c r="R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3733.3100000000004</v>
      </c>
      <c r="S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3796.1400000000003</v>
      </c>
      <c r="T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3720.7400000000002</v>
      </c>
      <c r="U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3670.0200000000004</v>
      </c>
      <c r="V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3666.7000000000003</v>
      </c>
      <c r="W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3706.1000000000004</v>
      </c>
      <c r="X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3766.84</v>
      </c>
      <c r="Y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РСО-А'!$N$6</f>
        <v>3698.5400000000004</v>
      </c>
    </row>
    <row r="474" spans="1:25" x14ac:dyDescent="0.2">
      <c r="A474" s="94">
        <f t="shared" si="13"/>
        <v>41685</v>
      </c>
      <c r="B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3713.57</v>
      </c>
      <c r="C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3762.4500000000003</v>
      </c>
      <c r="D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3782.78</v>
      </c>
      <c r="E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3804.59</v>
      </c>
      <c r="F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3809.1400000000003</v>
      </c>
      <c r="G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3795.9300000000003</v>
      </c>
      <c r="H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3771.92</v>
      </c>
      <c r="I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3719.46</v>
      </c>
      <c r="J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3669.2300000000005</v>
      </c>
      <c r="K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3816.94</v>
      </c>
      <c r="L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3803.61</v>
      </c>
      <c r="M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3816.11</v>
      </c>
      <c r="N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3846.59</v>
      </c>
      <c r="O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3855.6000000000004</v>
      </c>
      <c r="P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3869.3500000000004</v>
      </c>
      <c r="Q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3879.67</v>
      </c>
      <c r="R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3895.63</v>
      </c>
      <c r="S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3861.84</v>
      </c>
      <c r="T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3782.8700000000003</v>
      </c>
      <c r="U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3707.78</v>
      </c>
      <c r="V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3695.05</v>
      </c>
      <c r="W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3713.84</v>
      </c>
      <c r="X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3765.51</v>
      </c>
      <c r="Y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РСО-А'!$N$6</f>
        <v>3682.67</v>
      </c>
    </row>
    <row r="475" spans="1:25" x14ac:dyDescent="0.2">
      <c r="A475" s="94">
        <f t="shared" si="13"/>
        <v>41686</v>
      </c>
      <c r="B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3713.2200000000003</v>
      </c>
      <c r="C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3746.2000000000003</v>
      </c>
      <c r="D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3781.78</v>
      </c>
      <c r="E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3803.5600000000004</v>
      </c>
      <c r="F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3812.57</v>
      </c>
      <c r="G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3804.1400000000003</v>
      </c>
      <c r="H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3796.6000000000004</v>
      </c>
      <c r="I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3762.92</v>
      </c>
      <c r="J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3739.46</v>
      </c>
      <c r="K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3922.4700000000003</v>
      </c>
      <c r="L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3865.2500000000005</v>
      </c>
      <c r="M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3836.73</v>
      </c>
      <c r="N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3850.3300000000004</v>
      </c>
      <c r="O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3874.05</v>
      </c>
      <c r="P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3893.71</v>
      </c>
      <c r="Q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3898.7700000000004</v>
      </c>
      <c r="R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3873.59</v>
      </c>
      <c r="S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3865.0600000000004</v>
      </c>
      <c r="T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3786.59</v>
      </c>
      <c r="U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3701.09</v>
      </c>
      <c r="V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3697.5200000000004</v>
      </c>
      <c r="W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3716.32</v>
      </c>
      <c r="X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3760.88</v>
      </c>
      <c r="Y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РСО-А'!$N$6</f>
        <v>3669.92</v>
      </c>
    </row>
    <row r="476" spans="1:25" x14ac:dyDescent="0.2">
      <c r="A476" s="94">
        <f t="shared" si="13"/>
        <v>41687</v>
      </c>
      <c r="B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3728.61</v>
      </c>
      <c r="C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3775.4400000000005</v>
      </c>
      <c r="D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3790.57</v>
      </c>
      <c r="E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3811.07</v>
      </c>
      <c r="F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3815.4</v>
      </c>
      <c r="G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3803.57</v>
      </c>
      <c r="H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3768.65</v>
      </c>
      <c r="I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3865.96</v>
      </c>
      <c r="J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3873.2000000000003</v>
      </c>
      <c r="K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3839.7400000000002</v>
      </c>
      <c r="L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3839.9500000000003</v>
      </c>
      <c r="M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3785.09</v>
      </c>
      <c r="N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3819.2200000000003</v>
      </c>
      <c r="O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3831.11</v>
      </c>
      <c r="P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3834.9300000000003</v>
      </c>
      <c r="Q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3843.2700000000004</v>
      </c>
      <c r="R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3848.1800000000003</v>
      </c>
      <c r="S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3923.07</v>
      </c>
      <c r="T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3831.2200000000003</v>
      </c>
      <c r="U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3730.3100000000004</v>
      </c>
      <c r="V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3726.6800000000003</v>
      </c>
      <c r="W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3699.11</v>
      </c>
      <c r="X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3701.05</v>
      </c>
      <c r="Y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РСО-А'!$N$6</f>
        <v>3667.13</v>
      </c>
    </row>
    <row r="477" spans="1:25" x14ac:dyDescent="0.2">
      <c r="A477" s="94">
        <f t="shared" si="13"/>
        <v>41688</v>
      </c>
      <c r="B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3729.78</v>
      </c>
      <c r="C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3776.65</v>
      </c>
      <c r="D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3792.51</v>
      </c>
      <c r="E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3813.2700000000004</v>
      </c>
      <c r="F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3817.7000000000003</v>
      </c>
      <c r="G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3805.0400000000004</v>
      </c>
      <c r="H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3770.38</v>
      </c>
      <c r="I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3868.32</v>
      </c>
      <c r="J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3877.15</v>
      </c>
      <c r="K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3872.4300000000003</v>
      </c>
      <c r="L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3857.6200000000003</v>
      </c>
      <c r="M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3787.3</v>
      </c>
      <c r="N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3813.6200000000003</v>
      </c>
      <c r="O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3833.8</v>
      </c>
      <c r="P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3846.3100000000004</v>
      </c>
      <c r="Q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3846.1800000000003</v>
      </c>
      <c r="R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3850.82</v>
      </c>
      <c r="S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3824.69</v>
      </c>
      <c r="T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3734.94</v>
      </c>
      <c r="U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3737.46</v>
      </c>
      <c r="V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3733.6000000000004</v>
      </c>
      <c r="W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3691.0200000000004</v>
      </c>
      <c r="X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3692.4900000000002</v>
      </c>
      <c r="Y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РСО-А'!$N$6</f>
        <v>3668</v>
      </c>
    </row>
    <row r="478" spans="1:25" x14ac:dyDescent="0.2">
      <c r="A478" s="94">
        <f t="shared" si="13"/>
        <v>41689</v>
      </c>
      <c r="B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3729.3500000000004</v>
      </c>
      <c r="C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3812.5800000000004</v>
      </c>
      <c r="D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3825.5600000000004</v>
      </c>
      <c r="E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3834.4</v>
      </c>
      <c r="F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3825.1200000000003</v>
      </c>
      <c r="G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3804.03</v>
      </c>
      <c r="H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3762.09</v>
      </c>
      <c r="I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3854.1600000000003</v>
      </c>
      <c r="J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3871.1600000000003</v>
      </c>
      <c r="K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3823.2700000000004</v>
      </c>
      <c r="L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3798.4700000000003</v>
      </c>
      <c r="M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3742.28</v>
      </c>
      <c r="N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3752.09</v>
      </c>
      <c r="O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3775.8100000000004</v>
      </c>
      <c r="P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3772.15</v>
      </c>
      <c r="Q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3772.32</v>
      </c>
      <c r="R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3786.8900000000003</v>
      </c>
      <c r="S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3847.3500000000004</v>
      </c>
      <c r="T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3813.61</v>
      </c>
      <c r="U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3717.36</v>
      </c>
      <c r="V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3710.5200000000004</v>
      </c>
      <c r="W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3694.36</v>
      </c>
      <c r="X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3696</v>
      </c>
      <c r="Y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РСО-А'!$N$6</f>
        <v>3687.4700000000003</v>
      </c>
    </row>
    <row r="479" spans="1:25" x14ac:dyDescent="0.2">
      <c r="A479" s="94">
        <f t="shared" si="13"/>
        <v>41690</v>
      </c>
      <c r="B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3754.07</v>
      </c>
      <c r="C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3804.3700000000003</v>
      </c>
      <c r="D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3830.09</v>
      </c>
      <c r="E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3843.57</v>
      </c>
      <c r="F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3843.3100000000004</v>
      </c>
      <c r="G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3825.4800000000005</v>
      </c>
      <c r="H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3788.19</v>
      </c>
      <c r="I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3894.6800000000003</v>
      </c>
      <c r="J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3896.4</v>
      </c>
      <c r="K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3841.42</v>
      </c>
      <c r="L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3841.4700000000003</v>
      </c>
      <c r="M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3786.36</v>
      </c>
      <c r="N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3820.4900000000002</v>
      </c>
      <c r="O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3836.26</v>
      </c>
      <c r="P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3844.57</v>
      </c>
      <c r="Q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3840.61</v>
      </c>
      <c r="R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3844.6200000000003</v>
      </c>
      <c r="S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3906.78</v>
      </c>
      <c r="T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3812.7300000000005</v>
      </c>
      <c r="U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3717.54</v>
      </c>
      <c r="V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3713.9700000000003</v>
      </c>
      <c r="W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3691.67</v>
      </c>
      <c r="X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3696.4500000000003</v>
      </c>
      <c r="Y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РСО-А'!$N$6</f>
        <v>3688.3300000000004</v>
      </c>
    </row>
    <row r="480" spans="1:25" x14ac:dyDescent="0.2">
      <c r="A480" s="94">
        <f t="shared" si="13"/>
        <v>41691</v>
      </c>
      <c r="B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3753.7300000000005</v>
      </c>
      <c r="C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3803.9700000000003</v>
      </c>
      <c r="D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3830.03</v>
      </c>
      <c r="E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3843.4100000000003</v>
      </c>
      <c r="F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3843.4</v>
      </c>
      <c r="G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3825.6400000000003</v>
      </c>
      <c r="H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3788.07</v>
      </c>
      <c r="I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3899.1400000000003</v>
      </c>
      <c r="J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3923.4</v>
      </c>
      <c r="K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3885.8500000000004</v>
      </c>
      <c r="L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3875.5200000000004</v>
      </c>
      <c r="M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3805.09</v>
      </c>
      <c r="N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3840.9300000000003</v>
      </c>
      <c r="O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3862.0600000000004</v>
      </c>
      <c r="P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3866.42</v>
      </c>
      <c r="Q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3871.25</v>
      </c>
      <c r="R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3880.3100000000004</v>
      </c>
      <c r="S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3946.4500000000003</v>
      </c>
      <c r="T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3829.8300000000004</v>
      </c>
      <c r="U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3733.9900000000002</v>
      </c>
      <c r="V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3730.05</v>
      </c>
      <c r="W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3699.2700000000004</v>
      </c>
      <c r="X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3697.6600000000003</v>
      </c>
      <c r="Y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РСО-А'!$N$6</f>
        <v>3679.13</v>
      </c>
    </row>
    <row r="481" spans="1:25" x14ac:dyDescent="0.2">
      <c r="A481" s="94">
        <f t="shared" si="13"/>
        <v>41692</v>
      </c>
      <c r="B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3758.7700000000004</v>
      </c>
      <c r="C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3818.82</v>
      </c>
      <c r="D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3847.6900000000005</v>
      </c>
      <c r="E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3857.7900000000004</v>
      </c>
      <c r="F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3857.8</v>
      </c>
      <c r="G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3852.82</v>
      </c>
      <c r="H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3819.2000000000003</v>
      </c>
      <c r="I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3736.65</v>
      </c>
      <c r="J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3694.8500000000004</v>
      </c>
      <c r="K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3848.38</v>
      </c>
      <c r="L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3829.82</v>
      </c>
      <c r="M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3821.21</v>
      </c>
      <c r="N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3862.4400000000005</v>
      </c>
      <c r="O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3871.88</v>
      </c>
      <c r="P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3881.8900000000003</v>
      </c>
      <c r="Q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3882.1800000000003</v>
      </c>
      <c r="R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3887.44</v>
      </c>
      <c r="S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3919.05</v>
      </c>
      <c r="T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3837.2200000000003</v>
      </c>
      <c r="U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3721.15</v>
      </c>
      <c r="V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3714.1000000000004</v>
      </c>
      <c r="W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3733.86</v>
      </c>
      <c r="X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3784.1000000000004</v>
      </c>
      <c r="Y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РСО-А'!$N$6</f>
        <v>3678.51</v>
      </c>
    </row>
    <row r="482" spans="1:25" x14ac:dyDescent="0.2">
      <c r="A482" s="94">
        <f t="shared" si="13"/>
        <v>41693</v>
      </c>
      <c r="B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3742.92</v>
      </c>
      <c r="C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3810.07</v>
      </c>
      <c r="D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3848.42</v>
      </c>
      <c r="E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3868.7700000000004</v>
      </c>
      <c r="F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3858.38</v>
      </c>
      <c r="G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3868.92</v>
      </c>
      <c r="H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3843.2400000000002</v>
      </c>
      <c r="I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3819.67</v>
      </c>
      <c r="J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3780.69</v>
      </c>
      <c r="K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3918.69</v>
      </c>
      <c r="L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3863.2200000000003</v>
      </c>
      <c r="M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3844.2200000000003</v>
      </c>
      <c r="N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3862.9500000000003</v>
      </c>
      <c r="O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3882.5200000000004</v>
      </c>
      <c r="P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3908.55</v>
      </c>
      <c r="Q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3903.8900000000003</v>
      </c>
      <c r="R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3899.0800000000004</v>
      </c>
      <c r="S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3905.3500000000004</v>
      </c>
      <c r="T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3838.8300000000004</v>
      </c>
      <c r="U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3721.71</v>
      </c>
      <c r="V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3714.9000000000005</v>
      </c>
      <c r="W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3734.48</v>
      </c>
      <c r="X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3785.17</v>
      </c>
      <c r="Y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РСО-А'!$N$6</f>
        <v>3676.7300000000005</v>
      </c>
    </row>
    <row r="483" spans="1:25" x14ac:dyDescent="0.2">
      <c r="A483" s="94">
        <f t="shared" si="13"/>
        <v>41694</v>
      </c>
      <c r="B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3754.2400000000002</v>
      </c>
      <c r="C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3817.96</v>
      </c>
      <c r="D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3844.59</v>
      </c>
      <c r="E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3858.3300000000004</v>
      </c>
      <c r="F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3858.3500000000004</v>
      </c>
      <c r="G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3844.4800000000005</v>
      </c>
      <c r="H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3801.2900000000004</v>
      </c>
      <c r="I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3890.07</v>
      </c>
      <c r="J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3923.9400000000005</v>
      </c>
      <c r="K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3860.7000000000003</v>
      </c>
      <c r="L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3842.9100000000003</v>
      </c>
      <c r="M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3787.19</v>
      </c>
      <c r="N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3817.0400000000004</v>
      </c>
      <c r="O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3833.1000000000004</v>
      </c>
      <c r="P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3849.79</v>
      </c>
      <c r="Q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3862.96</v>
      </c>
      <c r="R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3876.8500000000004</v>
      </c>
      <c r="S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3985.9500000000003</v>
      </c>
      <c r="T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3911.9</v>
      </c>
      <c r="U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3768.09</v>
      </c>
      <c r="V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3752.32</v>
      </c>
      <c r="W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3699.5</v>
      </c>
      <c r="X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3695.0800000000004</v>
      </c>
      <c r="Y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РСО-А'!$N$6</f>
        <v>3673.59</v>
      </c>
    </row>
    <row r="484" spans="1:25" x14ac:dyDescent="0.2">
      <c r="A484" s="94">
        <f t="shared" si="13"/>
        <v>41695</v>
      </c>
      <c r="B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3773.28</v>
      </c>
      <c r="C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3835.84</v>
      </c>
      <c r="D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3863.59</v>
      </c>
      <c r="E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3873.32</v>
      </c>
      <c r="F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3858.8700000000003</v>
      </c>
      <c r="G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3868.44</v>
      </c>
      <c r="H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3801.4300000000003</v>
      </c>
      <c r="I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3914.2700000000004</v>
      </c>
      <c r="J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3925.13</v>
      </c>
      <c r="K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3862.1000000000004</v>
      </c>
      <c r="L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3842.9300000000003</v>
      </c>
      <c r="M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3765.82</v>
      </c>
      <c r="N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3758.76</v>
      </c>
      <c r="O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3761.76</v>
      </c>
      <c r="P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3768.4900000000002</v>
      </c>
      <c r="Q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3765.1900000000005</v>
      </c>
      <c r="R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3761.7000000000003</v>
      </c>
      <c r="S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3810.9</v>
      </c>
      <c r="T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3771.71</v>
      </c>
      <c r="U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3724.59</v>
      </c>
      <c r="V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3717.2900000000004</v>
      </c>
      <c r="W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3700.2300000000005</v>
      </c>
      <c r="X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3694.84</v>
      </c>
      <c r="Y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РСО-А'!$N$6</f>
        <v>3674.0600000000004</v>
      </c>
    </row>
    <row r="485" spans="1:25" x14ac:dyDescent="0.2">
      <c r="A485" s="94">
        <f t="shared" si="13"/>
        <v>41696</v>
      </c>
      <c r="B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3776.42</v>
      </c>
      <c r="C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3834.9000000000005</v>
      </c>
      <c r="D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3862.5600000000004</v>
      </c>
      <c r="E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3877.3100000000004</v>
      </c>
      <c r="F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3877.3</v>
      </c>
      <c r="G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3872.59</v>
      </c>
      <c r="H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3830.79</v>
      </c>
      <c r="I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3950.71</v>
      </c>
      <c r="J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3978.3700000000003</v>
      </c>
      <c r="K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3918.8</v>
      </c>
      <c r="L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3861.0800000000004</v>
      </c>
      <c r="M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3755.71</v>
      </c>
      <c r="N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3751.75</v>
      </c>
      <c r="O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3754.9000000000005</v>
      </c>
      <c r="P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3754.28</v>
      </c>
      <c r="Q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3757.96</v>
      </c>
      <c r="R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3754.7000000000003</v>
      </c>
      <c r="S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3804.9100000000003</v>
      </c>
      <c r="T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3758.7700000000004</v>
      </c>
      <c r="U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3717.25</v>
      </c>
      <c r="V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3713.7400000000002</v>
      </c>
      <c r="W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3699.8100000000004</v>
      </c>
      <c r="X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3694.7400000000002</v>
      </c>
      <c r="Y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РСО-А'!$N$6</f>
        <v>3673.32</v>
      </c>
    </row>
    <row r="486" spans="1:25" x14ac:dyDescent="0.2">
      <c r="A486" s="94">
        <f t="shared" si="13"/>
        <v>41697</v>
      </c>
      <c r="B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3735.4800000000005</v>
      </c>
      <c r="C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3791.8700000000003</v>
      </c>
      <c r="D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3816.79</v>
      </c>
      <c r="E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3825.71</v>
      </c>
      <c r="F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3821.3</v>
      </c>
      <c r="G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3817.13</v>
      </c>
      <c r="H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3784.36</v>
      </c>
      <c r="I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3893.5200000000004</v>
      </c>
      <c r="J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3901.11</v>
      </c>
      <c r="K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3833.9</v>
      </c>
      <c r="L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3786.6000000000004</v>
      </c>
      <c r="M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3729.7300000000005</v>
      </c>
      <c r="N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3748.79</v>
      </c>
      <c r="O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3768.92</v>
      </c>
      <c r="P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3768.7500000000005</v>
      </c>
      <c r="Q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3786.6500000000005</v>
      </c>
      <c r="R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3813.2400000000002</v>
      </c>
      <c r="S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3897.7200000000003</v>
      </c>
      <c r="T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3854.1900000000005</v>
      </c>
      <c r="U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3731.4500000000003</v>
      </c>
      <c r="V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3717.4400000000005</v>
      </c>
      <c r="W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3691.13</v>
      </c>
      <c r="X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3699.61</v>
      </c>
      <c r="Y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РСО-А'!$N$6</f>
        <v>3671</v>
      </c>
    </row>
    <row r="487" spans="1:25" x14ac:dyDescent="0.2">
      <c r="A487" s="94">
        <f t="shared" si="13"/>
        <v>41698</v>
      </c>
      <c r="B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3746.15</v>
      </c>
      <c r="C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3804.2200000000003</v>
      </c>
      <c r="D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3825.5200000000004</v>
      </c>
      <c r="E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3839.08</v>
      </c>
      <c r="F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3838.9</v>
      </c>
      <c r="G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3833.96</v>
      </c>
      <c r="H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3796.42</v>
      </c>
      <c r="I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3907.9</v>
      </c>
      <c r="J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3894.6800000000003</v>
      </c>
      <c r="K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3823.94</v>
      </c>
      <c r="L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3781.6600000000003</v>
      </c>
      <c r="M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3723.38</v>
      </c>
      <c r="N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3735.9</v>
      </c>
      <c r="O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3752.13</v>
      </c>
      <c r="P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3775.9300000000003</v>
      </c>
      <c r="Q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3779.53</v>
      </c>
      <c r="R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3751.78</v>
      </c>
      <c r="S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3797.17</v>
      </c>
      <c r="T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3759.86</v>
      </c>
      <c r="U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3701.28</v>
      </c>
      <c r="V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3691.3700000000003</v>
      </c>
      <c r="W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3677.6900000000005</v>
      </c>
      <c r="X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3698.4500000000003</v>
      </c>
      <c r="Y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РСО-А'!$N$6</f>
        <v>3682.34</v>
      </c>
    </row>
    <row r="488" spans="1:25" x14ac:dyDescent="0.25">
      <c r="A488" s="108"/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7"/>
    </row>
    <row r="489" spans="1:25" x14ac:dyDescent="0.25">
      <c r="A489" s="102" t="s">
        <v>159</v>
      </c>
      <c r="B489" s="93"/>
      <c r="C489" s="93"/>
      <c r="D489" s="93"/>
    </row>
    <row r="490" spans="1:25" ht="12.75" x14ac:dyDescent="0.2">
      <c r="A490" s="170" t="s">
        <v>50</v>
      </c>
      <c r="B490" s="181" t="s">
        <v>129</v>
      </c>
      <c r="C490" s="182"/>
      <c r="D490" s="182"/>
      <c r="E490" s="182"/>
      <c r="F490" s="182"/>
      <c r="G490" s="182"/>
      <c r="H490" s="182"/>
      <c r="I490" s="182"/>
      <c r="J490" s="182"/>
      <c r="K490" s="182"/>
      <c r="L490" s="182"/>
      <c r="M490" s="182"/>
      <c r="N490" s="182"/>
      <c r="O490" s="182"/>
      <c r="P490" s="182"/>
      <c r="Q490" s="182"/>
      <c r="R490" s="182"/>
      <c r="S490" s="182"/>
      <c r="T490" s="182"/>
      <c r="U490" s="182"/>
      <c r="V490" s="182"/>
      <c r="W490" s="182"/>
      <c r="X490" s="182"/>
      <c r="Y490" s="183"/>
    </row>
    <row r="491" spans="1:25" ht="12.75" x14ac:dyDescent="0.2">
      <c r="A491" s="171"/>
      <c r="B491" s="184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  <c r="V491" s="185"/>
      <c r="W491" s="185"/>
      <c r="X491" s="185"/>
      <c r="Y491" s="186"/>
    </row>
    <row r="492" spans="1:25" ht="12.75" x14ac:dyDescent="0.2">
      <c r="A492" s="171"/>
      <c r="B492" s="173" t="s">
        <v>130</v>
      </c>
      <c r="C492" s="164" t="s">
        <v>131</v>
      </c>
      <c r="D492" s="164" t="s">
        <v>132</v>
      </c>
      <c r="E492" s="164" t="s">
        <v>133</v>
      </c>
      <c r="F492" s="164" t="s">
        <v>134</v>
      </c>
      <c r="G492" s="164" t="s">
        <v>135</v>
      </c>
      <c r="H492" s="164" t="s">
        <v>136</v>
      </c>
      <c r="I492" s="164" t="s">
        <v>137</v>
      </c>
      <c r="J492" s="164" t="s">
        <v>138</v>
      </c>
      <c r="K492" s="164" t="s">
        <v>139</v>
      </c>
      <c r="L492" s="164" t="s">
        <v>140</v>
      </c>
      <c r="M492" s="164" t="s">
        <v>141</v>
      </c>
      <c r="N492" s="175" t="s">
        <v>142</v>
      </c>
      <c r="O492" s="164" t="s">
        <v>143</v>
      </c>
      <c r="P492" s="164" t="s">
        <v>144</v>
      </c>
      <c r="Q492" s="164" t="s">
        <v>145</v>
      </c>
      <c r="R492" s="164" t="s">
        <v>146</v>
      </c>
      <c r="S492" s="164" t="s">
        <v>147</v>
      </c>
      <c r="T492" s="164" t="s">
        <v>148</v>
      </c>
      <c r="U492" s="164" t="s">
        <v>149</v>
      </c>
      <c r="V492" s="164" t="s">
        <v>150</v>
      </c>
      <c r="W492" s="164" t="s">
        <v>151</v>
      </c>
      <c r="X492" s="164" t="s">
        <v>152</v>
      </c>
      <c r="Y492" s="164" t="s">
        <v>153</v>
      </c>
    </row>
    <row r="493" spans="1:25" ht="12.75" x14ac:dyDescent="0.2">
      <c r="A493" s="172"/>
      <c r="B493" s="174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76"/>
      <c r="O493" s="165"/>
      <c r="P493" s="165"/>
      <c r="Q493" s="165"/>
      <c r="R493" s="165"/>
      <c r="S493" s="165"/>
      <c r="T493" s="165"/>
      <c r="U493" s="165"/>
      <c r="V493" s="165"/>
      <c r="W493" s="165"/>
      <c r="X493" s="165"/>
      <c r="Y493" s="165"/>
    </row>
    <row r="494" spans="1:25" x14ac:dyDescent="0.2">
      <c r="A494" s="94">
        <f>A460</f>
        <v>41671</v>
      </c>
      <c r="B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3657.17</v>
      </c>
      <c r="C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3638.88</v>
      </c>
      <c r="D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3649.3500000000004</v>
      </c>
      <c r="E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3636.92</v>
      </c>
      <c r="F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3634.01</v>
      </c>
      <c r="G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3631.6600000000003</v>
      </c>
      <c r="H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3644.1200000000003</v>
      </c>
      <c r="I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3647.8300000000004</v>
      </c>
      <c r="J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3659.1600000000003</v>
      </c>
      <c r="K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3672.11</v>
      </c>
      <c r="L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3673.3100000000004</v>
      </c>
      <c r="M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3673.75</v>
      </c>
      <c r="N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3674.7200000000003</v>
      </c>
      <c r="O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3674.92</v>
      </c>
      <c r="P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3674.36</v>
      </c>
      <c r="Q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3674.71</v>
      </c>
      <c r="R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3673.8700000000003</v>
      </c>
      <c r="S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3672.13</v>
      </c>
      <c r="T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3670.6900000000005</v>
      </c>
      <c r="U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3684.17</v>
      </c>
      <c r="V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3746.88</v>
      </c>
      <c r="W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3672.7400000000002</v>
      </c>
      <c r="X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3673.1200000000003</v>
      </c>
      <c r="Y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РСО-А'!$N$6</f>
        <v>3797.55</v>
      </c>
    </row>
    <row r="495" spans="1:25" x14ac:dyDescent="0.2">
      <c r="A495" s="94">
        <f>A494+1</f>
        <v>41672</v>
      </c>
      <c r="B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3655.3500000000004</v>
      </c>
      <c r="C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3654.7000000000003</v>
      </c>
      <c r="D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3644.26</v>
      </c>
      <c r="E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3632.2300000000005</v>
      </c>
      <c r="F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3637.4100000000003</v>
      </c>
      <c r="G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3629.21</v>
      </c>
      <c r="H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3634.79</v>
      </c>
      <c r="I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3649.3700000000003</v>
      </c>
      <c r="J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3689.1000000000004</v>
      </c>
      <c r="K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3670.61</v>
      </c>
      <c r="L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3671.4300000000003</v>
      </c>
      <c r="M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3671.6200000000003</v>
      </c>
      <c r="N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3671.94</v>
      </c>
      <c r="O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3672.0600000000004</v>
      </c>
      <c r="P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3670.9300000000003</v>
      </c>
      <c r="Q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3671.29</v>
      </c>
      <c r="R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3672.2700000000004</v>
      </c>
      <c r="S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3670.44</v>
      </c>
      <c r="T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3669.8500000000004</v>
      </c>
      <c r="U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3682.67</v>
      </c>
      <c r="V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3746.0600000000004</v>
      </c>
      <c r="W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3711.7200000000003</v>
      </c>
      <c r="X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3671.7000000000003</v>
      </c>
      <c r="Y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РСО-А'!$N$6</f>
        <v>3816.5</v>
      </c>
    </row>
    <row r="496" spans="1:25" x14ac:dyDescent="0.2">
      <c r="A496" s="94">
        <f t="shared" ref="A496:A521" si="14">A495+1</f>
        <v>41673</v>
      </c>
      <c r="B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3652.4900000000002</v>
      </c>
      <c r="C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3637.61</v>
      </c>
      <c r="D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3638.15</v>
      </c>
      <c r="E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3651.4900000000002</v>
      </c>
      <c r="F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3648.7000000000003</v>
      </c>
      <c r="G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3646.07</v>
      </c>
      <c r="H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3648.4300000000003</v>
      </c>
      <c r="I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3661.55</v>
      </c>
      <c r="J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3653.5400000000004</v>
      </c>
      <c r="K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3674.7200000000003</v>
      </c>
      <c r="L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3674.4700000000003</v>
      </c>
      <c r="M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3663.67</v>
      </c>
      <c r="N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3662.9300000000003</v>
      </c>
      <c r="O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3663.21</v>
      </c>
      <c r="P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3663.51</v>
      </c>
      <c r="Q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3663.53</v>
      </c>
      <c r="R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3662.9100000000003</v>
      </c>
      <c r="S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3670.5400000000004</v>
      </c>
      <c r="T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3668</v>
      </c>
      <c r="U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3669.36</v>
      </c>
      <c r="V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3682.1800000000003</v>
      </c>
      <c r="W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3719.01</v>
      </c>
      <c r="X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3888.46</v>
      </c>
      <c r="Y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РСО-А'!$N$6</f>
        <v>3780.1900000000005</v>
      </c>
    </row>
    <row r="497" spans="1:25" x14ac:dyDescent="0.2">
      <c r="A497" s="94">
        <f t="shared" si="14"/>
        <v>41674</v>
      </c>
      <c r="B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3731.9</v>
      </c>
      <c r="C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3646.9700000000003</v>
      </c>
      <c r="D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3645.82</v>
      </c>
      <c r="E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3645.75</v>
      </c>
      <c r="F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3645.7300000000005</v>
      </c>
      <c r="G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3647.59</v>
      </c>
      <c r="H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3651.4900000000002</v>
      </c>
      <c r="I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3661.55</v>
      </c>
      <c r="J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3653.1400000000003</v>
      </c>
      <c r="K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3682.96</v>
      </c>
      <c r="L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3710.38</v>
      </c>
      <c r="M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3683.82</v>
      </c>
      <c r="N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3683.54</v>
      </c>
      <c r="O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3682.25</v>
      </c>
      <c r="P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3675.55</v>
      </c>
      <c r="Q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3675.51</v>
      </c>
      <c r="R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3675.2300000000005</v>
      </c>
      <c r="S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3674.7700000000004</v>
      </c>
      <c r="T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3672.57</v>
      </c>
      <c r="U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3788.9300000000003</v>
      </c>
      <c r="V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3788.57</v>
      </c>
      <c r="W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3810.9300000000003</v>
      </c>
      <c r="X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3938.3700000000003</v>
      </c>
      <c r="Y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РСО-А'!$N$6</f>
        <v>3850.71</v>
      </c>
    </row>
    <row r="498" spans="1:25" x14ac:dyDescent="0.2">
      <c r="A498" s="94">
        <f t="shared" si="14"/>
        <v>41675</v>
      </c>
      <c r="B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3660.82</v>
      </c>
      <c r="C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3638.76</v>
      </c>
      <c r="D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3636.4800000000005</v>
      </c>
      <c r="E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3635.17</v>
      </c>
      <c r="F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3635.36</v>
      </c>
      <c r="G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3635.9700000000003</v>
      </c>
      <c r="H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3637.8300000000004</v>
      </c>
      <c r="I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3661.1400000000003</v>
      </c>
      <c r="J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3652.9</v>
      </c>
      <c r="K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3676.69</v>
      </c>
      <c r="L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3676</v>
      </c>
      <c r="M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3650.9500000000003</v>
      </c>
      <c r="N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3658.21</v>
      </c>
      <c r="O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3658</v>
      </c>
      <c r="P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3658.09</v>
      </c>
      <c r="Q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3658.01</v>
      </c>
      <c r="R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3658.42</v>
      </c>
      <c r="S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3674.96</v>
      </c>
      <c r="T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3732.1400000000003</v>
      </c>
      <c r="U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3766.7700000000004</v>
      </c>
      <c r="V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3777.03</v>
      </c>
      <c r="W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3772.67</v>
      </c>
      <c r="X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3941.75</v>
      </c>
      <c r="Y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РСО-А'!$N$6</f>
        <v>3838.13</v>
      </c>
    </row>
    <row r="499" spans="1:25" x14ac:dyDescent="0.2">
      <c r="A499" s="94">
        <f t="shared" si="14"/>
        <v>41676</v>
      </c>
      <c r="B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3733.53</v>
      </c>
      <c r="C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3664.92</v>
      </c>
      <c r="D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3646.53</v>
      </c>
      <c r="E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3646.1000000000004</v>
      </c>
      <c r="F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3646.71</v>
      </c>
      <c r="G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3647.1000000000004</v>
      </c>
      <c r="H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3669.69</v>
      </c>
      <c r="I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3656.61</v>
      </c>
      <c r="J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3675.51</v>
      </c>
      <c r="K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3675.4300000000003</v>
      </c>
      <c r="L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3674.4</v>
      </c>
      <c r="M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3764.0800000000004</v>
      </c>
      <c r="N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3741.7200000000003</v>
      </c>
      <c r="O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3736.4400000000005</v>
      </c>
      <c r="P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3721.4100000000003</v>
      </c>
      <c r="Q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3711</v>
      </c>
      <c r="R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3699.8100000000004</v>
      </c>
      <c r="S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3673.59</v>
      </c>
      <c r="T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3750.9800000000005</v>
      </c>
      <c r="U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3842.9000000000005</v>
      </c>
      <c r="V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3818.79</v>
      </c>
      <c r="W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3823.7400000000002</v>
      </c>
      <c r="X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3956.4300000000003</v>
      </c>
      <c r="Y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РСО-А'!$N$6</f>
        <v>3867.2200000000003</v>
      </c>
    </row>
    <row r="500" spans="1:25" x14ac:dyDescent="0.2">
      <c r="A500" s="94">
        <f t="shared" si="14"/>
        <v>41677</v>
      </c>
      <c r="B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3656.9700000000003</v>
      </c>
      <c r="C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3638.53</v>
      </c>
      <c r="D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3632.1200000000003</v>
      </c>
      <c r="E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3634.8900000000003</v>
      </c>
      <c r="F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3634.4</v>
      </c>
      <c r="G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3630.76</v>
      </c>
      <c r="H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3656.4100000000003</v>
      </c>
      <c r="I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3654.7000000000003</v>
      </c>
      <c r="J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3631.7300000000005</v>
      </c>
      <c r="K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3676.9400000000005</v>
      </c>
      <c r="L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3677.0600000000004</v>
      </c>
      <c r="M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3665.07</v>
      </c>
      <c r="N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3665.1400000000003</v>
      </c>
      <c r="O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3665.21</v>
      </c>
      <c r="P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3665.5</v>
      </c>
      <c r="Q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3665.38</v>
      </c>
      <c r="R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3665.13</v>
      </c>
      <c r="S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3672.9</v>
      </c>
      <c r="T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3673.05</v>
      </c>
      <c r="U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3780.9100000000003</v>
      </c>
      <c r="V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3740.05</v>
      </c>
      <c r="W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3763.2200000000003</v>
      </c>
      <c r="X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3924.34</v>
      </c>
      <c r="Y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РСО-А'!$N$6</f>
        <v>3837.5</v>
      </c>
    </row>
    <row r="501" spans="1:25" x14ac:dyDescent="0.2">
      <c r="A501" s="94">
        <f t="shared" si="14"/>
        <v>41678</v>
      </c>
      <c r="B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3656.1200000000003</v>
      </c>
      <c r="C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3652.04</v>
      </c>
      <c r="D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3641</v>
      </c>
      <c r="E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3629.25</v>
      </c>
      <c r="F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3636.9800000000005</v>
      </c>
      <c r="G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3648.1800000000003</v>
      </c>
      <c r="H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3653.09</v>
      </c>
      <c r="I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3656.01</v>
      </c>
      <c r="J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3786.55</v>
      </c>
      <c r="K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3649.3900000000003</v>
      </c>
      <c r="L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3656.13</v>
      </c>
      <c r="M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3674.6800000000003</v>
      </c>
      <c r="N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3674.88</v>
      </c>
      <c r="O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3675.03</v>
      </c>
      <c r="P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3675.2000000000003</v>
      </c>
      <c r="Q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3675.4100000000003</v>
      </c>
      <c r="R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3674.28</v>
      </c>
      <c r="S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3670.03</v>
      </c>
      <c r="T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3671.6000000000004</v>
      </c>
      <c r="U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3670.86</v>
      </c>
      <c r="V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3771.4100000000003</v>
      </c>
      <c r="W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3739.6000000000004</v>
      </c>
      <c r="X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3672.4800000000005</v>
      </c>
      <c r="Y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РСО-А'!$N$6</f>
        <v>3865.75</v>
      </c>
    </row>
    <row r="502" spans="1:25" x14ac:dyDescent="0.2">
      <c r="A502" s="94">
        <f t="shared" si="14"/>
        <v>41679</v>
      </c>
      <c r="B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3651.4500000000003</v>
      </c>
      <c r="C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3642.7400000000002</v>
      </c>
      <c r="D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3667.79</v>
      </c>
      <c r="E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3671.29</v>
      </c>
      <c r="F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3681.1500000000005</v>
      </c>
      <c r="G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3671.2200000000003</v>
      </c>
      <c r="H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3661.8</v>
      </c>
      <c r="I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3635.36</v>
      </c>
      <c r="J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3655.4900000000002</v>
      </c>
      <c r="K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3698.26</v>
      </c>
      <c r="L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3658.0800000000004</v>
      </c>
      <c r="M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3630.2300000000005</v>
      </c>
      <c r="N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3632.01</v>
      </c>
      <c r="O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3640.7700000000004</v>
      </c>
      <c r="P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3635.0800000000004</v>
      </c>
      <c r="Q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3631.8900000000003</v>
      </c>
      <c r="R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3632.8</v>
      </c>
      <c r="S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3630.4100000000003</v>
      </c>
      <c r="T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3668.9300000000003</v>
      </c>
      <c r="U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3670.53</v>
      </c>
      <c r="V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3670.5400000000004</v>
      </c>
      <c r="W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3671.03</v>
      </c>
      <c r="X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3671.9300000000003</v>
      </c>
      <c r="Y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РСО-А'!$N$6</f>
        <v>3719</v>
      </c>
    </row>
    <row r="503" spans="1:25" x14ac:dyDescent="0.2">
      <c r="A503" s="94">
        <f t="shared" si="14"/>
        <v>41680</v>
      </c>
      <c r="B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3647.55</v>
      </c>
      <c r="C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3643.7900000000004</v>
      </c>
      <c r="D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3649.4700000000003</v>
      </c>
      <c r="E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3655.13</v>
      </c>
      <c r="F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3652.25</v>
      </c>
      <c r="G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3655.59</v>
      </c>
      <c r="H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3628.7200000000003</v>
      </c>
      <c r="I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3694.65</v>
      </c>
      <c r="J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3682.8500000000004</v>
      </c>
      <c r="K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3632.3</v>
      </c>
      <c r="L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3645.86</v>
      </c>
      <c r="M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3666.1000000000004</v>
      </c>
      <c r="N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3665.8500000000004</v>
      </c>
      <c r="O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3666.34</v>
      </c>
      <c r="P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3666.4300000000003</v>
      </c>
      <c r="Q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3665.7300000000005</v>
      </c>
      <c r="R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3665.51</v>
      </c>
      <c r="S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3658.42</v>
      </c>
      <c r="T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3673.55</v>
      </c>
      <c r="U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3674.94</v>
      </c>
      <c r="V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3676.1000000000004</v>
      </c>
      <c r="W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3687.03</v>
      </c>
      <c r="X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3885.61</v>
      </c>
      <c r="Y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РСО-А'!$N$6</f>
        <v>3817.6000000000004</v>
      </c>
    </row>
    <row r="504" spans="1:25" x14ac:dyDescent="0.2">
      <c r="A504" s="94">
        <f t="shared" si="14"/>
        <v>41681</v>
      </c>
      <c r="B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3630.7700000000004</v>
      </c>
      <c r="C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3672.4300000000003</v>
      </c>
      <c r="D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3691.21</v>
      </c>
      <c r="E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3704.4900000000002</v>
      </c>
      <c r="F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3707.7000000000003</v>
      </c>
      <c r="G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3694.5600000000004</v>
      </c>
      <c r="H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3663.88</v>
      </c>
      <c r="I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3732.0600000000004</v>
      </c>
      <c r="J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3701.4500000000003</v>
      </c>
      <c r="K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3660.11</v>
      </c>
      <c r="L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3634.1400000000003</v>
      </c>
      <c r="M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3667.1600000000003</v>
      </c>
      <c r="N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3668.3100000000004</v>
      </c>
      <c r="O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3668.7700000000004</v>
      </c>
      <c r="P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3665.3100000000004</v>
      </c>
      <c r="Q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3665.4100000000003</v>
      </c>
      <c r="R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3664.42</v>
      </c>
      <c r="S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3639.6400000000003</v>
      </c>
      <c r="T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3675.03</v>
      </c>
      <c r="U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3676.3500000000004</v>
      </c>
      <c r="V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3677.8300000000004</v>
      </c>
      <c r="W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3665.96</v>
      </c>
      <c r="X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3889.4800000000005</v>
      </c>
      <c r="Y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РСО-А'!$N$6</f>
        <v>3736.34</v>
      </c>
    </row>
    <row r="505" spans="1:25" x14ac:dyDescent="0.2">
      <c r="A505" s="94">
        <f t="shared" si="14"/>
        <v>41682</v>
      </c>
      <c r="B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3632.09</v>
      </c>
      <c r="C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3665.7300000000005</v>
      </c>
      <c r="D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3687.21</v>
      </c>
      <c r="E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3696.84</v>
      </c>
      <c r="F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3699.9100000000003</v>
      </c>
      <c r="G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3693.63</v>
      </c>
      <c r="H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3655</v>
      </c>
      <c r="I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3731.4900000000002</v>
      </c>
      <c r="J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3707.42</v>
      </c>
      <c r="K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3678.5200000000004</v>
      </c>
      <c r="L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3659.86</v>
      </c>
      <c r="M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3633.5800000000004</v>
      </c>
      <c r="N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3646.01</v>
      </c>
      <c r="O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3661.7300000000005</v>
      </c>
      <c r="P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3672.8500000000004</v>
      </c>
      <c r="Q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3675.42</v>
      </c>
      <c r="R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3678.3</v>
      </c>
      <c r="S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3729.6600000000003</v>
      </c>
      <c r="T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3665.15</v>
      </c>
      <c r="U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3676.3900000000003</v>
      </c>
      <c r="V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3677.38</v>
      </c>
      <c r="W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3665.5600000000004</v>
      </c>
      <c r="X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3882.88</v>
      </c>
      <c r="Y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РСО-А'!$N$6</f>
        <v>3657.61</v>
      </c>
    </row>
    <row r="506" spans="1:25" x14ac:dyDescent="0.2">
      <c r="A506" s="94">
        <f t="shared" si="14"/>
        <v>41683</v>
      </c>
      <c r="B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3633.1000000000004</v>
      </c>
      <c r="C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3665.6200000000003</v>
      </c>
      <c r="D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3683.9500000000003</v>
      </c>
      <c r="E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3696.8</v>
      </c>
      <c r="F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3693.53</v>
      </c>
      <c r="G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3684.09</v>
      </c>
      <c r="H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3652</v>
      </c>
      <c r="I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3724.4500000000003</v>
      </c>
      <c r="J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3707.6000000000004</v>
      </c>
      <c r="K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3677.9400000000005</v>
      </c>
      <c r="L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3653.2000000000003</v>
      </c>
      <c r="M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3635.8700000000003</v>
      </c>
      <c r="N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3645.5600000000004</v>
      </c>
      <c r="O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3661.17</v>
      </c>
      <c r="P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3672.2000000000003</v>
      </c>
      <c r="Q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3674.63</v>
      </c>
      <c r="R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3677.7400000000002</v>
      </c>
      <c r="S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3728.75</v>
      </c>
      <c r="T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3664.59</v>
      </c>
      <c r="U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3677.5400000000004</v>
      </c>
      <c r="V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3678.6600000000003</v>
      </c>
      <c r="W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3665.6600000000003</v>
      </c>
      <c r="X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3746.96</v>
      </c>
      <c r="Y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РСО-А'!$N$6</f>
        <v>3658.65</v>
      </c>
    </row>
    <row r="507" spans="1:25" x14ac:dyDescent="0.2">
      <c r="A507" s="94">
        <f t="shared" si="14"/>
        <v>41684</v>
      </c>
      <c r="B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3631.7700000000004</v>
      </c>
      <c r="C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3671.5600000000004</v>
      </c>
      <c r="D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3690.32</v>
      </c>
      <c r="E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3709.8100000000004</v>
      </c>
      <c r="F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3709.8300000000004</v>
      </c>
      <c r="G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3706.9700000000003</v>
      </c>
      <c r="H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3672.7000000000003</v>
      </c>
      <c r="I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3741.1600000000003</v>
      </c>
      <c r="J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3751.5600000000004</v>
      </c>
      <c r="K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3714.6200000000003</v>
      </c>
      <c r="L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3700.8</v>
      </c>
      <c r="M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3651.1400000000003</v>
      </c>
      <c r="N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3681.2000000000003</v>
      </c>
      <c r="O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3686.4700000000003</v>
      </c>
      <c r="P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3698.21</v>
      </c>
      <c r="Q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3750.1400000000003</v>
      </c>
      <c r="R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3691.55</v>
      </c>
      <c r="S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3750.4300000000003</v>
      </c>
      <c r="T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3679.76</v>
      </c>
      <c r="U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3632.2200000000003</v>
      </c>
      <c r="V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3629.1200000000003</v>
      </c>
      <c r="W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3666.04</v>
      </c>
      <c r="X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3722.9700000000003</v>
      </c>
      <c r="Y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РСО-А'!$N$6</f>
        <v>3658.9500000000003</v>
      </c>
    </row>
    <row r="508" spans="1:25" x14ac:dyDescent="0.2">
      <c r="A508" s="94">
        <f t="shared" si="14"/>
        <v>41685</v>
      </c>
      <c r="B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3673.04</v>
      </c>
      <c r="C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3718.8500000000004</v>
      </c>
      <c r="D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3737.9100000000003</v>
      </c>
      <c r="E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3758.3500000000004</v>
      </c>
      <c r="F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3762.61</v>
      </c>
      <c r="G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3750.2300000000005</v>
      </c>
      <c r="H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3727.7300000000005</v>
      </c>
      <c r="I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3678.5600000000004</v>
      </c>
      <c r="J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3631.4900000000002</v>
      </c>
      <c r="K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3769.9300000000003</v>
      </c>
      <c r="L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3757.4300000000003</v>
      </c>
      <c r="M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3769.1400000000003</v>
      </c>
      <c r="N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3797.71</v>
      </c>
      <c r="O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3806.1600000000003</v>
      </c>
      <c r="P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3819.0400000000004</v>
      </c>
      <c r="Q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3828.71</v>
      </c>
      <c r="R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3843.67</v>
      </c>
      <c r="S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3812</v>
      </c>
      <c r="T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3737.9900000000002</v>
      </c>
      <c r="U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3667.61</v>
      </c>
      <c r="V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3655.69</v>
      </c>
      <c r="W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3673.3</v>
      </c>
      <c r="X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3721.7200000000003</v>
      </c>
      <c r="Y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РСО-А'!$N$6</f>
        <v>3644.0800000000004</v>
      </c>
    </row>
    <row r="509" spans="1:25" x14ac:dyDescent="0.2">
      <c r="A509" s="94">
        <f t="shared" si="14"/>
        <v>41686</v>
      </c>
      <c r="B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3672.71</v>
      </c>
      <c r="C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3703.6200000000003</v>
      </c>
      <c r="D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3736.9700000000003</v>
      </c>
      <c r="E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3757.38</v>
      </c>
      <c r="F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3765.8300000000004</v>
      </c>
      <c r="G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3757.9300000000003</v>
      </c>
      <c r="H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3750.86</v>
      </c>
      <c r="I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3719.29</v>
      </c>
      <c r="J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3697.3100000000004</v>
      </c>
      <c r="K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3868.83</v>
      </c>
      <c r="L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3815.2000000000003</v>
      </c>
      <c r="M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3788.4700000000003</v>
      </c>
      <c r="N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3801.2200000000003</v>
      </c>
      <c r="O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3823.4500000000003</v>
      </c>
      <c r="P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3841.88</v>
      </c>
      <c r="Q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3846.61</v>
      </c>
      <c r="R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3823.0200000000004</v>
      </c>
      <c r="S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3815.03</v>
      </c>
      <c r="T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3741.4800000000005</v>
      </c>
      <c r="U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3661.3500000000004</v>
      </c>
      <c r="V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3658</v>
      </c>
      <c r="W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3675.6200000000003</v>
      </c>
      <c r="X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3717.38</v>
      </c>
      <c r="Y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РСО-А'!$N$6</f>
        <v>3632.13</v>
      </c>
    </row>
    <row r="510" spans="1:25" x14ac:dyDescent="0.2">
      <c r="A510" s="94">
        <f t="shared" si="14"/>
        <v>41687</v>
      </c>
      <c r="B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3687.1400000000003</v>
      </c>
      <c r="C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3731.03</v>
      </c>
      <c r="D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3745.21</v>
      </c>
      <c r="E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3764.42</v>
      </c>
      <c r="F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3768.4800000000005</v>
      </c>
      <c r="G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3757.3900000000003</v>
      </c>
      <c r="H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3724.6600000000003</v>
      </c>
      <c r="I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3815.8700000000003</v>
      </c>
      <c r="J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3822.6600000000003</v>
      </c>
      <c r="K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3791.2900000000004</v>
      </c>
      <c r="L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3791.4900000000002</v>
      </c>
      <c r="M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3740.0800000000004</v>
      </c>
      <c r="N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3772.0600000000004</v>
      </c>
      <c r="O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3783.2000000000003</v>
      </c>
      <c r="P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3786.7900000000004</v>
      </c>
      <c r="Q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3794.6000000000004</v>
      </c>
      <c r="R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3799.2000000000003</v>
      </c>
      <c r="S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3869.3900000000003</v>
      </c>
      <c r="T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3783.3100000000004</v>
      </c>
      <c r="U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3688.7300000000005</v>
      </c>
      <c r="V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3685.3300000000004</v>
      </c>
      <c r="W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3659.4900000000002</v>
      </c>
      <c r="X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3661.3100000000004</v>
      </c>
      <c r="Y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РСО-А'!$N$6</f>
        <v>3629.51</v>
      </c>
    </row>
    <row r="511" spans="1:25" x14ac:dyDescent="0.2">
      <c r="A511" s="94">
        <f t="shared" si="14"/>
        <v>41688</v>
      </c>
      <c r="B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3688.2300000000005</v>
      </c>
      <c r="C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3732.17</v>
      </c>
      <c r="D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3747.03</v>
      </c>
      <c r="E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3766.4800000000005</v>
      </c>
      <c r="F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3770.6400000000003</v>
      </c>
      <c r="G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3758.7700000000004</v>
      </c>
      <c r="H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3726.28</v>
      </c>
      <c r="I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3818.08</v>
      </c>
      <c r="J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3826.36</v>
      </c>
      <c r="K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3821.9300000000003</v>
      </c>
      <c r="L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3808.05</v>
      </c>
      <c r="M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3742.1400000000003</v>
      </c>
      <c r="N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3766.8100000000004</v>
      </c>
      <c r="O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3785.7200000000003</v>
      </c>
      <c r="P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3797.4500000000003</v>
      </c>
      <c r="Q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3797.32</v>
      </c>
      <c r="R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3801.6800000000003</v>
      </c>
      <c r="S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3777.1800000000003</v>
      </c>
      <c r="T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3693.07</v>
      </c>
      <c r="U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3695.4300000000003</v>
      </c>
      <c r="V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3691.8100000000004</v>
      </c>
      <c r="W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3651.9100000000003</v>
      </c>
      <c r="X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3653.28</v>
      </c>
      <c r="Y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РСО-А'!$N$6</f>
        <v>3630.3300000000004</v>
      </c>
    </row>
    <row r="512" spans="1:25" x14ac:dyDescent="0.2">
      <c r="A512" s="94">
        <f t="shared" si="14"/>
        <v>41689</v>
      </c>
      <c r="B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3687.84</v>
      </c>
      <c r="C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3765.84</v>
      </c>
      <c r="D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3778.0000000000005</v>
      </c>
      <c r="E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3786.29</v>
      </c>
      <c r="F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3777.59</v>
      </c>
      <c r="G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3757.82</v>
      </c>
      <c r="H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3718.51</v>
      </c>
      <c r="I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3804.8</v>
      </c>
      <c r="J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3820.7400000000002</v>
      </c>
      <c r="K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3775.8500000000004</v>
      </c>
      <c r="L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3752.61</v>
      </c>
      <c r="M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3699.9500000000003</v>
      </c>
      <c r="N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3709.1400000000003</v>
      </c>
      <c r="O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3731.3700000000003</v>
      </c>
      <c r="P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3727.94</v>
      </c>
      <c r="Q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3728.1000000000004</v>
      </c>
      <c r="R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3741.76</v>
      </c>
      <c r="S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3798.42</v>
      </c>
      <c r="T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3766.8</v>
      </c>
      <c r="U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3676.6000000000004</v>
      </c>
      <c r="V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3670.1800000000003</v>
      </c>
      <c r="W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3655.03</v>
      </c>
      <c r="X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3656.57</v>
      </c>
      <c r="Y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РСО-А'!$N$6</f>
        <v>3648.5800000000004</v>
      </c>
    </row>
    <row r="513" spans="1:25" x14ac:dyDescent="0.2">
      <c r="A513" s="94">
        <f t="shared" si="14"/>
        <v>41690</v>
      </c>
      <c r="B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3711</v>
      </c>
      <c r="C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3758.1400000000003</v>
      </c>
      <c r="D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3782.25</v>
      </c>
      <c r="E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3794.8900000000003</v>
      </c>
      <c r="F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3794.6400000000003</v>
      </c>
      <c r="G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3777.9300000000003</v>
      </c>
      <c r="H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3742.98</v>
      </c>
      <c r="I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3842.7900000000004</v>
      </c>
      <c r="J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3844.4</v>
      </c>
      <c r="K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3792.8700000000003</v>
      </c>
      <c r="L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3792.9100000000003</v>
      </c>
      <c r="M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3741.2700000000004</v>
      </c>
      <c r="N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3773.25</v>
      </c>
      <c r="O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3788.04</v>
      </c>
      <c r="P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3795.82</v>
      </c>
      <c r="Q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3792.11</v>
      </c>
      <c r="R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3795.8700000000003</v>
      </c>
      <c r="S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3854.13</v>
      </c>
      <c r="T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3765.9800000000005</v>
      </c>
      <c r="U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3676.76</v>
      </c>
      <c r="V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3673.4100000000003</v>
      </c>
      <c r="W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3652.51</v>
      </c>
      <c r="X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3656.9900000000002</v>
      </c>
      <c r="Y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РСО-А'!$N$6</f>
        <v>3649.3900000000003</v>
      </c>
    </row>
    <row r="514" spans="1:25" x14ac:dyDescent="0.2">
      <c r="A514" s="94">
        <f t="shared" si="14"/>
        <v>41691</v>
      </c>
      <c r="B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3710.6800000000003</v>
      </c>
      <c r="C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3757.7700000000004</v>
      </c>
      <c r="D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3782.19</v>
      </c>
      <c r="E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3794.7300000000005</v>
      </c>
      <c r="F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3794.7200000000003</v>
      </c>
      <c r="G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3778.0800000000004</v>
      </c>
      <c r="H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3742.8700000000003</v>
      </c>
      <c r="I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3846.96</v>
      </c>
      <c r="J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3869.71</v>
      </c>
      <c r="K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3834.51</v>
      </c>
      <c r="L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3824.8300000000004</v>
      </c>
      <c r="M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3758.82</v>
      </c>
      <c r="N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3792.4100000000003</v>
      </c>
      <c r="O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3812.21</v>
      </c>
      <c r="P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3816.3</v>
      </c>
      <c r="Q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3820.82</v>
      </c>
      <c r="R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3829.32</v>
      </c>
      <c r="S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3891.3</v>
      </c>
      <c r="T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3782</v>
      </c>
      <c r="U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3692.1800000000003</v>
      </c>
      <c r="V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3688.4900000000002</v>
      </c>
      <c r="W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3659.6400000000003</v>
      </c>
      <c r="X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3658.13</v>
      </c>
      <c r="Y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РСО-А'!$N$6</f>
        <v>3640.76</v>
      </c>
    </row>
    <row r="515" spans="1:25" x14ac:dyDescent="0.2">
      <c r="A515" s="94">
        <f t="shared" si="14"/>
        <v>41692</v>
      </c>
      <c r="B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3715.4100000000003</v>
      </c>
      <c r="C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3771.69</v>
      </c>
      <c r="D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3798.75</v>
      </c>
      <c r="E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3808.21</v>
      </c>
      <c r="F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3808.2200000000003</v>
      </c>
      <c r="G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3803.55</v>
      </c>
      <c r="H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3772.0400000000004</v>
      </c>
      <c r="I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3694.67</v>
      </c>
      <c r="J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3655.5</v>
      </c>
      <c r="K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3799.3900000000003</v>
      </c>
      <c r="L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3781.9900000000002</v>
      </c>
      <c r="M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3773.9300000000003</v>
      </c>
      <c r="N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3812.5600000000004</v>
      </c>
      <c r="O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3821.42</v>
      </c>
      <c r="P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3830.8</v>
      </c>
      <c r="Q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3831.07</v>
      </c>
      <c r="R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3835.9900000000002</v>
      </c>
      <c r="S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3865.6200000000003</v>
      </c>
      <c r="T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3788.9300000000003</v>
      </c>
      <c r="U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3680.15</v>
      </c>
      <c r="V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3673.54</v>
      </c>
      <c r="W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3692.0600000000004</v>
      </c>
      <c r="X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3739.1400000000003</v>
      </c>
      <c r="Y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РСО-А'!$N$6</f>
        <v>3640.1800000000003</v>
      </c>
    </row>
    <row r="516" spans="1:25" x14ac:dyDescent="0.2">
      <c r="A516" s="94">
        <f t="shared" si="14"/>
        <v>41693</v>
      </c>
      <c r="B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3700.55</v>
      </c>
      <c r="C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3763.4800000000005</v>
      </c>
      <c r="D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3799.42</v>
      </c>
      <c r="E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3818.5</v>
      </c>
      <c r="F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3808.76</v>
      </c>
      <c r="G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3818.6400000000003</v>
      </c>
      <c r="H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3794.57</v>
      </c>
      <c r="I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3772.4800000000005</v>
      </c>
      <c r="J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3735.9500000000003</v>
      </c>
      <c r="K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3865.28</v>
      </c>
      <c r="L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3813.3</v>
      </c>
      <c r="M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3795.4900000000002</v>
      </c>
      <c r="N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3813.0400000000004</v>
      </c>
      <c r="O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3831.3900000000003</v>
      </c>
      <c r="P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3855.78</v>
      </c>
      <c r="Q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3851.42</v>
      </c>
      <c r="R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3846.9</v>
      </c>
      <c r="S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3852.79</v>
      </c>
      <c r="T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3790.4400000000005</v>
      </c>
      <c r="U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3680.67</v>
      </c>
      <c r="V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3674.2900000000004</v>
      </c>
      <c r="W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3692.6400000000003</v>
      </c>
      <c r="X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3740.15</v>
      </c>
      <c r="Y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РСО-А'!$N$6</f>
        <v>3638.51</v>
      </c>
    </row>
    <row r="517" spans="1:25" x14ac:dyDescent="0.2">
      <c r="A517" s="94">
        <f t="shared" si="14"/>
        <v>41694</v>
      </c>
      <c r="B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3711.1600000000003</v>
      </c>
      <c r="C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3770.88</v>
      </c>
      <c r="D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3795.84</v>
      </c>
      <c r="E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3808.71</v>
      </c>
      <c r="F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3808.7400000000002</v>
      </c>
      <c r="G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3795.7400000000002</v>
      </c>
      <c r="H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3755.26</v>
      </c>
      <c r="I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3838.4700000000003</v>
      </c>
      <c r="J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3870.21</v>
      </c>
      <c r="K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3810.94</v>
      </c>
      <c r="L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3794.2700000000004</v>
      </c>
      <c r="M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3742.04</v>
      </c>
      <c r="N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3770.0200000000004</v>
      </c>
      <c r="O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3785.07</v>
      </c>
      <c r="P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3800.71</v>
      </c>
      <c r="Q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3813.05</v>
      </c>
      <c r="R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3826.0800000000004</v>
      </c>
      <c r="S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3928.3300000000004</v>
      </c>
      <c r="T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3858.92</v>
      </c>
      <c r="U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3724.1400000000003</v>
      </c>
      <c r="V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3709.36</v>
      </c>
      <c r="W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3659.8500000000004</v>
      </c>
      <c r="X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3655.71</v>
      </c>
      <c r="Y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РСО-А'!$N$6</f>
        <v>3635.57</v>
      </c>
    </row>
    <row r="518" spans="1:25" x14ac:dyDescent="0.2">
      <c r="A518" s="94">
        <f t="shared" si="14"/>
        <v>41695</v>
      </c>
      <c r="B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3729</v>
      </c>
      <c r="C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3787.6400000000003</v>
      </c>
      <c r="D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3813.65</v>
      </c>
      <c r="E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3822.76</v>
      </c>
      <c r="F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3809.2300000000005</v>
      </c>
      <c r="G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3818.19</v>
      </c>
      <c r="H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3755.3900000000003</v>
      </c>
      <c r="I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3861.1400000000003</v>
      </c>
      <c r="J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3871.33</v>
      </c>
      <c r="K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3812.25</v>
      </c>
      <c r="L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3794.28</v>
      </c>
      <c r="M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3722.01</v>
      </c>
      <c r="N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3715.4</v>
      </c>
      <c r="O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3718.21</v>
      </c>
      <c r="P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3724.51</v>
      </c>
      <c r="Q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3721.42</v>
      </c>
      <c r="R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3718.15</v>
      </c>
      <c r="S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3764.2700000000004</v>
      </c>
      <c r="T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3727.53</v>
      </c>
      <c r="U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3683.3700000000003</v>
      </c>
      <c r="V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3676.53</v>
      </c>
      <c r="W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3660.5400000000004</v>
      </c>
      <c r="X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3655.4900000000002</v>
      </c>
      <c r="Y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РСО-А'!$N$6</f>
        <v>3636.01</v>
      </c>
    </row>
    <row r="519" spans="1:25" x14ac:dyDescent="0.2">
      <c r="A519" s="94">
        <f t="shared" si="14"/>
        <v>41696</v>
      </c>
      <c r="B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3731.9400000000005</v>
      </c>
      <c r="C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3786.7500000000005</v>
      </c>
      <c r="D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3812.6800000000003</v>
      </c>
      <c r="E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3826.51</v>
      </c>
      <c r="F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3826.5</v>
      </c>
      <c r="G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3822.09</v>
      </c>
      <c r="H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3782.9</v>
      </c>
      <c r="I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3895.3</v>
      </c>
      <c r="J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3921.2200000000003</v>
      </c>
      <c r="K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3865.3900000000003</v>
      </c>
      <c r="L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3811.2900000000004</v>
      </c>
      <c r="M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3712.5400000000004</v>
      </c>
      <c r="N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3708.83</v>
      </c>
      <c r="O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3711.78</v>
      </c>
      <c r="P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3711.2000000000003</v>
      </c>
      <c r="Q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3714.65</v>
      </c>
      <c r="R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3711.59</v>
      </c>
      <c r="S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3758.65</v>
      </c>
      <c r="T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3715.4100000000003</v>
      </c>
      <c r="U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3676.4900000000002</v>
      </c>
      <c r="V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3673.2000000000003</v>
      </c>
      <c r="W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3660.15</v>
      </c>
      <c r="X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3655.4</v>
      </c>
      <c r="Y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РСО-А'!$N$6</f>
        <v>3635.3100000000004</v>
      </c>
    </row>
    <row r="520" spans="1:25" x14ac:dyDescent="0.2">
      <c r="A520" s="94">
        <f t="shared" si="14"/>
        <v>41697</v>
      </c>
      <c r="B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3693.5800000000004</v>
      </c>
      <c r="C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3746.42</v>
      </c>
      <c r="D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3769.79</v>
      </c>
      <c r="E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3778.1400000000003</v>
      </c>
      <c r="F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3774.01</v>
      </c>
      <c r="G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3770.1000000000004</v>
      </c>
      <c r="H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3739.3900000000003</v>
      </c>
      <c r="I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3841.7000000000003</v>
      </c>
      <c r="J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3848.8100000000004</v>
      </c>
      <c r="K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3785.82</v>
      </c>
      <c r="L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3741.4900000000002</v>
      </c>
      <c r="M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3688.1900000000005</v>
      </c>
      <c r="N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3706.05</v>
      </c>
      <c r="O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3724.92</v>
      </c>
      <c r="P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3724.76</v>
      </c>
      <c r="Q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3741.5400000000004</v>
      </c>
      <c r="R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3766.46</v>
      </c>
      <c r="S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3845.63</v>
      </c>
      <c r="T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3804.84</v>
      </c>
      <c r="U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3689.8</v>
      </c>
      <c r="V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3676.67</v>
      </c>
      <c r="W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3652.01</v>
      </c>
      <c r="X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3659.96</v>
      </c>
      <c r="Y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РСО-А'!$N$6</f>
        <v>3633.1400000000003</v>
      </c>
    </row>
    <row r="521" spans="1:25" x14ac:dyDescent="0.2">
      <c r="A521" s="94">
        <f t="shared" si="14"/>
        <v>41698</v>
      </c>
      <c r="B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3703.58</v>
      </c>
      <c r="C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3758</v>
      </c>
      <c r="D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3777.9700000000003</v>
      </c>
      <c r="E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3790.67</v>
      </c>
      <c r="F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3790.51</v>
      </c>
      <c r="G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3785.88</v>
      </c>
      <c r="H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3750.7000000000003</v>
      </c>
      <c r="I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3855.1800000000003</v>
      </c>
      <c r="J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3842.7900000000004</v>
      </c>
      <c r="K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3776.4800000000005</v>
      </c>
      <c r="L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3736.86</v>
      </c>
      <c r="M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3682.2300000000005</v>
      </c>
      <c r="N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3693.9700000000003</v>
      </c>
      <c r="O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3709.1800000000003</v>
      </c>
      <c r="P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3731.4900000000002</v>
      </c>
      <c r="Q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3734.86</v>
      </c>
      <c r="R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3708.8500000000004</v>
      </c>
      <c r="S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3751.4</v>
      </c>
      <c r="T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3716.42</v>
      </c>
      <c r="U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3661.5200000000004</v>
      </c>
      <c r="V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3652.2300000000005</v>
      </c>
      <c r="W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3639.4100000000003</v>
      </c>
      <c r="X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3658.8700000000003</v>
      </c>
      <c r="Y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РСО-А'!$N$6</f>
        <v>3643.7700000000004</v>
      </c>
    </row>
    <row r="522" spans="1:25" x14ac:dyDescent="0.25">
      <c r="A522" s="109"/>
      <c r="B522" s="93"/>
      <c r="C522" s="93"/>
      <c r="D522" s="93"/>
    </row>
    <row r="523" spans="1:25" x14ac:dyDescent="0.25">
      <c r="A523" s="102" t="s">
        <v>160</v>
      </c>
      <c r="B523" s="93"/>
      <c r="C523" s="93"/>
      <c r="D523" s="93"/>
    </row>
    <row r="524" spans="1:25" ht="12.75" x14ac:dyDescent="0.2">
      <c r="A524" s="170" t="s">
        <v>50</v>
      </c>
      <c r="B524" s="181" t="s">
        <v>129</v>
      </c>
      <c r="C524" s="182"/>
      <c r="D524" s="182"/>
      <c r="E524" s="182"/>
      <c r="F524" s="182"/>
      <c r="G524" s="182"/>
      <c r="H524" s="182"/>
      <c r="I524" s="182"/>
      <c r="J524" s="182"/>
      <c r="K524" s="182"/>
      <c r="L524" s="182"/>
      <c r="M524" s="182"/>
      <c r="N524" s="182"/>
      <c r="O524" s="182"/>
      <c r="P524" s="182"/>
      <c r="Q524" s="182"/>
      <c r="R524" s="182"/>
      <c r="S524" s="182"/>
      <c r="T524" s="182"/>
      <c r="U524" s="182"/>
      <c r="V524" s="182"/>
      <c r="W524" s="182"/>
      <c r="X524" s="182"/>
      <c r="Y524" s="183"/>
    </row>
    <row r="525" spans="1:25" ht="12.75" x14ac:dyDescent="0.2">
      <c r="A525" s="171"/>
      <c r="B525" s="184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  <c r="V525" s="185"/>
      <c r="W525" s="185"/>
      <c r="X525" s="185"/>
      <c r="Y525" s="186"/>
    </row>
    <row r="526" spans="1:25" ht="12.75" x14ac:dyDescent="0.2">
      <c r="A526" s="171"/>
      <c r="B526" s="173" t="s">
        <v>130</v>
      </c>
      <c r="C526" s="164" t="s">
        <v>131</v>
      </c>
      <c r="D526" s="164" t="s">
        <v>132</v>
      </c>
      <c r="E526" s="164" t="s">
        <v>133</v>
      </c>
      <c r="F526" s="164" t="s">
        <v>134</v>
      </c>
      <c r="G526" s="164" t="s">
        <v>135</v>
      </c>
      <c r="H526" s="164" t="s">
        <v>136</v>
      </c>
      <c r="I526" s="164" t="s">
        <v>137</v>
      </c>
      <c r="J526" s="164" t="s">
        <v>138</v>
      </c>
      <c r="K526" s="164" t="s">
        <v>139</v>
      </c>
      <c r="L526" s="164" t="s">
        <v>140</v>
      </c>
      <c r="M526" s="164" t="s">
        <v>141</v>
      </c>
      <c r="N526" s="175" t="s">
        <v>142</v>
      </c>
      <c r="O526" s="164" t="s">
        <v>143</v>
      </c>
      <c r="P526" s="164" t="s">
        <v>144</v>
      </c>
      <c r="Q526" s="164" t="s">
        <v>145</v>
      </c>
      <c r="R526" s="164" t="s">
        <v>146</v>
      </c>
      <c r="S526" s="164" t="s">
        <v>147</v>
      </c>
      <c r="T526" s="164" t="s">
        <v>148</v>
      </c>
      <c r="U526" s="164" t="s">
        <v>149</v>
      </c>
      <c r="V526" s="164" t="s">
        <v>150</v>
      </c>
      <c r="W526" s="164" t="s">
        <v>151</v>
      </c>
      <c r="X526" s="164" t="s">
        <v>152</v>
      </c>
      <c r="Y526" s="164" t="s">
        <v>153</v>
      </c>
    </row>
    <row r="527" spans="1:25" ht="12.75" x14ac:dyDescent="0.2">
      <c r="A527" s="172"/>
      <c r="B527" s="174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76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</row>
    <row r="528" spans="1:25" x14ac:dyDescent="0.2">
      <c r="A528" s="94">
        <f>A494</f>
        <v>41671</v>
      </c>
      <c r="B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3622.21</v>
      </c>
      <c r="C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3605.01</v>
      </c>
      <c r="D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3614.86</v>
      </c>
      <c r="E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3603.17</v>
      </c>
      <c r="F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3600.42</v>
      </c>
      <c r="G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3598.2200000000003</v>
      </c>
      <c r="H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3609.94</v>
      </c>
      <c r="I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3613.4300000000003</v>
      </c>
      <c r="J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3624.09</v>
      </c>
      <c r="K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3636.26</v>
      </c>
      <c r="L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3637.3900000000003</v>
      </c>
      <c r="M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3637.8100000000004</v>
      </c>
      <c r="N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3638.7200000000003</v>
      </c>
      <c r="O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3638.9100000000003</v>
      </c>
      <c r="P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3638.38</v>
      </c>
      <c r="Q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3638.71</v>
      </c>
      <c r="R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3637.92</v>
      </c>
      <c r="S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3636.28</v>
      </c>
      <c r="T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3634.9300000000003</v>
      </c>
      <c r="U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3647.61</v>
      </c>
      <c r="V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3706.6000000000004</v>
      </c>
      <c r="W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3636.8500000000004</v>
      </c>
      <c r="X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3637.2200000000003</v>
      </c>
      <c r="Y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РСО-А'!$N$6</f>
        <v>3754.26</v>
      </c>
    </row>
    <row r="529" spans="1:25" x14ac:dyDescent="0.2">
      <c r="A529" s="94">
        <f>A528+1</f>
        <v>41672</v>
      </c>
      <c r="B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3620.5</v>
      </c>
      <c r="C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3619.88</v>
      </c>
      <c r="D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3610.07</v>
      </c>
      <c r="E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3598.75</v>
      </c>
      <c r="F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3603.63</v>
      </c>
      <c r="G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3595.9100000000003</v>
      </c>
      <c r="H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3601.1600000000003</v>
      </c>
      <c r="I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3614.88</v>
      </c>
      <c r="J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3652.2400000000002</v>
      </c>
      <c r="K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3634.86</v>
      </c>
      <c r="L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3635.6200000000003</v>
      </c>
      <c r="M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3635.8</v>
      </c>
      <c r="N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3636.11</v>
      </c>
      <c r="O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3636.2200000000003</v>
      </c>
      <c r="P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3635.15</v>
      </c>
      <c r="Q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3635.4900000000002</v>
      </c>
      <c r="R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3636.4100000000003</v>
      </c>
      <c r="S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3634.69</v>
      </c>
      <c r="T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3634.1400000000003</v>
      </c>
      <c r="U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3646.1900000000005</v>
      </c>
      <c r="V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3705.8300000000004</v>
      </c>
      <c r="W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3673.53</v>
      </c>
      <c r="X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3635.88</v>
      </c>
      <c r="Y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РСО-А'!$N$6</f>
        <v>3772.09</v>
      </c>
    </row>
    <row r="530" spans="1:25" x14ac:dyDescent="0.2">
      <c r="A530" s="94">
        <f t="shared" ref="A530:A555" si="15">A529+1</f>
        <v>41673</v>
      </c>
      <c r="B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3617.8100000000004</v>
      </c>
      <c r="C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3603.8100000000004</v>
      </c>
      <c r="D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3604.32</v>
      </c>
      <c r="E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3616.8700000000003</v>
      </c>
      <c r="F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3614.2400000000002</v>
      </c>
      <c r="G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3611.7700000000004</v>
      </c>
      <c r="H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3613.9900000000002</v>
      </c>
      <c r="I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3626.3300000000004</v>
      </c>
      <c r="J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3618.8</v>
      </c>
      <c r="K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3638.7200000000003</v>
      </c>
      <c r="L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3638.4900000000002</v>
      </c>
      <c r="M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3628.32</v>
      </c>
      <c r="N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3627.63</v>
      </c>
      <c r="O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3627.9</v>
      </c>
      <c r="P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3628.17</v>
      </c>
      <c r="Q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3628.1900000000005</v>
      </c>
      <c r="R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3627.61</v>
      </c>
      <c r="S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3634.7900000000004</v>
      </c>
      <c r="T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3632.4</v>
      </c>
      <c r="U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3633.6800000000003</v>
      </c>
      <c r="V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3645.7300000000005</v>
      </c>
      <c r="W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3680.3900000000003</v>
      </c>
      <c r="X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3839.78</v>
      </c>
      <c r="Y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РСО-А'!$N$6</f>
        <v>3737.9400000000005</v>
      </c>
    </row>
    <row r="531" spans="1:25" x14ac:dyDescent="0.2">
      <c r="A531" s="94">
        <f t="shared" si="15"/>
        <v>41674</v>
      </c>
      <c r="B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3692.51</v>
      </c>
      <c r="C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3612.6200000000003</v>
      </c>
      <c r="D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3611.53</v>
      </c>
      <c r="E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3611.46</v>
      </c>
      <c r="F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3611.4500000000003</v>
      </c>
      <c r="G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3613.2000000000003</v>
      </c>
      <c r="H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3616.8700000000003</v>
      </c>
      <c r="I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3626.3300000000004</v>
      </c>
      <c r="J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3618.42</v>
      </c>
      <c r="K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3646.4700000000003</v>
      </c>
      <c r="L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3672.26</v>
      </c>
      <c r="M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3647.28</v>
      </c>
      <c r="N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3647.0200000000004</v>
      </c>
      <c r="O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3645.8</v>
      </c>
      <c r="P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3639.5</v>
      </c>
      <c r="Q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3639.4700000000003</v>
      </c>
      <c r="R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3639.2000000000003</v>
      </c>
      <c r="S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3638.76</v>
      </c>
      <c r="T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3636.7000000000003</v>
      </c>
      <c r="U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3746.1600000000003</v>
      </c>
      <c r="V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3745.82</v>
      </c>
      <c r="W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3766.8500000000004</v>
      </c>
      <c r="X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3886.7300000000005</v>
      </c>
      <c r="Y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РСО-А'!$N$6</f>
        <v>3804.2700000000004</v>
      </c>
    </row>
    <row r="532" spans="1:25" x14ac:dyDescent="0.2">
      <c r="A532" s="94">
        <f t="shared" si="15"/>
        <v>41675</v>
      </c>
      <c r="B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3625.65</v>
      </c>
      <c r="C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3604.8900000000003</v>
      </c>
      <c r="D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3602.75</v>
      </c>
      <c r="E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3601.5200000000004</v>
      </c>
      <c r="F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3601.7000000000003</v>
      </c>
      <c r="G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3602.2700000000004</v>
      </c>
      <c r="H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3604.0200000000004</v>
      </c>
      <c r="I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3625.9400000000005</v>
      </c>
      <c r="J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3618.1900000000005</v>
      </c>
      <c r="K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3640.57</v>
      </c>
      <c r="L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3639.9300000000003</v>
      </c>
      <c r="M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3616.36</v>
      </c>
      <c r="N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3623.1900000000005</v>
      </c>
      <c r="O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3622.9900000000002</v>
      </c>
      <c r="P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3623.0800000000004</v>
      </c>
      <c r="Q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3623</v>
      </c>
      <c r="R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3623.3900000000003</v>
      </c>
      <c r="S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3638.9500000000003</v>
      </c>
      <c r="T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3692.7400000000002</v>
      </c>
      <c r="U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3725.3100000000004</v>
      </c>
      <c r="V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3734.96</v>
      </c>
      <c r="W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3730.86</v>
      </c>
      <c r="X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3889.9100000000003</v>
      </c>
      <c r="Y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РСО-А'!$N$6</f>
        <v>3792.4400000000005</v>
      </c>
    </row>
    <row r="533" spans="1:25" x14ac:dyDescent="0.2">
      <c r="A533" s="94">
        <f t="shared" si="15"/>
        <v>41676</v>
      </c>
      <c r="B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3694.0400000000004</v>
      </c>
      <c r="C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3629.5</v>
      </c>
      <c r="D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3612.2000000000003</v>
      </c>
      <c r="E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3611.79</v>
      </c>
      <c r="F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3612.38</v>
      </c>
      <c r="G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3612.7400000000002</v>
      </c>
      <c r="H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3633.9900000000002</v>
      </c>
      <c r="I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3621.6800000000003</v>
      </c>
      <c r="J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3639.4700000000003</v>
      </c>
      <c r="K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3639.3900000000003</v>
      </c>
      <c r="L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3638.42</v>
      </c>
      <c r="M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3722.78</v>
      </c>
      <c r="N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3701.75</v>
      </c>
      <c r="O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3696.78</v>
      </c>
      <c r="P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3682.6400000000003</v>
      </c>
      <c r="Q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3672.8500000000004</v>
      </c>
      <c r="R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3662.32</v>
      </c>
      <c r="S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3637.6600000000003</v>
      </c>
      <c r="T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3710.4500000000003</v>
      </c>
      <c r="U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3796.9300000000003</v>
      </c>
      <c r="V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3774.25</v>
      </c>
      <c r="W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3778.9</v>
      </c>
      <c r="X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3903.7200000000003</v>
      </c>
      <c r="Y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РСО-А'!$N$6</f>
        <v>3819.8</v>
      </c>
    </row>
    <row r="534" spans="1:25" x14ac:dyDescent="0.2">
      <c r="A534" s="94">
        <f t="shared" si="15"/>
        <v>41677</v>
      </c>
      <c r="B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3622.0200000000004</v>
      </c>
      <c r="C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3604.6800000000003</v>
      </c>
      <c r="D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3598.6400000000003</v>
      </c>
      <c r="E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3601.26</v>
      </c>
      <c r="F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3600.8</v>
      </c>
      <c r="G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3597.3700000000003</v>
      </c>
      <c r="H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3621.5</v>
      </c>
      <c r="I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3619.88</v>
      </c>
      <c r="J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3598.28</v>
      </c>
      <c r="K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3640.8100000000004</v>
      </c>
      <c r="L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3640.9300000000003</v>
      </c>
      <c r="M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3629.6400000000003</v>
      </c>
      <c r="N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3629.71</v>
      </c>
      <c r="O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3629.7700000000004</v>
      </c>
      <c r="P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3630.05</v>
      </c>
      <c r="Q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3629.94</v>
      </c>
      <c r="R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3629.7000000000003</v>
      </c>
      <c r="S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3637.01</v>
      </c>
      <c r="T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3637.15</v>
      </c>
      <c r="U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3738.61</v>
      </c>
      <c r="V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3700.1800000000003</v>
      </c>
      <c r="W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3721.9700000000003</v>
      </c>
      <c r="X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3873.53</v>
      </c>
      <c r="Y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РСО-А'!$N$6</f>
        <v>3791.84</v>
      </c>
    </row>
    <row r="535" spans="1:25" x14ac:dyDescent="0.2">
      <c r="A535" s="94">
        <f t="shared" si="15"/>
        <v>41678</v>
      </c>
      <c r="B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3621.2200000000003</v>
      </c>
      <c r="C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3617.38</v>
      </c>
      <c r="D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3607</v>
      </c>
      <c r="E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3595.94</v>
      </c>
      <c r="F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3603.2200000000003</v>
      </c>
      <c r="G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3613.76</v>
      </c>
      <c r="H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3618.3700000000003</v>
      </c>
      <c r="I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3621.1200000000003</v>
      </c>
      <c r="J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3743.92</v>
      </c>
      <c r="K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3614.8900000000003</v>
      </c>
      <c r="L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3621.2300000000005</v>
      </c>
      <c r="M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3638.69</v>
      </c>
      <c r="N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3638.8700000000003</v>
      </c>
      <c r="O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3639.0200000000004</v>
      </c>
      <c r="P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3639.17</v>
      </c>
      <c r="Q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3639.3700000000003</v>
      </c>
      <c r="R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3638.3</v>
      </c>
      <c r="S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3634.3100000000004</v>
      </c>
      <c r="T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3635.79</v>
      </c>
      <c r="U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3635.09</v>
      </c>
      <c r="V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3729.67</v>
      </c>
      <c r="W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3699.75</v>
      </c>
      <c r="X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3636.61</v>
      </c>
      <c r="Y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РСО-А'!$N$6</f>
        <v>3818.42</v>
      </c>
    </row>
    <row r="536" spans="1:25" x14ac:dyDescent="0.2">
      <c r="A536" s="94">
        <f t="shared" si="15"/>
        <v>41679</v>
      </c>
      <c r="B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3616.8300000000004</v>
      </c>
      <c r="C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3608.63</v>
      </c>
      <c r="D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3632.2000000000003</v>
      </c>
      <c r="E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3635.4900000000002</v>
      </c>
      <c r="F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3644.7700000000004</v>
      </c>
      <c r="G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3635.4300000000003</v>
      </c>
      <c r="H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3626.57</v>
      </c>
      <c r="I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3601.7000000000003</v>
      </c>
      <c r="J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3620.63</v>
      </c>
      <c r="K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3660.86</v>
      </c>
      <c r="L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3623.07</v>
      </c>
      <c r="M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3596.8700000000003</v>
      </c>
      <c r="N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3598.55</v>
      </c>
      <c r="O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3606.7900000000004</v>
      </c>
      <c r="P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3601.4300000000003</v>
      </c>
      <c r="Q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3598.4400000000005</v>
      </c>
      <c r="R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3599.29</v>
      </c>
      <c r="S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3597.04</v>
      </c>
      <c r="T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3633.28</v>
      </c>
      <c r="U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3634.78</v>
      </c>
      <c r="V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3634.7900000000004</v>
      </c>
      <c r="W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3635.25</v>
      </c>
      <c r="X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3636.1000000000004</v>
      </c>
      <c r="Y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РСО-А'!$N$6</f>
        <v>3680.38</v>
      </c>
    </row>
    <row r="537" spans="1:25" x14ac:dyDescent="0.2">
      <c r="A537" s="94">
        <f t="shared" si="15"/>
        <v>41680</v>
      </c>
      <c r="B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3613.17</v>
      </c>
      <c r="C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3609.6200000000003</v>
      </c>
      <c r="D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3614.9700000000003</v>
      </c>
      <c r="E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3620.29</v>
      </c>
      <c r="F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3617.5800000000004</v>
      </c>
      <c r="G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3620.7300000000005</v>
      </c>
      <c r="H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3595.4500000000003</v>
      </c>
      <c r="I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3657.4700000000003</v>
      </c>
      <c r="J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3646.3700000000003</v>
      </c>
      <c r="K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3598.82</v>
      </c>
      <c r="L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3611.57</v>
      </c>
      <c r="M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3630.61</v>
      </c>
      <c r="N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3630.38</v>
      </c>
      <c r="O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3630.84</v>
      </c>
      <c r="P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3630.9300000000003</v>
      </c>
      <c r="Q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3630.2700000000004</v>
      </c>
      <c r="R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3630.0600000000004</v>
      </c>
      <c r="S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3623.3900000000003</v>
      </c>
      <c r="T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3637.6200000000003</v>
      </c>
      <c r="U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3638.9300000000003</v>
      </c>
      <c r="V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3640.0200000000004</v>
      </c>
      <c r="W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3650.3</v>
      </c>
      <c r="X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3837.1000000000004</v>
      </c>
      <c r="Y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РСО-А'!$N$6</f>
        <v>3773.13</v>
      </c>
    </row>
    <row r="538" spans="1:25" x14ac:dyDescent="0.2">
      <c r="A538" s="94">
        <f t="shared" si="15"/>
        <v>41681</v>
      </c>
      <c r="B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3597.38</v>
      </c>
      <c r="C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3636.57</v>
      </c>
      <c r="D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3654.2300000000005</v>
      </c>
      <c r="E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3666.7200000000003</v>
      </c>
      <c r="F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3669.7400000000002</v>
      </c>
      <c r="G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3657.38</v>
      </c>
      <c r="H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3628.5200000000004</v>
      </c>
      <c r="I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3692.6600000000003</v>
      </c>
      <c r="J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3663.8700000000003</v>
      </c>
      <c r="K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3624.9800000000005</v>
      </c>
      <c r="L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3600.54</v>
      </c>
      <c r="M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3631.61</v>
      </c>
      <c r="N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3632.6900000000005</v>
      </c>
      <c r="O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3633.1200000000003</v>
      </c>
      <c r="P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3629.8700000000003</v>
      </c>
      <c r="Q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3629.96</v>
      </c>
      <c r="R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3629.03</v>
      </c>
      <c r="S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3605.7200000000003</v>
      </c>
      <c r="T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3639.0200000000004</v>
      </c>
      <c r="U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3640.26</v>
      </c>
      <c r="V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3641.65</v>
      </c>
      <c r="W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3630.48</v>
      </c>
      <c r="X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3840.7400000000002</v>
      </c>
      <c r="Y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РСО-А'!$N$6</f>
        <v>3696.6900000000005</v>
      </c>
    </row>
    <row r="539" spans="1:25" x14ac:dyDescent="0.2">
      <c r="A539" s="94">
        <f t="shared" si="15"/>
        <v>41682</v>
      </c>
      <c r="B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3598.6200000000003</v>
      </c>
      <c r="C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3630.2700000000004</v>
      </c>
      <c r="D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3650.46</v>
      </c>
      <c r="E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3659.53</v>
      </c>
      <c r="F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3662.42</v>
      </c>
      <c r="G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3656.51</v>
      </c>
      <c r="H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3620.17</v>
      </c>
      <c r="I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3692.1200000000003</v>
      </c>
      <c r="J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3669.4800000000005</v>
      </c>
      <c r="K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3642.3</v>
      </c>
      <c r="L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3624.75</v>
      </c>
      <c r="M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3600.0200000000004</v>
      </c>
      <c r="N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3611.7200000000003</v>
      </c>
      <c r="O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3626.5</v>
      </c>
      <c r="P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3636.96</v>
      </c>
      <c r="Q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3639.38</v>
      </c>
      <c r="R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3642.09</v>
      </c>
      <c r="S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3690.4</v>
      </c>
      <c r="T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3629.7200000000003</v>
      </c>
      <c r="U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3640.29</v>
      </c>
      <c r="V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3641.2200000000003</v>
      </c>
      <c r="W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3630.1000000000004</v>
      </c>
      <c r="X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3834.53</v>
      </c>
      <c r="Y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РСО-А'!$N$6</f>
        <v>3622.63</v>
      </c>
    </row>
    <row r="540" spans="1:25" x14ac:dyDescent="0.2">
      <c r="A540" s="94">
        <f t="shared" si="15"/>
        <v>41683</v>
      </c>
      <c r="B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3599.57</v>
      </c>
      <c r="C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3630.1600000000003</v>
      </c>
      <c r="D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3647.4</v>
      </c>
      <c r="E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3659.4900000000002</v>
      </c>
      <c r="F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3656.4100000000003</v>
      </c>
      <c r="G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3647.53</v>
      </c>
      <c r="H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3617.3500000000004</v>
      </c>
      <c r="I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3685.5</v>
      </c>
      <c r="J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3669.65</v>
      </c>
      <c r="K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3641.7500000000005</v>
      </c>
      <c r="L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3618.4800000000005</v>
      </c>
      <c r="M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3602.1800000000003</v>
      </c>
      <c r="N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3611.29</v>
      </c>
      <c r="O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3625.9800000000005</v>
      </c>
      <c r="P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3636.3500000000004</v>
      </c>
      <c r="Q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3638.63</v>
      </c>
      <c r="R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3641.5600000000004</v>
      </c>
      <c r="S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3689.5400000000004</v>
      </c>
      <c r="T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3629.19</v>
      </c>
      <c r="U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3641.38</v>
      </c>
      <c r="V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3642.4300000000003</v>
      </c>
      <c r="W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3630.2000000000003</v>
      </c>
      <c r="X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3706.6800000000003</v>
      </c>
      <c r="Y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РСО-А'!$N$6</f>
        <v>3623.6000000000004</v>
      </c>
    </row>
    <row r="541" spans="1:25" x14ac:dyDescent="0.2">
      <c r="A541" s="94">
        <f t="shared" si="15"/>
        <v>41684</v>
      </c>
      <c r="B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3598.3100000000004</v>
      </c>
      <c r="C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3635.75</v>
      </c>
      <c r="D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3653.4</v>
      </c>
      <c r="E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3671.7300000000005</v>
      </c>
      <c r="F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3671.75</v>
      </c>
      <c r="G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3669.0600000000004</v>
      </c>
      <c r="H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3636.82</v>
      </c>
      <c r="I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3701.2200000000003</v>
      </c>
      <c r="J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3711</v>
      </c>
      <c r="K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3676.25</v>
      </c>
      <c r="L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3663.25</v>
      </c>
      <c r="M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3616.5400000000004</v>
      </c>
      <c r="N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3644.8100000000004</v>
      </c>
      <c r="O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3649.7700000000004</v>
      </c>
      <c r="P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3660.82</v>
      </c>
      <c r="Q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3709.6600000000003</v>
      </c>
      <c r="R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3654.55</v>
      </c>
      <c r="S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3709.9400000000005</v>
      </c>
      <c r="T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3643.46</v>
      </c>
      <c r="U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3598.7400000000002</v>
      </c>
      <c r="V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3595.82</v>
      </c>
      <c r="W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3630.55</v>
      </c>
      <c r="X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3684.11</v>
      </c>
      <c r="Y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РСО-А'!$N$6</f>
        <v>3623.8900000000003</v>
      </c>
    </row>
    <row r="542" spans="1:25" x14ac:dyDescent="0.2">
      <c r="A542" s="94">
        <f t="shared" si="15"/>
        <v>41685</v>
      </c>
      <c r="B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3637.1400000000003</v>
      </c>
      <c r="C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3680.2300000000005</v>
      </c>
      <c r="D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3698.1600000000003</v>
      </c>
      <c r="E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3717.3900000000003</v>
      </c>
      <c r="F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3721.4</v>
      </c>
      <c r="G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3709.75</v>
      </c>
      <c r="H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3688.59</v>
      </c>
      <c r="I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3642.3300000000004</v>
      </c>
      <c r="J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3598.05</v>
      </c>
      <c r="K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3728.28</v>
      </c>
      <c r="L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3716.5200000000004</v>
      </c>
      <c r="M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3727.5400000000004</v>
      </c>
      <c r="N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3754.4100000000003</v>
      </c>
      <c r="O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3762.36</v>
      </c>
      <c r="P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3774.4800000000005</v>
      </c>
      <c r="Q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3783.58</v>
      </c>
      <c r="R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3797.65</v>
      </c>
      <c r="S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3767.86</v>
      </c>
      <c r="T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3698.2300000000005</v>
      </c>
      <c r="U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3632.0400000000004</v>
      </c>
      <c r="V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3620.82</v>
      </c>
      <c r="W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3637.38</v>
      </c>
      <c r="X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3682.9300000000003</v>
      </c>
      <c r="Y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РСО-А'!$N$6</f>
        <v>3609.9</v>
      </c>
    </row>
    <row r="543" spans="1:25" x14ac:dyDescent="0.2">
      <c r="A543" s="94">
        <f t="shared" si="15"/>
        <v>41686</v>
      </c>
      <c r="B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3636.8300000000004</v>
      </c>
      <c r="C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3665.9100000000003</v>
      </c>
      <c r="D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3697.28</v>
      </c>
      <c r="E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3716.4800000000005</v>
      </c>
      <c r="F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3724.4300000000003</v>
      </c>
      <c r="G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3716.9900000000002</v>
      </c>
      <c r="H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3710.34</v>
      </c>
      <c r="I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3680.65</v>
      </c>
      <c r="J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3659.9700000000003</v>
      </c>
      <c r="K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3821.32</v>
      </c>
      <c r="L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3770.8700000000003</v>
      </c>
      <c r="M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3745.7200000000003</v>
      </c>
      <c r="N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3757.7200000000003</v>
      </c>
      <c r="O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3778.63</v>
      </c>
      <c r="P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3795.96</v>
      </c>
      <c r="Q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3800.42</v>
      </c>
      <c r="R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3778.2200000000003</v>
      </c>
      <c r="S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3770.7000000000003</v>
      </c>
      <c r="T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3701.5200000000004</v>
      </c>
      <c r="U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3626.1400000000003</v>
      </c>
      <c r="V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3622.9900000000002</v>
      </c>
      <c r="W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3639.5600000000004</v>
      </c>
      <c r="X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3678.8500000000004</v>
      </c>
      <c r="Y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РСО-А'!$N$6</f>
        <v>3598.6600000000003</v>
      </c>
    </row>
    <row r="544" spans="1:25" x14ac:dyDescent="0.2">
      <c r="A544" s="94">
        <f t="shared" si="15"/>
        <v>41687</v>
      </c>
      <c r="B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3650.4000000000005</v>
      </c>
      <c r="C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3691.6900000000005</v>
      </c>
      <c r="D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3705.03</v>
      </c>
      <c r="E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3723.1000000000004</v>
      </c>
      <c r="F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3726.92</v>
      </c>
      <c r="G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3716.4900000000002</v>
      </c>
      <c r="H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3685.7000000000003</v>
      </c>
      <c r="I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3771.4900000000002</v>
      </c>
      <c r="J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3777.88</v>
      </c>
      <c r="K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3748.38</v>
      </c>
      <c r="L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3748.5600000000004</v>
      </c>
      <c r="M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3700.2000000000003</v>
      </c>
      <c r="N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3730.2900000000004</v>
      </c>
      <c r="O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3740.7700000000004</v>
      </c>
      <c r="P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3744.1400000000003</v>
      </c>
      <c r="Q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3751.4900000000002</v>
      </c>
      <c r="R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3755.82</v>
      </c>
      <c r="S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3821.84</v>
      </c>
      <c r="T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3740.8700000000003</v>
      </c>
      <c r="U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3651.9000000000005</v>
      </c>
      <c r="V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3648.7000000000003</v>
      </c>
      <c r="W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3624.4</v>
      </c>
      <c r="X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3626.11</v>
      </c>
      <c r="Y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РСО-А'!$N$6</f>
        <v>3596.2000000000003</v>
      </c>
    </row>
    <row r="545" spans="1:25" x14ac:dyDescent="0.2">
      <c r="A545" s="94">
        <f t="shared" si="15"/>
        <v>41688</v>
      </c>
      <c r="B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3651.4300000000003</v>
      </c>
      <c r="C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3692.76</v>
      </c>
      <c r="D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3706.7400000000002</v>
      </c>
      <c r="E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3725.0400000000004</v>
      </c>
      <c r="F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3728.9500000000003</v>
      </c>
      <c r="G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3717.78</v>
      </c>
      <c r="H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3687.2300000000005</v>
      </c>
      <c r="I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3773.58</v>
      </c>
      <c r="J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3781.36</v>
      </c>
      <c r="K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3777.2000000000003</v>
      </c>
      <c r="L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3764.1400000000003</v>
      </c>
      <c r="M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3702.1400000000003</v>
      </c>
      <c r="N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3725.3500000000004</v>
      </c>
      <c r="O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3743.1400000000003</v>
      </c>
      <c r="P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3754.17</v>
      </c>
      <c r="Q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3754.05</v>
      </c>
      <c r="R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3758.15</v>
      </c>
      <c r="S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3735.11</v>
      </c>
      <c r="T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3655.9900000000002</v>
      </c>
      <c r="U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3658.2000000000003</v>
      </c>
      <c r="V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3654.8</v>
      </c>
      <c r="W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3617.26</v>
      </c>
      <c r="X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3618.5600000000004</v>
      </c>
      <c r="Y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РСО-А'!$N$6</f>
        <v>3596.96</v>
      </c>
    </row>
    <row r="546" spans="1:25" x14ac:dyDescent="0.2">
      <c r="A546" s="94">
        <f t="shared" si="15"/>
        <v>41689</v>
      </c>
      <c r="B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3651.0600000000004</v>
      </c>
      <c r="C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3724.44</v>
      </c>
      <c r="D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3735.8700000000003</v>
      </c>
      <c r="E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3743.67</v>
      </c>
      <c r="F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3735.4900000000002</v>
      </c>
      <c r="G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3716.9</v>
      </c>
      <c r="H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3679.92</v>
      </c>
      <c r="I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3761.09</v>
      </c>
      <c r="J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3776.0800000000004</v>
      </c>
      <c r="K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3733.8500000000004</v>
      </c>
      <c r="L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3711.9900000000002</v>
      </c>
      <c r="M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3662.4500000000003</v>
      </c>
      <c r="N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3671.1000000000004</v>
      </c>
      <c r="O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3692.01</v>
      </c>
      <c r="P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3688.78</v>
      </c>
      <c r="Q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3688.94</v>
      </c>
      <c r="R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3701.78</v>
      </c>
      <c r="S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3755.0800000000004</v>
      </c>
      <c r="T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3725.34</v>
      </c>
      <c r="U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3640.4900000000002</v>
      </c>
      <c r="V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3634.4500000000003</v>
      </c>
      <c r="W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3620.2000000000003</v>
      </c>
      <c r="X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3621.65</v>
      </c>
      <c r="Y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РСО-А'!$N$6</f>
        <v>3614.13</v>
      </c>
    </row>
    <row r="547" spans="1:25" x14ac:dyDescent="0.2">
      <c r="A547" s="94">
        <f t="shared" si="15"/>
        <v>41690</v>
      </c>
      <c r="B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3672.8500000000004</v>
      </c>
      <c r="C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3717.19</v>
      </c>
      <c r="D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3739.8700000000003</v>
      </c>
      <c r="E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3751.76</v>
      </c>
      <c r="F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3751.53</v>
      </c>
      <c r="G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3735.8100000000004</v>
      </c>
      <c r="H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3702.9300000000003</v>
      </c>
      <c r="I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3796.82</v>
      </c>
      <c r="J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3798.3300000000004</v>
      </c>
      <c r="K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3749.86</v>
      </c>
      <c r="L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3749.9</v>
      </c>
      <c r="M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3701.32</v>
      </c>
      <c r="N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3731.4100000000003</v>
      </c>
      <c r="O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3745.3100000000004</v>
      </c>
      <c r="P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3752.6400000000003</v>
      </c>
      <c r="Q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3749.1400000000003</v>
      </c>
      <c r="R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3752.6800000000003</v>
      </c>
      <c r="S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3807.4900000000002</v>
      </c>
      <c r="T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3724.57</v>
      </c>
      <c r="U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3640.6400000000003</v>
      </c>
      <c r="V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3637.4900000000002</v>
      </c>
      <c r="W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3617.83</v>
      </c>
      <c r="X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3622.05</v>
      </c>
      <c r="Y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РСО-А'!$N$6</f>
        <v>3614.8900000000003</v>
      </c>
    </row>
    <row r="548" spans="1:25" x14ac:dyDescent="0.2">
      <c r="A548" s="94">
        <f t="shared" si="15"/>
        <v>41691</v>
      </c>
      <c r="B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3672.55</v>
      </c>
      <c r="C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3716.84</v>
      </c>
      <c r="D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3739.8100000000004</v>
      </c>
      <c r="E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3751.61</v>
      </c>
      <c r="F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3751.6000000000004</v>
      </c>
      <c r="G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3735.9500000000003</v>
      </c>
      <c r="H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3702.82</v>
      </c>
      <c r="I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3800.75</v>
      </c>
      <c r="J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3822.1400000000003</v>
      </c>
      <c r="K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3789.03</v>
      </c>
      <c r="L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3779.92</v>
      </c>
      <c r="M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3717.8300000000004</v>
      </c>
      <c r="N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3749.4300000000003</v>
      </c>
      <c r="O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3768.0600000000004</v>
      </c>
      <c r="P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3771.9</v>
      </c>
      <c r="Q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3776.1600000000003</v>
      </c>
      <c r="R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3784.15</v>
      </c>
      <c r="S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3842.46</v>
      </c>
      <c r="T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3739.6400000000003</v>
      </c>
      <c r="U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3655.1400000000003</v>
      </c>
      <c r="V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3651.67</v>
      </c>
      <c r="W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3624.54</v>
      </c>
      <c r="X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3623.11</v>
      </c>
      <c r="Y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РСО-А'!$N$6</f>
        <v>3606.78</v>
      </c>
    </row>
    <row r="549" spans="1:25" x14ac:dyDescent="0.2">
      <c r="A549" s="94">
        <f t="shared" si="15"/>
        <v>41692</v>
      </c>
      <c r="B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3677</v>
      </c>
      <c r="C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3729.94</v>
      </c>
      <c r="D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3755.3900000000003</v>
      </c>
      <c r="E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3764.2900000000004</v>
      </c>
      <c r="F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3764.3</v>
      </c>
      <c r="G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3759.9100000000003</v>
      </c>
      <c r="H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3730.26</v>
      </c>
      <c r="I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3657.4900000000002</v>
      </c>
      <c r="J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3620.6400000000003</v>
      </c>
      <c r="K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3755.9900000000002</v>
      </c>
      <c r="L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3739.63</v>
      </c>
      <c r="M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3732.0400000000004</v>
      </c>
      <c r="N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3768.3900000000003</v>
      </c>
      <c r="O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3776.7200000000003</v>
      </c>
      <c r="P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3785.5400000000004</v>
      </c>
      <c r="Q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3785.8</v>
      </c>
      <c r="R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3790.4300000000003</v>
      </c>
      <c r="S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3818.3</v>
      </c>
      <c r="T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3746.1600000000003</v>
      </c>
      <c r="U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3643.82</v>
      </c>
      <c r="V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3637.61</v>
      </c>
      <c r="W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3655.03</v>
      </c>
      <c r="X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3699.32</v>
      </c>
      <c r="Y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РСО-А'!$N$6</f>
        <v>3606.2300000000005</v>
      </c>
    </row>
    <row r="550" spans="1:25" x14ac:dyDescent="0.2">
      <c r="A550" s="94">
        <f t="shared" si="15"/>
        <v>41693</v>
      </c>
      <c r="B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3663.0200000000004</v>
      </c>
      <c r="C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3722.2200000000003</v>
      </c>
      <c r="D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3756.03</v>
      </c>
      <c r="E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3773.9700000000003</v>
      </c>
      <c r="F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3764.8100000000004</v>
      </c>
      <c r="G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3774.11</v>
      </c>
      <c r="H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3751.46</v>
      </c>
      <c r="I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3730.6800000000003</v>
      </c>
      <c r="J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3696.3100000000004</v>
      </c>
      <c r="K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3817.9800000000005</v>
      </c>
      <c r="L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3769.0800000000004</v>
      </c>
      <c r="M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3752.33</v>
      </c>
      <c r="N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3768.84</v>
      </c>
      <c r="O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3786.09</v>
      </c>
      <c r="P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3809.0400000000004</v>
      </c>
      <c r="Q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3804.9400000000005</v>
      </c>
      <c r="R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3800.6900000000005</v>
      </c>
      <c r="S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3806.2200000000003</v>
      </c>
      <c r="T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3747.57</v>
      </c>
      <c r="U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3644.32</v>
      </c>
      <c r="V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3638.3100000000004</v>
      </c>
      <c r="W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3655.58</v>
      </c>
      <c r="X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3700.2700000000004</v>
      </c>
      <c r="Y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РСО-А'!$N$6</f>
        <v>3604.6600000000003</v>
      </c>
    </row>
    <row r="551" spans="1:25" x14ac:dyDescent="0.2">
      <c r="A551" s="94">
        <f t="shared" si="15"/>
        <v>41694</v>
      </c>
      <c r="B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3673</v>
      </c>
      <c r="C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3729.1800000000003</v>
      </c>
      <c r="D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3752.6600000000003</v>
      </c>
      <c r="E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3764.76</v>
      </c>
      <c r="F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3764.79</v>
      </c>
      <c r="G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3752.5600000000004</v>
      </c>
      <c r="H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3714.4800000000005</v>
      </c>
      <c r="I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3792.75</v>
      </c>
      <c r="J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3822.61</v>
      </c>
      <c r="K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3766.86</v>
      </c>
      <c r="L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3751.1800000000003</v>
      </c>
      <c r="M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3702.04</v>
      </c>
      <c r="N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3728.3700000000003</v>
      </c>
      <c r="O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3742.53</v>
      </c>
      <c r="P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3757.2300000000005</v>
      </c>
      <c r="Q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3768.8500000000004</v>
      </c>
      <c r="R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3781.1000000000004</v>
      </c>
      <c r="S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3877.29</v>
      </c>
      <c r="T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3812</v>
      </c>
      <c r="U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3685.21</v>
      </c>
      <c r="V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3671.3100000000004</v>
      </c>
      <c r="W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3624.7400000000002</v>
      </c>
      <c r="X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3620.84</v>
      </c>
      <c r="Y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РСО-А'!$N$6</f>
        <v>3601.8900000000003</v>
      </c>
    </row>
    <row r="552" spans="1:25" x14ac:dyDescent="0.2">
      <c r="A552" s="94">
        <f t="shared" si="15"/>
        <v>41695</v>
      </c>
      <c r="B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3689.78</v>
      </c>
      <c r="C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3744.9400000000005</v>
      </c>
      <c r="D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3769.4100000000003</v>
      </c>
      <c r="E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3777.98</v>
      </c>
      <c r="F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3765.25</v>
      </c>
      <c r="G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3773.6800000000003</v>
      </c>
      <c r="H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3714.6000000000004</v>
      </c>
      <c r="I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3814.0800000000004</v>
      </c>
      <c r="J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3823.6600000000003</v>
      </c>
      <c r="K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3768.09</v>
      </c>
      <c r="L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3751.19</v>
      </c>
      <c r="M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3683.21</v>
      </c>
      <c r="N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3676.98</v>
      </c>
      <c r="O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3679.63</v>
      </c>
      <c r="P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3685.5600000000004</v>
      </c>
      <c r="Q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3682.6500000000005</v>
      </c>
      <c r="R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3679.57</v>
      </c>
      <c r="S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3722.9500000000003</v>
      </c>
      <c r="T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3688.4000000000005</v>
      </c>
      <c r="U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3646.8500000000004</v>
      </c>
      <c r="V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3640.42</v>
      </c>
      <c r="W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3625.38</v>
      </c>
      <c r="X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3620.63</v>
      </c>
      <c r="Y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РСО-А'!$N$6</f>
        <v>3602.3100000000004</v>
      </c>
    </row>
    <row r="553" spans="1:25" x14ac:dyDescent="0.2">
      <c r="A553" s="94">
        <f t="shared" si="15"/>
        <v>41696</v>
      </c>
      <c r="B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3692.55</v>
      </c>
      <c r="C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3744.11</v>
      </c>
      <c r="D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3768.5</v>
      </c>
      <c r="E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3781.5</v>
      </c>
      <c r="F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3781.4900000000002</v>
      </c>
      <c r="G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3777.34</v>
      </c>
      <c r="H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3740.4800000000005</v>
      </c>
      <c r="I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3846.21</v>
      </c>
      <c r="J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3870.6000000000004</v>
      </c>
      <c r="K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3818.0800000000004</v>
      </c>
      <c r="L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3767.1900000000005</v>
      </c>
      <c r="M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3674.2900000000004</v>
      </c>
      <c r="N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3670.8</v>
      </c>
      <c r="O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3673.5800000000004</v>
      </c>
      <c r="P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3673.03</v>
      </c>
      <c r="Q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3676.28</v>
      </c>
      <c r="R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3673.4100000000003</v>
      </c>
      <c r="S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3717.67</v>
      </c>
      <c r="T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3677</v>
      </c>
      <c r="U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3640.3900000000003</v>
      </c>
      <c r="V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3637.29</v>
      </c>
      <c r="W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3625.01</v>
      </c>
      <c r="X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3620.54</v>
      </c>
      <c r="Y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РСО-А'!$N$6</f>
        <v>3601.65</v>
      </c>
    </row>
    <row r="554" spans="1:25" x14ac:dyDescent="0.2">
      <c r="A554" s="94">
        <f t="shared" si="15"/>
        <v>41697</v>
      </c>
      <c r="B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3656.46</v>
      </c>
      <c r="C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3706.17</v>
      </c>
      <c r="D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3728.15</v>
      </c>
      <c r="E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3736.01</v>
      </c>
      <c r="F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3732.1200000000003</v>
      </c>
      <c r="G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3728.44</v>
      </c>
      <c r="H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3699.55</v>
      </c>
      <c r="I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3795.8</v>
      </c>
      <c r="J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3802.4800000000005</v>
      </c>
      <c r="K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3743.2300000000005</v>
      </c>
      <c r="L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3701.53</v>
      </c>
      <c r="M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3651.3900000000003</v>
      </c>
      <c r="N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3668.19</v>
      </c>
      <c r="O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3685.9400000000005</v>
      </c>
      <c r="P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3685.7900000000004</v>
      </c>
      <c r="Q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3701.57</v>
      </c>
      <c r="R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3725.0200000000004</v>
      </c>
      <c r="S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3799.4900000000002</v>
      </c>
      <c r="T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3761.1200000000003</v>
      </c>
      <c r="U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3652.9</v>
      </c>
      <c r="V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3640.55</v>
      </c>
      <c r="W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3617.36</v>
      </c>
      <c r="X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3624.8300000000004</v>
      </c>
      <c r="Y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РСО-А'!$N$6</f>
        <v>3599.61</v>
      </c>
    </row>
    <row r="555" spans="1:25" x14ac:dyDescent="0.2">
      <c r="A555" s="94">
        <f t="shared" si="15"/>
        <v>41698</v>
      </c>
      <c r="B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3665.86</v>
      </c>
      <c r="C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3717.0600000000004</v>
      </c>
      <c r="D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3735.84</v>
      </c>
      <c r="E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3747.79</v>
      </c>
      <c r="F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3747.6400000000003</v>
      </c>
      <c r="G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3743.28</v>
      </c>
      <c r="H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3710.19</v>
      </c>
      <c r="I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3808.4700000000003</v>
      </c>
      <c r="J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3796.82</v>
      </c>
      <c r="K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3734.4500000000003</v>
      </c>
      <c r="L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3697.17</v>
      </c>
      <c r="M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3645.79</v>
      </c>
      <c r="N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3656.83</v>
      </c>
      <c r="O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3671.13</v>
      </c>
      <c r="P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3692.1200000000003</v>
      </c>
      <c r="Q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3695.2900000000004</v>
      </c>
      <c r="R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3670.83</v>
      </c>
      <c r="S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3710.8500000000004</v>
      </c>
      <c r="T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3677.9500000000003</v>
      </c>
      <c r="U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3626.3100000000004</v>
      </c>
      <c r="V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3617.57</v>
      </c>
      <c r="W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3605.5</v>
      </c>
      <c r="X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3623.8100000000004</v>
      </c>
      <c r="Y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РСО-А'!$N$6</f>
        <v>3609.61</v>
      </c>
    </row>
    <row r="557" spans="1:25" x14ac:dyDescent="0.2">
      <c r="A557" s="168" t="s">
        <v>166</v>
      </c>
      <c r="B557" s="168"/>
      <c r="C557" s="168"/>
      <c r="D557" s="168"/>
      <c r="E557" s="168"/>
      <c r="F557" s="168"/>
      <c r="G557" s="168"/>
      <c r="H557" s="168"/>
      <c r="I557" s="168"/>
      <c r="J557" s="168"/>
      <c r="K557" s="168"/>
      <c r="L557" s="168"/>
      <c r="M557" s="168"/>
      <c r="N557" s="169" t="s">
        <v>5</v>
      </c>
      <c r="O557" s="169"/>
      <c r="P557" s="169" t="s">
        <v>163</v>
      </c>
      <c r="Q557" s="169"/>
      <c r="R557" s="169" t="s">
        <v>164</v>
      </c>
      <c r="S557" s="169"/>
      <c r="T557" s="169" t="s">
        <v>165</v>
      </c>
      <c r="U557" s="169"/>
      <c r="V557" s="103"/>
      <c r="W557" s="103"/>
      <c r="X557" s="103"/>
      <c r="Y557" s="103"/>
    </row>
    <row r="558" spans="1:25" ht="54" customHeight="1" x14ac:dyDescent="0.25">
      <c r="A558" s="168"/>
      <c r="B558" s="168"/>
      <c r="C558" s="168"/>
      <c r="D558" s="168"/>
      <c r="E558" s="168"/>
      <c r="F558" s="168"/>
      <c r="G558" s="168"/>
      <c r="H558" s="168"/>
      <c r="I558" s="168"/>
      <c r="J558" s="168"/>
      <c r="K558" s="168"/>
      <c r="L558" s="168"/>
      <c r="M558" s="168"/>
      <c r="N558" s="169"/>
      <c r="O558" s="169"/>
      <c r="P558" s="169"/>
      <c r="Q558" s="169"/>
      <c r="R558" s="169"/>
      <c r="S558" s="169"/>
      <c r="T558" s="169"/>
      <c r="U558" s="169"/>
    </row>
    <row r="559" spans="1:25" x14ac:dyDescent="0.25">
      <c r="A559" s="168"/>
      <c r="B559" s="168"/>
      <c r="C559" s="168"/>
      <c r="D559" s="168"/>
      <c r="E559" s="168"/>
      <c r="F559" s="168"/>
      <c r="G559" s="168"/>
      <c r="H559" s="168"/>
      <c r="I559" s="168"/>
      <c r="J559" s="168"/>
      <c r="K559" s="168"/>
      <c r="L559" s="168"/>
      <c r="M559" s="168"/>
      <c r="N559" s="166">
        <f>'Расчет сбытовых надбавок'!D2746+АТС!$B$24</f>
        <v>385538.62</v>
      </c>
      <c r="O559" s="167"/>
      <c r="P559" s="166">
        <f>'Расчет сбытовых надбавок'!E2746+АТС!$B$24</f>
        <v>378938.83999999997</v>
      </c>
      <c r="Q559" s="167"/>
      <c r="R559" s="166">
        <f>'Расчет сбытовых надбавок'!F2746+АТС!$B$24</f>
        <v>355154.27999999997</v>
      </c>
      <c r="S559" s="167"/>
      <c r="T559" s="166">
        <f>'Расчет сбытовых надбавок'!G2746+АТС!$B$24</f>
        <v>334085.76999999996</v>
      </c>
      <c r="U559" s="167"/>
    </row>
    <row r="560" spans="1:25" x14ac:dyDescent="0.25">
      <c r="A560" s="190"/>
      <c r="B560" s="190"/>
      <c r="C560" s="190"/>
      <c r="D560" s="190"/>
      <c r="E560" s="190"/>
      <c r="F560" s="187"/>
      <c r="G560" s="187"/>
      <c r="H560" s="187"/>
      <c r="I560" s="187"/>
      <c r="J560" s="187"/>
      <c r="K560" s="187"/>
      <c r="L560" s="187"/>
      <c r="M560" s="187"/>
    </row>
    <row r="561" spans="1:13" x14ac:dyDescent="0.25">
      <c r="A561" s="189"/>
      <c r="B561" s="189"/>
      <c r="C561" s="189"/>
      <c r="D561" s="189"/>
      <c r="E561" s="189"/>
      <c r="F561" s="188"/>
      <c r="G561" s="188"/>
      <c r="H561" s="188"/>
      <c r="I561" s="188"/>
      <c r="J561" s="188"/>
      <c r="K561" s="188"/>
      <c r="L561" s="188"/>
      <c r="M561" s="188"/>
    </row>
  </sheetData>
  <mergeCells count="439">
    <mergeCell ref="W389:W390"/>
    <mergeCell ref="X389:X390"/>
    <mergeCell ref="U355:U356"/>
    <mergeCell ref="V355:V356"/>
    <mergeCell ref="W355:W356"/>
    <mergeCell ref="X355:X356"/>
    <mergeCell ref="Y355:Y356"/>
    <mergeCell ref="A387:A390"/>
    <mergeCell ref="B387:Y388"/>
    <mergeCell ref="B389:B390"/>
    <mergeCell ref="C389:C390"/>
    <mergeCell ref="D389:D390"/>
    <mergeCell ref="E389:E390"/>
    <mergeCell ref="F389:F390"/>
    <mergeCell ref="G389:G390"/>
    <mergeCell ref="H389:H390"/>
    <mergeCell ref="I389:I390"/>
    <mergeCell ref="J389:J390"/>
    <mergeCell ref="K389:K390"/>
    <mergeCell ref="L389:L390"/>
    <mergeCell ref="M389:M390"/>
    <mergeCell ref="N389:N390"/>
    <mergeCell ref="O389:O390"/>
    <mergeCell ref="P389:P390"/>
    <mergeCell ref="Q389:Q390"/>
    <mergeCell ref="R389:R390"/>
    <mergeCell ref="Y389:Y390"/>
    <mergeCell ref="S389:S390"/>
    <mergeCell ref="T389:T390"/>
    <mergeCell ref="U389:U390"/>
    <mergeCell ref="V389:V390"/>
    <mergeCell ref="A353:A356"/>
    <mergeCell ref="B353:Y354"/>
    <mergeCell ref="B355:B356"/>
    <mergeCell ref="C355:C356"/>
    <mergeCell ref="D355:D356"/>
    <mergeCell ref="E355:E356"/>
    <mergeCell ref="F355:F356"/>
    <mergeCell ref="G355:G356"/>
    <mergeCell ref="H355:H356"/>
    <mergeCell ref="I355:I356"/>
    <mergeCell ref="J355:J356"/>
    <mergeCell ref="K355:K356"/>
    <mergeCell ref="L355:L356"/>
    <mergeCell ref="M355:M356"/>
    <mergeCell ref="N355:N356"/>
    <mergeCell ref="O355:O356"/>
    <mergeCell ref="P355:P356"/>
    <mergeCell ref="S287:S288"/>
    <mergeCell ref="T287:T288"/>
    <mergeCell ref="U287:U288"/>
    <mergeCell ref="V287:V288"/>
    <mergeCell ref="W287:W288"/>
    <mergeCell ref="X287:X288"/>
    <mergeCell ref="Y287:Y288"/>
    <mergeCell ref="Q355:Q356"/>
    <mergeCell ref="R355:R356"/>
    <mergeCell ref="S355:S356"/>
    <mergeCell ref="T355:T356"/>
    <mergeCell ref="Q321:Q322"/>
    <mergeCell ref="R321:R322"/>
    <mergeCell ref="S321:S322"/>
    <mergeCell ref="T321:T322"/>
    <mergeCell ref="U321:U322"/>
    <mergeCell ref="A319:A322"/>
    <mergeCell ref="B319:Y320"/>
    <mergeCell ref="B321:B322"/>
    <mergeCell ref="C321:C322"/>
    <mergeCell ref="D321:D322"/>
    <mergeCell ref="E321:E322"/>
    <mergeCell ref="F321:F322"/>
    <mergeCell ref="G321:G322"/>
    <mergeCell ref="H321:H322"/>
    <mergeCell ref="I321:I322"/>
    <mergeCell ref="J321:J322"/>
    <mergeCell ref="K321:K322"/>
    <mergeCell ref="L321:L322"/>
    <mergeCell ref="M321:M322"/>
    <mergeCell ref="N321:N322"/>
    <mergeCell ref="O321:O322"/>
    <mergeCell ref="P321:P322"/>
    <mergeCell ref="V321:V322"/>
    <mergeCell ref="W321:W322"/>
    <mergeCell ref="X321:X322"/>
    <mergeCell ref="Y321:Y322"/>
    <mergeCell ref="U252:U253"/>
    <mergeCell ref="V252:V253"/>
    <mergeCell ref="W252:W253"/>
    <mergeCell ref="X252:X253"/>
    <mergeCell ref="Y252:Y253"/>
    <mergeCell ref="A285:A288"/>
    <mergeCell ref="B285:Y286"/>
    <mergeCell ref="B287:B288"/>
    <mergeCell ref="C287:C288"/>
    <mergeCell ref="D287:D288"/>
    <mergeCell ref="E287:E288"/>
    <mergeCell ref="F287:F288"/>
    <mergeCell ref="G287:G288"/>
    <mergeCell ref="H287:H288"/>
    <mergeCell ref="I287:I288"/>
    <mergeCell ref="J287:J288"/>
    <mergeCell ref="K287:K288"/>
    <mergeCell ref="L287:L288"/>
    <mergeCell ref="M287:M288"/>
    <mergeCell ref="N287:N288"/>
    <mergeCell ref="O287:O288"/>
    <mergeCell ref="P287:P288"/>
    <mergeCell ref="Q287:Q288"/>
    <mergeCell ref="R287:R288"/>
    <mergeCell ref="W218:W219"/>
    <mergeCell ref="X218:X219"/>
    <mergeCell ref="Y218:Y219"/>
    <mergeCell ref="A250:A253"/>
    <mergeCell ref="B250:Y251"/>
    <mergeCell ref="B252:B253"/>
    <mergeCell ref="C252:C253"/>
    <mergeCell ref="D252:D253"/>
    <mergeCell ref="E252:E253"/>
    <mergeCell ref="F252:F253"/>
    <mergeCell ref="G252:G253"/>
    <mergeCell ref="H252:H253"/>
    <mergeCell ref="I252:I253"/>
    <mergeCell ref="J252:J253"/>
    <mergeCell ref="K252:K253"/>
    <mergeCell ref="L252:L253"/>
    <mergeCell ref="M252:M253"/>
    <mergeCell ref="N252:N253"/>
    <mergeCell ref="O252:O253"/>
    <mergeCell ref="P252:P253"/>
    <mergeCell ref="Q252:Q253"/>
    <mergeCell ref="R252:R253"/>
    <mergeCell ref="S252:S253"/>
    <mergeCell ref="T252:T253"/>
    <mergeCell ref="Y184:Y185"/>
    <mergeCell ref="A216:A219"/>
    <mergeCell ref="B216:Y217"/>
    <mergeCell ref="B218:B219"/>
    <mergeCell ref="C218:C219"/>
    <mergeCell ref="D218:D219"/>
    <mergeCell ref="E218:E219"/>
    <mergeCell ref="F218:F219"/>
    <mergeCell ref="G218:G219"/>
    <mergeCell ref="H218:H219"/>
    <mergeCell ref="I218:I219"/>
    <mergeCell ref="J218:J219"/>
    <mergeCell ref="K218:K219"/>
    <mergeCell ref="L218:L219"/>
    <mergeCell ref="M218:M219"/>
    <mergeCell ref="N218:N219"/>
    <mergeCell ref="O218:O219"/>
    <mergeCell ref="P218:P219"/>
    <mergeCell ref="Q218:Q219"/>
    <mergeCell ref="R218:R219"/>
    <mergeCell ref="S218:S219"/>
    <mergeCell ref="T218:T219"/>
    <mergeCell ref="U218:U219"/>
    <mergeCell ref="V218:V219"/>
    <mergeCell ref="P184:P185"/>
    <mergeCell ref="Q184:Q185"/>
    <mergeCell ref="R184:R185"/>
    <mergeCell ref="S184:S185"/>
    <mergeCell ref="T184:T185"/>
    <mergeCell ref="U184:U185"/>
    <mergeCell ref="V184:V185"/>
    <mergeCell ref="W184:W185"/>
    <mergeCell ref="X184:X185"/>
    <mergeCell ref="R150:R151"/>
    <mergeCell ref="S150:S151"/>
    <mergeCell ref="T150:T151"/>
    <mergeCell ref="U150:U151"/>
    <mergeCell ref="V150:V151"/>
    <mergeCell ref="W150:W151"/>
    <mergeCell ref="X150:X151"/>
    <mergeCell ref="Y150:Y151"/>
    <mergeCell ref="A182:A185"/>
    <mergeCell ref="B182:Y183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J184:J185"/>
    <mergeCell ref="K184:K185"/>
    <mergeCell ref="L184:L185"/>
    <mergeCell ref="M184:M185"/>
    <mergeCell ref="N184:N185"/>
    <mergeCell ref="O184:O185"/>
    <mergeCell ref="V526:V527"/>
    <mergeCell ref="W526:W527"/>
    <mergeCell ref="X526:X527"/>
    <mergeCell ref="Y526:Y527"/>
    <mergeCell ref="P526:P527"/>
    <mergeCell ref="I526:I527"/>
    <mergeCell ref="A148:A151"/>
    <mergeCell ref="B148:Y149"/>
    <mergeCell ref="B150:B151"/>
    <mergeCell ref="C150:C151"/>
    <mergeCell ref="D150:D151"/>
    <mergeCell ref="E150:E151"/>
    <mergeCell ref="F150:F151"/>
    <mergeCell ref="G150:G151"/>
    <mergeCell ref="H150:H151"/>
    <mergeCell ref="I150:I151"/>
    <mergeCell ref="J150:J151"/>
    <mergeCell ref="K150:K151"/>
    <mergeCell ref="L150:L151"/>
    <mergeCell ref="M150:M151"/>
    <mergeCell ref="N150:N151"/>
    <mergeCell ref="O150:O151"/>
    <mergeCell ref="P150:P151"/>
    <mergeCell ref="Q150:Q151"/>
    <mergeCell ref="U492:U493"/>
    <mergeCell ref="V492:V493"/>
    <mergeCell ref="W492:W493"/>
    <mergeCell ref="X492:X493"/>
    <mergeCell ref="O526:O527"/>
    <mergeCell ref="R526:R527"/>
    <mergeCell ref="S526:S527"/>
    <mergeCell ref="T526:T527"/>
    <mergeCell ref="A524:A527"/>
    <mergeCell ref="B524:Y525"/>
    <mergeCell ref="B526:B527"/>
    <mergeCell ref="C526:C527"/>
    <mergeCell ref="D526:D527"/>
    <mergeCell ref="E526:E527"/>
    <mergeCell ref="F526:F527"/>
    <mergeCell ref="G526:G527"/>
    <mergeCell ref="H526:H527"/>
    <mergeCell ref="Q526:Q527"/>
    <mergeCell ref="U526:U527"/>
    <mergeCell ref="J526:J527"/>
    <mergeCell ref="K526:K527"/>
    <mergeCell ref="L526:L527"/>
    <mergeCell ref="M526:M527"/>
    <mergeCell ref="N526:N527"/>
    <mergeCell ref="Y458:Y459"/>
    <mergeCell ref="A490:A493"/>
    <mergeCell ref="B490:Y491"/>
    <mergeCell ref="B492:B493"/>
    <mergeCell ref="C492:C493"/>
    <mergeCell ref="D492:D493"/>
    <mergeCell ref="E492:E493"/>
    <mergeCell ref="F492:F493"/>
    <mergeCell ref="G492:G493"/>
    <mergeCell ref="H492:H493"/>
    <mergeCell ref="I492:I493"/>
    <mergeCell ref="J492:J493"/>
    <mergeCell ref="K492:K493"/>
    <mergeCell ref="L492:L493"/>
    <mergeCell ref="M492:M493"/>
    <mergeCell ref="Y492:Y493"/>
    <mergeCell ref="N492:N493"/>
    <mergeCell ref="O492:O493"/>
    <mergeCell ref="P492:P493"/>
    <mergeCell ref="Q492:Q493"/>
    <mergeCell ref="R492:R493"/>
    <mergeCell ref="S492:S493"/>
    <mergeCell ref="A456:A459"/>
    <mergeCell ref="T492:T493"/>
    <mergeCell ref="B456:Y457"/>
    <mergeCell ref="B458:B459"/>
    <mergeCell ref="C458:C459"/>
    <mergeCell ref="D458:D459"/>
    <mergeCell ref="E458:E459"/>
    <mergeCell ref="F458:F459"/>
    <mergeCell ref="G458:G459"/>
    <mergeCell ref="H458:H459"/>
    <mergeCell ref="I458:I459"/>
    <mergeCell ref="J458:J459"/>
    <mergeCell ref="K458:K459"/>
    <mergeCell ref="L458:L459"/>
    <mergeCell ref="M458:M459"/>
    <mergeCell ref="N458:N459"/>
    <mergeCell ref="O458:O459"/>
    <mergeCell ref="P458:P459"/>
    <mergeCell ref="Q458:Q459"/>
    <mergeCell ref="R458:R459"/>
    <mergeCell ref="S458:S459"/>
    <mergeCell ref="T458:T459"/>
    <mergeCell ref="U458:U459"/>
    <mergeCell ref="V458:V459"/>
    <mergeCell ref="W458:W459"/>
    <mergeCell ref="X458:X459"/>
    <mergeCell ref="Q424:Q425"/>
    <mergeCell ref="R424:R425"/>
    <mergeCell ref="S424:S425"/>
    <mergeCell ref="T424:T425"/>
    <mergeCell ref="U424:U425"/>
    <mergeCell ref="V424:V425"/>
    <mergeCell ref="W424:W425"/>
    <mergeCell ref="X424:X425"/>
    <mergeCell ref="Y424:Y425"/>
    <mergeCell ref="X81:X82"/>
    <mergeCell ref="Y81:Y82"/>
    <mergeCell ref="A113:A116"/>
    <mergeCell ref="B113:Y114"/>
    <mergeCell ref="B115:B116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V115:V116"/>
    <mergeCell ref="W115:W116"/>
    <mergeCell ref="X115:X116"/>
    <mergeCell ref="Y115:Y116"/>
    <mergeCell ref="P115:P116"/>
    <mergeCell ref="Q115:Q116"/>
    <mergeCell ref="X47:X48"/>
    <mergeCell ref="Y47:Y48"/>
    <mergeCell ref="A79:A82"/>
    <mergeCell ref="B79:Y80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O81:O82"/>
    <mergeCell ref="P81:P82"/>
    <mergeCell ref="Q81:Q82"/>
    <mergeCell ref="R81:R82"/>
    <mergeCell ref="S81:S82"/>
    <mergeCell ref="T81:T82"/>
    <mergeCell ref="U81:U82"/>
    <mergeCell ref="A561:E561"/>
    <mergeCell ref="F560:G560"/>
    <mergeCell ref="F561:G561"/>
    <mergeCell ref="A560:E560"/>
    <mergeCell ref="H560:I560"/>
    <mergeCell ref="A45:A48"/>
    <mergeCell ref="B45:Y46"/>
    <mergeCell ref="B47:B48"/>
    <mergeCell ref="C47:C48"/>
    <mergeCell ref="D47:D48"/>
    <mergeCell ref="E47:E48"/>
    <mergeCell ref="G47:G48"/>
    <mergeCell ref="H47:H48"/>
    <mergeCell ref="I47:I48"/>
    <mergeCell ref="J47:J48"/>
    <mergeCell ref="K47:K48"/>
    <mergeCell ref="L47:L48"/>
    <mergeCell ref="M47:M48"/>
    <mergeCell ref="N47:N48"/>
    <mergeCell ref="O47:O48"/>
    <mergeCell ref="P47:P48"/>
    <mergeCell ref="Q47:Q48"/>
    <mergeCell ref="R47:R48"/>
    <mergeCell ref="S47:S48"/>
    <mergeCell ref="V13:V14"/>
    <mergeCell ref="W13:W14"/>
    <mergeCell ref="L13:L14"/>
    <mergeCell ref="J560:K560"/>
    <mergeCell ref="L560:M560"/>
    <mergeCell ref="H561:I561"/>
    <mergeCell ref="J561:K561"/>
    <mergeCell ref="L561:M561"/>
    <mergeCell ref="I424:I425"/>
    <mergeCell ref="J424:J425"/>
    <mergeCell ref="K424:K425"/>
    <mergeCell ref="L424:L425"/>
    <mergeCell ref="M424:M425"/>
    <mergeCell ref="T47:T48"/>
    <mergeCell ref="U47:U48"/>
    <mergeCell ref="V47:V48"/>
    <mergeCell ref="W47:W48"/>
    <mergeCell ref="V81:V82"/>
    <mergeCell ref="W81:W82"/>
    <mergeCell ref="R115:R116"/>
    <mergeCell ref="S115:S116"/>
    <mergeCell ref="T115:T116"/>
    <mergeCell ref="U115:U116"/>
    <mergeCell ref="B422:Y423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559:O559"/>
    <mergeCell ref="P559:Q559"/>
    <mergeCell ref="R559:S559"/>
    <mergeCell ref="T559:U559"/>
    <mergeCell ref="A557:M559"/>
    <mergeCell ref="N557:O558"/>
    <mergeCell ref="P557:Q558"/>
    <mergeCell ref="R557:S558"/>
    <mergeCell ref="T557:U558"/>
    <mergeCell ref="K13:K14"/>
    <mergeCell ref="F47:F48"/>
    <mergeCell ref="U13:U14"/>
    <mergeCell ref="A422:A425"/>
    <mergeCell ref="B424:B425"/>
    <mergeCell ref="C424:C425"/>
    <mergeCell ref="D424:D425"/>
    <mergeCell ref="E424:E425"/>
    <mergeCell ref="F424:F425"/>
    <mergeCell ref="G424:G425"/>
    <mergeCell ref="H424:H425"/>
    <mergeCell ref="N424:N425"/>
    <mergeCell ref="O424:O425"/>
    <mergeCell ref="P424:P425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63"/>
  <sheetViews>
    <sheetView view="pageBreakPreview" zoomScaleSheetLayoutView="100" workbookViewId="0">
      <pane xSplit="1" ySplit="4" topLeftCell="Q540" activePane="bottomRight" state="frozen"/>
      <selection pane="topRight" activeCell="B1" sqref="B1"/>
      <selection pane="bottomLeft" activeCell="A5" sqref="A5"/>
      <selection pane="bottomRight" activeCell="L16" sqref="L16"/>
    </sheetView>
  </sheetViews>
  <sheetFormatPr defaultRowHeight="15" x14ac:dyDescent="0.25"/>
  <cols>
    <col min="1" max="1" width="14.25" style="92" customWidth="1"/>
    <col min="2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s="105" customFormat="1" ht="44.25" customHeight="1" x14ac:dyDescent="0.25">
      <c r="A1" s="177" t="s">
        <v>173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</row>
    <row r="2" spans="1:27" ht="18.75" customHeight="1" x14ac:dyDescent="0.2">
      <c r="A2" s="178" t="s">
        <v>198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</row>
    <row r="3" spans="1:27" ht="39.75" customHeight="1" x14ac:dyDescent="0.2">
      <c r="A3" s="179" t="s">
        <v>115</v>
      </c>
      <c r="B3" s="179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</row>
    <row r="4" spans="1:27" ht="25.5" customHeight="1" x14ac:dyDescent="0.2">
      <c r="A4" s="180" t="s">
        <v>54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</row>
    <row r="7" spans="1:27" x14ac:dyDescent="0.25">
      <c r="A7" s="92" t="s">
        <v>127</v>
      </c>
    </row>
    <row r="9" spans="1:27" s="105" customFormat="1" x14ac:dyDescent="0.25">
      <c r="A9" s="103" t="s">
        <v>128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157</v>
      </c>
      <c r="B10" s="93"/>
      <c r="C10" s="93"/>
      <c r="D10" s="93"/>
    </row>
    <row r="11" spans="1:27" ht="12.75" x14ac:dyDescent="0.2">
      <c r="A11" s="170" t="s">
        <v>50</v>
      </c>
      <c r="B11" s="181" t="s">
        <v>129</v>
      </c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3"/>
    </row>
    <row r="12" spans="1:27" ht="12.75" x14ac:dyDescent="0.2">
      <c r="A12" s="171"/>
      <c r="B12" s="184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6"/>
    </row>
    <row r="13" spans="1:27" ht="12.75" customHeight="1" x14ac:dyDescent="0.2">
      <c r="A13" s="171"/>
      <c r="B13" s="173" t="s">
        <v>130</v>
      </c>
      <c r="C13" s="164" t="s">
        <v>131</v>
      </c>
      <c r="D13" s="164" t="s">
        <v>132</v>
      </c>
      <c r="E13" s="164" t="s">
        <v>133</v>
      </c>
      <c r="F13" s="164" t="s">
        <v>134</v>
      </c>
      <c r="G13" s="164" t="s">
        <v>135</v>
      </c>
      <c r="H13" s="164" t="s">
        <v>136</v>
      </c>
      <c r="I13" s="164" t="s">
        <v>137</v>
      </c>
      <c r="J13" s="164" t="s">
        <v>138</v>
      </c>
      <c r="K13" s="164" t="s">
        <v>139</v>
      </c>
      <c r="L13" s="164" t="s">
        <v>140</v>
      </c>
      <c r="M13" s="164" t="s">
        <v>141</v>
      </c>
      <c r="N13" s="175" t="s">
        <v>142</v>
      </c>
      <c r="O13" s="164" t="s">
        <v>143</v>
      </c>
      <c r="P13" s="164" t="s">
        <v>144</v>
      </c>
      <c r="Q13" s="164" t="s">
        <v>145</v>
      </c>
      <c r="R13" s="164" t="s">
        <v>146</v>
      </c>
      <c r="S13" s="164" t="s">
        <v>147</v>
      </c>
      <c r="T13" s="164" t="s">
        <v>148</v>
      </c>
      <c r="U13" s="164" t="s">
        <v>149</v>
      </c>
      <c r="V13" s="164" t="s">
        <v>150</v>
      </c>
      <c r="W13" s="164" t="s">
        <v>151</v>
      </c>
      <c r="X13" s="164" t="s">
        <v>152</v>
      </c>
      <c r="Y13" s="164" t="s">
        <v>153</v>
      </c>
    </row>
    <row r="14" spans="1:27" ht="11.25" customHeight="1" x14ac:dyDescent="0.2">
      <c r="A14" s="172"/>
      <c r="B14" s="174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76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</row>
    <row r="15" spans="1:27" ht="15" customHeight="1" x14ac:dyDescent="0.2">
      <c r="A15" s="94">
        <f>АТС!A41</f>
        <v>41671</v>
      </c>
      <c r="B15" s="127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1873.2800000000002</v>
      </c>
      <c r="C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1853.43</v>
      </c>
      <c r="D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1864.79</v>
      </c>
      <c r="E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1851.3000000000002</v>
      </c>
      <c r="F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1848.13</v>
      </c>
      <c r="G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1845.5900000000001</v>
      </c>
      <c r="H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1859.1100000000001</v>
      </c>
      <c r="I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1863.1399999999999</v>
      </c>
      <c r="J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1875.44</v>
      </c>
      <c r="K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1889.4900000000002</v>
      </c>
      <c r="L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1890.79</v>
      </c>
      <c r="M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1891.2800000000002</v>
      </c>
      <c r="N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1892.33</v>
      </c>
      <c r="O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1892.54</v>
      </c>
      <c r="P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1891.93</v>
      </c>
      <c r="Q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1892.31</v>
      </c>
      <c r="R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1891.4</v>
      </c>
      <c r="S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1889.5100000000002</v>
      </c>
      <c r="T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1887.96</v>
      </c>
      <c r="U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1902.5900000000001</v>
      </c>
      <c r="V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1970.6599999999999</v>
      </c>
      <c r="W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1890.17</v>
      </c>
      <c r="X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1890.5900000000001</v>
      </c>
      <c r="Y15" s="141">
        <f>VLOOKUP($A15+ROUND((COLUMN()-2)/24,5),АТС!$A$41:$F$712,6)+VLOOKUP($A15+ROUND((COLUMN()-2)/24,5),'Расчет сбытовых надбавок'!$B$43:'Расчет сбытовых надбавок'!$G$714,3)+'Иные услуги '!$C$5+'РСТ РСО-А'!$K$7</f>
        <v>2025.66</v>
      </c>
      <c r="AA15" s="95"/>
    </row>
    <row r="16" spans="1:27" x14ac:dyDescent="0.2">
      <c r="A16" s="94">
        <f>A15+1</f>
        <v>41672</v>
      </c>
      <c r="B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1871.3000000000002</v>
      </c>
      <c r="C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1870.5900000000001</v>
      </c>
      <c r="D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1859.27</v>
      </c>
      <c r="E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1846.21</v>
      </c>
      <c r="F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1851.83</v>
      </c>
      <c r="G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1842.93</v>
      </c>
      <c r="H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1848.98</v>
      </c>
      <c r="I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1864.81</v>
      </c>
      <c r="J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1907.93</v>
      </c>
      <c r="K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1887.87</v>
      </c>
      <c r="L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1888.75</v>
      </c>
      <c r="M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1888.96</v>
      </c>
      <c r="N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1889.31</v>
      </c>
      <c r="O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1889.44</v>
      </c>
      <c r="P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1888.21</v>
      </c>
      <c r="Q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1888.6</v>
      </c>
      <c r="R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1889.67</v>
      </c>
      <c r="S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1887.68</v>
      </c>
      <c r="T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1887.04</v>
      </c>
      <c r="U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1900.95</v>
      </c>
      <c r="V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1969.77</v>
      </c>
      <c r="W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1932.49</v>
      </c>
      <c r="X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1889.0500000000002</v>
      </c>
      <c r="Y16" s="141">
        <f>VLOOKUP($A16+ROUND((COLUMN()-2)/24,5),АТС!$A$41:$F$712,6)+VLOOKUP($A16+ROUND((COLUMN()-2)/24,5),'Расчет сбытовых надбавок'!$B$43:'Расчет сбытовых надбавок'!$G$714,3)+'Иные услуги '!$C$5+'РСТ РСО-А'!$K$7</f>
        <v>2046.23</v>
      </c>
    </row>
    <row r="17" spans="1:25" x14ac:dyDescent="0.2">
      <c r="A17" s="94">
        <f t="shared" ref="A17:A42" si="0">A16+1</f>
        <v>41673</v>
      </c>
      <c r="B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1868.2</v>
      </c>
      <c r="C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1852.0500000000002</v>
      </c>
      <c r="D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1852.63</v>
      </c>
      <c r="E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1867.1100000000001</v>
      </c>
      <c r="F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1864.08</v>
      </c>
      <c r="G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1861.23</v>
      </c>
      <c r="H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1863.79</v>
      </c>
      <c r="I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1878.0300000000002</v>
      </c>
      <c r="J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1869.3400000000001</v>
      </c>
      <c r="K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1892.33</v>
      </c>
      <c r="L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1892.06</v>
      </c>
      <c r="M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1880.33</v>
      </c>
      <c r="N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1879.5300000000002</v>
      </c>
      <c r="O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1879.8400000000001</v>
      </c>
      <c r="P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1880.15</v>
      </c>
      <c r="Q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1880.18</v>
      </c>
      <c r="R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1879.5100000000002</v>
      </c>
      <c r="S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1887.79</v>
      </c>
      <c r="T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1885.03</v>
      </c>
      <c r="U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1886.5100000000002</v>
      </c>
      <c r="V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1900.42</v>
      </c>
      <c r="W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1940.41</v>
      </c>
      <c r="X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2124.35</v>
      </c>
      <c r="Y17" s="141">
        <f>VLOOKUP($A17+ROUND((COLUMN()-2)/24,5),АТС!$A$41:$F$712,6)+VLOOKUP($A17+ROUND((COLUMN()-2)/24,5),'Расчет сбытовых надбавок'!$B$43:'Расчет сбытовых надбавок'!$G$714,3)+'Иные услуги '!$C$5+'РСТ РСО-А'!$K$7</f>
        <v>2006.83</v>
      </c>
    </row>
    <row r="18" spans="1:25" x14ac:dyDescent="0.2">
      <c r="A18" s="94">
        <f t="shared" si="0"/>
        <v>41674</v>
      </c>
      <c r="B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1954.4</v>
      </c>
      <c r="C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1862.2</v>
      </c>
      <c r="D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1860.95</v>
      </c>
      <c r="E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1860.8700000000001</v>
      </c>
      <c r="F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1860.8600000000001</v>
      </c>
      <c r="G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1862.88</v>
      </c>
      <c r="H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1867.1100000000001</v>
      </c>
      <c r="I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1878.0300000000002</v>
      </c>
      <c r="J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1868.91</v>
      </c>
      <c r="K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1901.27</v>
      </c>
      <c r="L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1931.04</v>
      </c>
      <c r="M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1902.21</v>
      </c>
      <c r="N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1901.9</v>
      </c>
      <c r="O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1900.5</v>
      </c>
      <c r="P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1893.23</v>
      </c>
      <c r="Q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1893.19</v>
      </c>
      <c r="R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1892.88</v>
      </c>
      <c r="S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1892.38</v>
      </c>
      <c r="T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1890</v>
      </c>
      <c r="U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2016.31</v>
      </c>
      <c r="V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2015.92</v>
      </c>
      <c r="W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2040.19</v>
      </c>
      <c r="X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2178.5300000000002</v>
      </c>
      <c r="Y18" s="141">
        <f>VLOOKUP($A18+ROUND((COLUMN()-2)/24,5),АТС!$A$41:$F$712,6)+VLOOKUP($A18+ROUND((COLUMN()-2)/24,5),'Расчет сбытовых надбавок'!$B$43:'Расчет сбытовых надбавок'!$G$714,3)+'Иные услуги '!$C$5+'РСТ РСО-А'!$K$7</f>
        <v>2083.37</v>
      </c>
    </row>
    <row r="19" spans="1:25" x14ac:dyDescent="0.2">
      <c r="A19" s="94">
        <f t="shared" si="0"/>
        <v>41675</v>
      </c>
      <c r="B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1877.24</v>
      </c>
      <c r="C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1853.29</v>
      </c>
      <c r="D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1850.8200000000002</v>
      </c>
      <c r="E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1849.4</v>
      </c>
      <c r="F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1849.6</v>
      </c>
      <c r="G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1850.2600000000002</v>
      </c>
      <c r="H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1852.29</v>
      </c>
      <c r="I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1877.58</v>
      </c>
      <c r="J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1868.64</v>
      </c>
      <c r="K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1894.47</v>
      </c>
      <c r="L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1893.72</v>
      </c>
      <c r="M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1866.52</v>
      </c>
      <c r="N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1874.4</v>
      </c>
      <c r="O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1874.17</v>
      </c>
      <c r="P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1874.2800000000002</v>
      </c>
      <c r="Q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1874.19</v>
      </c>
      <c r="R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1874.63</v>
      </c>
      <c r="S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1892.5900000000001</v>
      </c>
      <c r="T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1954.66</v>
      </c>
      <c r="U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1992.2600000000002</v>
      </c>
      <c r="V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2003.39</v>
      </c>
      <c r="W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1998.65</v>
      </c>
      <c r="X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2182.1999999999998</v>
      </c>
      <c r="Y19" s="141">
        <f>VLOOKUP($A19+ROUND((COLUMN()-2)/24,5),АТС!$A$41:$F$712,6)+VLOOKUP($A19+ROUND((COLUMN()-2)/24,5),'Расчет сбытовых надбавок'!$B$43:'Расчет сбытовых надбавок'!$G$714,3)+'Иные услуги '!$C$5+'РСТ РСО-А'!$K$7</f>
        <v>2069.7200000000003</v>
      </c>
    </row>
    <row r="20" spans="1:25" x14ac:dyDescent="0.2">
      <c r="A20" s="94">
        <f t="shared" si="0"/>
        <v>41676</v>
      </c>
      <c r="B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1956.17</v>
      </c>
      <c r="C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1881.69</v>
      </c>
      <c r="D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1861.72</v>
      </c>
      <c r="E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1861.25</v>
      </c>
      <c r="F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1861.93</v>
      </c>
      <c r="G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1862.3400000000001</v>
      </c>
      <c r="H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1886.87</v>
      </c>
      <c r="I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1872.67</v>
      </c>
      <c r="J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1893.19</v>
      </c>
      <c r="K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1893.1</v>
      </c>
      <c r="L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1891.98</v>
      </c>
      <c r="M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1989.33</v>
      </c>
      <c r="N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1965.06</v>
      </c>
      <c r="O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1959.3200000000002</v>
      </c>
      <c r="P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1943.0100000000002</v>
      </c>
      <c r="Q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1931.71</v>
      </c>
      <c r="R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1919.56</v>
      </c>
      <c r="S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1891.1</v>
      </c>
      <c r="T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1975.1100000000001</v>
      </c>
      <c r="U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2074.9</v>
      </c>
      <c r="V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2048.73</v>
      </c>
      <c r="W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2054.1</v>
      </c>
      <c r="X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2198.1400000000003</v>
      </c>
      <c r="Y20" s="141">
        <f>VLOOKUP($A20+ROUND((COLUMN()-2)/24,5),АТС!$A$41:$F$712,6)+VLOOKUP($A20+ROUND((COLUMN()-2)/24,5),'Расчет сбытовых надбавок'!$B$43:'Расчет сбытовых надбавок'!$G$714,3)+'Иные услуги '!$C$5+'РСТ РСО-А'!$K$7</f>
        <v>2101.3000000000002</v>
      </c>
    </row>
    <row r="21" spans="1:25" x14ac:dyDescent="0.2">
      <c r="A21" s="94">
        <f t="shared" si="0"/>
        <v>41677</v>
      </c>
      <c r="B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1873.06</v>
      </c>
      <c r="C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1853.0500000000002</v>
      </c>
      <c r="D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1846.08</v>
      </c>
      <c r="E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1849.0900000000001</v>
      </c>
      <c r="F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1848.56</v>
      </c>
      <c r="G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1844.6100000000001</v>
      </c>
      <c r="H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1872.45</v>
      </c>
      <c r="I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1870.5900000000001</v>
      </c>
      <c r="J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1845.66</v>
      </c>
      <c r="K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1894.73</v>
      </c>
      <c r="L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1894.8700000000001</v>
      </c>
      <c r="M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1881.85</v>
      </c>
      <c r="N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1881.93</v>
      </c>
      <c r="O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1882</v>
      </c>
      <c r="P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1882.3200000000002</v>
      </c>
      <c r="Q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1882.19</v>
      </c>
      <c r="R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1881.9099999999999</v>
      </c>
      <c r="S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1890.35</v>
      </c>
      <c r="T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1890.52</v>
      </c>
      <c r="U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2007.6</v>
      </c>
      <c r="V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1963.25</v>
      </c>
      <c r="W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1988.3899999999999</v>
      </c>
      <c r="X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2163.3000000000002</v>
      </c>
      <c r="Y21" s="141">
        <f>VLOOKUP($A21+ROUND((COLUMN()-2)/24,5),АТС!$A$41:$F$712,6)+VLOOKUP($A21+ROUND((COLUMN()-2)/24,5),'Расчет сбытовых надбавок'!$B$43:'Расчет сбытовых надбавок'!$G$714,3)+'Иные услуги '!$C$5+'РСТ РСО-А'!$K$7</f>
        <v>2069.0299999999997</v>
      </c>
    </row>
    <row r="22" spans="1:25" x14ac:dyDescent="0.2">
      <c r="A22" s="94">
        <f t="shared" si="0"/>
        <v>41678</v>
      </c>
      <c r="B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1872.14</v>
      </c>
      <c r="C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1867.7</v>
      </c>
      <c r="D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1855.7200000000003</v>
      </c>
      <c r="E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1842.96</v>
      </c>
      <c r="F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1851.3600000000001</v>
      </c>
      <c r="G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1863.52</v>
      </c>
      <c r="H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1868.8400000000001</v>
      </c>
      <c r="I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1872.02</v>
      </c>
      <c r="J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2013.73</v>
      </c>
      <c r="K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1864.83</v>
      </c>
      <c r="L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1872.15</v>
      </c>
      <c r="M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1892.29</v>
      </c>
      <c r="N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1892.5</v>
      </c>
      <c r="O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1892.67</v>
      </c>
      <c r="P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1892.85</v>
      </c>
      <c r="Q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1893.0700000000002</v>
      </c>
      <c r="R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1891.85</v>
      </c>
      <c r="S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1887.23</v>
      </c>
      <c r="T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1888.94</v>
      </c>
      <c r="U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1888.13</v>
      </c>
      <c r="V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1997.29</v>
      </c>
      <c r="W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1962.76</v>
      </c>
      <c r="X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1889.8899999999999</v>
      </c>
      <c r="Y22" s="141">
        <f>VLOOKUP($A22+ROUND((COLUMN()-2)/24,5),АТС!$A$41:$F$712,6)+VLOOKUP($A22+ROUND((COLUMN()-2)/24,5),'Расчет сбытовых надбавок'!$B$43:'Расчет сбытовых надбавок'!$G$714,3)+'Иные услуги '!$C$5+'РСТ РСО-А'!$K$7</f>
        <v>2099.6999999999998</v>
      </c>
    </row>
    <row r="23" spans="1:25" x14ac:dyDescent="0.2">
      <c r="A23" s="94">
        <f t="shared" si="0"/>
        <v>41679</v>
      </c>
      <c r="B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1867.0700000000002</v>
      </c>
      <c r="C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1857.6100000000001</v>
      </c>
      <c r="D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1884.8000000000002</v>
      </c>
      <c r="E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1888.6</v>
      </c>
      <c r="F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1899.31</v>
      </c>
      <c r="G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1888.53</v>
      </c>
      <c r="H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1878.3000000000002</v>
      </c>
      <c r="I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1849.6</v>
      </c>
      <c r="J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1871.45</v>
      </c>
      <c r="K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1917.88</v>
      </c>
      <c r="L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1874.2600000000002</v>
      </c>
      <c r="M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1844.0300000000002</v>
      </c>
      <c r="N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1845.97</v>
      </c>
      <c r="O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1855.48</v>
      </c>
      <c r="P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1849.3000000000002</v>
      </c>
      <c r="Q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1845.8400000000001</v>
      </c>
      <c r="R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1846.83</v>
      </c>
      <c r="S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1844.23</v>
      </c>
      <c r="T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1886.04</v>
      </c>
      <c r="U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1887.7800000000002</v>
      </c>
      <c r="V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1887.79</v>
      </c>
      <c r="W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1888.3200000000002</v>
      </c>
      <c r="X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1889.3000000000002</v>
      </c>
      <c r="Y23" s="141">
        <f>VLOOKUP($A23+ROUND((COLUMN()-2)/24,5),АТС!$A$41:$F$712,6)+VLOOKUP($A23+ROUND((COLUMN()-2)/24,5),'Расчет сбытовых надбавок'!$B$43:'Расчет сбытовых надбавок'!$G$714,3)+'Иные услуги '!$C$5+'РСТ РСО-А'!$K$7</f>
        <v>1940.4</v>
      </c>
    </row>
    <row r="24" spans="1:25" x14ac:dyDescent="0.2">
      <c r="A24" s="94">
        <f t="shared" si="0"/>
        <v>41680</v>
      </c>
      <c r="B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1862.8400000000001</v>
      </c>
      <c r="C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1858.75</v>
      </c>
      <c r="D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1864.92</v>
      </c>
      <c r="E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1871.06</v>
      </c>
      <c r="F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1867.93</v>
      </c>
      <c r="G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1871.5700000000002</v>
      </c>
      <c r="H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1842.3899999999999</v>
      </c>
      <c r="I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1913.96</v>
      </c>
      <c r="J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1901.1599999999999</v>
      </c>
      <c r="K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1846.2800000000002</v>
      </c>
      <c r="L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1861</v>
      </c>
      <c r="M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1882.97</v>
      </c>
      <c r="N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1882.7000000000003</v>
      </c>
      <c r="O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1883.23</v>
      </c>
      <c r="P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1883.33</v>
      </c>
      <c r="Q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1882.5700000000002</v>
      </c>
      <c r="R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1882.33</v>
      </c>
      <c r="S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1874.63</v>
      </c>
      <c r="T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1891.06</v>
      </c>
      <c r="U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1892.5700000000002</v>
      </c>
      <c r="V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1893.8200000000002</v>
      </c>
      <c r="W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1905.69</v>
      </c>
      <c r="X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2121.2600000000002</v>
      </c>
      <c r="Y24" s="141">
        <f>VLOOKUP($A24+ROUND((COLUMN()-2)/24,5),АТС!$A$41:$F$712,6)+VLOOKUP($A24+ROUND((COLUMN()-2)/24,5),'Расчет сбытовых надбавок'!$B$43:'Расчет сбытовых надбавок'!$G$714,3)+'Иные услуги '!$C$5+'РСТ РСО-А'!$K$7</f>
        <v>2047.44</v>
      </c>
    </row>
    <row r="25" spans="1:25" x14ac:dyDescent="0.2">
      <c r="A25" s="94">
        <f t="shared" si="0"/>
        <v>41681</v>
      </c>
      <c r="B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1844.62</v>
      </c>
      <c r="C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1889.8400000000001</v>
      </c>
      <c r="D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1910.23</v>
      </c>
      <c r="E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1924.64</v>
      </c>
      <c r="F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1928.1200000000001</v>
      </c>
      <c r="G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1913.8600000000001</v>
      </c>
      <c r="H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1880.56</v>
      </c>
      <c r="I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1954.5700000000002</v>
      </c>
      <c r="J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1921.35</v>
      </c>
      <c r="K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1876.4700000000003</v>
      </c>
      <c r="L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1848.27</v>
      </c>
      <c r="M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1884.1200000000001</v>
      </c>
      <c r="N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1885.3700000000001</v>
      </c>
      <c r="O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1885.8700000000001</v>
      </c>
      <c r="P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1882.12</v>
      </c>
      <c r="Q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1882.2200000000003</v>
      </c>
      <c r="R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1881.14</v>
      </c>
      <c r="S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1854.25</v>
      </c>
      <c r="T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1892.67</v>
      </c>
      <c r="U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1894.1000000000001</v>
      </c>
      <c r="V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1895.71</v>
      </c>
      <c r="W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1882.81</v>
      </c>
      <c r="X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2125.4700000000003</v>
      </c>
      <c r="Y25" s="141">
        <f>VLOOKUP($A25+ROUND((COLUMN()-2)/24,5),АТС!$A$41:$F$712,6)+VLOOKUP($A25+ROUND((COLUMN()-2)/24,5),'Расчет сбытовых надбавок'!$B$43:'Расчет сбытовых надбавок'!$G$714,3)+'Иные услуги '!$C$5+'РСТ РСО-А'!$K$7</f>
        <v>1959.22</v>
      </c>
    </row>
    <row r="26" spans="1:25" x14ac:dyDescent="0.2">
      <c r="A26" s="94">
        <f t="shared" si="0"/>
        <v>41682</v>
      </c>
      <c r="B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1846.0500000000002</v>
      </c>
      <c r="C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1882.5700000000002</v>
      </c>
      <c r="D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1905.88</v>
      </c>
      <c r="E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1916.3400000000001</v>
      </c>
      <c r="F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1919.68</v>
      </c>
      <c r="G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1912.8600000000001</v>
      </c>
      <c r="H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1870.92</v>
      </c>
      <c r="I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1953.9500000000003</v>
      </c>
      <c r="J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1927.8200000000002</v>
      </c>
      <c r="K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1896.46</v>
      </c>
      <c r="L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1876.2</v>
      </c>
      <c r="M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1847.66</v>
      </c>
      <c r="N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1861.17</v>
      </c>
      <c r="O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1878.23</v>
      </c>
      <c r="P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1890.3000000000002</v>
      </c>
      <c r="Q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1893.0900000000001</v>
      </c>
      <c r="R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1896.22</v>
      </c>
      <c r="S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1951.96</v>
      </c>
      <c r="T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1881.94</v>
      </c>
      <c r="U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1894.14</v>
      </c>
      <c r="V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1895.21</v>
      </c>
      <c r="W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1882.38</v>
      </c>
      <c r="X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2118.3000000000002</v>
      </c>
      <c r="Y26" s="141">
        <f>VLOOKUP($A26+ROUND((COLUMN()-2)/24,5),АТС!$A$41:$F$712,6)+VLOOKUP($A26+ROUND((COLUMN()-2)/24,5),'Расчет сбытовых надбавок'!$B$43:'Расчет сбытовых надбавок'!$G$714,3)+'Иные услуги '!$C$5+'РСТ РСО-А'!$K$7</f>
        <v>1873.7600000000002</v>
      </c>
    </row>
    <row r="27" spans="1:25" x14ac:dyDescent="0.2">
      <c r="A27" s="94">
        <f t="shared" si="0"/>
        <v>41683</v>
      </c>
      <c r="B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1847.1399999999999</v>
      </c>
      <c r="C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1882.45</v>
      </c>
      <c r="D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1902.35</v>
      </c>
      <c r="E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1916.29</v>
      </c>
      <c r="F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1912.75</v>
      </c>
      <c r="G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1902.5</v>
      </c>
      <c r="H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1867.6599999999999</v>
      </c>
      <c r="I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1946.31</v>
      </c>
      <c r="J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1928.02</v>
      </c>
      <c r="K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1895.8200000000002</v>
      </c>
      <c r="L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1868.97</v>
      </c>
      <c r="M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1850.16</v>
      </c>
      <c r="N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1860.67</v>
      </c>
      <c r="O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1877.62</v>
      </c>
      <c r="P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1889.5900000000001</v>
      </c>
      <c r="Q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1892.23</v>
      </c>
      <c r="R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1895.6100000000001</v>
      </c>
      <c r="S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1950.98</v>
      </c>
      <c r="T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1881.33</v>
      </c>
      <c r="U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1895.39</v>
      </c>
      <c r="V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1896.6100000000001</v>
      </c>
      <c r="W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1882.5</v>
      </c>
      <c r="X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1970.75</v>
      </c>
      <c r="Y27" s="141">
        <f>VLOOKUP($A27+ROUND((COLUMN()-2)/24,5),АТС!$A$41:$F$712,6)+VLOOKUP($A27+ROUND((COLUMN()-2)/24,5),'Расчет сбытовых надбавок'!$B$43:'Расчет сбытовых надбавок'!$G$714,3)+'Иные услуги '!$C$5+'РСТ РСО-А'!$K$7</f>
        <v>1874.88</v>
      </c>
    </row>
    <row r="28" spans="1:25" x14ac:dyDescent="0.2">
      <c r="A28" s="94">
        <f t="shared" si="0"/>
        <v>41684</v>
      </c>
      <c r="B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1845.7</v>
      </c>
      <c r="C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1888.89</v>
      </c>
      <c r="D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1909.26</v>
      </c>
      <c r="E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1930.42</v>
      </c>
      <c r="F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1930.44</v>
      </c>
      <c r="G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1927.3400000000001</v>
      </c>
      <c r="H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1890.14</v>
      </c>
      <c r="I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1964.45</v>
      </c>
      <c r="J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1975.74</v>
      </c>
      <c r="K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1935.64</v>
      </c>
      <c r="L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1920.6399999999999</v>
      </c>
      <c r="M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1866.73</v>
      </c>
      <c r="N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1899.3600000000001</v>
      </c>
      <c r="O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1905.08</v>
      </c>
      <c r="P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1917.8300000000002</v>
      </c>
      <c r="Q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1974.19</v>
      </c>
      <c r="R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1910.5900000000001</v>
      </c>
      <c r="S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1974.5100000000002</v>
      </c>
      <c r="T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1897.8000000000002</v>
      </c>
      <c r="U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1846.19</v>
      </c>
      <c r="V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1842.8200000000002</v>
      </c>
      <c r="W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1882.9</v>
      </c>
      <c r="X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1944.71</v>
      </c>
      <c r="Y28" s="141">
        <f>VLOOKUP($A28+ROUND((COLUMN()-2)/24,5),АТС!$A$41:$F$712,6)+VLOOKUP($A28+ROUND((COLUMN()-2)/24,5),'Расчет сбытовых надбавок'!$B$43:'Расчет сбытовых надбавок'!$G$714,3)+'Иные услуги '!$C$5+'РСТ РСО-А'!$K$7</f>
        <v>1875.21</v>
      </c>
    </row>
    <row r="29" spans="1:25" x14ac:dyDescent="0.2">
      <c r="A29" s="94">
        <f t="shared" si="0"/>
        <v>41685</v>
      </c>
      <c r="B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1890.5</v>
      </c>
      <c r="C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1940.23</v>
      </c>
      <c r="D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1960.92</v>
      </c>
      <c r="E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1983.1100000000001</v>
      </c>
      <c r="F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1987.7400000000002</v>
      </c>
      <c r="G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1974.3000000000002</v>
      </c>
      <c r="H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1949.87</v>
      </c>
      <c r="I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1896.4900000000002</v>
      </c>
      <c r="J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1845.4</v>
      </c>
      <c r="K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1995.68</v>
      </c>
      <c r="L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1982.1100000000001</v>
      </c>
      <c r="M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1994.83</v>
      </c>
      <c r="N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2025.8400000000001</v>
      </c>
      <c r="O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2035.0100000000002</v>
      </c>
      <c r="P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2048.9900000000002</v>
      </c>
      <c r="Q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2059.5</v>
      </c>
      <c r="R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2075.73</v>
      </c>
      <c r="S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2041.3600000000001</v>
      </c>
      <c r="T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1961.01</v>
      </c>
      <c r="U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1884.6100000000001</v>
      </c>
      <c r="V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1871.67</v>
      </c>
      <c r="W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1890.7800000000002</v>
      </c>
      <c r="X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1943.35</v>
      </c>
      <c r="Y29" s="141">
        <f>VLOOKUP($A29+ROUND((COLUMN()-2)/24,5),АТС!$A$41:$F$712,6)+VLOOKUP($A29+ROUND((COLUMN()-2)/24,5),'Расчет сбытовых надбавок'!$B$43:'Расчет сбытовых надбавок'!$G$714,3)+'Иные услуги '!$C$5+'РСТ РСО-А'!$K$7</f>
        <v>1859.06</v>
      </c>
    </row>
    <row r="30" spans="1:25" x14ac:dyDescent="0.2">
      <c r="A30" s="94">
        <f t="shared" si="0"/>
        <v>41686</v>
      </c>
      <c r="B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1890.15</v>
      </c>
      <c r="C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1923.7000000000003</v>
      </c>
      <c r="D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1959.9099999999999</v>
      </c>
      <c r="E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1982.06</v>
      </c>
      <c r="F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1991.23</v>
      </c>
      <c r="G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1982.66</v>
      </c>
      <c r="H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1974.98</v>
      </c>
      <c r="I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1940.72</v>
      </c>
      <c r="J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1916.85</v>
      </c>
      <c r="K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2103.04</v>
      </c>
      <c r="L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2044.83</v>
      </c>
      <c r="M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2015.81</v>
      </c>
      <c r="N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2029.65</v>
      </c>
      <c r="O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2053.7800000000002</v>
      </c>
      <c r="P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2073.7799999999997</v>
      </c>
      <c r="Q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2078.9300000000003</v>
      </c>
      <c r="R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2053.31</v>
      </c>
      <c r="S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2044.6399999999999</v>
      </c>
      <c r="T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1964.8000000000002</v>
      </c>
      <c r="U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1877.81</v>
      </c>
      <c r="V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1874.17</v>
      </c>
      <c r="W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1893.3000000000002</v>
      </c>
      <c r="X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1938.64</v>
      </c>
      <c r="Y30" s="141">
        <f>VLOOKUP($A30+ROUND((COLUMN()-2)/24,5),АТС!$A$41:$F$712,6)+VLOOKUP($A30+ROUND((COLUMN()-2)/24,5),'Расчет сбытовых надбавок'!$B$43:'Расчет сбытовых надбавок'!$G$714,3)+'Иные услуги '!$C$5+'РСТ РСО-А'!$K$7</f>
        <v>1846.0900000000001</v>
      </c>
    </row>
    <row r="31" spans="1:25" x14ac:dyDescent="0.2">
      <c r="A31" s="94">
        <f t="shared" si="0"/>
        <v>41687</v>
      </c>
      <c r="B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1905.8000000000002</v>
      </c>
      <c r="C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1953.46</v>
      </c>
      <c r="D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1968.85</v>
      </c>
      <c r="E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1989.7</v>
      </c>
      <c r="F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1994.1100000000001</v>
      </c>
      <c r="G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1982.0700000000002</v>
      </c>
      <c r="H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1946.54</v>
      </c>
      <c r="I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2045.5500000000002</v>
      </c>
      <c r="J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2052.92</v>
      </c>
      <c r="K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2018.8700000000001</v>
      </c>
      <c r="L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2019.0900000000001</v>
      </c>
      <c r="M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1963.2800000000002</v>
      </c>
      <c r="N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1998</v>
      </c>
      <c r="O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2010.0900000000001</v>
      </c>
      <c r="P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2013.98</v>
      </c>
      <c r="Q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2022.47</v>
      </c>
      <c r="R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2027.46</v>
      </c>
      <c r="S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2103.65</v>
      </c>
      <c r="T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2010.21</v>
      </c>
      <c r="U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1907.54</v>
      </c>
      <c r="V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1903.8400000000001</v>
      </c>
      <c r="W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1875.8000000000002</v>
      </c>
      <c r="X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1877.77</v>
      </c>
      <c r="Y31" s="141">
        <f>VLOOKUP($A31+ROUND((COLUMN()-2)/24,5),АТС!$A$41:$F$712,6)+VLOOKUP($A31+ROUND((COLUMN()-2)/24,5),'Расчет сбытовых надбавок'!$B$43:'Расчет сбытовых надбавок'!$G$714,3)+'Иные услуги '!$C$5+'РСТ РСО-А'!$K$7</f>
        <v>1843.25</v>
      </c>
    </row>
    <row r="32" spans="1:25" x14ac:dyDescent="0.2">
      <c r="A32" s="94">
        <f t="shared" si="0"/>
        <v>41688</v>
      </c>
      <c r="B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1907</v>
      </c>
      <c r="C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1954.69</v>
      </c>
      <c r="D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1970.83</v>
      </c>
      <c r="E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1991.94</v>
      </c>
      <c r="F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1996.45</v>
      </c>
      <c r="G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1983.5700000000002</v>
      </c>
      <c r="H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1948.3000000000002</v>
      </c>
      <c r="I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2047.96</v>
      </c>
      <c r="J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2056.94</v>
      </c>
      <c r="K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2052.1400000000003</v>
      </c>
      <c r="L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2037.06</v>
      </c>
      <c r="M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1965.52</v>
      </c>
      <c r="N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1992.3000000000002</v>
      </c>
      <c r="O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2012.8300000000002</v>
      </c>
      <c r="P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2025.56</v>
      </c>
      <c r="Q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2025.42</v>
      </c>
      <c r="R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2030.15</v>
      </c>
      <c r="S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2003.56</v>
      </c>
      <c r="T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1912.25</v>
      </c>
      <c r="U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1914.81</v>
      </c>
      <c r="V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1910.88</v>
      </c>
      <c r="W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1867.56</v>
      </c>
      <c r="X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1869.06</v>
      </c>
      <c r="Y32" s="141">
        <f>VLOOKUP($A32+ROUND((COLUMN()-2)/24,5),АТС!$A$41:$F$712,6)+VLOOKUP($A32+ROUND((COLUMN()-2)/24,5),'Расчет сбытовых надбавок'!$B$43:'Расчет сбытовых надбавок'!$G$714,3)+'Иные услуги '!$C$5+'РСТ РСО-А'!$K$7</f>
        <v>1844.1399999999999</v>
      </c>
    </row>
    <row r="33" spans="1:25" x14ac:dyDescent="0.2">
      <c r="A33" s="94">
        <f t="shared" si="0"/>
        <v>41689</v>
      </c>
      <c r="B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1906.56</v>
      </c>
      <c r="C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1991.24</v>
      </c>
      <c r="D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2004.44</v>
      </c>
      <c r="E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2013.44</v>
      </c>
      <c r="F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2004</v>
      </c>
      <c r="G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1982.54</v>
      </c>
      <c r="H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1939.8700000000001</v>
      </c>
      <c r="I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2033.54</v>
      </c>
      <c r="J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2050.84</v>
      </c>
      <c r="K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2002.1100000000001</v>
      </c>
      <c r="L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1976.88</v>
      </c>
      <c r="M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1919.71</v>
      </c>
      <c r="N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1929.69</v>
      </c>
      <c r="O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1953.83</v>
      </c>
      <c r="P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1950.1</v>
      </c>
      <c r="Q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1950.28</v>
      </c>
      <c r="R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1965.1</v>
      </c>
      <c r="S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2026.6100000000001</v>
      </c>
      <c r="T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1992.2800000000002</v>
      </c>
      <c r="U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1894.37</v>
      </c>
      <c r="V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1887.4</v>
      </c>
      <c r="W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1870.96</v>
      </c>
      <c r="X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1872.63</v>
      </c>
      <c r="Y33" s="141">
        <f>VLOOKUP($A33+ROUND((COLUMN()-2)/24,5),АТС!$A$41:$F$712,6)+VLOOKUP($A33+ROUND((COLUMN()-2)/24,5),'Расчет сбытовых надбавок'!$B$43:'Расчет сбытовых надбавок'!$G$714,3)+'Иные услуги '!$C$5+'РСТ РСО-А'!$K$7</f>
        <v>1863.95</v>
      </c>
    </row>
    <row r="34" spans="1:25" x14ac:dyDescent="0.2">
      <c r="A34" s="94">
        <f t="shared" si="0"/>
        <v>41690</v>
      </c>
      <c r="B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1931.71</v>
      </c>
      <c r="C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1982.88</v>
      </c>
      <c r="D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2009.0500000000002</v>
      </c>
      <c r="E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2022.77</v>
      </c>
      <c r="F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2022.5100000000002</v>
      </c>
      <c r="G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2004.37</v>
      </c>
      <c r="H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1966.4299999999998</v>
      </c>
      <c r="I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2074.77</v>
      </c>
      <c r="J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2076.52</v>
      </c>
      <c r="K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2020.58</v>
      </c>
      <c r="L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2020.63</v>
      </c>
      <c r="M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1964.5700000000002</v>
      </c>
      <c r="N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1999.29</v>
      </c>
      <c r="O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2015.3400000000001</v>
      </c>
      <c r="P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2023.79</v>
      </c>
      <c r="Q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2019.76</v>
      </c>
      <c r="R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2023.8400000000001</v>
      </c>
      <c r="S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2087.08</v>
      </c>
      <c r="T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1991.4</v>
      </c>
      <c r="U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1894.54</v>
      </c>
      <c r="V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1890.91</v>
      </c>
      <c r="W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1868.22</v>
      </c>
      <c r="X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1873.0900000000001</v>
      </c>
      <c r="Y34" s="141">
        <f>VLOOKUP($A34+ROUND((COLUMN()-2)/24,5),АТС!$A$41:$F$712,6)+VLOOKUP($A34+ROUND((COLUMN()-2)/24,5),'Расчет сбытовых надбавок'!$B$43:'Расчет сбытовых надбавок'!$G$714,3)+'Иные услуги '!$C$5+'РСТ РСО-А'!$K$7</f>
        <v>1864.83</v>
      </c>
    </row>
    <row r="35" spans="1:25" x14ac:dyDescent="0.2">
      <c r="A35" s="94">
        <f t="shared" si="0"/>
        <v>41691</v>
      </c>
      <c r="B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1931.37</v>
      </c>
      <c r="C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1982.48</v>
      </c>
      <c r="D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2008.99</v>
      </c>
      <c r="E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2022.6100000000001</v>
      </c>
      <c r="F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2022.6</v>
      </c>
      <c r="G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2004.5300000000002</v>
      </c>
      <c r="H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1966.3000000000002</v>
      </c>
      <c r="I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2079.31</v>
      </c>
      <c r="J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2103.9899999999998</v>
      </c>
      <c r="K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2065.79</v>
      </c>
      <c r="L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2055.2800000000002</v>
      </c>
      <c r="M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1983.62</v>
      </c>
      <c r="N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2020.0900000000001</v>
      </c>
      <c r="O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2041.58</v>
      </c>
      <c r="P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2046.02</v>
      </c>
      <c r="Q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2050.9300000000003</v>
      </c>
      <c r="R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2060.15</v>
      </c>
      <c r="S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2127.44</v>
      </c>
      <c r="T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2008.79</v>
      </c>
      <c r="U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1911.2800000000002</v>
      </c>
      <c r="V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1907.27</v>
      </c>
      <c r="W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1875.96</v>
      </c>
      <c r="X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1874.31</v>
      </c>
      <c r="Y35" s="141">
        <f>VLOOKUP($A35+ROUND((COLUMN()-2)/24,5),АТС!$A$41:$F$712,6)+VLOOKUP($A35+ROUND((COLUMN()-2)/24,5),'Расчет сбытовых надбавок'!$B$43:'Расчет сбытовых надбавок'!$G$714,3)+'Иные услуги '!$C$5+'РСТ РСО-А'!$K$7</f>
        <v>1855.47</v>
      </c>
    </row>
    <row r="36" spans="1:25" x14ac:dyDescent="0.2">
      <c r="A36" s="94">
        <f t="shared" si="0"/>
        <v>41692</v>
      </c>
      <c r="B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1936.5</v>
      </c>
      <c r="C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1997.5900000000001</v>
      </c>
      <c r="D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2026.9700000000003</v>
      </c>
      <c r="E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2037.2400000000002</v>
      </c>
      <c r="F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2037.25</v>
      </c>
      <c r="G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2032.18</v>
      </c>
      <c r="H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1997.9700000000003</v>
      </c>
      <c r="I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1913.99</v>
      </c>
      <c r="J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1871.46</v>
      </c>
      <c r="K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2027.6599999999999</v>
      </c>
      <c r="L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2008.7800000000002</v>
      </c>
      <c r="M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2000.02</v>
      </c>
      <c r="N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2041.96</v>
      </c>
      <c r="O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2051.58</v>
      </c>
      <c r="P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2061.7600000000002</v>
      </c>
      <c r="Q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2062.0500000000002</v>
      </c>
      <c r="R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2067.4</v>
      </c>
      <c r="S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2099.56</v>
      </c>
      <c r="T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2016.31</v>
      </c>
      <c r="U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1898.2200000000003</v>
      </c>
      <c r="V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1891.0500000000002</v>
      </c>
      <c r="W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1911.15</v>
      </c>
      <c r="X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1962.2600000000002</v>
      </c>
      <c r="Y36" s="141">
        <f>VLOOKUP($A36+ROUND((COLUMN()-2)/24,5),АТС!$A$41:$F$712,6)+VLOOKUP($A36+ROUND((COLUMN()-2)/24,5),'Расчет сбытовых надбавок'!$B$43:'Расчет сбытовых надбавок'!$G$714,3)+'Иные услуги '!$C$5+'РСТ РСО-А'!$K$7</f>
        <v>1854.83</v>
      </c>
    </row>
    <row r="37" spans="1:25" x14ac:dyDescent="0.2">
      <c r="A37" s="94">
        <f t="shared" si="0"/>
        <v>41693</v>
      </c>
      <c r="B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1920.3700000000001</v>
      </c>
      <c r="C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1988.69</v>
      </c>
      <c r="D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2027.7</v>
      </c>
      <c r="E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2048.41</v>
      </c>
      <c r="F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2037.83</v>
      </c>
      <c r="G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2048.56</v>
      </c>
      <c r="H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2022.43</v>
      </c>
      <c r="I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1998.4500000000003</v>
      </c>
      <c r="J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1958.79</v>
      </c>
      <c r="K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2099.19</v>
      </c>
      <c r="L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2042.7600000000002</v>
      </c>
      <c r="M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2023.4299999999998</v>
      </c>
      <c r="N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2042.48</v>
      </c>
      <c r="O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2062.4</v>
      </c>
      <c r="P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2088.88</v>
      </c>
      <c r="Q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2084.15</v>
      </c>
      <c r="R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2079.2400000000002</v>
      </c>
      <c r="S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2085.63</v>
      </c>
      <c r="T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2017.95</v>
      </c>
      <c r="U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1898.79</v>
      </c>
      <c r="V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1891.8600000000001</v>
      </c>
      <c r="W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1911.7800000000002</v>
      </c>
      <c r="X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1963.35</v>
      </c>
      <c r="Y37" s="141">
        <f>VLOOKUP($A37+ROUND((COLUMN()-2)/24,5),АТС!$A$41:$F$712,6)+VLOOKUP($A37+ROUND((COLUMN()-2)/24,5),'Расчет сбытовых надбавок'!$B$43:'Расчет сбытовых надбавок'!$G$714,3)+'Иные услуги '!$C$5+'РСТ РСО-А'!$K$7</f>
        <v>1853.02</v>
      </c>
    </row>
    <row r="38" spans="1:25" x14ac:dyDescent="0.2">
      <c r="A38" s="94">
        <f t="shared" si="0"/>
        <v>41694</v>
      </c>
      <c r="B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1931.8899999999999</v>
      </c>
      <c r="C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1996.7200000000003</v>
      </c>
      <c r="D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2023.81</v>
      </c>
      <c r="E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2037.7800000000002</v>
      </c>
      <c r="F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2037.81</v>
      </c>
      <c r="G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2023.7</v>
      </c>
      <c r="H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1979.7600000000002</v>
      </c>
      <c r="I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2070.08</v>
      </c>
      <c r="J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2104.54</v>
      </c>
      <c r="K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2040.2</v>
      </c>
      <c r="L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2022.1</v>
      </c>
      <c r="M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1965.4</v>
      </c>
      <c r="N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1995.7800000000002</v>
      </c>
      <c r="O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2012.12</v>
      </c>
      <c r="P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2029.0900000000001</v>
      </c>
      <c r="Q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2042.5</v>
      </c>
      <c r="R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2056.63</v>
      </c>
      <c r="S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2167.63</v>
      </c>
      <c r="T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2092.29</v>
      </c>
      <c r="U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1945.97</v>
      </c>
      <c r="V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1929.94</v>
      </c>
      <c r="W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1876.19</v>
      </c>
      <c r="X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1871.69</v>
      </c>
      <c r="Y38" s="141">
        <f>VLOOKUP($A38+ROUND((COLUMN()-2)/24,5),АТС!$A$41:$F$712,6)+VLOOKUP($A38+ROUND((COLUMN()-2)/24,5),'Расчет сбытовых надбавок'!$B$43:'Расчет сбытовых надбавок'!$G$714,3)+'Иные услуги '!$C$5+'РСТ РСО-А'!$K$7</f>
        <v>1849.83</v>
      </c>
    </row>
    <row r="39" spans="1:25" x14ac:dyDescent="0.2">
      <c r="A39" s="94">
        <f t="shared" si="0"/>
        <v>41695</v>
      </c>
      <c r="B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1951.25</v>
      </c>
      <c r="C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2014.91</v>
      </c>
      <c r="D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2043.14</v>
      </c>
      <c r="E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2053.0299999999997</v>
      </c>
      <c r="F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2038.3400000000001</v>
      </c>
      <c r="G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2048.0700000000002</v>
      </c>
      <c r="H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1979.89</v>
      </c>
      <c r="I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2094.7000000000003</v>
      </c>
      <c r="J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2105.7600000000002</v>
      </c>
      <c r="K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2041.62</v>
      </c>
      <c r="L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2022.1100000000001</v>
      </c>
      <c r="M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1943.67</v>
      </c>
      <c r="N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1936.48</v>
      </c>
      <c r="O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1939.54</v>
      </c>
      <c r="P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1946.38</v>
      </c>
      <c r="Q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1943.02</v>
      </c>
      <c r="R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1939.47</v>
      </c>
      <c r="S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1989.53</v>
      </c>
      <c r="T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1949.66</v>
      </c>
      <c r="U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1901.71</v>
      </c>
      <c r="V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1894.29</v>
      </c>
      <c r="W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1876.94</v>
      </c>
      <c r="X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1871.45</v>
      </c>
      <c r="Y39" s="141">
        <f>VLOOKUP($A39+ROUND((COLUMN()-2)/24,5),АТС!$A$41:$F$712,6)+VLOOKUP($A39+ROUND((COLUMN()-2)/24,5),'Расчет сбытовых надбавок'!$B$43:'Расчет сбытовых надбавок'!$G$714,3)+'Иные услуги '!$C$5+'РСТ РСО-А'!$K$7</f>
        <v>1850.31</v>
      </c>
    </row>
    <row r="40" spans="1:25" x14ac:dyDescent="0.2">
      <c r="A40" s="94">
        <f t="shared" si="0"/>
        <v>41696</v>
      </c>
      <c r="B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1954.45</v>
      </c>
      <c r="C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2013.94</v>
      </c>
      <c r="D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2042.0900000000001</v>
      </c>
      <c r="E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2057.1</v>
      </c>
      <c r="F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2057.09</v>
      </c>
      <c r="G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2052.3000000000002</v>
      </c>
      <c r="H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2009.7600000000002</v>
      </c>
      <c r="I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2131.77</v>
      </c>
      <c r="J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2159.92</v>
      </c>
      <c r="K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2099.31</v>
      </c>
      <c r="L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2040.58</v>
      </c>
      <c r="M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1933.38</v>
      </c>
      <c r="N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1929.35</v>
      </c>
      <c r="O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1932.56</v>
      </c>
      <c r="P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1931.92</v>
      </c>
      <c r="Q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1935.67</v>
      </c>
      <c r="R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1932.3600000000001</v>
      </c>
      <c r="S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1983.44</v>
      </c>
      <c r="T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1936.5</v>
      </c>
      <c r="U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1894.25</v>
      </c>
      <c r="V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1890.68</v>
      </c>
      <c r="W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1876.5100000000002</v>
      </c>
      <c r="X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1871.35</v>
      </c>
      <c r="Y40" s="141">
        <f>VLOOKUP($A40+ROUND((COLUMN()-2)/24,5),АТС!$A$41:$F$712,6)+VLOOKUP($A40+ROUND((COLUMN()-2)/24,5),'Расчет сбытовых надбавок'!$B$43:'Расчет сбытовых надбавок'!$G$714,3)+'Иные услуги '!$C$5+'РСТ РСО-А'!$K$7</f>
        <v>1849.5500000000002</v>
      </c>
    </row>
    <row r="41" spans="1:25" x14ac:dyDescent="0.2">
      <c r="A41" s="94">
        <f t="shared" si="0"/>
        <v>41697</v>
      </c>
      <c r="B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1912.8000000000002</v>
      </c>
      <c r="C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1970.17</v>
      </c>
      <c r="D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1995.5300000000002</v>
      </c>
      <c r="E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2004.6000000000001</v>
      </c>
      <c r="F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2000.1100000000001</v>
      </c>
      <c r="G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1995.87</v>
      </c>
      <c r="H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1962.5300000000002</v>
      </c>
      <c r="I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2073.59</v>
      </c>
      <c r="J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2081.31</v>
      </c>
      <c r="K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2012.93</v>
      </c>
      <c r="L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1964.81</v>
      </c>
      <c r="M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1906.94</v>
      </c>
      <c r="N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1926.3400000000001</v>
      </c>
      <c r="O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1946.8200000000002</v>
      </c>
      <c r="P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1946.64</v>
      </c>
      <c r="Q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1964.8600000000001</v>
      </c>
      <c r="R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1991.92</v>
      </c>
      <c r="S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2077.86</v>
      </c>
      <c r="T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2033.58</v>
      </c>
      <c r="U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1908.69</v>
      </c>
      <c r="V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1894.44</v>
      </c>
      <c r="W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1867.68</v>
      </c>
      <c r="X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1876.3000000000002</v>
      </c>
      <c r="Y41" s="141">
        <f>VLOOKUP($A41+ROUND((COLUMN()-2)/24,5),АТС!$A$41:$F$712,6)+VLOOKUP($A41+ROUND((COLUMN()-2)/24,5),'Расчет сбытовых надбавок'!$B$43:'Расчет сбытовых надбавок'!$G$714,3)+'Иные услуги '!$C$5+'РСТ РСО-А'!$K$7</f>
        <v>1847.19</v>
      </c>
    </row>
    <row r="42" spans="1:25" x14ac:dyDescent="0.2">
      <c r="A42" s="94">
        <f t="shared" si="0"/>
        <v>41698</v>
      </c>
      <c r="B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1923.65</v>
      </c>
      <c r="C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1982.73</v>
      </c>
      <c r="D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2004.4099999999999</v>
      </c>
      <c r="E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2018.2</v>
      </c>
      <c r="F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2018.02</v>
      </c>
      <c r="G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2012.9900000000002</v>
      </c>
      <c r="H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1974.8000000000002</v>
      </c>
      <c r="I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2088.2200000000003</v>
      </c>
      <c r="J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2074.77</v>
      </c>
      <c r="K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2002.8000000000002</v>
      </c>
      <c r="L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1959.78</v>
      </c>
      <c r="M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1900.48</v>
      </c>
      <c r="N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1913.23</v>
      </c>
      <c r="O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1929.73</v>
      </c>
      <c r="P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1953.9500000000003</v>
      </c>
      <c r="Q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1957.6100000000001</v>
      </c>
      <c r="R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1929.38</v>
      </c>
      <c r="S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1975.56</v>
      </c>
      <c r="T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1937.6</v>
      </c>
      <c r="U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1878</v>
      </c>
      <c r="V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1867.92</v>
      </c>
      <c r="W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1854</v>
      </c>
      <c r="X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1875.1200000000001</v>
      </c>
      <c r="Y42" s="141">
        <f>VLOOKUP($A42+ROUND((COLUMN()-2)/24,5),АТС!$A$41:$F$712,6)+VLOOKUP($A42+ROUND((COLUMN()-2)/24,5),'Расчет сбытовых надбавок'!$B$43:'Расчет сбытовых надбавок'!$G$714,3)+'Иные услуги '!$C$5+'РСТ РСО-А'!$K$7</f>
        <v>1858.73</v>
      </c>
    </row>
    <row r="44" spans="1:25" x14ac:dyDescent="0.25">
      <c r="A44" s="102" t="s">
        <v>158</v>
      </c>
    </row>
    <row r="45" spans="1:25" ht="12.75" x14ac:dyDescent="0.2">
      <c r="A45" s="170" t="s">
        <v>50</v>
      </c>
      <c r="B45" s="181" t="s">
        <v>129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3"/>
    </row>
    <row r="46" spans="1:25" ht="12.75" x14ac:dyDescent="0.2">
      <c r="A46" s="171"/>
      <c r="B46" s="184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6"/>
    </row>
    <row r="47" spans="1:25" ht="12.75" customHeight="1" x14ac:dyDescent="0.2">
      <c r="A47" s="171"/>
      <c r="B47" s="173" t="s">
        <v>130</v>
      </c>
      <c r="C47" s="164" t="s">
        <v>131</v>
      </c>
      <c r="D47" s="164" t="s">
        <v>132</v>
      </c>
      <c r="E47" s="164" t="s">
        <v>133</v>
      </c>
      <c r="F47" s="164" t="s">
        <v>134</v>
      </c>
      <c r="G47" s="164" t="s">
        <v>135</v>
      </c>
      <c r="H47" s="164" t="s">
        <v>136</v>
      </c>
      <c r="I47" s="164" t="s">
        <v>137</v>
      </c>
      <c r="J47" s="164" t="s">
        <v>138</v>
      </c>
      <c r="K47" s="164" t="s">
        <v>139</v>
      </c>
      <c r="L47" s="164" t="s">
        <v>140</v>
      </c>
      <c r="M47" s="164" t="s">
        <v>141</v>
      </c>
      <c r="N47" s="175" t="s">
        <v>142</v>
      </c>
      <c r="O47" s="164" t="s">
        <v>143</v>
      </c>
      <c r="P47" s="164" t="s">
        <v>144</v>
      </c>
      <c r="Q47" s="164" t="s">
        <v>145</v>
      </c>
      <c r="R47" s="164" t="s">
        <v>146</v>
      </c>
      <c r="S47" s="164" t="s">
        <v>147</v>
      </c>
      <c r="T47" s="164" t="s">
        <v>148</v>
      </c>
      <c r="U47" s="164" t="s">
        <v>149</v>
      </c>
      <c r="V47" s="164" t="s">
        <v>150</v>
      </c>
      <c r="W47" s="164" t="s">
        <v>151</v>
      </c>
      <c r="X47" s="164" t="s">
        <v>152</v>
      </c>
      <c r="Y47" s="164" t="s">
        <v>153</v>
      </c>
    </row>
    <row r="48" spans="1:25" ht="11.25" customHeight="1" x14ac:dyDescent="0.2">
      <c r="A48" s="172"/>
      <c r="B48" s="174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76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</row>
    <row r="49" spans="1:27" ht="17.25" customHeight="1" x14ac:dyDescent="0.2">
      <c r="A49" s="94">
        <f t="shared" ref="A49:A76" si="1">A15</f>
        <v>41671</v>
      </c>
      <c r="B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1862.3200000000002</v>
      </c>
      <c r="C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1842.8200000000002</v>
      </c>
      <c r="D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1853.98</v>
      </c>
      <c r="E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1840.72</v>
      </c>
      <c r="F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1837.6100000000001</v>
      </c>
      <c r="G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1835.1100000000001</v>
      </c>
      <c r="H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1848.41</v>
      </c>
      <c r="I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1852.3600000000001</v>
      </c>
      <c r="J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1864.45</v>
      </c>
      <c r="K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1878.2600000000002</v>
      </c>
      <c r="L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1879.54</v>
      </c>
      <c r="M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1880.02</v>
      </c>
      <c r="N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1881.0500000000002</v>
      </c>
      <c r="O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1881.2600000000002</v>
      </c>
      <c r="P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1880.66</v>
      </c>
      <c r="Q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1881.04</v>
      </c>
      <c r="R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1880.14</v>
      </c>
      <c r="S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1878.29</v>
      </c>
      <c r="T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1876.75</v>
      </c>
      <c r="U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1891.13</v>
      </c>
      <c r="V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1958.04</v>
      </c>
      <c r="W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1878.93</v>
      </c>
      <c r="X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1879.3400000000001</v>
      </c>
      <c r="Y49" s="141">
        <f>VLOOKUP($A49+ROUND((COLUMN()-2)/24,5),АТС!$A$41:$F$712,6)+VLOOKUP($A49+ROUND((COLUMN()-2)/24,5),'Расчет сбытовых надбавок'!$B$43:'Расчет сбытовых надбавок'!$G$714,4)+'Иные услуги '!$C$5+'РСТ РСО-А'!$K$7</f>
        <v>2012.1000000000001</v>
      </c>
      <c r="AA49" s="95"/>
    </row>
    <row r="50" spans="1:27" x14ac:dyDescent="0.2">
      <c r="A50" s="94">
        <f t="shared" si="1"/>
        <v>41672</v>
      </c>
      <c r="B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1860.38</v>
      </c>
      <c r="C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1859.69</v>
      </c>
      <c r="D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1848.5500000000002</v>
      </c>
      <c r="E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1835.72</v>
      </c>
      <c r="F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1841.25</v>
      </c>
      <c r="G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1832.4900000000002</v>
      </c>
      <c r="H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1838.44</v>
      </c>
      <c r="I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1854.01</v>
      </c>
      <c r="J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1896.3899999999999</v>
      </c>
      <c r="K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1876.67</v>
      </c>
      <c r="L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1877.54</v>
      </c>
      <c r="M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1877.74</v>
      </c>
      <c r="N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1878.0900000000001</v>
      </c>
      <c r="O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1878.21</v>
      </c>
      <c r="P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1877</v>
      </c>
      <c r="Q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1877.39</v>
      </c>
      <c r="R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1878.44</v>
      </c>
      <c r="S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1876.48</v>
      </c>
      <c r="T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1875.8600000000001</v>
      </c>
      <c r="U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1889.5300000000002</v>
      </c>
      <c r="V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1957.17</v>
      </c>
      <c r="W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1920.5300000000002</v>
      </c>
      <c r="X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1877.83</v>
      </c>
      <c r="Y50" s="141">
        <f>VLOOKUP($A50+ROUND((COLUMN()-2)/24,5),АТС!$A$41:$F$712,6)+VLOOKUP($A50+ROUND((COLUMN()-2)/24,5),'Расчет сбытовых надбавок'!$B$43:'Расчет сбытовых надбавок'!$G$714,4)+'Иные услуги '!$C$5+'РСТ РСО-А'!$K$7</f>
        <v>2032.3200000000002</v>
      </c>
    </row>
    <row r="51" spans="1:27" x14ac:dyDescent="0.2">
      <c r="A51" s="94">
        <f t="shared" si="1"/>
        <v>41673</v>
      </c>
      <c r="B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1857.33</v>
      </c>
      <c r="C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1841.46</v>
      </c>
      <c r="D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1842.0300000000002</v>
      </c>
      <c r="E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1856.26</v>
      </c>
      <c r="F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1853.29</v>
      </c>
      <c r="G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1850.48</v>
      </c>
      <c r="H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1853</v>
      </c>
      <c r="I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1866.99</v>
      </c>
      <c r="J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1858.45</v>
      </c>
      <c r="K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1881.0500000000002</v>
      </c>
      <c r="L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1880.79</v>
      </c>
      <c r="M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1869.26</v>
      </c>
      <c r="N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1868.48</v>
      </c>
      <c r="O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1868.77</v>
      </c>
      <c r="P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1869.0900000000001</v>
      </c>
      <c r="Q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1869.1100000000001</v>
      </c>
      <c r="R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1868.45</v>
      </c>
      <c r="S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1876.5900000000001</v>
      </c>
      <c r="T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1873.88</v>
      </c>
      <c r="U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1875.3400000000001</v>
      </c>
      <c r="V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1889.0100000000002</v>
      </c>
      <c r="W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1928.31</v>
      </c>
      <c r="X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2109.1</v>
      </c>
      <c r="Y51" s="141">
        <f>VLOOKUP($A51+ROUND((COLUMN()-2)/24,5),АТС!$A$41:$F$712,6)+VLOOKUP($A51+ROUND((COLUMN()-2)/24,5),'Расчет сбытовых надбавок'!$B$43:'Расчет сбытовых надбавок'!$G$714,4)+'Иные услуги '!$C$5+'РСТ РСО-А'!$K$7</f>
        <v>1993.5900000000001</v>
      </c>
    </row>
    <row r="52" spans="1:27" x14ac:dyDescent="0.2">
      <c r="A52" s="94">
        <f t="shared" si="1"/>
        <v>41674</v>
      </c>
      <c r="B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1942.06</v>
      </c>
      <c r="C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1851.44</v>
      </c>
      <c r="D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1850.21</v>
      </c>
      <c r="E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1850.14</v>
      </c>
      <c r="F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1850.1200000000001</v>
      </c>
      <c r="G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1852.1</v>
      </c>
      <c r="H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1856.26</v>
      </c>
      <c r="I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1866.99</v>
      </c>
      <c r="J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1858.0300000000002</v>
      </c>
      <c r="K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1889.8400000000001</v>
      </c>
      <c r="L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1919.1</v>
      </c>
      <c r="M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1890.7600000000002</v>
      </c>
      <c r="N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1890.46</v>
      </c>
      <c r="O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1889.08</v>
      </c>
      <c r="P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1881.93</v>
      </c>
      <c r="Q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1881.9</v>
      </c>
      <c r="R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1881.6</v>
      </c>
      <c r="S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1881.1</v>
      </c>
      <c r="T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1878.7600000000002</v>
      </c>
      <c r="U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2002.91</v>
      </c>
      <c r="V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2002.5300000000002</v>
      </c>
      <c r="W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2026.38</v>
      </c>
      <c r="X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2162.35</v>
      </c>
      <c r="Y52" s="141">
        <f>VLOOKUP($A52+ROUND((COLUMN()-2)/24,5),АТС!$A$41:$F$712,6)+VLOOKUP($A52+ROUND((COLUMN()-2)/24,5),'Расчет сбытовых надбавок'!$B$43:'Расчет сбытовых надбавок'!$G$714,4)+'Иные услуги '!$C$5+'РСТ РСО-А'!$K$7</f>
        <v>2068.83</v>
      </c>
    </row>
    <row r="53" spans="1:27" x14ac:dyDescent="0.2">
      <c r="A53" s="94">
        <f t="shared" si="1"/>
        <v>41675</v>
      </c>
      <c r="B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1866.22</v>
      </c>
      <c r="C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1842.68</v>
      </c>
      <c r="D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1840.25</v>
      </c>
      <c r="E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1838.8600000000001</v>
      </c>
      <c r="F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1839.06</v>
      </c>
      <c r="G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1839.7</v>
      </c>
      <c r="H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1841.69</v>
      </c>
      <c r="I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1866.56</v>
      </c>
      <c r="J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1857.77</v>
      </c>
      <c r="K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1883.15</v>
      </c>
      <c r="L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1882.42</v>
      </c>
      <c r="M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1855.69</v>
      </c>
      <c r="N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1863.43</v>
      </c>
      <c r="O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1863.21</v>
      </c>
      <c r="P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1863.31</v>
      </c>
      <c r="Q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1863.22</v>
      </c>
      <c r="R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1863.66</v>
      </c>
      <c r="S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1881.31</v>
      </c>
      <c r="T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1942.3200000000002</v>
      </c>
      <c r="U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1979.27</v>
      </c>
      <c r="V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1990.21</v>
      </c>
      <c r="W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1985.56</v>
      </c>
      <c r="X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2165.96</v>
      </c>
      <c r="Y53" s="141">
        <f>VLOOKUP($A53+ROUND((COLUMN()-2)/24,5),АТС!$A$41:$F$712,6)+VLOOKUP($A53+ROUND((COLUMN()-2)/24,5),'Расчет сбытовых надбавок'!$B$43:'Расчет сбытовых надбавок'!$G$714,4)+'Иные услуги '!$C$5+'РСТ РСО-А'!$K$7</f>
        <v>2055.4</v>
      </c>
    </row>
    <row r="54" spans="1:27" x14ac:dyDescent="0.2">
      <c r="A54" s="94">
        <f t="shared" si="1"/>
        <v>41676</v>
      </c>
      <c r="B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1943.8000000000002</v>
      </c>
      <c r="C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1870.5900000000001</v>
      </c>
      <c r="D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1850.97</v>
      </c>
      <c r="E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1850.51</v>
      </c>
      <c r="F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1851.17</v>
      </c>
      <c r="G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1851.58</v>
      </c>
      <c r="H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1875.68</v>
      </c>
      <c r="I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1861.73</v>
      </c>
      <c r="J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1881.9</v>
      </c>
      <c r="K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1881.81</v>
      </c>
      <c r="L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1880.71</v>
      </c>
      <c r="M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1976.3899999999999</v>
      </c>
      <c r="N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1952.54</v>
      </c>
      <c r="O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1946.9</v>
      </c>
      <c r="P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1930.8600000000001</v>
      </c>
      <c r="Q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1919.7600000000002</v>
      </c>
      <c r="R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1907.8200000000002</v>
      </c>
      <c r="S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1879.8400000000001</v>
      </c>
      <c r="T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1962.4099999999999</v>
      </c>
      <c r="U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2060.5</v>
      </c>
      <c r="V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2034.77</v>
      </c>
      <c r="W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2040.0500000000002</v>
      </c>
      <c r="X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2181.62</v>
      </c>
      <c r="Y54" s="141">
        <f>VLOOKUP($A54+ROUND((COLUMN()-2)/24,5),АТС!$A$41:$F$712,6)+VLOOKUP($A54+ROUND((COLUMN()-2)/24,5),'Расчет сбытовых надбавок'!$B$43:'Расчет сбытовых надбавок'!$G$714,4)+'Иные услуги '!$C$5+'РСТ РСО-А'!$K$7</f>
        <v>2086.44</v>
      </c>
    </row>
    <row r="55" spans="1:27" x14ac:dyDescent="0.2">
      <c r="A55" s="94">
        <f t="shared" si="1"/>
        <v>41677</v>
      </c>
      <c r="B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1862.1100000000001</v>
      </c>
      <c r="C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1842.44</v>
      </c>
      <c r="D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1835.5900000000001</v>
      </c>
      <c r="E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1838.56</v>
      </c>
      <c r="F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1838.0300000000002</v>
      </c>
      <c r="G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1834.15</v>
      </c>
      <c r="H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1861.52</v>
      </c>
      <c r="I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1859.69</v>
      </c>
      <c r="J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1835.18</v>
      </c>
      <c r="K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1883.42</v>
      </c>
      <c r="L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1883.5500000000002</v>
      </c>
      <c r="M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1870.75</v>
      </c>
      <c r="N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1870.83</v>
      </c>
      <c r="O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1870.9</v>
      </c>
      <c r="P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1871.21</v>
      </c>
      <c r="Q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1871.0900000000001</v>
      </c>
      <c r="R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1870.8200000000002</v>
      </c>
      <c r="S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1879.1100000000001</v>
      </c>
      <c r="T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1879.27</v>
      </c>
      <c r="U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1994.35</v>
      </c>
      <c r="V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1950.76</v>
      </c>
      <c r="W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1975.47</v>
      </c>
      <c r="X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2147.3900000000003</v>
      </c>
      <c r="Y55" s="141">
        <f>VLOOKUP($A55+ROUND((COLUMN()-2)/24,5),АТС!$A$41:$F$712,6)+VLOOKUP($A55+ROUND((COLUMN()-2)/24,5),'Расчет сбытовых надбавок'!$B$43:'Расчет сбытовых надбавок'!$G$714,4)+'Иные услуги '!$C$5+'РСТ РСО-А'!$K$7</f>
        <v>2054.73</v>
      </c>
    </row>
    <row r="56" spans="1:27" x14ac:dyDescent="0.2">
      <c r="A56" s="94">
        <f t="shared" si="1"/>
        <v>41678</v>
      </c>
      <c r="B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1861.2</v>
      </c>
      <c r="C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1856.85</v>
      </c>
      <c r="D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1845.0700000000002</v>
      </c>
      <c r="E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1832.5300000000002</v>
      </c>
      <c r="F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1840.79</v>
      </c>
      <c r="G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1852.74</v>
      </c>
      <c r="H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1857.97</v>
      </c>
      <c r="I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1861.0900000000001</v>
      </c>
      <c r="J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2000.37</v>
      </c>
      <c r="K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1854.02</v>
      </c>
      <c r="L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1861.22</v>
      </c>
      <c r="M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1881.01</v>
      </c>
      <c r="N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1881.2200000000003</v>
      </c>
      <c r="O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1881.39</v>
      </c>
      <c r="P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1881.56</v>
      </c>
      <c r="Q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1881.7800000000002</v>
      </c>
      <c r="R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1880.58</v>
      </c>
      <c r="S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1876.04</v>
      </c>
      <c r="T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1877.73</v>
      </c>
      <c r="U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1876.93</v>
      </c>
      <c r="V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1984.21</v>
      </c>
      <c r="W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1950.27</v>
      </c>
      <c r="X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1878.66</v>
      </c>
      <c r="Y56" s="141">
        <f>VLOOKUP($A56+ROUND((COLUMN()-2)/24,5),АТС!$A$41:$F$712,6)+VLOOKUP($A56+ROUND((COLUMN()-2)/24,5),'Расчет сбытовых надбавок'!$B$43:'Расчет сбытовых надбавок'!$G$714,4)+'Иные услуги '!$C$5+'РСТ РСО-А'!$K$7</f>
        <v>2084.87</v>
      </c>
    </row>
    <row r="57" spans="1:27" x14ac:dyDescent="0.2">
      <c r="A57" s="94">
        <f t="shared" si="1"/>
        <v>41679</v>
      </c>
      <c r="B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1856.22</v>
      </c>
      <c r="C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1846.92</v>
      </c>
      <c r="D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1873.65</v>
      </c>
      <c r="E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1877.39</v>
      </c>
      <c r="F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1887.91</v>
      </c>
      <c r="G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1877.31</v>
      </c>
      <c r="H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1867.27</v>
      </c>
      <c r="I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1839.06</v>
      </c>
      <c r="J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1860.5300000000002</v>
      </c>
      <c r="K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1906.16</v>
      </c>
      <c r="L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1863.3000000000002</v>
      </c>
      <c r="M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1833.58</v>
      </c>
      <c r="N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1835.48</v>
      </c>
      <c r="O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1844.83</v>
      </c>
      <c r="P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1838.76</v>
      </c>
      <c r="Q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1835.3600000000001</v>
      </c>
      <c r="R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1836.33</v>
      </c>
      <c r="S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1833.7800000000002</v>
      </c>
      <c r="T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1874.8700000000001</v>
      </c>
      <c r="U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1876.58</v>
      </c>
      <c r="V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1876.5900000000001</v>
      </c>
      <c r="W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1877.12</v>
      </c>
      <c r="X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1878.0700000000002</v>
      </c>
      <c r="Y57" s="141">
        <f>VLOOKUP($A57+ROUND((COLUMN()-2)/24,5),АТС!$A$41:$F$712,6)+VLOOKUP($A57+ROUND((COLUMN()-2)/24,5),'Расчет сбытовых надбавок'!$B$43:'Расчет сбытовых надбавок'!$G$714,4)+'Иные услуги '!$C$5+'РСТ РСО-А'!$K$7</f>
        <v>1928.3000000000002</v>
      </c>
    </row>
    <row r="58" spans="1:27" x14ac:dyDescent="0.2">
      <c r="A58" s="94">
        <f t="shared" si="1"/>
        <v>41680</v>
      </c>
      <c r="B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1852.0700000000002</v>
      </c>
      <c r="C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1848.04</v>
      </c>
      <c r="D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1854.1100000000001</v>
      </c>
      <c r="E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1860.15</v>
      </c>
      <c r="F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1857.0700000000002</v>
      </c>
      <c r="G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1860.64</v>
      </c>
      <c r="H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1831.97</v>
      </c>
      <c r="I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1902.31</v>
      </c>
      <c r="J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1889.73</v>
      </c>
      <c r="K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1835.79</v>
      </c>
      <c r="L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1850.2600000000002</v>
      </c>
      <c r="M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1871.85</v>
      </c>
      <c r="N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1871.5900000000001</v>
      </c>
      <c r="O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1872.1100000000001</v>
      </c>
      <c r="P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1872.21</v>
      </c>
      <c r="Q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1871.46</v>
      </c>
      <c r="R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1871.23</v>
      </c>
      <c r="S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1863.66</v>
      </c>
      <c r="T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1879.8000000000002</v>
      </c>
      <c r="U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1881.29</v>
      </c>
      <c r="V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1882.52</v>
      </c>
      <c r="W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1894.18</v>
      </c>
      <c r="X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2106.06</v>
      </c>
      <c r="Y58" s="141">
        <f>VLOOKUP($A58+ROUND((COLUMN()-2)/24,5),АТС!$A$41:$F$712,6)+VLOOKUP($A58+ROUND((COLUMN()-2)/24,5),'Расчет сбытовых надбавок'!$B$43:'Расчет сбытовых надбавок'!$G$714,4)+'Иные услуги '!$C$5+'РСТ РСО-А'!$K$7</f>
        <v>2033.5</v>
      </c>
    </row>
    <row r="59" spans="1:27" x14ac:dyDescent="0.2">
      <c r="A59" s="94">
        <f t="shared" si="1"/>
        <v>41681</v>
      </c>
      <c r="B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1834.16</v>
      </c>
      <c r="C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1878.6100000000001</v>
      </c>
      <c r="D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1898.64</v>
      </c>
      <c r="E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1912.81</v>
      </c>
      <c r="F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1916.23</v>
      </c>
      <c r="G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1902.22</v>
      </c>
      <c r="H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1869.48</v>
      </c>
      <c r="I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1942.23</v>
      </c>
      <c r="J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1909.5700000000002</v>
      </c>
      <c r="K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1865.46</v>
      </c>
      <c r="L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1837.75</v>
      </c>
      <c r="M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1872.98</v>
      </c>
      <c r="N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1874.21</v>
      </c>
      <c r="O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1874.7000000000003</v>
      </c>
      <c r="P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1871.0100000000002</v>
      </c>
      <c r="Q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1871.1100000000001</v>
      </c>
      <c r="R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1870.06</v>
      </c>
      <c r="S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1843.62</v>
      </c>
      <c r="T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1881.39</v>
      </c>
      <c r="U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1882.79</v>
      </c>
      <c r="V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1884.3700000000001</v>
      </c>
      <c r="W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1871.7</v>
      </c>
      <c r="X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2110.1999999999998</v>
      </c>
      <c r="Y59" s="141">
        <f>VLOOKUP($A59+ROUND((COLUMN()-2)/24,5),АТС!$A$41:$F$712,6)+VLOOKUP($A59+ROUND((COLUMN()-2)/24,5),'Расчет сбытовых надбавок'!$B$43:'Расчет сбытовых надбавок'!$G$714,4)+'Иные услуги '!$C$5+'РСТ РСО-А'!$K$7</f>
        <v>1946.8000000000002</v>
      </c>
    </row>
    <row r="60" spans="1:27" x14ac:dyDescent="0.2">
      <c r="A60" s="94">
        <f t="shared" si="1"/>
        <v>41682</v>
      </c>
      <c r="B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1835.5700000000002</v>
      </c>
      <c r="C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1871.46</v>
      </c>
      <c r="D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1894.37</v>
      </c>
      <c r="E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1904.66</v>
      </c>
      <c r="F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1907.93</v>
      </c>
      <c r="G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1901.23</v>
      </c>
      <c r="H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1860.0100000000002</v>
      </c>
      <c r="I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1941.6200000000001</v>
      </c>
      <c r="J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1915.94</v>
      </c>
      <c r="K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1885.1100000000001</v>
      </c>
      <c r="L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1865.2</v>
      </c>
      <c r="M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1837.15</v>
      </c>
      <c r="N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1850.42</v>
      </c>
      <c r="O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1867.19</v>
      </c>
      <c r="P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1879.06</v>
      </c>
      <c r="Q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1881.8000000000002</v>
      </c>
      <c r="R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1884.87</v>
      </c>
      <c r="S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1939.67</v>
      </c>
      <c r="T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1870.8400000000001</v>
      </c>
      <c r="U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1882.83</v>
      </c>
      <c r="V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1883.89</v>
      </c>
      <c r="W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1871.2800000000002</v>
      </c>
      <c r="X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2103.15</v>
      </c>
      <c r="Y60" s="141">
        <f>VLOOKUP($A60+ROUND((COLUMN()-2)/24,5),АТС!$A$41:$F$712,6)+VLOOKUP($A60+ROUND((COLUMN()-2)/24,5),'Расчет сбытовых надбавок'!$B$43:'Расчет сбытовых надбавок'!$G$714,4)+'Иные услуги '!$C$5+'РСТ РСО-А'!$K$7</f>
        <v>1862.8000000000002</v>
      </c>
    </row>
    <row r="61" spans="1:27" x14ac:dyDescent="0.2">
      <c r="A61" s="94">
        <f t="shared" si="1"/>
        <v>41683</v>
      </c>
      <c r="B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1836.6399999999999</v>
      </c>
      <c r="C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1871.3400000000001</v>
      </c>
      <c r="D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1890.9</v>
      </c>
      <c r="E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1904.6100000000001</v>
      </c>
      <c r="F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1901.12</v>
      </c>
      <c r="G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1891.0500000000002</v>
      </c>
      <c r="H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1856.81</v>
      </c>
      <c r="I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1934.1100000000001</v>
      </c>
      <c r="J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1916.13</v>
      </c>
      <c r="K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1884.4900000000002</v>
      </c>
      <c r="L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1858.0900000000001</v>
      </c>
      <c r="M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1839.6</v>
      </c>
      <c r="N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1849.94</v>
      </c>
      <c r="O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1866.6</v>
      </c>
      <c r="P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1878.3600000000001</v>
      </c>
      <c r="Q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1880.95</v>
      </c>
      <c r="R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1884.27</v>
      </c>
      <c r="S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1938.69</v>
      </c>
      <c r="T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1870.24</v>
      </c>
      <c r="U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1884.06</v>
      </c>
      <c r="V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1885.2600000000002</v>
      </c>
      <c r="W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1871.3899999999999</v>
      </c>
      <c r="X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1958.13</v>
      </c>
      <c r="Y61" s="141">
        <f>VLOOKUP($A61+ROUND((COLUMN()-2)/24,5),АТС!$A$41:$F$712,6)+VLOOKUP($A61+ROUND((COLUMN()-2)/24,5),'Расчет сбытовых надбавок'!$B$43:'Расчет сбытовых надбавок'!$G$714,4)+'Иные услуги '!$C$5+'РСТ РСО-А'!$K$7</f>
        <v>1863.91</v>
      </c>
    </row>
    <row r="62" spans="1:27" x14ac:dyDescent="0.2">
      <c r="A62" s="94">
        <f t="shared" si="1"/>
        <v>41684</v>
      </c>
      <c r="B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1835.22</v>
      </c>
      <c r="C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1877.68</v>
      </c>
      <c r="D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1897.7</v>
      </c>
      <c r="E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1918.4900000000002</v>
      </c>
      <c r="F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1918.5100000000002</v>
      </c>
      <c r="G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1915.46</v>
      </c>
      <c r="H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1878.9</v>
      </c>
      <c r="I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1951.94</v>
      </c>
      <c r="J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1963.04</v>
      </c>
      <c r="K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1923.62</v>
      </c>
      <c r="L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1908.88</v>
      </c>
      <c r="M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1855.89</v>
      </c>
      <c r="N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1887.96</v>
      </c>
      <c r="O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1893.5900000000001</v>
      </c>
      <c r="P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1906.1100000000001</v>
      </c>
      <c r="Q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1961.52</v>
      </c>
      <c r="R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1899</v>
      </c>
      <c r="S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1961.8300000000002</v>
      </c>
      <c r="T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1886.43</v>
      </c>
      <c r="U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1835.71</v>
      </c>
      <c r="V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1832.39</v>
      </c>
      <c r="W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1871.79</v>
      </c>
      <c r="X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1932.5300000000002</v>
      </c>
      <c r="Y62" s="141">
        <f>VLOOKUP($A62+ROUND((COLUMN()-2)/24,5),АТС!$A$41:$F$712,6)+VLOOKUP($A62+ROUND((COLUMN()-2)/24,5),'Расчет сбытовых надбавок'!$B$43:'Расчет сбытовых надбавок'!$G$714,4)+'Иные услуги '!$C$5+'РСТ РСО-А'!$K$7</f>
        <v>1864.23</v>
      </c>
    </row>
    <row r="63" spans="1:27" x14ac:dyDescent="0.2">
      <c r="A63" s="94">
        <f t="shared" si="1"/>
        <v>41685</v>
      </c>
      <c r="B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1879.2600000000002</v>
      </c>
      <c r="C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1928.1399999999999</v>
      </c>
      <c r="D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1948.4700000000003</v>
      </c>
      <c r="E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1970.2800000000002</v>
      </c>
      <c r="F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1974.83</v>
      </c>
      <c r="G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1961.62</v>
      </c>
      <c r="H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1937.6100000000001</v>
      </c>
      <c r="I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1885.15</v>
      </c>
      <c r="J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1834.92</v>
      </c>
      <c r="K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1982.63</v>
      </c>
      <c r="L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1969.3000000000002</v>
      </c>
      <c r="M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1981.8000000000002</v>
      </c>
      <c r="N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2012.2800000000002</v>
      </c>
      <c r="O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2021.29</v>
      </c>
      <c r="P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2035.04</v>
      </c>
      <c r="Q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2045.3600000000001</v>
      </c>
      <c r="R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2061.3200000000002</v>
      </c>
      <c r="S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2027.5300000000002</v>
      </c>
      <c r="T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1948.56</v>
      </c>
      <c r="U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1873.4700000000003</v>
      </c>
      <c r="V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1860.7400000000002</v>
      </c>
      <c r="W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1879.5300000000002</v>
      </c>
      <c r="X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1931.2000000000003</v>
      </c>
      <c r="Y63" s="141">
        <f>VLOOKUP($A63+ROUND((COLUMN()-2)/24,5),АТС!$A$41:$F$712,6)+VLOOKUP($A63+ROUND((COLUMN()-2)/24,5),'Расчет сбытовых надбавок'!$B$43:'Расчет сбытовых надбавок'!$G$714,4)+'Иные услуги '!$C$5+'РСТ РСО-А'!$K$7</f>
        <v>1848.3600000000001</v>
      </c>
    </row>
    <row r="64" spans="1:27" x14ac:dyDescent="0.2">
      <c r="A64" s="94">
        <f t="shared" si="1"/>
        <v>41686</v>
      </c>
      <c r="B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1878.91</v>
      </c>
      <c r="C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1911.89</v>
      </c>
      <c r="D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1947.47</v>
      </c>
      <c r="E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1969.25</v>
      </c>
      <c r="F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1978.2600000000002</v>
      </c>
      <c r="G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1969.83</v>
      </c>
      <c r="H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1962.29</v>
      </c>
      <c r="I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1928.6100000000001</v>
      </c>
      <c r="J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1905.15</v>
      </c>
      <c r="K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2088.16</v>
      </c>
      <c r="L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2030.94</v>
      </c>
      <c r="M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2002.42</v>
      </c>
      <c r="N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2016.02</v>
      </c>
      <c r="O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2039.74</v>
      </c>
      <c r="P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2059.4</v>
      </c>
      <c r="Q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2064.46</v>
      </c>
      <c r="R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2039.2800000000002</v>
      </c>
      <c r="S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2030.75</v>
      </c>
      <c r="T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1952.2800000000002</v>
      </c>
      <c r="U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1866.7800000000002</v>
      </c>
      <c r="V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1863.21</v>
      </c>
      <c r="W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1882.0100000000002</v>
      </c>
      <c r="X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1926.5700000000002</v>
      </c>
      <c r="Y64" s="141">
        <f>VLOOKUP($A64+ROUND((COLUMN()-2)/24,5),АТС!$A$41:$F$712,6)+VLOOKUP($A64+ROUND((COLUMN()-2)/24,5),'Расчет сбытовых надбавок'!$B$43:'Расчет сбытовых надбавок'!$G$714,4)+'Иные услуги '!$C$5+'РСТ РСО-А'!$K$7</f>
        <v>1835.6100000000001</v>
      </c>
    </row>
    <row r="65" spans="1:25" x14ac:dyDescent="0.2">
      <c r="A65" s="94">
        <f t="shared" si="1"/>
        <v>41687</v>
      </c>
      <c r="B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1894.3000000000002</v>
      </c>
      <c r="C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1941.13</v>
      </c>
      <c r="D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1956.2600000000002</v>
      </c>
      <c r="E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1976.76</v>
      </c>
      <c r="F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1981.0900000000001</v>
      </c>
      <c r="G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1969.26</v>
      </c>
      <c r="H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1934.3400000000001</v>
      </c>
      <c r="I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2031.65</v>
      </c>
      <c r="J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2038.89</v>
      </c>
      <c r="K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2005.43</v>
      </c>
      <c r="L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2005.6399999999999</v>
      </c>
      <c r="M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1950.7800000000002</v>
      </c>
      <c r="N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1984.91</v>
      </c>
      <c r="O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1996.8000000000002</v>
      </c>
      <c r="P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2000.6200000000001</v>
      </c>
      <c r="Q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2008.96</v>
      </c>
      <c r="R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2013.87</v>
      </c>
      <c r="S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2088.7600000000002</v>
      </c>
      <c r="T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1996.91</v>
      </c>
      <c r="U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1896</v>
      </c>
      <c r="V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1892.37</v>
      </c>
      <c r="W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1864.8000000000002</v>
      </c>
      <c r="X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1866.74</v>
      </c>
      <c r="Y65" s="141">
        <f>VLOOKUP($A65+ROUND((COLUMN()-2)/24,5),АТС!$A$41:$F$712,6)+VLOOKUP($A65+ROUND((COLUMN()-2)/24,5),'Расчет сбытовых надбавок'!$B$43:'Расчет сбытовых надбавок'!$G$714,4)+'Иные услуги '!$C$5+'РСТ РСО-А'!$K$7</f>
        <v>1832.8200000000002</v>
      </c>
    </row>
    <row r="66" spans="1:25" x14ac:dyDescent="0.2">
      <c r="A66" s="94">
        <f t="shared" si="1"/>
        <v>41688</v>
      </c>
      <c r="B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1895.47</v>
      </c>
      <c r="C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1942.3400000000001</v>
      </c>
      <c r="D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1958.2</v>
      </c>
      <c r="E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1978.96</v>
      </c>
      <c r="F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1983.3899999999999</v>
      </c>
      <c r="G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1970.73</v>
      </c>
      <c r="H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1936.0700000000002</v>
      </c>
      <c r="I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2034.01</v>
      </c>
      <c r="J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2042.8400000000001</v>
      </c>
      <c r="K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2038.1200000000001</v>
      </c>
      <c r="L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2023.31</v>
      </c>
      <c r="M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1952.9900000000002</v>
      </c>
      <c r="N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1979.31</v>
      </c>
      <c r="O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1999.4900000000002</v>
      </c>
      <c r="P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2012</v>
      </c>
      <c r="Q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2011.87</v>
      </c>
      <c r="R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2016.5100000000002</v>
      </c>
      <c r="S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1990.38</v>
      </c>
      <c r="T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1900.63</v>
      </c>
      <c r="U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1903.15</v>
      </c>
      <c r="V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1899.29</v>
      </c>
      <c r="W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1856.71</v>
      </c>
      <c r="X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1858.18</v>
      </c>
      <c r="Y66" s="141">
        <f>VLOOKUP($A66+ROUND((COLUMN()-2)/24,5),АТС!$A$41:$F$712,6)+VLOOKUP($A66+ROUND((COLUMN()-2)/24,5),'Расчет сбытовых надбавок'!$B$43:'Расчет сбытовых надбавок'!$G$714,4)+'Иные услуги '!$C$5+'РСТ РСО-А'!$K$7</f>
        <v>1833.69</v>
      </c>
    </row>
    <row r="67" spans="1:25" x14ac:dyDescent="0.2">
      <c r="A67" s="94">
        <f t="shared" si="1"/>
        <v>41689</v>
      </c>
      <c r="B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1895.04</v>
      </c>
      <c r="C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1978.27</v>
      </c>
      <c r="D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1991.25</v>
      </c>
      <c r="E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2000.0900000000001</v>
      </c>
      <c r="F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1990.81</v>
      </c>
      <c r="G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1969.72</v>
      </c>
      <c r="H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1927.7800000000002</v>
      </c>
      <c r="I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2019.85</v>
      </c>
      <c r="J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2036.8500000000001</v>
      </c>
      <c r="K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1988.96</v>
      </c>
      <c r="L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1964.1599999999999</v>
      </c>
      <c r="M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1907.97</v>
      </c>
      <c r="N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1917.78</v>
      </c>
      <c r="O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1941.5</v>
      </c>
      <c r="P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1937.8400000000001</v>
      </c>
      <c r="Q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1938.01</v>
      </c>
      <c r="R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1952.58</v>
      </c>
      <c r="S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2013.04</v>
      </c>
      <c r="T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1979.3000000000002</v>
      </c>
      <c r="U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1883.0500000000002</v>
      </c>
      <c r="V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1876.21</v>
      </c>
      <c r="W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1860.0500000000002</v>
      </c>
      <c r="X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1861.69</v>
      </c>
      <c r="Y67" s="141">
        <f>VLOOKUP($A67+ROUND((COLUMN()-2)/24,5),АТС!$A$41:$F$712,6)+VLOOKUP($A67+ROUND((COLUMN()-2)/24,5),'Расчет сбытовых надбавок'!$B$43:'Расчет сбытовых надбавок'!$G$714,4)+'Иные услуги '!$C$5+'РСТ РСО-А'!$K$7</f>
        <v>1853.16</v>
      </c>
    </row>
    <row r="68" spans="1:25" x14ac:dyDescent="0.2">
      <c r="A68" s="94">
        <f t="shared" si="1"/>
        <v>41690</v>
      </c>
      <c r="B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1919.7600000000002</v>
      </c>
      <c r="C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1970.06</v>
      </c>
      <c r="D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1995.7800000000002</v>
      </c>
      <c r="E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2009.26</v>
      </c>
      <c r="F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2009</v>
      </c>
      <c r="G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1991.17</v>
      </c>
      <c r="H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1953.88</v>
      </c>
      <c r="I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2060.37</v>
      </c>
      <c r="J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2062.09</v>
      </c>
      <c r="K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2007.1100000000001</v>
      </c>
      <c r="L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2007.16</v>
      </c>
      <c r="M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1952.0500000000002</v>
      </c>
      <c r="N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1986.18</v>
      </c>
      <c r="O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2001.95</v>
      </c>
      <c r="P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2010.2600000000002</v>
      </c>
      <c r="Q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2006.3000000000002</v>
      </c>
      <c r="R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2010.31</v>
      </c>
      <c r="S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2072.4700000000003</v>
      </c>
      <c r="T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1978.42</v>
      </c>
      <c r="U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1883.23</v>
      </c>
      <c r="V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1879.66</v>
      </c>
      <c r="W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1857.3600000000001</v>
      </c>
      <c r="X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1862.14</v>
      </c>
      <c r="Y68" s="141">
        <f>VLOOKUP($A68+ROUND((COLUMN()-2)/24,5),АТС!$A$41:$F$712,6)+VLOOKUP($A68+ROUND((COLUMN()-2)/24,5),'Расчет сбытовых надбавок'!$B$43:'Расчет сбытовых надбавок'!$G$714,4)+'Иные услуги '!$C$5+'РСТ РСО-А'!$K$7</f>
        <v>1854.02</v>
      </c>
    </row>
    <row r="69" spans="1:25" x14ac:dyDescent="0.2">
      <c r="A69" s="94">
        <f t="shared" si="1"/>
        <v>41691</v>
      </c>
      <c r="B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1919.42</v>
      </c>
      <c r="C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1969.66</v>
      </c>
      <c r="D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1995.72</v>
      </c>
      <c r="E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2009.1</v>
      </c>
      <c r="F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2009.0900000000001</v>
      </c>
      <c r="G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1991.33</v>
      </c>
      <c r="H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1953.7600000000002</v>
      </c>
      <c r="I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2064.83</v>
      </c>
      <c r="J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2089.09</v>
      </c>
      <c r="K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2051.54</v>
      </c>
      <c r="L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2041.21</v>
      </c>
      <c r="M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1970.7800000000002</v>
      </c>
      <c r="N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2006.62</v>
      </c>
      <c r="O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2027.75</v>
      </c>
      <c r="P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2032.1100000000001</v>
      </c>
      <c r="Q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2036.94</v>
      </c>
      <c r="R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2046</v>
      </c>
      <c r="S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2112.14</v>
      </c>
      <c r="T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1995.52</v>
      </c>
      <c r="U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1899.68</v>
      </c>
      <c r="V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1895.7400000000002</v>
      </c>
      <c r="W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1864.96</v>
      </c>
      <c r="X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1863.35</v>
      </c>
      <c r="Y69" s="141">
        <f>VLOOKUP($A69+ROUND((COLUMN()-2)/24,5),АТС!$A$41:$F$712,6)+VLOOKUP($A69+ROUND((COLUMN()-2)/24,5),'Расчет сбытовых надбавок'!$B$43:'Расчет сбытовых надбавок'!$G$714,4)+'Иные услуги '!$C$5+'РСТ РСО-А'!$K$7</f>
        <v>1844.8200000000002</v>
      </c>
    </row>
    <row r="70" spans="1:25" x14ac:dyDescent="0.2">
      <c r="A70" s="94">
        <f t="shared" si="1"/>
        <v>41692</v>
      </c>
      <c r="B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1924.46</v>
      </c>
      <c r="C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1984.51</v>
      </c>
      <c r="D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2013.38</v>
      </c>
      <c r="E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2023.48</v>
      </c>
      <c r="F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2023.4900000000002</v>
      </c>
      <c r="G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2018.5100000000002</v>
      </c>
      <c r="H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1984.89</v>
      </c>
      <c r="I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1902.3400000000001</v>
      </c>
      <c r="J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1860.54</v>
      </c>
      <c r="K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2014.0700000000002</v>
      </c>
      <c r="L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1995.5100000000002</v>
      </c>
      <c r="M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1986.9</v>
      </c>
      <c r="N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2028.13</v>
      </c>
      <c r="O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2037.5700000000002</v>
      </c>
      <c r="P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2047.58</v>
      </c>
      <c r="Q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2047.87</v>
      </c>
      <c r="R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2053.13</v>
      </c>
      <c r="S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2084.7399999999998</v>
      </c>
      <c r="T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2002.91</v>
      </c>
      <c r="U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1886.8400000000001</v>
      </c>
      <c r="V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1879.79</v>
      </c>
      <c r="W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1899.5500000000002</v>
      </c>
      <c r="X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1949.79</v>
      </c>
      <c r="Y70" s="141">
        <f>VLOOKUP($A70+ROUND((COLUMN()-2)/24,5),АТС!$A$41:$F$712,6)+VLOOKUP($A70+ROUND((COLUMN()-2)/24,5),'Расчет сбытовых надбавок'!$B$43:'Расчет сбытовых надбавок'!$G$714,4)+'Иные услуги '!$C$5+'РСТ РСО-А'!$K$7</f>
        <v>1844.2</v>
      </c>
    </row>
    <row r="71" spans="1:25" x14ac:dyDescent="0.2">
      <c r="A71" s="94">
        <f t="shared" si="1"/>
        <v>41693</v>
      </c>
      <c r="B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1908.6100000000001</v>
      </c>
      <c r="C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1975.7600000000002</v>
      </c>
      <c r="D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2014.1100000000001</v>
      </c>
      <c r="E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2034.46</v>
      </c>
      <c r="F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2024.0700000000002</v>
      </c>
      <c r="G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2034.6100000000001</v>
      </c>
      <c r="H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2008.93</v>
      </c>
      <c r="I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1985.3600000000001</v>
      </c>
      <c r="J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1946.38</v>
      </c>
      <c r="K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2084.38</v>
      </c>
      <c r="L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2028.91</v>
      </c>
      <c r="M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2009.9099999999999</v>
      </c>
      <c r="N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2028.64</v>
      </c>
      <c r="O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2048.21</v>
      </c>
      <c r="P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2074.2400000000002</v>
      </c>
      <c r="Q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2069.58</v>
      </c>
      <c r="R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2064.77</v>
      </c>
      <c r="S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2071.04</v>
      </c>
      <c r="T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2004.52</v>
      </c>
      <c r="U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1887.4</v>
      </c>
      <c r="V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1880.5900000000001</v>
      </c>
      <c r="W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1900.17</v>
      </c>
      <c r="X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1950.8600000000001</v>
      </c>
      <c r="Y71" s="141">
        <f>VLOOKUP($A71+ROUND((COLUMN()-2)/24,5),АТС!$A$41:$F$712,6)+VLOOKUP($A71+ROUND((COLUMN()-2)/24,5),'Расчет сбытовых надбавок'!$B$43:'Расчет сбытовых надбавок'!$G$714,4)+'Иные услуги '!$C$5+'РСТ РСО-А'!$K$7</f>
        <v>1842.42</v>
      </c>
    </row>
    <row r="72" spans="1:25" x14ac:dyDescent="0.2">
      <c r="A72" s="94">
        <f t="shared" si="1"/>
        <v>41694</v>
      </c>
      <c r="B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1919.93</v>
      </c>
      <c r="C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1983.65</v>
      </c>
      <c r="D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2010.2800000000002</v>
      </c>
      <c r="E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2024.02</v>
      </c>
      <c r="F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2024.04</v>
      </c>
      <c r="G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2010.17</v>
      </c>
      <c r="H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1966.98</v>
      </c>
      <c r="I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2055.7600000000002</v>
      </c>
      <c r="J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2089.63</v>
      </c>
      <c r="K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2026.3899999999999</v>
      </c>
      <c r="L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2008.6</v>
      </c>
      <c r="M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1952.88</v>
      </c>
      <c r="N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1982.73</v>
      </c>
      <c r="O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1998.79</v>
      </c>
      <c r="P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2015.48</v>
      </c>
      <c r="Q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2028.65</v>
      </c>
      <c r="R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2042.54</v>
      </c>
      <c r="S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2151.64</v>
      </c>
      <c r="T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2077.59</v>
      </c>
      <c r="U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1933.7800000000002</v>
      </c>
      <c r="V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1918.0100000000002</v>
      </c>
      <c r="W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1865.19</v>
      </c>
      <c r="X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1860.77</v>
      </c>
      <c r="Y72" s="141">
        <f>VLOOKUP($A72+ROUND((COLUMN()-2)/24,5),АТС!$A$41:$F$712,6)+VLOOKUP($A72+ROUND((COLUMN()-2)/24,5),'Расчет сбытовых надбавок'!$B$43:'Расчет сбытовых надбавок'!$G$714,4)+'Иные услуги '!$C$5+'РСТ РСО-А'!$K$7</f>
        <v>1839.2800000000002</v>
      </c>
    </row>
    <row r="73" spans="1:25" x14ac:dyDescent="0.2">
      <c r="A73" s="94">
        <f t="shared" si="1"/>
        <v>41695</v>
      </c>
      <c r="B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1938.9700000000003</v>
      </c>
      <c r="C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2001.5300000000002</v>
      </c>
      <c r="D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2029.2800000000002</v>
      </c>
      <c r="E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2039.01</v>
      </c>
      <c r="F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2024.56</v>
      </c>
      <c r="G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2034.13</v>
      </c>
      <c r="H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1967.1200000000001</v>
      </c>
      <c r="I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2079.96</v>
      </c>
      <c r="J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2090.8200000000002</v>
      </c>
      <c r="K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2027.79</v>
      </c>
      <c r="L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2008.62</v>
      </c>
      <c r="M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1931.5100000000002</v>
      </c>
      <c r="N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1924.45</v>
      </c>
      <c r="O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1927.4500000000003</v>
      </c>
      <c r="P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1934.18</v>
      </c>
      <c r="Q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1930.88</v>
      </c>
      <c r="R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1927.3899999999999</v>
      </c>
      <c r="S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1976.5900000000001</v>
      </c>
      <c r="T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1937.4</v>
      </c>
      <c r="U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1890.2800000000002</v>
      </c>
      <c r="V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1882.98</v>
      </c>
      <c r="W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1865.92</v>
      </c>
      <c r="X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1860.5300000000002</v>
      </c>
      <c r="Y73" s="141">
        <f>VLOOKUP($A73+ROUND((COLUMN()-2)/24,5),АТС!$A$41:$F$712,6)+VLOOKUP($A73+ROUND((COLUMN()-2)/24,5),'Расчет сбытовых надбавок'!$B$43:'Расчет сбытовых надбавок'!$G$714,4)+'Иные услуги '!$C$5+'РСТ РСО-А'!$K$7</f>
        <v>1839.75</v>
      </c>
    </row>
    <row r="74" spans="1:25" x14ac:dyDescent="0.2">
      <c r="A74" s="94">
        <f t="shared" si="1"/>
        <v>41696</v>
      </c>
      <c r="B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1942.1100000000001</v>
      </c>
      <c r="C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2000.5900000000001</v>
      </c>
      <c r="D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2028.25</v>
      </c>
      <c r="E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2043</v>
      </c>
      <c r="F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2042.9900000000002</v>
      </c>
      <c r="G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2038.2800000000002</v>
      </c>
      <c r="H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1996.48</v>
      </c>
      <c r="I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2116.4</v>
      </c>
      <c r="J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2144.06</v>
      </c>
      <c r="K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2084.4900000000002</v>
      </c>
      <c r="L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2026.77</v>
      </c>
      <c r="M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1921.4</v>
      </c>
      <c r="N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1917.44</v>
      </c>
      <c r="O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1920.5900000000001</v>
      </c>
      <c r="P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1919.9700000000003</v>
      </c>
      <c r="Q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1923.65</v>
      </c>
      <c r="R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1920.3899999999999</v>
      </c>
      <c r="S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1970.6</v>
      </c>
      <c r="T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1924.46</v>
      </c>
      <c r="U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1882.94</v>
      </c>
      <c r="V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1879.43</v>
      </c>
      <c r="W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1865.5</v>
      </c>
      <c r="X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1860.43</v>
      </c>
      <c r="Y74" s="141">
        <f>VLOOKUP($A74+ROUND((COLUMN()-2)/24,5),АТС!$A$41:$F$712,6)+VLOOKUP($A74+ROUND((COLUMN()-2)/24,5),'Расчет сбытовых надбавок'!$B$43:'Расчет сбытовых надбавок'!$G$714,4)+'Иные услуги '!$C$5+'РСТ РСО-А'!$K$7</f>
        <v>1839.0100000000002</v>
      </c>
    </row>
    <row r="75" spans="1:25" x14ac:dyDescent="0.2">
      <c r="A75" s="94">
        <f t="shared" si="1"/>
        <v>41697</v>
      </c>
      <c r="B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1901.17</v>
      </c>
      <c r="C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1957.56</v>
      </c>
      <c r="D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1982.48</v>
      </c>
      <c r="E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1991.4</v>
      </c>
      <c r="F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1986.99</v>
      </c>
      <c r="G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1982.8200000000002</v>
      </c>
      <c r="H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1950.0500000000002</v>
      </c>
      <c r="I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2059.21</v>
      </c>
      <c r="J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2066.8000000000002</v>
      </c>
      <c r="K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1999.5900000000001</v>
      </c>
      <c r="L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1952.29</v>
      </c>
      <c r="M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1895.42</v>
      </c>
      <c r="N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1914.48</v>
      </c>
      <c r="O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1934.6100000000001</v>
      </c>
      <c r="P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1934.44</v>
      </c>
      <c r="Q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1952.3400000000001</v>
      </c>
      <c r="R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1978.9299999999998</v>
      </c>
      <c r="S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2063.41</v>
      </c>
      <c r="T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2019.88</v>
      </c>
      <c r="U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1897.14</v>
      </c>
      <c r="V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1883.13</v>
      </c>
      <c r="W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1856.8200000000002</v>
      </c>
      <c r="X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1865.3000000000002</v>
      </c>
      <c r="Y75" s="141">
        <f>VLOOKUP($A75+ROUND((COLUMN()-2)/24,5),АТС!$A$41:$F$712,6)+VLOOKUP($A75+ROUND((COLUMN()-2)/24,5),'Расчет сбытовых надбавок'!$B$43:'Расчет сбытовых надбавок'!$G$714,4)+'Иные услуги '!$C$5+'РСТ РСО-А'!$K$7</f>
        <v>1836.69</v>
      </c>
    </row>
    <row r="76" spans="1:25" x14ac:dyDescent="0.2">
      <c r="A76" s="94">
        <f t="shared" si="1"/>
        <v>41698</v>
      </c>
      <c r="B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1911.8400000000001</v>
      </c>
      <c r="C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1969.9099999999999</v>
      </c>
      <c r="D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1991.21</v>
      </c>
      <c r="E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2004.77</v>
      </c>
      <c r="F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2004.5900000000001</v>
      </c>
      <c r="G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1999.65</v>
      </c>
      <c r="H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1962.1100000000001</v>
      </c>
      <c r="I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2073.59</v>
      </c>
      <c r="J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2060.37</v>
      </c>
      <c r="K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1989.63</v>
      </c>
      <c r="L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1947.35</v>
      </c>
      <c r="M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1889.0700000000002</v>
      </c>
      <c r="N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1901.5900000000001</v>
      </c>
      <c r="O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1917.8200000000002</v>
      </c>
      <c r="P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1941.6200000000001</v>
      </c>
      <c r="Q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1945.2200000000003</v>
      </c>
      <c r="R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1917.47</v>
      </c>
      <c r="S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1962.8600000000001</v>
      </c>
      <c r="T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1925.5500000000002</v>
      </c>
      <c r="U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1866.97</v>
      </c>
      <c r="V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1857.06</v>
      </c>
      <c r="W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1843.38</v>
      </c>
      <c r="X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1864.14</v>
      </c>
      <c r="Y76" s="141">
        <f>VLOOKUP($A76+ROUND((COLUMN()-2)/24,5),АТС!$A$41:$F$712,6)+VLOOKUP($A76+ROUND((COLUMN()-2)/24,5),'Расчет сбытовых надбавок'!$B$43:'Расчет сбытовых надбавок'!$G$714,4)+'Иные услуги '!$C$5+'РСТ РСО-А'!$K$7</f>
        <v>1848.0300000000002</v>
      </c>
    </row>
    <row r="77" spans="1:25" x14ac:dyDescent="0.2">
      <c r="A77" s="100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x14ac:dyDescent="0.25">
      <c r="A78" s="102" t="s">
        <v>159</v>
      </c>
    </row>
    <row r="79" spans="1:25" ht="12.75" x14ac:dyDescent="0.2">
      <c r="A79" s="170" t="s">
        <v>50</v>
      </c>
      <c r="B79" s="181" t="s">
        <v>129</v>
      </c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3"/>
    </row>
    <row r="80" spans="1:25" ht="12.75" x14ac:dyDescent="0.2">
      <c r="A80" s="171"/>
      <c r="B80" s="184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6"/>
    </row>
    <row r="81" spans="1:27" ht="12.75" customHeight="1" x14ac:dyDescent="0.2">
      <c r="A81" s="171"/>
      <c r="B81" s="173" t="s">
        <v>130</v>
      </c>
      <c r="C81" s="164" t="s">
        <v>131</v>
      </c>
      <c r="D81" s="164" t="s">
        <v>132</v>
      </c>
      <c r="E81" s="164" t="s">
        <v>133</v>
      </c>
      <c r="F81" s="164" t="s">
        <v>134</v>
      </c>
      <c r="G81" s="164" t="s">
        <v>135</v>
      </c>
      <c r="H81" s="164" t="s">
        <v>136</v>
      </c>
      <c r="I81" s="164" t="s">
        <v>137</v>
      </c>
      <c r="J81" s="164" t="s">
        <v>138</v>
      </c>
      <c r="K81" s="164" t="s">
        <v>139</v>
      </c>
      <c r="L81" s="164" t="s">
        <v>140</v>
      </c>
      <c r="M81" s="164" t="s">
        <v>141</v>
      </c>
      <c r="N81" s="175" t="s">
        <v>142</v>
      </c>
      <c r="O81" s="164" t="s">
        <v>143</v>
      </c>
      <c r="P81" s="164" t="s">
        <v>144</v>
      </c>
      <c r="Q81" s="164" t="s">
        <v>145</v>
      </c>
      <c r="R81" s="164" t="s">
        <v>146</v>
      </c>
      <c r="S81" s="164" t="s">
        <v>147</v>
      </c>
      <c r="T81" s="164" t="s">
        <v>148</v>
      </c>
      <c r="U81" s="164" t="s">
        <v>149</v>
      </c>
      <c r="V81" s="164" t="s">
        <v>150</v>
      </c>
      <c r="W81" s="164" t="s">
        <v>151</v>
      </c>
      <c r="X81" s="164" t="s">
        <v>152</v>
      </c>
      <c r="Y81" s="164" t="s">
        <v>153</v>
      </c>
    </row>
    <row r="82" spans="1:27" ht="11.25" customHeight="1" x14ac:dyDescent="0.2">
      <c r="A82" s="172"/>
      <c r="B82" s="174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76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</row>
    <row r="83" spans="1:27" ht="15" customHeight="1" x14ac:dyDescent="0.2">
      <c r="A83" s="94">
        <f t="shared" ref="A83:A110" si="2">A49</f>
        <v>41671</v>
      </c>
      <c r="B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1822.8600000000001</v>
      </c>
      <c r="C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1804.5700000000002</v>
      </c>
      <c r="D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1815.04</v>
      </c>
      <c r="E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1802.6100000000001</v>
      </c>
      <c r="F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1799.7</v>
      </c>
      <c r="G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1797.35</v>
      </c>
      <c r="H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1809.81</v>
      </c>
      <c r="I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1813.52</v>
      </c>
      <c r="J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1824.85</v>
      </c>
      <c r="K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1837.8000000000002</v>
      </c>
      <c r="L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1839</v>
      </c>
      <c r="M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1839.44</v>
      </c>
      <c r="N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1840.4099999999999</v>
      </c>
      <c r="O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1840.6100000000001</v>
      </c>
      <c r="P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1840.0500000000002</v>
      </c>
      <c r="Q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1840.4</v>
      </c>
      <c r="R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1839.56</v>
      </c>
      <c r="S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1837.8200000000002</v>
      </c>
      <c r="T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1836.38</v>
      </c>
      <c r="U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1849.8600000000001</v>
      </c>
      <c r="V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1912.5700000000002</v>
      </c>
      <c r="W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1838.43</v>
      </c>
      <c r="X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1838.81</v>
      </c>
      <c r="Y83" s="141">
        <f>VLOOKUP($A83+ROUND((COLUMN()-2)/24,5),АТС!$A$41:$F$712,6)+VLOOKUP($A83+ROUND((COLUMN()-2)/24,5),'Расчет сбытовых надбавок'!$B$43:'Расчет сбытовых надбавок'!$G$714,5)+'Иные услуги '!$C$5+'РСТ РСО-А'!$K$7</f>
        <v>1963.2400000000002</v>
      </c>
      <c r="AA83" s="95"/>
    </row>
    <row r="84" spans="1:27" x14ac:dyDescent="0.2">
      <c r="A84" s="94">
        <f t="shared" si="2"/>
        <v>41672</v>
      </c>
      <c r="B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1821.04</v>
      </c>
      <c r="C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1820.3899999999999</v>
      </c>
      <c r="D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1809.95</v>
      </c>
      <c r="E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1797.92</v>
      </c>
      <c r="F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1803.1</v>
      </c>
      <c r="G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1794.9</v>
      </c>
      <c r="H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1800.48</v>
      </c>
      <c r="I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1815.06</v>
      </c>
      <c r="J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1854.79</v>
      </c>
      <c r="K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1836.3000000000002</v>
      </c>
      <c r="L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1837.12</v>
      </c>
      <c r="M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1837.31</v>
      </c>
      <c r="N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1837.63</v>
      </c>
      <c r="O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1837.75</v>
      </c>
      <c r="P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1836.62</v>
      </c>
      <c r="Q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1836.98</v>
      </c>
      <c r="R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1837.96</v>
      </c>
      <c r="S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1836.13</v>
      </c>
      <c r="T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1835.54</v>
      </c>
      <c r="U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1848.3600000000001</v>
      </c>
      <c r="V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1911.75</v>
      </c>
      <c r="W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1877.41</v>
      </c>
      <c r="X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1837.39</v>
      </c>
      <c r="Y84" s="141">
        <f>VLOOKUP($A84+ROUND((COLUMN()-2)/24,5),АТС!$A$41:$F$712,6)+VLOOKUP($A84+ROUND((COLUMN()-2)/24,5),'Расчет сбытовых надбавок'!$B$43:'Расчет сбытовых надбавок'!$G$714,5)+'Иные услуги '!$C$5+'РСТ РСО-А'!$K$7</f>
        <v>1982.19</v>
      </c>
    </row>
    <row r="85" spans="1:27" x14ac:dyDescent="0.2">
      <c r="A85" s="94">
        <f t="shared" si="2"/>
        <v>41673</v>
      </c>
      <c r="B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1818.18</v>
      </c>
      <c r="C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1803.3000000000002</v>
      </c>
      <c r="D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1803.8400000000001</v>
      </c>
      <c r="E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1817.18</v>
      </c>
      <c r="F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1814.3899999999999</v>
      </c>
      <c r="G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1811.7600000000002</v>
      </c>
      <c r="H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1814.12</v>
      </c>
      <c r="I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1827.24</v>
      </c>
      <c r="J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1819.23</v>
      </c>
      <c r="K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1840.4099999999999</v>
      </c>
      <c r="L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1840.16</v>
      </c>
      <c r="M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1829.3600000000001</v>
      </c>
      <c r="N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1828.62</v>
      </c>
      <c r="O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1828.9</v>
      </c>
      <c r="P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1829.2</v>
      </c>
      <c r="Q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1829.2200000000003</v>
      </c>
      <c r="R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1828.6</v>
      </c>
      <c r="S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1836.23</v>
      </c>
      <c r="T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1833.69</v>
      </c>
      <c r="U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1835.0500000000002</v>
      </c>
      <c r="V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1847.8700000000001</v>
      </c>
      <c r="W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1884.7</v>
      </c>
      <c r="X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2054.15</v>
      </c>
      <c r="Y85" s="141">
        <f>VLOOKUP($A85+ROUND((COLUMN()-2)/24,5),АТС!$A$41:$F$712,6)+VLOOKUP($A85+ROUND((COLUMN()-2)/24,5),'Расчет сбытовых надбавок'!$B$43:'Расчет сбытовых надбавок'!$G$714,5)+'Иные услуги '!$C$5+'РСТ РСО-А'!$K$7</f>
        <v>1945.88</v>
      </c>
    </row>
    <row r="86" spans="1:27" x14ac:dyDescent="0.2">
      <c r="A86" s="94">
        <f t="shared" si="2"/>
        <v>41674</v>
      </c>
      <c r="B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1897.5900000000001</v>
      </c>
      <c r="C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1812.6599999999999</v>
      </c>
      <c r="D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1811.5100000000002</v>
      </c>
      <c r="E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1811.44</v>
      </c>
      <c r="F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1811.42</v>
      </c>
      <c r="G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1813.2800000000002</v>
      </c>
      <c r="H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1817.18</v>
      </c>
      <c r="I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1827.24</v>
      </c>
      <c r="J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1818.83</v>
      </c>
      <c r="K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1848.65</v>
      </c>
      <c r="L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1876.0700000000002</v>
      </c>
      <c r="M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1849.5100000000002</v>
      </c>
      <c r="N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1849.23</v>
      </c>
      <c r="O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1847.94</v>
      </c>
      <c r="P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1841.24</v>
      </c>
      <c r="Q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1841.2</v>
      </c>
      <c r="R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1840.92</v>
      </c>
      <c r="S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1840.46</v>
      </c>
      <c r="T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1838.2600000000002</v>
      </c>
      <c r="U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1954.6200000000001</v>
      </c>
      <c r="V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1954.2600000000002</v>
      </c>
      <c r="W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1976.62</v>
      </c>
      <c r="X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2104.06</v>
      </c>
      <c r="Y86" s="141">
        <f>VLOOKUP($A86+ROUND((COLUMN()-2)/24,5),АТС!$A$41:$F$712,6)+VLOOKUP($A86+ROUND((COLUMN()-2)/24,5),'Расчет сбытовых надбавок'!$B$43:'Расчет сбытовых надбавок'!$G$714,5)+'Иные услуги '!$C$5+'РСТ РСО-А'!$K$7</f>
        <v>2016.4</v>
      </c>
    </row>
    <row r="87" spans="1:27" x14ac:dyDescent="0.2">
      <c r="A87" s="94">
        <f t="shared" si="2"/>
        <v>41675</v>
      </c>
      <c r="B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1826.51</v>
      </c>
      <c r="C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1804.45</v>
      </c>
      <c r="D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1802.17</v>
      </c>
      <c r="E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1800.8600000000001</v>
      </c>
      <c r="F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1801.0500000000002</v>
      </c>
      <c r="G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1801.66</v>
      </c>
      <c r="H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1803.52</v>
      </c>
      <c r="I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1826.83</v>
      </c>
      <c r="J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1818.5900000000001</v>
      </c>
      <c r="K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1842.38</v>
      </c>
      <c r="L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1841.69</v>
      </c>
      <c r="M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1816.64</v>
      </c>
      <c r="N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1823.9</v>
      </c>
      <c r="O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1823.69</v>
      </c>
      <c r="P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1823.7800000000002</v>
      </c>
      <c r="Q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1823.7</v>
      </c>
      <c r="R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1824.1100000000001</v>
      </c>
      <c r="S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1840.65</v>
      </c>
      <c r="T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1897.83</v>
      </c>
      <c r="U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1932.46</v>
      </c>
      <c r="V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1942.72</v>
      </c>
      <c r="W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1938.3600000000001</v>
      </c>
      <c r="X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2107.44</v>
      </c>
      <c r="Y87" s="141">
        <f>VLOOKUP($A87+ROUND((COLUMN()-2)/24,5),АТС!$A$41:$F$712,6)+VLOOKUP($A87+ROUND((COLUMN()-2)/24,5),'Расчет сбытовых надбавок'!$B$43:'Расчет сбытовых надбавок'!$G$714,5)+'Иные услуги '!$C$5+'РСТ РСО-А'!$K$7</f>
        <v>2003.8200000000002</v>
      </c>
    </row>
    <row r="88" spans="1:27" x14ac:dyDescent="0.2">
      <c r="A88" s="94">
        <f t="shared" si="2"/>
        <v>41676</v>
      </c>
      <c r="B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1899.2200000000003</v>
      </c>
      <c r="C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1830.6100000000001</v>
      </c>
      <c r="D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1812.22</v>
      </c>
      <c r="E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1811.79</v>
      </c>
      <c r="F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1812.4</v>
      </c>
      <c r="G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1812.79</v>
      </c>
      <c r="H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1835.38</v>
      </c>
      <c r="I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1822.3000000000002</v>
      </c>
      <c r="J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1841.2</v>
      </c>
      <c r="K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1841.12</v>
      </c>
      <c r="L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1840.0900000000001</v>
      </c>
      <c r="M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1929.77</v>
      </c>
      <c r="N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1907.41</v>
      </c>
      <c r="O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1902.13</v>
      </c>
      <c r="P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1887.1000000000001</v>
      </c>
      <c r="Q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1876.69</v>
      </c>
      <c r="R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1865.5</v>
      </c>
      <c r="S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1839.2800000000002</v>
      </c>
      <c r="T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1916.67</v>
      </c>
      <c r="U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2008.5900000000001</v>
      </c>
      <c r="V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1984.48</v>
      </c>
      <c r="W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1989.43</v>
      </c>
      <c r="X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2122.12</v>
      </c>
      <c r="Y88" s="141">
        <f>VLOOKUP($A88+ROUND((COLUMN()-2)/24,5),АТС!$A$41:$F$712,6)+VLOOKUP($A88+ROUND((COLUMN()-2)/24,5),'Расчет сбытовых надбавок'!$B$43:'Расчет сбытовых надбавок'!$G$714,5)+'Иные услуги '!$C$5+'РСТ РСО-А'!$K$7</f>
        <v>2032.9099999999999</v>
      </c>
    </row>
    <row r="89" spans="1:27" x14ac:dyDescent="0.2">
      <c r="A89" s="94">
        <f t="shared" si="2"/>
        <v>41677</v>
      </c>
      <c r="B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1822.66</v>
      </c>
      <c r="C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1804.22</v>
      </c>
      <c r="D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1797.81</v>
      </c>
      <c r="E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1800.58</v>
      </c>
      <c r="F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1800.0900000000001</v>
      </c>
      <c r="G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1796.45</v>
      </c>
      <c r="H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1822.1</v>
      </c>
      <c r="I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1820.3899999999999</v>
      </c>
      <c r="J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1797.42</v>
      </c>
      <c r="K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1842.63</v>
      </c>
      <c r="L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1842.75</v>
      </c>
      <c r="M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1830.7600000000002</v>
      </c>
      <c r="N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1830.83</v>
      </c>
      <c r="O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1830.9</v>
      </c>
      <c r="P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1831.19</v>
      </c>
      <c r="Q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1831.0700000000002</v>
      </c>
      <c r="R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1830.8200000000002</v>
      </c>
      <c r="S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1838.5900000000001</v>
      </c>
      <c r="T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1838.74</v>
      </c>
      <c r="U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1946.6</v>
      </c>
      <c r="V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1905.74</v>
      </c>
      <c r="W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1928.91</v>
      </c>
      <c r="X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2090.0300000000002</v>
      </c>
      <c r="Y89" s="141">
        <f>VLOOKUP($A89+ROUND((COLUMN()-2)/24,5),АТС!$A$41:$F$712,6)+VLOOKUP($A89+ROUND((COLUMN()-2)/24,5),'Расчет сбытовых надбавок'!$B$43:'Расчет сбытовых надбавок'!$G$714,5)+'Иные услуги '!$C$5+'РСТ РСО-А'!$K$7</f>
        <v>2003.19</v>
      </c>
    </row>
    <row r="90" spans="1:27" x14ac:dyDescent="0.2">
      <c r="A90" s="94">
        <f t="shared" si="2"/>
        <v>41678</v>
      </c>
      <c r="B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1821.81</v>
      </c>
      <c r="C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1817.73</v>
      </c>
      <c r="D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1806.69</v>
      </c>
      <c r="E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1794.94</v>
      </c>
      <c r="F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1802.67</v>
      </c>
      <c r="G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1813.87</v>
      </c>
      <c r="H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1818.7800000000002</v>
      </c>
      <c r="I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1821.7</v>
      </c>
      <c r="J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1952.24</v>
      </c>
      <c r="K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1815.08</v>
      </c>
      <c r="L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1821.8200000000002</v>
      </c>
      <c r="M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1840.37</v>
      </c>
      <c r="N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1840.5700000000002</v>
      </c>
      <c r="O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1840.7200000000003</v>
      </c>
      <c r="P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1840.89</v>
      </c>
      <c r="Q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1841.1</v>
      </c>
      <c r="R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1839.97</v>
      </c>
      <c r="S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1835.72</v>
      </c>
      <c r="T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1837.29</v>
      </c>
      <c r="U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1836.5500000000002</v>
      </c>
      <c r="V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1937.1</v>
      </c>
      <c r="W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1905.29</v>
      </c>
      <c r="X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1838.17</v>
      </c>
      <c r="Y90" s="141">
        <f>VLOOKUP($A90+ROUND((COLUMN()-2)/24,5),АТС!$A$41:$F$712,6)+VLOOKUP($A90+ROUND((COLUMN()-2)/24,5),'Расчет сбытовых надбавок'!$B$43:'Расчет сбытовых надбавок'!$G$714,5)+'Иные услуги '!$C$5+'РСТ РСО-А'!$K$7</f>
        <v>2031.44</v>
      </c>
    </row>
    <row r="91" spans="1:27" x14ac:dyDescent="0.2">
      <c r="A91" s="94">
        <f t="shared" si="2"/>
        <v>41679</v>
      </c>
      <c r="B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1817.14</v>
      </c>
      <c r="C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1808.43</v>
      </c>
      <c r="D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1833.48</v>
      </c>
      <c r="E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1836.98</v>
      </c>
      <c r="F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1846.8400000000001</v>
      </c>
      <c r="G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1836.9099999999999</v>
      </c>
      <c r="H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1827.4900000000002</v>
      </c>
      <c r="I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1801.0500000000002</v>
      </c>
      <c r="J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1821.18</v>
      </c>
      <c r="K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1863.95</v>
      </c>
      <c r="L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1823.77</v>
      </c>
      <c r="M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1795.92</v>
      </c>
      <c r="N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1797.7</v>
      </c>
      <c r="O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1806.46</v>
      </c>
      <c r="P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1800.77</v>
      </c>
      <c r="Q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1797.58</v>
      </c>
      <c r="R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1798.49</v>
      </c>
      <c r="S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1796.1</v>
      </c>
      <c r="T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1834.6200000000001</v>
      </c>
      <c r="U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1836.2200000000003</v>
      </c>
      <c r="V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1836.23</v>
      </c>
      <c r="W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1836.72</v>
      </c>
      <c r="X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1837.62</v>
      </c>
      <c r="Y91" s="141">
        <f>VLOOKUP($A91+ROUND((COLUMN()-2)/24,5),АТС!$A$41:$F$712,6)+VLOOKUP($A91+ROUND((COLUMN()-2)/24,5),'Расчет сбытовых надбавок'!$B$43:'Расчет сбытовых надбавок'!$G$714,5)+'Иные услуги '!$C$5+'РСТ РСО-А'!$K$7</f>
        <v>1884.69</v>
      </c>
    </row>
    <row r="92" spans="1:27" x14ac:dyDescent="0.2">
      <c r="A92" s="94">
        <f t="shared" si="2"/>
        <v>41680</v>
      </c>
      <c r="B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1813.24</v>
      </c>
      <c r="C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1809.48</v>
      </c>
      <c r="D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1815.16</v>
      </c>
      <c r="E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1820.8200000000002</v>
      </c>
      <c r="F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1817.94</v>
      </c>
      <c r="G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1821.2800000000002</v>
      </c>
      <c r="H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1794.41</v>
      </c>
      <c r="I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1860.3400000000001</v>
      </c>
      <c r="J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1848.54</v>
      </c>
      <c r="K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1797.99</v>
      </c>
      <c r="L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1811.5500000000002</v>
      </c>
      <c r="M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1831.79</v>
      </c>
      <c r="N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1831.54</v>
      </c>
      <c r="O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1832.0300000000002</v>
      </c>
      <c r="P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1832.1200000000001</v>
      </c>
      <c r="Q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1831.42</v>
      </c>
      <c r="R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1831.2</v>
      </c>
      <c r="S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1824.1100000000001</v>
      </c>
      <c r="T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1839.24</v>
      </c>
      <c r="U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1840.63</v>
      </c>
      <c r="V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1841.79</v>
      </c>
      <c r="W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1852.72</v>
      </c>
      <c r="X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2051.3000000000002</v>
      </c>
      <c r="Y92" s="141">
        <f>VLOOKUP($A92+ROUND((COLUMN()-2)/24,5),АТС!$A$41:$F$712,6)+VLOOKUP($A92+ROUND((COLUMN()-2)/24,5),'Расчет сбытовых надбавок'!$B$43:'Расчет сбытовых надбавок'!$G$714,5)+'Иные услуги '!$C$5+'РСТ РСО-А'!$K$7</f>
        <v>1983.29</v>
      </c>
    </row>
    <row r="93" spans="1:27" x14ac:dyDescent="0.2">
      <c r="A93" s="94">
        <f t="shared" si="2"/>
        <v>41681</v>
      </c>
      <c r="B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1796.46</v>
      </c>
      <c r="C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1838.1200000000001</v>
      </c>
      <c r="D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1856.9</v>
      </c>
      <c r="E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1870.18</v>
      </c>
      <c r="F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1873.39</v>
      </c>
      <c r="G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1860.25</v>
      </c>
      <c r="H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1829.5700000000002</v>
      </c>
      <c r="I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1897.75</v>
      </c>
      <c r="J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1867.14</v>
      </c>
      <c r="K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1825.8000000000002</v>
      </c>
      <c r="L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1799.83</v>
      </c>
      <c r="M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1832.8500000000001</v>
      </c>
      <c r="N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1834</v>
      </c>
      <c r="O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1834.46</v>
      </c>
      <c r="P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1831</v>
      </c>
      <c r="Q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1831.1000000000001</v>
      </c>
      <c r="R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1830.1100000000001</v>
      </c>
      <c r="S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1805.33</v>
      </c>
      <c r="T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1840.7200000000003</v>
      </c>
      <c r="U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1842.04</v>
      </c>
      <c r="V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1843.52</v>
      </c>
      <c r="W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1831.65</v>
      </c>
      <c r="X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2055.17</v>
      </c>
      <c r="Y93" s="141">
        <f>VLOOKUP($A93+ROUND((COLUMN()-2)/24,5),АТС!$A$41:$F$712,6)+VLOOKUP($A93+ROUND((COLUMN()-2)/24,5),'Расчет сбытовых надбавок'!$B$43:'Расчет сбытовых надбавок'!$G$714,5)+'Иные услуги '!$C$5+'РСТ РСО-А'!$K$7</f>
        <v>1902.0300000000002</v>
      </c>
    </row>
    <row r="94" spans="1:27" x14ac:dyDescent="0.2">
      <c r="A94" s="94">
        <f t="shared" si="2"/>
        <v>41682</v>
      </c>
      <c r="B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1797.7800000000002</v>
      </c>
      <c r="C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1831.42</v>
      </c>
      <c r="D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1852.9</v>
      </c>
      <c r="E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1862.5300000000002</v>
      </c>
      <c r="F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1865.6</v>
      </c>
      <c r="G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1859.3200000000002</v>
      </c>
      <c r="H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1820.69</v>
      </c>
      <c r="I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1897.18</v>
      </c>
      <c r="J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1873.1100000000001</v>
      </c>
      <c r="K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1844.21</v>
      </c>
      <c r="L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1825.5500000000002</v>
      </c>
      <c r="M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1799.27</v>
      </c>
      <c r="N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1811.7</v>
      </c>
      <c r="O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1827.42</v>
      </c>
      <c r="P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1838.54</v>
      </c>
      <c r="Q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1841.1100000000001</v>
      </c>
      <c r="R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1843.99</v>
      </c>
      <c r="S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1895.35</v>
      </c>
      <c r="T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1830.8400000000001</v>
      </c>
      <c r="U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1842.08</v>
      </c>
      <c r="V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1843.0700000000002</v>
      </c>
      <c r="W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1831.25</v>
      </c>
      <c r="X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2048.5700000000002</v>
      </c>
      <c r="Y94" s="141">
        <f>VLOOKUP($A94+ROUND((COLUMN()-2)/24,5),АТС!$A$41:$F$712,6)+VLOOKUP($A94+ROUND((COLUMN()-2)/24,5),'Расчет сбытовых надбавок'!$B$43:'Расчет сбытовых надбавок'!$G$714,5)+'Иные услуги '!$C$5+'РСТ РСО-А'!$K$7</f>
        <v>1823.3000000000002</v>
      </c>
    </row>
    <row r="95" spans="1:27" x14ac:dyDescent="0.2">
      <c r="A95" s="94">
        <f t="shared" si="2"/>
        <v>41683</v>
      </c>
      <c r="B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1798.79</v>
      </c>
      <c r="C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1831.31</v>
      </c>
      <c r="D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1849.64</v>
      </c>
      <c r="E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1862.4900000000002</v>
      </c>
      <c r="F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1859.22</v>
      </c>
      <c r="G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1849.7800000000002</v>
      </c>
      <c r="H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1817.69</v>
      </c>
      <c r="I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1890.1399999999999</v>
      </c>
      <c r="J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1873.29</v>
      </c>
      <c r="K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1843.63</v>
      </c>
      <c r="L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1818.89</v>
      </c>
      <c r="M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1801.56</v>
      </c>
      <c r="N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1811.25</v>
      </c>
      <c r="O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1826.8600000000001</v>
      </c>
      <c r="P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1837.8899999999999</v>
      </c>
      <c r="Q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1840.3200000000002</v>
      </c>
      <c r="R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1843.43</v>
      </c>
      <c r="S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1894.44</v>
      </c>
      <c r="T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1830.2800000000002</v>
      </c>
      <c r="U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1843.23</v>
      </c>
      <c r="V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1844.3500000000001</v>
      </c>
      <c r="W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1831.35</v>
      </c>
      <c r="X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1912.65</v>
      </c>
      <c r="Y95" s="141">
        <f>VLOOKUP($A95+ROUND((COLUMN()-2)/24,5),АТС!$A$41:$F$712,6)+VLOOKUP($A95+ROUND((COLUMN()-2)/24,5),'Расчет сбытовых надбавок'!$B$43:'Расчет сбытовых надбавок'!$G$714,5)+'Иные услуги '!$C$5+'РСТ РСО-А'!$K$7</f>
        <v>1824.3400000000001</v>
      </c>
    </row>
    <row r="96" spans="1:27" x14ac:dyDescent="0.2">
      <c r="A96" s="94">
        <f t="shared" si="2"/>
        <v>41684</v>
      </c>
      <c r="B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1797.46</v>
      </c>
      <c r="C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1837.25</v>
      </c>
      <c r="D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1856.01</v>
      </c>
      <c r="E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1875.5</v>
      </c>
      <c r="F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1875.52</v>
      </c>
      <c r="G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1872.66</v>
      </c>
      <c r="H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1838.39</v>
      </c>
      <c r="I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1906.85</v>
      </c>
      <c r="J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1917.25</v>
      </c>
      <c r="K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1880.31</v>
      </c>
      <c r="L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1866.49</v>
      </c>
      <c r="M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1816.83</v>
      </c>
      <c r="N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1846.89</v>
      </c>
      <c r="O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1852.16</v>
      </c>
      <c r="P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1863.9</v>
      </c>
      <c r="Q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1915.8300000000002</v>
      </c>
      <c r="R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1857.2400000000002</v>
      </c>
      <c r="S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1916.1200000000001</v>
      </c>
      <c r="T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1845.45</v>
      </c>
      <c r="U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1797.91</v>
      </c>
      <c r="V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1794.81</v>
      </c>
      <c r="W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1831.73</v>
      </c>
      <c r="X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1888.6599999999999</v>
      </c>
      <c r="Y96" s="141">
        <f>VLOOKUP($A96+ROUND((COLUMN()-2)/24,5),АТС!$A$41:$F$712,6)+VLOOKUP($A96+ROUND((COLUMN()-2)/24,5),'Расчет сбытовых надбавок'!$B$43:'Расчет сбытовых надбавок'!$G$714,5)+'Иные услуги '!$C$5+'РСТ РСО-А'!$K$7</f>
        <v>1824.64</v>
      </c>
    </row>
    <row r="97" spans="1:25" x14ac:dyDescent="0.2">
      <c r="A97" s="94">
        <f t="shared" si="2"/>
        <v>41685</v>
      </c>
      <c r="B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1838.73</v>
      </c>
      <c r="C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1884.54</v>
      </c>
      <c r="D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1903.6000000000001</v>
      </c>
      <c r="E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1924.04</v>
      </c>
      <c r="F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1928.3000000000002</v>
      </c>
      <c r="G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1915.92</v>
      </c>
      <c r="H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1893.42</v>
      </c>
      <c r="I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1844.25</v>
      </c>
      <c r="J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1797.18</v>
      </c>
      <c r="K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1935.62</v>
      </c>
      <c r="L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1923.1200000000001</v>
      </c>
      <c r="M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1934.83</v>
      </c>
      <c r="N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1963.4</v>
      </c>
      <c r="O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1971.8500000000001</v>
      </c>
      <c r="P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1984.73</v>
      </c>
      <c r="Q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1994.4</v>
      </c>
      <c r="R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2009.3600000000001</v>
      </c>
      <c r="S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1977.69</v>
      </c>
      <c r="T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1903.68</v>
      </c>
      <c r="U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1833.3000000000002</v>
      </c>
      <c r="V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1821.38</v>
      </c>
      <c r="W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1838.9900000000002</v>
      </c>
      <c r="X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1887.41</v>
      </c>
      <c r="Y97" s="141">
        <f>VLOOKUP($A97+ROUND((COLUMN()-2)/24,5),АТС!$A$41:$F$712,6)+VLOOKUP($A97+ROUND((COLUMN()-2)/24,5),'Расчет сбытовых надбавок'!$B$43:'Расчет сбытовых надбавок'!$G$714,5)+'Иные услуги '!$C$5+'РСТ РСО-А'!$K$7</f>
        <v>1809.77</v>
      </c>
    </row>
    <row r="98" spans="1:25" x14ac:dyDescent="0.2">
      <c r="A98" s="94">
        <f t="shared" si="2"/>
        <v>41686</v>
      </c>
      <c r="B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1838.4</v>
      </c>
      <c r="C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1869.31</v>
      </c>
      <c r="D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1902.6599999999999</v>
      </c>
      <c r="E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1923.0700000000002</v>
      </c>
      <c r="F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1931.52</v>
      </c>
      <c r="G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1923.62</v>
      </c>
      <c r="H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1916.5500000000002</v>
      </c>
      <c r="I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1884.98</v>
      </c>
      <c r="J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1863</v>
      </c>
      <c r="K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2034.52</v>
      </c>
      <c r="L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1980.89</v>
      </c>
      <c r="M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1954.1599999999999</v>
      </c>
      <c r="N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1966.91</v>
      </c>
      <c r="O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1989.1399999999999</v>
      </c>
      <c r="P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2007.5700000000002</v>
      </c>
      <c r="Q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2012.3000000000002</v>
      </c>
      <c r="R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1988.71</v>
      </c>
      <c r="S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1980.72</v>
      </c>
      <c r="T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1907.17</v>
      </c>
      <c r="U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1827.04</v>
      </c>
      <c r="V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1823.69</v>
      </c>
      <c r="W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1841.31</v>
      </c>
      <c r="X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1883.0700000000002</v>
      </c>
      <c r="Y98" s="141">
        <f>VLOOKUP($A98+ROUND((COLUMN()-2)/24,5),АТС!$A$41:$F$712,6)+VLOOKUP($A98+ROUND((COLUMN()-2)/24,5),'Расчет сбытовых надбавок'!$B$43:'Расчет сбытовых надбавок'!$G$714,5)+'Иные услуги '!$C$5+'РСТ РСО-А'!$K$7</f>
        <v>1797.8200000000002</v>
      </c>
    </row>
    <row r="99" spans="1:25" x14ac:dyDescent="0.2">
      <c r="A99" s="94">
        <f t="shared" si="2"/>
        <v>41687</v>
      </c>
      <c r="B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1852.83</v>
      </c>
      <c r="C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1896.7200000000003</v>
      </c>
      <c r="D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1910.9</v>
      </c>
      <c r="E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1930.1100000000001</v>
      </c>
      <c r="F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1934.17</v>
      </c>
      <c r="G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1923.08</v>
      </c>
      <c r="H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1890.35</v>
      </c>
      <c r="I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1981.56</v>
      </c>
      <c r="J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1988.3500000000001</v>
      </c>
      <c r="K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1956.98</v>
      </c>
      <c r="L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1957.18</v>
      </c>
      <c r="M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1905.77</v>
      </c>
      <c r="N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1937.75</v>
      </c>
      <c r="O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1948.8899999999999</v>
      </c>
      <c r="P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1952.48</v>
      </c>
      <c r="Q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1960.29</v>
      </c>
      <c r="R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1964.89</v>
      </c>
      <c r="S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2035.08</v>
      </c>
      <c r="T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1949</v>
      </c>
      <c r="U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1854.42</v>
      </c>
      <c r="V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1851.02</v>
      </c>
      <c r="W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1825.18</v>
      </c>
      <c r="X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1827</v>
      </c>
      <c r="Y99" s="141">
        <f>VLOOKUP($A99+ROUND((COLUMN()-2)/24,5),АТС!$A$41:$F$712,6)+VLOOKUP($A99+ROUND((COLUMN()-2)/24,5),'Расчет сбытовых надбавок'!$B$43:'Расчет сбытовых надбавок'!$G$714,5)+'Иные услуги '!$C$5+'РСТ РСО-А'!$K$7</f>
        <v>1795.2</v>
      </c>
    </row>
    <row r="100" spans="1:25" x14ac:dyDescent="0.2">
      <c r="A100" s="94">
        <f t="shared" si="2"/>
        <v>41688</v>
      </c>
      <c r="B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1853.92</v>
      </c>
      <c r="C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1897.8600000000001</v>
      </c>
      <c r="D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1912.72</v>
      </c>
      <c r="E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1932.17</v>
      </c>
      <c r="F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1936.33</v>
      </c>
      <c r="G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1924.46</v>
      </c>
      <c r="H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1891.97</v>
      </c>
      <c r="I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1983.77</v>
      </c>
      <c r="J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1992.0500000000002</v>
      </c>
      <c r="K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1987.6200000000001</v>
      </c>
      <c r="L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1973.7400000000002</v>
      </c>
      <c r="M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1907.83</v>
      </c>
      <c r="N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1932.5</v>
      </c>
      <c r="O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1951.41</v>
      </c>
      <c r="P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1963.14</v>
      </c>
      <c r="Q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1963.0100000000002</v>
      </c>
      <c r="R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1967.3700000000001</v>
      </c>
      <c r="S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1942.87</v>
      </c>
      <c r="T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1858.76</v>
      </c>
      <c r="U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1861.12</v>
      </c>
      <c r="V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1857.5</v>
      </c>
      <c r="W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1817.6</v>
      </c>
      <c r="X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1818.97</v>
      </c>
      <c r="Y100" s="141">
        <f>VLOOKUP($A100+ROUND((COLUMN()-2)/24,5),АТС!$A$41:$F$712,6)+VLOOKUP($A100+ROUND((COLUMN()-2)/24,5),'Расчет сбытовых надбавок'!$B$43:'Расчет сбытовых надбавок'!$G$714,5)+'Иные услуги '!$C$5+'РСТ РСО-А'!$K$7</f>
        <v>1796.02</v>
      </c>
    </row>
    <row r="101" spans="1:25" x14ac:dyDescent="0.2">
      <c r="A101" s="94">
        <f t="shared" si="2"/>
        <v>41689</v>
      </c>
      <c r="B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1853.53</v>
      </c>
      <c r="C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1931.5300000000002</v>
      </c>
      <c r="D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1943.69</v>
      </c>
      <c r="E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1951.98</v>
      </c>
      <c r="F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1943.2800000000002</v>
      </c>
      <c r="G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1923.51</v>
      </c>
      <c r="H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1884.2</v>
      </c>
      <c r="I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1970.49</v>
      </c>
      <c r="J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1986.43</v>
      </c>
      <c r="K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1941.54</v>
      </c>
      <c r="L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1918.3000000000002</v>
      </c>
      <c r="M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1865.6399999999999</v>
      </c>
      <c r="N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1874.83</v>
      </c>
      <c r="O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1897.06</v>
      </c>
      <c r="P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1893.63</v>
      </c>
      <c r="Q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1893.79</v>
      </c>
      <c r="R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1907.45</v>
      </c>
      <c r="S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1964.1100000000001</v>
      </c>
      <c r="T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1932.4900000000002</v>
      </c>
      <c r="U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1842.29</v>
      </c>
      <c r="V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1835.87</v>
      </c>
      <c r="W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1820.72</v>
      </c>
      <c r="X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1822.2600000000002</v>
      </c>
      <c r="Y101" s="141">
        <f>VLOOKUP($A101+ROUND((COLUMN()-2)/24,5),АТС!$A$41:$F$712,6)+VLOOKUP($A101+ROUND((COLUMN()-2)/24,5),'Расчет сбытовых надбавок'!$B$43:'Расчет сбытовых надбавок'!$G$714,5)+'Иные услуги '!$C$5+'РСТ РСО-А'!$K$7</f>
        <v>1814.27</v>
      </c>
    </row>
    <row r="102" spans="1:25" x14ac:dyDescent="0.2">
      <c r="A102" s="94">
        <f t="shared" si="2"/>
        <v>41690</v>
      </c>
      <c r="B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1876.69</v>
      </c>
      <c r="C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1923.83</v>
      </c>
      <c r="D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1947.94</v>
      </c>
      <c r="E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1960.58</v>
      </c>
      <c r="F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1960.33</v>
      </c>
      <c r="G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1943.62</v>
      </c>
      <c r="H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1908.67</v>
      </c>
      <c r="I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2008.48</v>
      </c>
      <c r="J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2010.0900000000001</v>
      </c>
      <c r="K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1958.56</v>
      </c>
      <c r="L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1958.6</v>
      </c>
      <c r="M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1906.96</v>
      </c>
      <c r="N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1938.94</v>
      </c>
      <c r="O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1953.73</v>
      </c>
      <c r="P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1961.5100000000002</v>
      </c>
      <c r="Q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1957.8000000000002</v>
      </c>
      <c r="R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1961.56</v>
      </c>
      <c r="S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2019.8200000000002</v>
      </c>
      <c r="T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1931.67</v>
      </c>
      <c r="U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1842.45</v>
      </c>
      <c r="V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1839.1000000000001</v>
      </c>
      <c r="W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1818.2</v>
      </c>
      <c r="X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1822.68</v>
      </c>
      <c r="Y102" s="141">
        <f>VLOOKUP($A102+ROUND((COLUMN()-2)/24,5),АТС!$A$41:$F$712,6)+VLOOKUP($A102+ROUND((COLUMN()-2)/24,5),'Расчет сбытовых надбавок'!$B$43:'Расчет сбытовых надбавок'!$G$714,5)+'Иные услуги '!$C$5+'РСТ РСО-А'!$K$7</f>
        <v>1815.08</v>
      </c>
    </row>
    <row r="103" spans="1:25" x14ac:dyDescent="0.2">
      <c r="A103" s="94">
        <f t="shared" si="2"/>
        <v>41691</v>
      </c>
      <c r="B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1876.37</v>
      </c>
      <c r="C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1923.46</v>
      </c>
      <c r="D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1947.88</v>
      </c>
      <c r="E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1960.42</v>
      </c>
      <c r="F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1960.41</v>
      </c>
      <c r="G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1943.77</v>
      </c>
      <c r="H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1908.56</v>
      </c>
      <c r="I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2012.65</v>
      </c>
      <c r="J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2035.4</v>
      </c>
      <c r="K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2000.2</v>
      </c>
      <c r="L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1990.52</v>
      </c>
      <c r="M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1924.5100000000002</v>
      </c>
      <c r="N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1958.1</v>
      </c>
      <c r="O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1977.9</v>
      </c>
      <c r="P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1981.99</v>
      </c>
      <c r="Q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1986.5100000000002</v>
      </c>
      <c r="R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1995.01</v>
      </c>
      <c r="S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2056.9899999999998</v>
      </c>
      <c r="T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1947.69</v>
      </c>
      <c r="U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1857.87</v>
      </c>
      <c r="V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1854.18</v>
      </c>
      <c r="W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1825.33</v>
      </c>
      <c r="X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1823.8200000000002</v>
      </c>
      <c r="Y103" s="141">
        <f>VLOOKUP($A103+ROUND((COLUMN()-2)/24,5),АТС!$A$41:$F$712,6)+VLOOKUP($A103+ROUND((COLUMN()-2)/24,5),'Расчет сбытовых надбавок'!$B$43:'Расчет сбытовых надбавок'!$G$714,5)+'Иные услуги '!$C$5+'РСТ РСО-А'!$K$7</f>
        <v>1806.45</v>
      </c>
    </row>
    <row r="104" spans="1:25" x14ac:dyDescent="0.2">
      <c r="A104" s="94">
        <f t="shared" si="2"/>
        <v>41692</v>
      </c>
      <c r="B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1881.1</v>
      </c>
      <c r="C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1937.38</v>
      </c>
      <c r="D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1964.44</v>
      </c>
      <c r="E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1973.9</v>
      </c>
      <c r="F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1973.91</v>
      </c>
      <c r="G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1969.2400000000002</v>
      </c>
      <c r="H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1937.73</v>
      </c>
      <c r="I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1860.3600000000001</v>
      </c>
      <c r="J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1821.19</v>
      </c>
      <c r="K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1965.08</v>
      </c>
      <c r="L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1947.68</v>
      </c>
      <c r="M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1939.6200000000001</v>
      </c>
      <c r="N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1978.25</v>
      </c>
      <c r="O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1987.1100000000001</v>
      </c>
      <c r="P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1996.4900000000002</v>
      </c>
      <c r="Q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1996.76</v>
      </c>
      <c r="R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2001.68</v>
      </c>
      <c r="S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2031.31</v>
      </c>
      <c r="T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1954.6200000000001</v>
      </c>
      <c r="U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1845.8400000000001</v>
      </c>
      <c r="V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1839.23</v>
      </c>
      <c r="W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1857.75</v>
      </c>
      <c r="X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1904.83</v>
      </c>
      <c r="Y104" s="141">
        <f>VLOOKUP($A104+ROUND((COLUMN()-2)/24,5),АТС!$A$41:$F$712,6)+VLOOKUP($A104+ROUND((COLUMN()-2)/24,5),'Расчет сбытовых надбавок'!$B$43:'Расчет сбытовых надбавок'!$G$714,5)+'Иные услуги '!$C$5+'РСТ РСО-А'!$K$7</f>
        <v>1805.87</v>
      </c>
    </row>
    <row r="105" spans="1:25" x14ac:dyDescent="0.2">
      <c r="A105" s="94">
        <f t="shared" si="2"/>
        <v>41693</v>
      </c>
      <c r="B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1866.2400000000002</v>
      </c>
      <c r="C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1929.17</v>
      </c>
      <c r="D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1965.1100000000001</v>
      </c>
      <c r="E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1984.19</v>
      </c>
      <c r="F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1974.45</v>
      </c>
      <c r="G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1984.33</v>
      </c>
      <c r="H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1960.2600000000002</v>
      </c>
      <c r="I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1938.17</v>
      </c>
      <c r="J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1901.6399999999999</v>
      </c>
      <c r="K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2030.97</v>
      </c>
      <c r="L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1978.9900000000002</v>
      </c>
      <c r="M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1961.1799999999998</v>
      </c>
      <c r="N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1978.73</v>
      </c>
      <c r="O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1997.0800000000002</v>
      </c>
      <c r="P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2021.4700000000003</v>
      </c>
      <c r="Q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2017.1100000000001</v>
      </c>
      <c r="R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2012.5900000000001</v>
      </c>
      <c r="S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2018.48</v>
      </c>
      <c r="T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1956.13</v>
      </c>
      <c r="U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1846.3600000000001</v>
      </c>
      <c r="V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1839.98</v>
      </c>
      <c r="W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1858.33</v>
      </c>
      <c r="X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1905.8400000000001</v>
      </c>
      <c r="Y105" s="141">
        <f>VLOOKUP($A105+ROUND((COLUMN()-2)/24,5),АТС!$A$41:$F$712,6)+VLOOKUP($A105+ROUND((COLUMN()-2)/24,5),'Расчет сбытовых надбавок'!$B$43:'Расчет сбытовых надбавок'!$G$714,5)+'Иные услуги '!$C$5+'РСТ РСО-А'!$K$7</f>
        <v>1804.2</v>
      </c>
    </row>
    <row r="106" spans="1:25" x14ac:dyDescent="0.2">
      <c r="A106" s="94">
        <f t="shared" si="2"/>
        <v>41694</v>
      </c>
      <c r="B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1876.85</v>
      </c>
      <c r="C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1936.5700000000002</v>
      </c>
      <c r="D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1961.5300000000002</v>
      </c>
      <c r="E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1974.4</v>
      </c>
      <c r="F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1974.43</v>
      </c>
      <c r="G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1961.43</v>
      </c>
      <c r="H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1920.9500000000003</v>
      </c>
      <c r="I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2004.16</v>
      </c>
      <c r="J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2035.9</v>
      </c>
      <c r="K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1976.63</v>
      </c>
      <c r="L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1959.96</v>
      </c>
      <c r="M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1907.73</v>
      </c>
      <c r="N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1935.71</v>
      </c>
      <c r="O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1950.7600000000002</v>
      </c>
      <c r="P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1966.4</v>
      </c>
      <c r="Q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1978.7400000000002</v>
      </c>
      <c r="R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1991.77</v>
      </c>
      <c r="S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2094.02</v>
      </c>
      <c r="T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2024.6100000000001</v>
      </c>
      <c r="U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1889.83</v>
      </c>
      <c r="V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1875.0500000000002</v>
      </c>
      <c r="W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1825.54</v>
      </c>
      <c r="X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1821.4</v>
      </c>
      <c r="Y106" s="141">
        <f>VLOOKUP($A106+ROUND((COLUMN()-2)/24,5),АТС!$A$41:$F$712,6)+VLOOKUP($A106+ROUND((COLUMN()-2)/24,5),'Расчет сбытовых надбавок'!$B$43:'Расчет сбытовых надбавок'!$G$714,5)+'Иные услуги '!$C$5+'РСТ РСО-А'!$K$7</f>
        <v>1801.2600000000002</v>
      </c>
    </row>
    <row r="107" spans="1:25" x14ac:dyDescent="0.2">
      <c r="A107" s="94">
        <f t="shared" si="2"/>
        <v>41695</v>
      </c>
      <c r="B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1894.69</v>
      </c>
      <c r="C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1953.33</v>
      </c>
      <c r="D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1979.3400000000001</v>
      </c>
      <c r="E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1988.45</v>
      </c>
      <c r="F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1974.92</v>
      </c>
      <c r="G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1983.88</v>
      </c>
      <c r="H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1921.0800000000002</v>
      </c>
      <c r="I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2026.8300000000002</v>
      </c>
      <c r="J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2037.02</v>
      </c>
      <c r="K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1977.94</v>
      </c>
      <c r="L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1959.97</v>
      </c>
      <c r="M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1887.7</v>
      </c>
      <c r="N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1881.0900000000001</v>
      </c>
      <c r="O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1883.9</v>
      </c>
      <c r="P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1890.2</v>
      </c>
      <c r="Q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1887.1100000000001</v>
      </c>
      <c r="R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1883.8400000000001</v>
      </c>
      <c r="S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1929.96</v>
      </c>
      <c r="T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1893.2200000000003</v>
      </c>
      <c r="U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1849.06</v>
      </c>
      <c r="V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1842.22</v>
      </c>
      <c r="W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1826.23</v>
      </c>
      <c r="X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1821.18</v>
      </c>
      <c r="Y107" s="141">
        <f>VLOOKUP($A107+ROUND((COLUMN()-2)/24,5),АТС!$A$41:$F$712,6)+VLOOKUP($A107+ROUND((COLUMN()-2)/24,5),'Расчет сбытовых надбавок'!$B$43:'Расчет сбытовых надбавок'!$G$714,5)+'Иные услуги '!$C$5+'РСТ РСО-А'!$K$7</f>
        <v>1801.7</v>
      </c>
    </row>
    <row r="108" spans="1:25" x14ac:dyDescent="0.2">
      <c r="A108" s="94">
        <f t="shared" si="2"/>
        <v>41696</v>
      </c>
      <c r="B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1897.63</v>
      </c>
      <c r="C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1952.44</v>
      </c>
      <c r="D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1978.37</v>
      </c>
      <c r="E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1992.2</v>
      </c>
      <c r="F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1992.19</v>
      </c>
      <c r="G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1987.7800000000002</v>
      </c>
      <c r="H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1948.5900000000001</v>
      </c>
      <c r="I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2060.9900000000002</v>
      </c>
      <c r="J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2086.91</v>
      </c>
      <c r="K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2031.08</v>
      </c>
      <c r="L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1976.98</v>
      </c>
      <c r="M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1878.23</v>
      </c>
      <c r="N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1874.52</v>
      </c>
      <c r="O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1877.4700000000003</v>
      </c>
      <c r="P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1876.89</v>
      </c>
      <c r="Q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1880.3400000000001</v>
      </c>
      <c r="R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1877.2800000000002</v>
      </c>
      <c r="S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1924.3400000000001</v>
      </c>
      <c r="T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1881.1</v>
      </c>
      <c r="U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1842.18</v>
      </c>
      <c r="V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1838.8899999999999</v>
      </c>
      <c r="W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1825.8400000000001</v>
      </c>
      <c r="X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1821.0900000000001</v>
      </c>
      <c r="Y108" s="141">
        <f>VLOOKUP($A108+ROUND((COLUMN()-2)/24,5),АТС!$A$41:$F$712,6)+VLOOKUP($A108+ROUND((COLUMN()-2)/24,5),'Расчет сбытовых надбавок'!$B$43:'Расчет сбытовых надбавок'!$G$714,5)+'Иные услуги '!$C$5+'РСТ РСО-А'!$K$7</f>
        <v>1801</v>
      </c>
    </row>
    <row r="109" spans="1:25" x14ac:dyDescent="0.2">
      <c r="A109" s="94">
        <f t="shared" si="2"/>
        <v>41697</v>
      </c>
      <c r="B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1859.27</v>
      </c>
      <c r="C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1912.1100000000001</v>
      </c>
      <c r="D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1935.48</v>
      </c>
      <c r="E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1943.8300000000002</v>
      </c>
      <c r="F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1939.7</v>
      </c>
      <c r="G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1935.79</v>
      </c>
      <c r="H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1905.08</v>
      </c>
      <c r="I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2007.3899999999999</v>
      </c>
      <c r="J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2014.5</v>
      </c>
      <c r="K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1951.5100000000002</v>
      </c>
      <c r="L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1907.18</v>
      </c>
      <c r="M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1853.88</v>
      </c>
      <c r="N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1871.74</v>
      </c>
      <c r="O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1890.6100000000001</v>
      </c>
      <c r="P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1890.4500000000003</v>
      </c>
      <c r="Q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1907.23</v>
      </c>
      <c r="R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1932.15</v>
      </c>
      <c r="S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2011.3200000000002</v>
      </c>
      <c r="T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1970.5300000000002</v>
      </c>
      <c r="U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1855.4900000000002</v>
      </c>
      <c r="V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1842.3600000000001</v>
      </c>
      <c r="W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1817.7</v>
      </c>
      <c r="X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1825.65</v>
      </c>
      <c r="Y109" s="141">
        <f>VLOOKUP($A109+ROUND((COLUMN()-2)/24,5),АТС!$A$41:$F$712,6)+VLOOKUP($A109+ROUND((COLUMN()-2)/24,5),'Расчет сбытовых надбавок'!$B$43:'Расчет сбытовых надбавок'!$G$714,5)+'Иные услуги '!$C$5+'РСТ РСО-А'!$K$7</f>
        <v>1798.83</v>
      </c>
    </row>
    <row r="110" spans="1:25" x14ac:dyDescent="0.2">
      <c r="A110" s="94">
        <f t="shared" si="2"/>
        <v>41698</v>
      </c>
      <c r="B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1869.27</v>
      </c>
      <c r="C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1923.69</v>
      </c>
      <c r="D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1943.6599999999999</v>
      </c>
      <c r="E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1956.3600000000001</v>
      </c>
      <c r="F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1956.2</v>
      </c>
      <c r="G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1951.5700000000002</v>
      </c>
      <c r="H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1916.3899999999999</v>
      </c>
      <c r="I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2020.8700000000001</v>
      </c>
      <c r="J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2008.48</v>
      </c>
      <c r="K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1942.17</v>
      </c>
      <c r="L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1902.5500000000002</v>
      </c>
      <c r="M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1847.92</v>
      </c>
      <c r="N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1859.6599999999999</v>
      </c>
      <c r="O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1874.8700000000001</v>
      </c>
      <c r="P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1897.18</v>
      </c>
      <c r="Q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1900.5500000000002</v>
      </c>
      <c r="R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1874.54</v>
      </c>
      <c r="S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1917.0900000000001</v>
      </c>
      <c r="T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1882.1100000000001</v>
      </c>
      <c r="U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1827.21</v>
      </c>
      <c r="V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1817.92</v>
      </c>
      <c r="W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1805.1</v>
      </c>
      <c r="X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1824.56</v>
      </c>
      <c r="Y110" s="141">
        <f>VLOOKUP($A110+ROUND((COLUMN()-2)/24,5),АТС!$A$41:$F$712,6)+VLOOKUP($A110+ROUND((COLUMN()-2)/24,5),'Расчет сбытовых надбавок'!$B$43:'Расчет сбытовых надбавок'!$G$714,5)+'Иные услуги '!$C$5+'РСТ РСО-А'!$K$7</f>
        <v>1809.46</v>
      </c>
    </row>
    <row r="111" spans="1:25" x14ac:dyDescent="0.2">
      <c r="A111" s="100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x14ac:dyDescent="0.25">
      <c r="A112" s="102" t="s">
        <v>160</v>
      </c>
    </row>
    <row r="113" spans="1:27" ht="12.75" x14ac:dyDescent="0.2">
      <c r="A113" s="170" t="s">
        <v>50</v>
      </c>
      <c r="B113" s="181" t="s">
        <v>129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3"/>
    </row>
    <row r="114" spans="1:27" ht="12.75" x14ac:dyDescent="0.2">
      <c r="A114" s="171"/>
      <c r="B114" s="184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6"/>
    </row>
    <row r="115" spans="1:27" ht="12.75" customHeight="1" x14ac:dyDescent="0.2">
      <c r="A115" s="171"/>
      <c r="B115" s="173" t="s">
        <v>130</v>
      </c>
      <c r="C115" s="164" t="s">
        <v>131</v>
      </c>
      <c r="D115" s="164" t="s">
        <v>132</v>
      </c>
      <c r="E115" s="164" t="s">
        <v>133</v>
      </c>
      <c r="F115" s="164" t="s">
        <v>134</v>
      </c>
      <c r="G115" s="164" t="s">
        <v>135</v>
      </c>
      <c r="H115" s="164" t="s">
        <v>136</v>
      </c>
      <c r="I115" s="164" t="s">
        <v>137</v>
      </c>
      <c r="J115" s="164" t="s">
        <v>138</v>
      </c>
      <c r="K115" s="164" t="s">
        <v>139</v>
      </c>
      <c r="L115" s="164" t="s">
        <v>140</v>
      </c>
      <c r="M115" s="164" t="s">
        <v>141</v>
      </c>
      <c r="N115" s="175" t="s">
        <v>142</v>
      </c>
      <c r="O115" s="164" t="s">
        <v>143</v>
      </c>
      <c r="P115" s="164" t="s">
        <v>144</v>
      </c>
      <c r="Q115" s="164" t="s">
        <v>145</v>
      </c>
      <c r="R115" s="164" t="s">
        <v>146</v>
      </c>
      <c r="S115" s="164" t="s">
        <v>147</v>
      </c>
      <c r="T115" s="164" t="s">
        <v>148</v>
      </c>
      <c r="U115" s="164" t="s">
        <v>149</v>
      </c>
      <c r="V115" s="164" t="s">
        <v>150</v>
      </c>
      <c r="W115" s="164" t="s">
        <v>151</v>
      </c>
      <c r="X115" s="164" t="s">
        <v>152</v>
      </c>
      <c r="Y115" s="164" t="s">
        <v>153</v>
      </c>
    </row>
    <row r="116" spans="1:27" ht="11.25" customHeight="1" x14ac:dyDescent="0.2">
      <c r="A116" s="172"/>
      <c r="B116" s="174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76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</row>
    <row r="117" spans="1:27" ht="15.75" customHeight="1" x14ac:dyDescent="0.2">
      <c r="A117" s="94">
        <f t="shared" ref="A117:A144" si="3">A83</f>
        <v>41671</v>
      </c>
      <c r="B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1787.9</v>
      </c>
      <c r="C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1770.7</v>
      </c>
      <c r="D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1780.5500000000002</v>
      </c>
      <c r="E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1768.8600000000001</v>
      </c>
      <c r="F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1766.1100000000001</v>
      </c>
      <c r="G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1763.91</v>
      </c>
      <c r="H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1775.63</v>
      </c>
      <c r="I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1779.12</v>
      </c>
      <c r="J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1789.7800000000002</v>
      </c>
      <c r="K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1801.9500000000003</v>
      </c>
      <c r="L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1803.08</v>
      </c>
      <c r="M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1803.5</v>
      </c>
      <c r="N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1804.4099999999999</v>
      </c>
      <c r="O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1804.6</v>
      </c>
      <c r="P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1804.0700000000002</v>
      </c>
      <c r="Q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1804.4</v>
      </c>
      <c r="R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1803.6100000000001</v>
      </c>
      <c r="S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1801.9700000000003</v>
      </c>
      <c r="T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1800.6200000000001</v>
      </c>
      <c r="U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1813.3000000000002</v>
      </c>
      <c r="V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1872.29</v>
      </c>
      <c r="W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1802.54</v>
      </c>
      <c r="X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1802.91</v>
      </c>
      <c r="Y117" s="141">
        <f>VLOOKUP($A117+ROUND((COLUMN()-2)/24,5),АТС!$A$41:$F$712,6)+VLOOKUP($A117+ROUND((COLUMN()-2)/24,5),'Расчет сбытовых надбавок'!$B$43:'Расчет сбытовых надбавок'!$G$714,6)+'Иные услуги '!$C$5+'РСТ РСО-А'!$K$7</f>
        <v>1919.9500000000003</v>
      </c>
      <c r="AA117" s="95"/>
    </row>
    <row r="118" spans="1:27" x14ac:dyDescent="0.2">
      <c r="A118" s="94">
        <f t="shared" si="3"/>
        <v>41672</v>
      </c>
      <c r="B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1786.19</v>
      </c>
      <c r="C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1785.5700000000002</v>
      </c>
      <c r="D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1775.76</v>
      </c>
      <c r="E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1764.44</v>
      </c>
      <c r="F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1769.3200000000002</v>
      </c>
      <c r="G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1761.6</v>
      </c>
      <c r="H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1766.85</v>
      </c>
      <c r="I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1780.5700000000002</v>
      </c>
      <c r="J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1817.93</v>
      </c>
      <c r="K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1800.5500000000002</v>
      </c>
      <c r="L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1801.31</v>
      </c>
      <c r="M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1801.49</v>
      </c>
      <c r="N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1801.8000000000002</v>
      </c>
      <c r="O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1801.91</v>
      </c>
      <c r="P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1800.8400000000001</v>
      </c>
      <c r="Q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1801.18</v>
      </c>
      <c r="R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1802.1000000000001</v>
      </c>
      <c r="S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1800.38</v>
      </c>
      <c r="T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1799.83</v>
      </c>
      <c r="U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1811.88</v>
      </c>
      <c r="V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1871.52</v>
      </c>
      <c r="W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1839.22</v>
      </c>
      <c r="X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1801.5700000000002</v>
      </c>
      <c r="Y118" s="141">
        <f>VLOOKUP($A118+ROUND((COLUMN()-2)/24,5),АТС!$A$41:$F$712,6)+VLOOKUP($A118+ROUND((COLUMN()-2)/24,5),'Расчет сбытовых надбавок'!$B$43:'Расчет сбытовых надбавок'!$G$714,6)+'Иные услуги '!$C$5+'РСТ РСО-А'!$K$7</f>
        <v>1937.78</v>
      </c>
    </row>
    <row r="119" spans="1:27" x14ac:dyDescent="0.2">
      <c r="A119" s="94">
        <f t="shared" si="3"/>
        <v>41673</v>
      </c>
      <c r="B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1783.5</v>
      </c>
      <c r="C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1769.5</v>
      </c>
      <c r="D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1770.0100000000002</v>
      </c>
      <c r="E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1782.56</v>
      </c>
      <c r="F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1779.93</v>
      </c>
      <c r="G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1777.46</v>
      </c>
      <c r="H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1779.68</v>
      </c>
      <c r="I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1792.02</v>
      </c>
      <c r="J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1784.4900000000002</v>
      </c>
      <c r="K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1804.4099999999999</v>
      </c>
      <c r="L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1804.18</v>
      </c>
      <c r="M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1794.01</v>
      </c>
      <c r="N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1793.3200000000002</v>
      </c>
      <c r="O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1793.5900000000001</v>
      </c>
      <c r="P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1793.8600000000001</v>
      </c>
      <c r="Q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1793.88</v>
      </c>
      <c r="R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1793.3000000000002</v>
      </c>
      <c r="S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1800.48</v>
      </c>
      <c r="T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1798.0900000000001</v>
      </c>
      <c r="U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1799.3700000000001</v>
      </c>
      <c r="V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1811.42</v>
      </c>
      <c r="W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1846.08</v>
      </c>
      <c r="X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2005.4700000000003</v>
      </c>
      <c r="Y119" s="141">
        <f>VLOOKUP($A119+ROUND((COLUMN()-2)/24,5),АТС!$A$41:$F$712,6)+VLOOKUP($A119+ROUND((COLUMN()-2)/24,5),'Расчет сбытовых надбавок'!$B$43:'Расчет сбытовых надбавок'!$G$714,6)+'Иные услуги '!$C$5+'РСТ РСО-А'!$K$7</f>
        <v>1903.63</v>
      </c>
    </row>
    <row r="120" spans="1:27" x14ac:dyDescent="0.2">
      <c r="A120" s="94">
        <f t="shared" si="3"/>
        <v>41674</v>
      </c>
      <c r="B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1858.2</v>
      </c>
      <c r="C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1778.31</v>
      </c>
      <c r="D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1777.22</v>
      </c>
      <c r="E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1777.15</v>
      </c>
      <c r="F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1777.14</v>
      </c>
      <c r="G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1778.89</v>
      </c>
      <c r="H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1782.56</v>
      </c>
      <c r="I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1792.02</v>
      </c>
      <c r="J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1784.1100000000001</v>
      </c>
      <c r="K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1812.16</v>
      </c>
      <c r="L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1837.95</v>
      </c>
      <c r="M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1812.97</v>
      </c>
      <c r="N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1812.71</v>
      </c>
      <c r="O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1811.49</v>
      </c>
      <c r="P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1805.19</v>
      </c>
      <c r="Q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1805.16</v>
      </c>
      <c r="R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1804.89</v>
      </c>
      <c r="S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1804.45</v>
      </c>
      <c r="T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1802.39</v>
      </c>
      <c r="U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1911.8500000000001</v>
      </c>
      <c r="V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1911.5100000000002</v>
      </c>
      <c r="W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1932.54</v>
      </c>
      <c r="X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2052.42</v>
      </c>
      <c r="Y120" s="141">
        <f>VLOOKUP($A120+ROUND((COLUMN()-2)/24,5),АТС!$A$41:$F$712,6)+VLOOKUP($A120+ROUND((COLUMN()-2)/24,5),'Расчет сбытовых надбавок'!$B$43:'Расчет сбытовых надбавок'!$G$714,6)+'Иные услуги '!$C$5+'РСТ РСО-А'!$K$7</f>
        <v>1969.96</v>
      </c>
    </row>
    <row r="121" spans="1:27" x14ac:dyDescent="0.2">
      <c r="A121" s="94">
        <f t="shared" si="3"/>
        <v>41675</v>
      </c>
      <c r="B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1791.3400000000001</v>
      </c>
      <c r="C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1770.58</v>
      </c>
      <c r="D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1768.44</v>
      </c>
      <c r="E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1767.21</v>
      </c>
      <c r="F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1767.3899999999999</v>
      </c>
      <c r="G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1767.96</v>
      </c>
      <c r="H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1769.71</v>
      </c>
      <c r="I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1791.63</v>
      </c>
      <c r="J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1783.88</v>
      </c>
      <c r="K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1806.2600000000002</v>
      </c>
      <c r="L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1805.62</v>
      </c>
      <c r="M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1782.0500000000002</v>
      </c>
      <c r="N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1788.88</v>
      </c>
      <c r="O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1788.68</v>
      </c>
      <c r="P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1788.77</v>
      </c>
      <c r="Q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1788.69</v>
      </c>
      <c r="R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1789.08</v>
      </c>
      <c r="S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1804.6399999999999</v>
      </c>
      <c r="T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1858.43</v>
      </c>
      <c r="U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1891</v>
      </c>
      <c r="V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1900.65</v>
      </c>
      <c r="W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1896.5500000000002</v>
      </c>
      <c r="X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2055.6</v>
      </c>
      <c r="Y121" s="141">
        <f>VLOOKUP($A121+ROUND((COLUMN()-2)/24,5),АТС!$A$41:$F$712,6)+VLOOKUP($A121+ROUND((COLUMN()-2)/24,5),'Расчет сбытовых надбавок'!$B$43:'Расчет сбытовых надбавок'!$G$714,6)+'Иные услуги '!$C$5+'РСТ РСО-А'!$K$7</f>
        <v>1958.13</v>
      </c>
    </row>
    <row r="122" spans="1:27" x14ac:dyDescent="0.2">
      <c r="A122" s="94">
        <f t="shared" si="3"/>
        <v>41676</v>
      </c>
      <c r="B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1859.73</v>
      </c>
      <c r="C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1795.19</v>
      </c>
      <c r="D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1777.8899999999999</v>
      </c>
      <c r="E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1777.48</v>
      </c>
      <c r="F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1778.0700000000002</v>
      </c>
      <c r="G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1778.43</v>
      </c>
      <c r="H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1799.68</v>
      </c>
      <c r="I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1787.3700000000001</v>
      </c>
      <c r="J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1805.16</v>
      </c>
      <c r="K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1805.08</v>
      </c>
      <c r="L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1804.1100000000001</v>
      </c>
      <c r="M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1888.47</v>
      </c>
      <c r="N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1867.44</v>
      </c>
      <c r="O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1862.4700000000003</v>
      </c>
      <c r="P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1848.3300000000002</v>
      </c>
      <c r="Q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1838.54</v>
      </c>
      <c r="R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1828.01</v>
      </c>
      <c r="S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1803.3500000000001</v>
      </c>
      <c r="T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1876.1399999999999</v>
      </c>
      <c r="U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1962.6200000000001</v>
      </c>
      <c r="V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1939.94</v>
      </c>
      <c r="W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1944.5900000000001</v>
      </c>
      <c r="X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2069.41</v>
      </c>
      <c r="Y122" s="141">
        <f>VLOOKUP($A122+ROUND((COLUMN()-2)/24,5),АТС!$A$41:$F$712,6)+VLOOKUP($A122+ROUND((COLUMN()-2)/24,5),'Расчет сбытовых надбавок'!$B$43:'Расчет сбытовых надбавок'!$G$714,6)+'Иные услуги '!$C$5+'РСТ РСО-А'!$K$7</f>
        <v>1985.49</v>
      </c>
    </row>
    <row r="123" spans="1:27" x14ac:dyDescent="0.2">
      <c r="A123" s="94">
        <f t="shared" si="3"/>
        <v>41677</v>
      </c>
      <c r="B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1787.71</v>
      </c>
      <c r="C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1770.3700000000001</v>
      </c>
      <c r="D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1764.33</v>
      </c>
      <c r="E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1766.95</v>
      </c>
      <c r="F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1766.49</v>
      </c>
      <c r="G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1763.06</v>
      </c>
      <c r="H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1787.19</v>
      </c>
      <c r="I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1785.5700000000002</v>
      </c>
      <c r="J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1763.9700000000003</v>
      </c>
      <c r="K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1806.5</v>
      </c>
      <c r="L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1806.6200000000001</v>
      </c>
      <c r="M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1795.33</v>
      </c>
      <c r="N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1795.4</v>
      </c>
      <c r="O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1795.46</v>
      </c>
      <c r="P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1795.74</v>
      </c>
      <c r="Q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1795.63</v>
      </c>
      <c r="R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1795.3899999999999</v>
      </c>
      <c r="S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1802.7</v>
      </c>
      <c r="T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1802.8400000000001</v>
      </c>
      <c r="U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1904.3</v>
      </c>
      <c r="V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1865.87</v>
      </c>
      <c r="W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1887.66</v>
      </c>
      <c r="X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2039.2200000000003</v>
      </c>
      <c r="Y123" s="141">
        <f>VLOOKUP($A123+ROUND((COLUMN()-2)/24,5),АТС!$A$41:$F$712,6)+VLOOKUP($A123+ROUND((COLUMN()-2)/24,5),'Расчет сбытовых надбавок'!$B$43:'Расчет сбытовых надбавок'!$G$714,6)+'Иные услуги '!$C$5+'РСТ РСО-А'!$K$7</f>
        <v>1957.53</v>
      </c>
    </row>
    <row r="124" spans="1:27" x14ac:dyDescent="0.2">
      <c r="A124" s="94">
        <f t="shared" si="3"/>
        <v>41678</v>
      </c>
      <c r="B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1786.91</v>
      </c>
      <c r="C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1783.0700000000002</v>
      </c>
      <c r="D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1772.69</v>
      </c>
      <c r="E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1761.63</v>
      </c>
      <c r="F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1768.91</v>
      </c>
      <c r="G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1779.45</v>
      </c>
      <c r="H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1784.06</v>
      </c>
      <c r="I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1786.81</v>
      </c>
      <c r="J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1909.6100000000001</v>
      </c>
      <c r="K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1780.58</v>
      </c>
      <c r="L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1786.92</v>
      </c>
      <c r="M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1804.38</v>
      </c>
      <c r="N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1804.56</v>
      </c>
      <c r="O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1804.71</v>
      </c>
      <c r="P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1804.8600000000001</v>
      </c>
      <c r="Q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1805.06</v>
      </c>
      <c r="R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1803.99</v>
      </c>
      <c r="S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1800</v>
      </c>
      <c r="T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1801.48</v>
      </c>
      <c r="U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1800.7800000000002</v>
      </c>
      <c r="V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1895.3600000000001</v>
      </c>
      <c r="W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1865.44</v>
      </c>
      <c r="X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1802.3000000000002</v>
      </c>
      <c r="Y124" s="141">
        <f>VLOOKUP($A124+ROUND((COLUMN()-2)/24,5),АТС!$A$41:$F$712,6)+VLOOKUP($A124+ROUND((COLUMN()-2)/24,5),'Расчет сбытовых надбавок'!$B$43:'Расчет сбытовых надбавок'!$G$714,6)+'Иные услуги '!$C$5+'РСТ РСО-А'!$K$7</f>
        <v>1984.1100000000001</v>
      </c>
    </row>
    <row r="125" spans="1:27" x14ac:dyDescent="0.2">
      <c r="A125" s="94">
        <f t="shared" si="3"/>
        <v>41679</v>
      </c>
      <c r="B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1782.52</v>
      </c>
      <c r="C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1774.3200000000002</v>
      </c>
      <c r="D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1797.89</v>
      </c>
      <c r="E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1801.18</v>
      </c>
      <c r="F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1810.46</v>
      </c>
      <c r="G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1801.12</v>
      </c>
      <c r="H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1792.2600000000002</v>
      </c>
      <c r="I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1767.3899999999999</v>
      </c>
      <c r="J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1786.3200000000002</v>
      </c>
      <c r="K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1826.5500000000002</v>
      </c>
      <c r="L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1788.7600000000002</v>
      </c>
      <c r="M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1762.56</v>
      </c>
      <c r="N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1764.24</v>
      </c>
      <c r="O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1772.48</v>
      </c>
      <c r="P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1767.12</v>
      </c>
      <c r="Q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1764.13</v>
      </c>
      <c r="R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1764.98</v>
      </c>
      <c r="S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1762.73</v>
      </c>
      <c r="T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1798.9700000000003</v>
      </c>
      <c r="U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1800.4700000000003</v>
      </c>
      <c r="V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1800.48</v>
      </c>
      <c r="W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1800.94</v>
      </c>
      <c r="X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1801.79</v>
      </c>
      <c r="Y125" s="141">
        <f>VLOOKUP($A125+ROUND((COLUMN()-2)/24,5),АТС!$A$41:$F$712,6)+VLOOKUP($A125+ROUND((COLUMN()-2)/24,5),'Расчет сбытовых надбавок'!$B$43:'Расчет сбытовых надбавок'!$G$714,6)+'Иные услуги '!$C$5+'РСТ РСО-А'!$K$7</f>
        <v>1846.0700000000002</v>
      </c>
    </row>
    <row r="126" spans="1:27" x14ac:dyDescent="0.2">
      <c r="A126" s="94">
        <f t="shared" si="3"/>
        <v>41680</v>
      </c>
      <c r="B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1778.8600000000001</v>
      </c>
      <c r="C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1775.31</v>
      </c>
      <c r="D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1780.66</v>
      </c>
      <c r="E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1785.98</v>
      </c>
      <c r="F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1783.27</v>
      </c>
      <c r="G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1786.42</v>
      </c>
      <c r="H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1761.1399999999999</v>
      </c>
      <c r="I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1823.16</v>
      </c>
      <c r="J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1812.06</v>
      </c>
      <c r="K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1764.51</v>
      </c>
      <c r="L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1777.26</v>
      </c>
      <c r="M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1796.3000000000002</v>
      </c>
      <c r="N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1796.0700000000002</v>
      </c>
      <c r="O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1796.5300000000002</v>
      </c>
      <c r="P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1796.6200000000001</v>
      </c>
      <c r="Q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1795.96</v>
      </c>
      <c r="R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1795.75</v>
      </c>
      <c r="S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1789.08</v>
      </c>
      <c r="T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1803.31</v>
      </c>
      <c r="U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1804.62</v>
      </c>
      <c r="V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1805.71</v>
      </c>
      <c r="W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1815.9900000000002</v>
      </c>
      <c r="X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2002.79</v>
      </c>
      <c r="Y126" s="141">
        <f>VLOOKUP($A126+ROUND((COLUMN()-2)/24,5),АТС!$A$41:$F$712,6)+VLOOKUP($A126+ROUND((COLUMN()-2)/24,5),'Расчет сбытовых надбавок'!$B$43:'Расчет сбытовых надбавок'!$G$714,6)+'Иные услуги '!$C$5+'РСТ РСО-А'!$K$7</f>
        <v>1938.8200000000002</v>
      </c>
    </row>
    <row r="127" spans="1:27" x14ac:dyDescent="0.2">
      <c r="A127" s="94">
        <f t="shared" si="3"/>
        <v>41681</v>
      </c>
      <c r="B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1763.0700000000002</v>
      </c>
      <c r="C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1802.2600000000002</v>
      </c>
      <c r="D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1819.92</v>
      </c>
      <c r="E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1832.41</v>
      </c>
      <c r="F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1835.43</v>
      </c>
      <c r="G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1823.0700000000002</v>
      </c>
      <c r="H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1794.21</v>
      </c>
      <c r="I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1858.3500000000001</v>
      </c>
      <c r="J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1829.56</v>
      </c>
      <c r="K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1790.67</v>
      </c>
      <c r="L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1766.23</v>
      </c>
      <c r="M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1797.3000000000002</v>
      </c>
      <c r="N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1798.38</v>
      </c>
      <c r="O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1798.81</v>
      </c>
      <c r="P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1795.56</v>
      </c>
      <c r="Q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1795.65</v>
      </c>
      <c r="R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1794.72</v>
      </c>
      <c r="S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1771.41</v>
      </c>
      <c r="T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1804.71</v>
      </c>
      <c r="U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1805.95</v>
      </c>
      <c r="V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1807.3400000000001</v>
      </c>
      <c r="W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1796.17</v>
      </c>
      <c r="X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2006.43</v>
      </c>
      <c r="Y127" s="141">
        <f>VLOOKUP($A127+ROUND((COLUMN()-2)/24,5),АТС!$A$41:$F$712,6)+VLOOKUP($A127+ROUND((COLUMN()-2)/24,5),'Расчет сбытовых надбавок'!$B$43:'Расчет сбытовых надбавок'!$G$714,6)+'Иные услуги '!$C$5+'РСТ РСО-А'!$K$7</f>
        <v>1862.38</v>
      </c>
    </row>
    <row r="128" spans="1:27" x14ac:dyDescent="0.2">
      <c r="A128" s="94">
        <f t="shared" si="3"/>
        <v>41682</v>
      </c>
      <c r="B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1764.31</v>
      </c>
      <c r="C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1795.96</v>
      </c>
      <c r="D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1816.15</v>
      </c>
      <c r="E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1825.22</v>
      </c>
      <c r="F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1828.1100000000001</v>
      </c>
      <c r="G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1822.2</v>
      </c>
      <c r="H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1785.8600000000001</v>
      </c>
      <c r="I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1857.81</v>
      </c>
      <c r="J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1835.17</v>
      </c>
      <c r="K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1807.9900000000002</v>
      </c>
      <c r="L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1790.44</v>
      </c>
      <c r="M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1765.71</v>
      </c>
      <c r="N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1777.41</v>
      </c>
      <c r="O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1792.19</v>
      </c>
      <c r="P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1802.65</v>
      </c>
      <c r="Q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1805.0700000000002</v>
      </c>
      <c r="R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1807.7800000000002</v>
      </c>
      <c r="S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1856.0900000000001</v>
      </c>
      <c r="T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1795.41</v>
      </c>
      <c r="U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1805.98</v>
      </c>
      <c r="V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1806.91</v>
      </c>
      <c r="W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1795.79</v>
      </c>
      <c r="X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2000.2200000000003</v>
      </c>
      <c r="Y128" s="141">
        <f>VLOOKUP($A128+ROUND((COLUMN()-2)/24,5),АТС!$A$41:$F$712,6)+VLOOKUP($A128+ROUND((COLUMN()-2)/24,5),'Расчет сбытовых надбавок'!$B$43:'Расчет сбытовых надбавок'!$G$714,6)+'Иные услуги '!$C$5+'РСТ РСО-А'!$K$7</f>
        <v>1788.3200000000002</v>
      </c>
    </row>
    <row r="129" spans="1:25" x14ac:dyDescent="0.2">
      <c r="A129" s="94">
        <f t="shared" si="3"/>
        <v>41683</v>
      </c>
      <c r="B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1765.2600000000002</v>
      </c>
      <c r="C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1795.85</v>
      </c>
      <c r="D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1813.0900000000001</v>
      </c>
      <c r="E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1825.18</v>
      </c>
      <c r="F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1822.1</v>
      </c>
      <c r="G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1813.2200000000003</v>
      </c>
      <c r="H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1783.04</v>
      </c>
      <c r="I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1851.19</v>
      </c>
      <c r="J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1835.3400000000001</v>
      </c>
      <c r="K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1807.44</v>
      </c>
      <c r="L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1784.17</v>
      </c>
      <c r="M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1767.87</v>
      </c>
      <c r="N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1776.98</v>
      </c>
      <c r="O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1791.67</v>
      </c>
      <c r="P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1802.04</v>
      </c>
      <c r="Q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1804.3200000000002</v>
      </c>
      <c r="R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1807.25</v>
      </c>
      <c r="S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1855.23</v>
      </c>
      <c r="T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1794.88</v>
      </c>
      <c r="U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1807.0700000000002</v>
      </c>
      <c r="V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1808.1200000000001</v>
      </c>
      <c r="W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1795.8899999999999</v>
      </c>
      <c r="X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1872.3700000000001</v>
      </c>
      <c r="Y129" s="141">
        <f>VLOOKUP($A129+ROUND((COLUMN()-2)/24,5),АТС!$A$41:$F$712,6)+VLOOKUP($A129+ROUND((COLUMN()-2)/24,5),'Расчет сбытовых надбавок'!$B$43:'Расчет сбытовых надбавок'!$G$714,6)+'Иные услуги '!$C$5+'РСТ РСО-А'!$K$7</f>
        <v>1789.29</v>
      </c>
    </row>
    <row r="130" spans="1:25" x14ac:dyDescent="0.2">
      <c r="A130" s="94">
        <f t="shared" si="3"/>
        <v>41684</v>
      </c>
      <c r="B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1764</v>
      </c>
      <c r="C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1801.44</v>
      </c>
      <c r="D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1819.0900000000001</v>
      </c>
      <c r="E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1837.42</v>
      </c>
      <c r="F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1837.44</v>
      </c>
      <c r="G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1834.75</v>
      </c>
      <c r="H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1802.5100000000002</v>
      </c>
      <c r="I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1866.91</v>
      </c>
      <c r="J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1876.69</v>
      </c>
      <c r="K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1841.94</v>
      </c>
      <c r="L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1828.94</v>
      </c>
      <c r="M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1782.23</v>
      </c>
      <c r="N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1810.5</v>
      </c>
      <c r="O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1815.46</v>
      </c>
      <c r="P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1826.5100000000002</v>
      </c>
      <c r="Q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1875.3500000000001</v>
      </c>
      <c r="R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1820.2400000000002</v>
      </c>
      <c r="S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1875.63</v>
      </c>
      <c r="T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1809.15</v>
      </c>
      <c r="U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1764.43</v>
      </c>
      <c r="V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1761.5100000000002</v>
      </c>
      <c r="W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1796.2400000000002</v>
      </c>
      <c r="X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1849.8000000000002</v>
      </c>
      <c r="Y130" s="141">
        <f>VLOOKUP($A130+ROUND((COLUMN()-2)/24,5),АТС!$A$41:$F$712,6)+VLOOKUP($A130+ROUND((COLUMN()-2)/24,5),'Расчет сбытовых надбавок'!$B$43:'Расчет сбытовых надбавок'!$G$714,6)+'Иные услуги '!$C$5+'РСТ РСО-А'!$K$7</f>
        <v>1789.58</v>
      </c>
    </row>
    <row r="131" spans="1:25" x14ac:dyDescent="0.2">
      <c r="A131" s="94">
        <f t="shared" si="3"/>
        <v>41685</v>
      </c>
      <c r="B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1802.83</v>
      </c>
      <c r="C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1845.92</v>
      </c>
      <c r="D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1863.8500000000001</v>
      </c>
      <c r="E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1883.08</v>
      </c>
      <c r="F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1887.0900000000001</v>
      </c>
      <c r="G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1875.44</v>
      </c>
      <c r="H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1854.2800000000002</v>
      </c>
      <c r="I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1808.02</v>
      </c>
      <c r="J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1763.74</v>
      </c>
      <c r="K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1893.97</v>
      </c>
      <c r="L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1882.21</v>
      </c>
      <c r="M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1893.23</v>
      </c>
      <c r="N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1920.1000000000001</v>
      </c>
      <c r="O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1928.0500000000002</v>
      </c>
      <c r="P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1940.17</v>
      </c>
      <c r="Q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1949.27</v>
      </c>
      <c r="R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1963.3400000000001</v>
      </c>
      <c r="S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1933.5500000000002</v>
      </c>
      <c r="T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1863.92</v>
      </c>
      <c r="U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1797.73</v>
      </c>
      <c r="V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1786.5100000000002</v>
      </c>
      <c r="W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1803.0700000000002</v>
      </c>
      <c r="X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1848.6200000000001</v>
      </c>
      <c r="Y131" s="141">
        <f>VLOOKUP($A131+ROUND((COLUMN()-2)/24,5),АТС!$A$41:$F$712,6)+VLOOKUP($A131+ROUND((COLUMN()-2)/24,5),'Расчет сбытовых надбавок'!$B$43:'Расчет сбытовых надбавок'!$G$714,6)+'Иные услуги '!$C$5+'РСТ РСО-А'!$K$7</f>
        <v>1775.5900000000001</v>
      </c>
    </row>
    <row r="132" spans="1:25" x14ac:dyDescent="0.2">
      <c r="A132" s="94">
        <f t="shared" si="3"/>
        <v>41686</v>
      </c>
      <c r="B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1802.52</v>
      </c>
      <c r="C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1831.6000000000001</v>
      </c>
      <c r="D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1862.97</v>
      </c>
      <c r="E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1882.17</v>
      </c>
      <c r="F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1890.12</v>
      </c>
      <c r="G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1882.68</v>
      </c>
      <c r="H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1876.03</v>
      </c>
      <c r="I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1846.3400000000001</v>
      </c>
      <c r="J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1825.6599999999999</v>
      </c>
      <c r="K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1987.01</v>
      </c>
      <c r="L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1936.56</v>
      </c>
      <c r="M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1911.4099999999999</v>
      </c>
      <c r="N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1923.41</v>
      </c>
      <c r="O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1944.3200000000002</v>
      </c>
      <c r="P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1961.65</v>
      </c>
      <c r="Q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1966.1100000000001</v>
      </c>
      <c r="R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1943.91</v>
      </c>
      <c r="S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1936.3899999999999</v>
      </c>
      <c r="T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1867.21</v>
      </c>
      <c r="U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1791.83</v>
      </c>
      <c r="V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1788.68</v>
      </c>
      <c r="W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1805.25</v>
      </c>
      <c r="X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1844.54</v>
      </c>
      <c r="Y132" s="141">
        <f>VLOOKUP($A132+ROUND((COLUMN()-2)/24,5),АТС!$A$41:$F$712,6)+VLOOKUP($A132+ROUND((COLUMN()-2)/24,5),'Расчет сбытовых надбавок'!$B$43:'Расчет сбытовых надбавок'!$G$714,6)+'Иные услуги '!$C$5+'РСТ РСО-А'!$K$7</f>
        <v>1764.35</v>
      </c>
    </row>
    <row r="133" spans="1:25" x14ac:dyDescent="0.2">
      <c r="A133" s="94">
        <f t="shared" si="3"/>
        <v>41687</v>
      </c>
      <c r="B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1816.0900000000001</v>
      </c>
      <c r="C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1857.38</v>
      </c>
      <c r="D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1870.7200000000003</v>
      </c>
      <c r="E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1888.79</v>
      </c>
      <c r="F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1892.6100000000001</v>
      </c>
      <c r="G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1882.18</v>
      </c>
      <c r="H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1851.39</v>
      </c>
      <c r="I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1937.18</v>
      </c>
      <c r="J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1943.5700000000002</v>
      </c>
      <c r="K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1914.0700000000002</v>
      </c>
      <c r="L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1914.25</v>
      </c>
      <c r="M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1865.89</v>
      </c>
      <c r="N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1895.98</v>
      </c>
      <c r="O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1906.46</v>
      </c>
      <c r="P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1909.83</v>
      </c>
      <c r="Q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1917.18</v>
      </c>
      <c r="R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1921.5100000000002</v>
      </c>
      <c r="S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1987.5300000000002</v>
      </c>
      <c r="T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1906.56</v>
      </c>
      <c r="U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1817.5900000000001</v>
      </c>
      <c r="V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1814.3899999999999</v>
      </c>
      <c r="W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1790.0900000000001</v>
      </c>
      <c r="X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1791.8000000000002</v>
      </c>
      <c r="Y133" s="141">
        <f>VLOOKUP($A133+ROUND((COLUMN()-2)/24,5),АТС!$A$41:$F$712,6)+VLOOKUP($A133+ROUND((COLUMN()-2)/24,5),'Расчет сбытовых надбавок'!$B$43:'Расчет сбытовых надбавок'!$G$714,6)+'Иные услуги '!$C$5+'РСТ РСО-А'!$K$7</f>
        <v>1761.89</v>
      </c>
    </row>
    <row r="134" spans="1:25" x14ac:dyDescent="0.2">
      <c r="A134" s="94">
        <f t="shared" si="3"/>
        <v>41688</v>
      </c>
      <c r="B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1817.12</v>
      </c>
      <c r="C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1858.45</v>
      </c>
      <c r="D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1872.43</v>
      </c>
      <c r="E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1890.73</v>
      </c>
      <c r="F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1894.64</v>
      </c>
      <c r="G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1883.4700000000003</v>
      </c>
      <c r="H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1852.92</v>
      </c>
      <c r="I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1939.27</v>
      </c>
      <c r="J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1947.0500000000002</v>
      </c>
      <c r="K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1942.89</v>
      </c>
      <c r="L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1929.8300000000002</v>
      </c>
      <c r="M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1867.83</v>
      </c>
      <c r="N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1891.04</v>
      </c>
      <c r="O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1908.8300000000002</v>
      </c>
      <c r="P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1919.8600000000001</v>
      </c>
      <c r="Q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1919.74</v>
      </c>
      <c r="R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1923.8400000000001</v>
      </c>
      <c r="S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1900.8000000000002</v>
      </c>
      <c r="T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1821.68</v>
      </c>
      <c r="U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1823.8899999999999</v>
      </c>
      <c r="V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1820.4900000000002</v>
      </c>
      <c r="W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1782.95</v>
      </c>
      <c r="X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1784.25</v>
      </c>
      <c r="Y134" s="141">
        <f>VLOOKUP($A134+ROUND((COLUMN()-2)/24,5),АТС!$A$41:$F$712,6)+VLOOKUP($A134+ROUND((COLUMN()-2)/24,5),'Расчет сбытовых надбавок'!$B$43:'Расчет сбытовых надбавок'!$G$714,6)+'Иные услуги '!$C$5+'РСТ РСО-А'!$K$7</f>
        <v>1762.65</v>
      </c>
    </row>
    <row r="135" spans="1:25" x14ac:dyDescent="0.2">
      <c r="A135" s="94">
        <f t="shared" si="3"/>
        <v>41689</v>
      </c>
      <c r="B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1816.75</v>
      </c>
      <c r="C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1890.13</v>
      </c>
      <c r="D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1901.56</v>
      </c>
      <c r="E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1909.3600000000001</v>
      </c>
      <c r="F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1901.18</v>
      </c>
      <c r="G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1882.5900000000001</v>
      </c>
      <c r="H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1845.6100000000001</v>
      </c>
      <c r="I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1926.78</v>
      </c>
      <c r="J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1941.77</v>
      </c>
      <c r="K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1899.54</v>
      </c>
      <c r="L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1877.6799999999998</v>
      </c>
      <c r="M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1828.1399999999999</v>
      </c>
      <c r="N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1836.79</v>
      </c>
      <c r="O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1857.7</v>
      </c>
      <c r="P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1854.47</v>
      </c>
      <c r="Q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1854.63</v>
      </c>
      <c r="R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1867.47</v>
      </c>
      <c r="S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1920.77</v>
      </c>
      <c r="T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1891.0300000000002</v>
      </c>
      <c r="U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1806.18</v>
      </c>
      <c r="V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1800.1399999999999</v>
      </c>
      <c r="W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1785.89</v>
      </c>
      <c r="X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1787.3400000000001</v>
      </c>
      <c r="Y135" s="141">
        <f>VLOOKUP($A135+ROUND((COLUMN()-2)/24,5),АТС!$A$41:$F$712,6)+VLOOKUP($A135+ROUND((COLUMN()-2)/24,5),'Расчет сбытовых надбавок'!$B$43:'Расчет сбытовых надбавок'!$G$714,6)+'Иные услуги '!$C$5+'РСТ РСО-А'!$K$7</f>
        <v>1779.8200000000002</v>
      </c>
    </row>
    <row r="136" spans="1:25" x14ac:dyDescent="0.2">
      <c r="A136" s="94">
        <f t="shared" si="3"/>
        <v>41690</v>
      </c>
      <c r="B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1838.54</v>
      </c>
      <c r="C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1882.88</v>
      </c>
      <c r="D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1905.56</v>
      </c>
      <c r="E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1917.45</v>
      </c>
      <c r="F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1917.2200000000003</v>
      </c>
      <c r="G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1901.5</v>
      </c>
      <c r="H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1868.62</v>
      </c>
      <c r="I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1962.5100000000002</v>
      </c>
      <c r="J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1964.02</v>
      </c>
      <c r="K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1915.55</v>
      </c>
      <c r="L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1915.5900000000001</v>
      </c>
      <c r="M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1867.0100000000002</v>
      </c>
      <c r="N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1897.1</v>
      </c>
      <c r="O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1911</v>
      </c>
      <c r="P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1918.33</v>
      </c>
      <c r="Q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1914.83</v>
      </c>
      <c r="R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1918.37</v>
      </c>
      <c r="S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1973.1799999999998</v>
      </c>
      <c r="T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1890.26</v>
      </c>
      <c r="U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1806.33</v>
      </c>
      <c r="V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1803.18</v>
      </c>
      <c r="W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1783.52</v>
      </c>
      <c r="X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1787.7400000000002</v>
      </c>
      <c r="Y136" s="141">
        <f>VLOOKUP($A136+ROUND((COLUMN()-2)/24,5),АТС!$A$41:$F$712,6)+VLOOKUP($A136+ROUND((COLUMN()-2)/24,5),'Расчет сбытовых надбавок'!$B$43:'Расчет сбытовых надбавок'!$G$714,6)+'Иные услуги '!$C$5+'РСТ РСО-А'!$K$7</f>
        <v>1780.58</v>
      </c>
    </row>
    <row r="137" spans="1:25" x14ac:dyDescent="0.2">
      <c r="A137" s="94">
        <f t="shared" si="3"/>
        <v>41691</v>
      </c>
      <c r="B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1838.24</v>
      </c>
      <c r="C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1882.5300000000002</v>
      </c>
      <c r="D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1905.5</v>
      </c>
      <c r="E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1917.3000000000002</v>
      </c>
      <c r="F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1917.29</v>
      </c>
      <c r="G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1901.6399999999999</v>
      </c>
      <c r="H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1868.5100000000002</v>
      </c>
      <c r="I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1966.44</v>
      </c>
      <c r="J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1987.83</v>
      </c>
      <c r="K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1954.72</v>
      </c>
      <c r="L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1945.6100000000001</v>
      </c>
      <c r="M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1883.52</v>
      </c>
      <c r="N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1915.12</v>
      </c>
      <c r="O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1933.75</v>
      </c>
      <c r="P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1937.5900000000001</v>
      </c>
      <c r="Q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1941.85</v>
      </c>
      <c r="R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1949.8400000000001</v>
      </c>
      <c r="S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2008.15</v>
      </c>
      <c r="T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1905.33</v>
      </c>
      <c r="U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1820.83</v>
      </c>
      <c r="V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1817.3600000000001</v>
      </c>
      <c r="W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1790.23</v>
      </c>
      <c r="X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1788.8000000000002</v>
      </c>
      <c r="Y137" s="141">
        <f>VLOOKUP($A137+ROUND((COLUMN()-2)/24,5),АТС!$A$41:$F$712,6)+VLOOKUP($A137+ROUND((COLUMN()-2)/24,5),'Расчет сбытовых надбавок'!$B$43:'Расчет сбытовых надбавок'!$G$714,6)+'Иные услуги '!$C$5+'РСТ РСО-А'!$K$7</f>
        <v>1772.47</v>
      </c>
    </row>
    <row r="138" spans="1:25" x14ac:dyDescent="0.2">
      <c r="A138" s="94">
        <f t="shared" si="3"/>
        <v>41692</v>
      </c>
      <c r="B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1842.69</v>
      </c>
      <c r="C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1895.63</v>
      </c>
      <c r="D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1921.08</v>
      </c>
      <c r="E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1929.98</v>
      </c>
      <c r="F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1929.9900000000002</v>
      </c>
      <c r="G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1925.6000000000001</v>
      </c>
      <c r="H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1895.95</v>
      </c>
      <c r="I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1823.18</v>
      </c>
      <c r="J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1786.33</v>
      </c>
      <c r="K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1921.68</v>
      </c>
      <c r="L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1905.3200000000002</v>
      </c>
      <c r="M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1897.73</v>
      </c>
      <c r="N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1934.0800000000002</v>
      </c>
      <c r="O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1942.41</v>
      </c>
      <c r="P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1951.23</v>
      </c>
      <c r="Q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1951.49</v>
      </c>
      <c r="R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1956.12</v>
      </c>
      <c r="S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1983.99</v>
      </c>
      <c r="T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1911.8500000000001</v>
      </c>
      <c r="U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1809.5100000000002</v>
      </c>
      <c r="V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1803.3000000000002</v>
      </c>
      <c r="W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1820.72</v>
      </c>
      <c r="X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1865.01</v>
      </c>
      <c r="Y138" s="141">
        <f>VLOOKUP($A138+ROUND((COLUMN()-2)/24,5),АТС!$A$41:$F$712,6)+VLOOKUP($A138+ROUND((COLUMN()-2)/24,5),'Расчет сбытовых надбавок'!$B$43:'Расчет сбытовых надбавок'!$G$714,6)+'Иные услуги '!$C$5+'РСТ РСО-А'!$K$7</f>
        <v>1771.92</v>
      </c>
    </row>
    <row r="139" spans="1:25" x14ac:dyDescent="0.2">
      <c r="A139" s="94">
        <f t="shared" si="3"/>
        <v>41693</v>
      </c>
      <c r="B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1828.71</v>
      </c>
      <c r="C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1887.91</v>
      </c>
      <c r="D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1921.72</v>
      </c>
      <c r="E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1939.66</v>
      </c>
      <c r="F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1930.5</v>
      </c>
      <c r="G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1939.8000000000002</v>
      </c>
      <c r="H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1917.15</v>
      </c>
      <c r="I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1896.3700000000001</v>
      </c>
      <c r="J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1862</v>
      </c>
      <c r="K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1983.67</v>
      </c>
      <c r="L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1934.77</v>
      </c>
      <c r="M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1918.02</v>
      </c>
      <c r="N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1934.5300000000002</v>
      </c>
      <c r="O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1951.7800000000002</v>
      </c>
      <c r="P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1974.73</v>
      </c>
      <c r="Q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1970.63</v>
      </c>
      <c r="R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1966.38</v>
      </c>
      <c r="S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1971.9099999999999</v>
      </c>
      <c r="T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1913.2600000000002</v>
      </c>
      <c r="U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1810.01</v>
      </c>
      <c r="V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1804</v>
      </c>
      <c r="W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1821.27</v>
      </c>
      <c r="X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1865.96</v>
      </c>
      <c r="Y139" s="141">
        <f>VLOOKUP($A139+ROUND((COLUMN()-2)/24,5),АТС!$A$41:$F$712,6)+VLOOKUP($A139+ROUND((COLUMN()-2)/24,5),'Расчет сбытовых надбавок'!$B$43:'Расчет сбытовых надбавок'!$G$714,6)+'Иные услуги '!$C$5+'РСТ РСО-А'!$K$7</f>
        <v>1770.35</v>
      </c>
    </row>
    <row r="140" spans="1:25" x14ac:dyDescent="0.2">
      <c r="A140" s="94">
        <f t="shared" si="3"/>
        <v>41694</v>
      </c>
      <c r="B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1838.69</v>
      </c>
      <c r="C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1894.8700000000001</v>
      </c>
      <c r="D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1918.35</v>
      </c>
      <c r="E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1930.45</v>
      </c>
      <c r="F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1930.48</v>
      </c>
      <c r="G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1918.25</v>
      </c>
      <c r="H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1880.17</v>
      </c>
      <c r="I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1958.44</v>
      </c>
      <c r="J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1988.3000000000002</v>
      </c>
      <c r="K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1932.5500000000002</v>
      </c>
      <c r="L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1916.87</v>
      </c>
      <c r="M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1867.73</v>
      </c>
      <c r="N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1894.06</v>
      </c>
      <c r="O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1908.22</v>
      </c>
      <c r="P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1922.92</v>
      </c>
      <c r="Q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1934.54</v>
      </c>
      <c r="R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1946.79</v>
      </c>
      <c r="S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2042.98</v>
      </c>
      <c r="T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1977.69</v>
      </c>
      <c r="U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1850.9</v>
      </c>
      <c r="V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1837</v>
      </c>
      <c r="W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1790.43</v>
      </c>
      <c r="X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1786.5300000000002</v>
      </c>
      <c r="Y140" s="141">
        <f>VLOOKUP($A140+ROUND((COLUMN()-2)/24,5),АТС!$A$41:$F$712,6)+VLOOKUP($A140+ROUND((COLUMN()-2)/24,5),'Расчет сбытовых надбавок'!$B$43:'Расчет сбытовых надбавок'!$G$714,6)+'Иные услуги '!$C$5+'РСТ РСО-А'!$K$7</f>
        <v>1767.58</v>
      </c>
    </row>
    <row r="141" spans="1:25" x14ac:dyDescent="0.2">
      <c r="A141" s="94">
        <f t="shared" si="3"/>
        <v>41695</v>
      </c>
      <c r="B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1855.4700000000003</v>
      </c>
      <c r="C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1910.63</v>
      </c>
      <c r="D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1935.1</v>
      </c>
      <c r="E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1943.67</v>
      </c>
      <c r="F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1930.94</v>
      </c>
      <c r="G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1939.37</v>
      </c>
      <c r="H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1880.29</v>
      </c>
      <c r="I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1979.77</v>
      </c>
      <c r="J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1989.35</v>
      </c>
      <c r="K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1933.78</v>
      </c>
      <c r="L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1916.88</v>
      </c>
      <c r="M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1848.9</v>
      </c>
      <c r="N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1842.67</v>
      </c>
      <c r="O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1845.3200000000002</v>
      </c>
      <c r="P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1851.25</v>
      </c>
      <c r="Q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1848.3400000000001</v>
      </c>
      <c r="R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1845.26</v>
      </c>
      <c r="S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1888.6399999999999</v>
      </c>
      <c r="T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1854.0900000000001</v>
      </c>
      <c r="U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1812.54</v>
      </c>
      <c r="V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1806.1100000000001</v>
      </c>
      <c r="W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1791.0700000000002</v>
      </c>
      <c r="X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1786.3200000000002</v>
      </c>
      <c r="Y141" s="141">
        <f>VLOOKUP($A141+ROUND((COLUMN()-2)/24,5),АТС!$A$41:$F$712,6)+VLOOKUP($A141+ROUND((COLUMN()-2)/24,5),'Расчет сбытовых надбавок'!$B$43:'Расчет сбытовых надбавок'!$G$714,6)+'Иные услуги '!$C$5+'РСТ РСО-А'!$K$7</f>
        <v>1768</v>
      </c>
    </row>
    <row r="142" spans="1:25" x14ac:dyDescent="0.2">
      <c r="A142" s="94">
        <f t="shared" si="3"/>
        <v>41696</v>
      </c>
      <c r="B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1858.2400000000002</v>
      </c>
      <c r="C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1909.8000000000002</v>
      </c>
      <c r="D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1934.19</v>
      </c>
      <c r="E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1947.19</v>
      </c>
      <c r="F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1947.18</v>
      </c>
      <c r="G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1943.0300000000002</v>
      </c>
      <c r="H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1906.17</v>
      </c>
      <c r="I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2011.9</v>
      </c>
      <c r="J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2036.29</v>
      </c>
      <c r="K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1983.77</v>
      </c>
      <c r="L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1932.88</v>
      </c>
      <c r="M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1839.98</v>
      </c>
      <c r="N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1836.49</v>
      </c>
      <c r="O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1839.27</v>
      </c>
      <c r="P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1838.7200000000003</v>
      </c>
      <c r="Q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1841.97</v>
      </c>
      <c r="R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1839.1</v>
      </c>
      <c r="S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1883.3600000000001</v>
      </c>
      <c r="T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1842.69</v>
      </c>
      <c r="U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1806.08</v>
      </c>
      <c r="V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1802.98</v>
      </c>
      <c r="W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1790.7</v>
      </c>
      <c r="X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1786.23</v>
      </c>
      <c r="Y142" s="141">
        <f>VLOOKUP($A142+ROUND((COLUMN()-2)/24,5),АТС!$A$41:$F$712,6)+VLOOKUP($A142+ROUND((COLUMN()-2)/24,5),'Расчет сбытовых надбавок'!$B$43:'Расчет сбытовых надбавок'!$G$714,6)+'Иные услуги '!$C$5+'РСТ РСО-А'!$K$7</f>
        <v>1767.3400000000001</v>
      </c>
    </row>
    <row r="143" spans="1:25" x14ac:dyDescent="0.2">
      <c r="A143" s="94">
        <f t="shared" si="3"/>
        <v>41697</v>
      </c>
      <c r="B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1822.15</v>
      </c>
      <c r="C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1871.8600000000001</v>
      </c>
      <c r="D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1893.8400000000001</v>
      </c>
      <c r="E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1901.7000000000003</v>
      </c>
      <c r="F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1897.81</v>
      </c>
      <c r="G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1894.13</v>
      </c>
      <c r="H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1865.2400000000002</v>
      </c>
      <c r="I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1961.49</v>
      </c>
      <c r="J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1968.17</v>
      </c>
      <c r="K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1908.92</v>
      </c>
      <c r="L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1867.22</v>
      </c>
      <c r="M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1817.08</v>
      </c>
      <c r="N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1833.88</v>
      </c>
      <c r="O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1851.63</v>
      </c>
      <c r="P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1851.48</v>
      </c>
      <c r="Q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1867.2600000000002</v>
      </c>
      <c r="R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1890.71</v>
      </c>
      <c r="S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1965.18</v>
      </c>
      <c r="T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1926.81</v>
      </c>
      <c r="U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1818.5900000000001</v>
      </c>
      <c r="V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1806.2400000000002</v>
      </c>
      <c r="W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1783.0500000000002</v>
      </c>
      <c r="X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1790.52</v>
      </c>
      <c r="Y143" s="141">
        <f>VLOOKUP($A143+ROUND((COLUMN()-2)/24,5),АТС!$A$41:$F$712,6)+VLOOKUP($A143+ROUND((COLUMN()-2)/24,5),'Расчет сбытовых надбавок'!$B$43:'Расчет сбытовых надбавок'!$G$714,6)+'Иные услуги '!$C$5+'РСТ РСО-А'!$K$7</f>
        <v>1765.3000000000002</v>
      </c>
    </row>
    <row r="144" spans="1:25" x14ac:dyDescent="0.2">
      <c r="A144" s="94">
        <f t="shared" si="3"/>
        <v>41698</v>
      </c>
      <c r="B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1831.5500000000002</v>
      </c>
      <c r="C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1882.75</v>
      </c>
      <c r="D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1901.53</v>
      </c>
      <c r="E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1913.48</v>
      </c>
      <c r="F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1913.33</v>
      </c>
      <c r="G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1908.9700000000003</v>
      </c>
      <c r="H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1875.88</v>
      </c>
      <c r="I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1974.16</v>
      </c>
      <c r="J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1962.5100000000002</v>
      </c>
      <c r="K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1900.1399999999999</v>
      </c>
      <c r="L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1862.8600000000001</v>
      </c>
      <c r="M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1811.48</v>
      </c>
      <c r="N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1822.52</v>
      </c>
      <c r="O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1836.8200000000002</v>
      </c>
      <c r="P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1857.81</v>
      </c>
      <c r="Q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1860.98</v>
      </c>
      <c r="R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1836.52</v>
      </c>
      <c r="S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1876.54</v>
      </c>
      <c r="T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1843.6399999999999</v>
      </c>
      <c r="U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1792</v>
      </c>
      <c r="V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1783.2600000000002</v>
      </c>
      <c r="W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1771.19</v>
      </c>
      <c r="X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1789.5</v>
      </c>
      <c r="Y144" s="141">
        <f>VLOOKUP($A144+ROUND((COLUMN()-2)/24,5),АТС!$A$41:$F$712,6)+VLOOKUP($A144+ROUND((COLUMN()-2)/24,5),'Расчет сбытовых надбавок'!$B$43:'Расчет сбытовых надбавок'!$G$714,6)+'Иные услуги '!$C$5+'РСТ РСО-А'!$K$7</f>
        <v>1775.3000000000002</v>
      </c>
    </row>
    <row r="145" spans="1:27" x14ac:dyDescent="0.2">
      <c r="A145" s="100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</row>
    <row r="146" spans="1:27" s="133" customFormat="1" ht="19.5" customHeight="1" x14ac:dyDescent="0.25">
      <c r="A146" s="132" t="s">
        <v>154</v>
      </c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</row>
    <row r="147" spans="1:27" ht="15.75" customHeight="1" x14ac:dyDescent="0.25">
      <c r="A147" s="102" t="s">
        <v>157</v>
      </c>
      <c r="B147" s="93"/>
      <c r="C147" s="93"/>
      <c r="D147" s="93"/>
      <c r="AA147" s="95"/>
    </row>
    <row r="148" spans="1:27" ht="12.75" x14ac:dyDescent="0.2">
      <c r="A148" s="170" t="s">
        <v>50</v>
      </c>
      <c r="B148" s="181" t="s">
        <v>129</v>
      </c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3"/>
    </row>
    <row r="149" spans="1:27" ht="12.75" x14ac:dyDescent="0.2">
      <c r="A149" s="171"/>
      <c r="B149" s="184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6"/>
    </row>
    <row r="150" spans="1:27" ht="12.75" x14ac:dyDescent="0.2">
      <c r="A150" s="171"/>
      <c r="B150" s="173" t="s">
        <v>130</v>
      </c>
      <c r="C150" s="164" t="s">
        <v>131</v>
      </c>
      <c r="D150" s="164" t="s">
        <v>132</v>
      </c>
      <c r="E150" s="164" t="s">
        <v>133</v>
      </c>
      <c r="F150" s="164" t="s">
        <v>134</v>
      </c>
      <c r="G150" s="164" t="s">
        <v>135</v>
      </c>
      <c r="H150" s="164" t="s">
        <v>136</v>
      </c>
      <c r="I150" s="164" t="s">
        <v>137</v>
      </c>
      <c r="J150" s="164" t="s">
        <v>138</v>
      </c>
      <c r="K150" s="164" t="s">
        <v>139</v>
      </c>
      <c r="L150" s="164" t="s">
        <v>140</v>
      </c>
      <c r="M150" s="164" t="s">
        <v>141</v>
      </c>
      <c r="N150" s="175" t="s">
        <v>142</v>
      </c>
      <c r="O150" s="164" t="s">
        <v>143</v>
      </c>
      <c r="P150" s="164" t="s">
        <v>144</v>
      </c>
      <c r="Q150" s="164" t="s">
        <v>145</v>
      </c>
      <c r="R150" s="164" t="s">
        <v>146</v>
      </c>
      <c r="S150" s="164" t="s">
        <v>147</v>
      </c>
      <c r="T150" s="164" t="s">
        <v>148</v>
      </c>
      <c r="U150" s="164" t="s">
        <v>149</v>
      </c>
      <c r="V150" s="164" t="s">
        <v>150</v>
      </c>
      <c r="W150" s="164" t="s">
        <v>151</v>
      </c>
      <c r="X150" s="164" t="s">
        <v>152</v>
      </c>
      <c r="Y150" s="164" t="s">
        <v>153</v>
      </c>
    </row>
    <row r="151" spans="1:27" ht="12.75" x14ac:dyDescent="0.2">
      <c r="A151" s="172"/>
      <c r="B151" s="174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76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</row>
    <row r="152" spans="1:27" x14ac:dyDescent="0.2">
      <c r="A152" s="94">
        <f>A117</f>
        <v>41671</v>
      </c>
      <c r="B152" s="127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2199.36</v>
      </c>
      <c r="C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2179.5100000000002</v>
      </c>
      <c r="D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2190.87</v>
      </c>
      <c r="E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2177.38</v>
      </c>
      <c r="F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2174.21</v>
      </c>
      <c r="G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2171.67</v>
      </c>
      <c r="H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2185.19</v>
      </c>
      <c r="I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2189.2199999999998</v>
      </c>
      <c r="J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2201.52</v>
      </c>
      <c r="K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2215.5700000000002</v>
      </c>
      <c r="L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2216.87</v>
      </c>
      <c r="M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2217.36</v>
      </c>
      <c r="N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2218.41</v>
      </c>
      <c r="O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2218.62</v>
      </c>
      <c r="P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2218.0100000000002</v>
      </c>
      <c r="Q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2218.39</v>
      </c>
      <c r="R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2217.48</v>
      </c>
      <c r="S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2215.59</v>
      </c>
      <c r="T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2214.04</v>
      </c>
      <c r="U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2228.67</v>
      </c>
      <c r="V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2296.7399999999998</v>
      </c>
      <c r="W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2216.25</v>
      </c>
      <c r="X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2216.67</v>
      </c>
      <c r="Y152" s="141">
        <f>VLOOKUP($A152+ROUND((COLUMN()-2)/24,5),АТС!$A$41:$F$712,6)+VLOOKUP($A152+ROUND((COLUMN()-2)/24,5),'Расчет сбытовых надбавок'!$B$43:'Расчет сбытовых надбавок'!$G$714,3)+'Иные услуги '!$C$5+'РСТ РСО-А'!$L$7</f>
        <v>2351.7399999999998</v>
      </c>
    </row>
    <row r="153" spans="1:27" x14ac:dyDescent="0.2">
      <c r="A153" s="94">
        <f>A152+1</f>
        <v>41672</v>
      </c>
      <c r="B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2197.38</v>
      </c>
      <c r="C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2196.67</v>
      </c>
      <c r="D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2185.35</v>
      </c>
      <c r="E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2172.29</v>
      </c>
      <c r="F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2177.91</v>
      </c>
      <c r="G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2169.0100000000002</v>
      </c>
      <c r="H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2175.06</v>
      </c>
      <c r="I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2190.89</v>
      </c>
      <c r="J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2234.0100000000002</v>
      </c>
      <c r="K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2213.9499999999998</v>
      </c>
      <c r="L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2214.83</v>
      </c>
      <c r="M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2215.04</v>
      </c>
      <c r="N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2215.39</v>
      </c>
      <c r="O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2215.52</v>
      </c>
      <c r="P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2214.29</v>
      </c>
      <c r="Q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2214.6799999999998</v>
      </c>
      <c r="R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2215.75</v>
      </c>
      <c r="S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2213.7600000000002</v>
      </c>
      <c r="T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2213.12</v>
      </c>
      <c r="U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2227.0299999999997</v>
      </c>
      <c r="V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2295.85</v>
      </c>
      <c r="W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2258.5699999999997</v>
      </c>
      <c r="X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2215.13</v>
      </c>
      <c r="Y153" s="141">
        <f>VLOOKUP($A153+ROUND((COLUMN()-2)/24,5),АТС!$A$41:$F$712,6)+VLOOKUP($A153+ROUND((COLUMN()-2)/24,5),'Расчет сбытовых надбавок'!$B$43:'Расчет сбытовых надбавок'!$G$714,3)+'Иные услуги '!$C$5+'РСТ РСО-А'!$L$7</f>
        <v>2372.31</v>
      </c>
    </row>
    <row r="154" spans="1:27" x14ac:dyDescent="0.2">
      <c r="A154" s="94">
        <f t="shared" ref="A154:A179" si="4">A153+1</f>
        <v>41673</v>
      </c>
      <c r="B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2194.2799999999997</v>
      </c>
      <c r="C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2178.13</v>
      </c>
      <c r="D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2178.71</v>
      </c>
      <c r="E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2193.19</v>
      </c>
      <c r="F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2190.16</v>
      </c>
      <c r="G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2187.31</v>
      </c>
      <c r="H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2189.87</v>
      </c>
      <c r="I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2204.11</v>
      </c>
      <c r="J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2195.42</v>
      </c>
      <c r="K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2218.41</v>
      </c>
      <c r="L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2218.14</v>
      </c>
      <c r="M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2206.41</v>
      </c>
      <c r="N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2205.61</v>
      </c>
      <c r="O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2205.92</v>
      </c>
      <c r="P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2206.23</v>
      </c>
      <c r="Q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2206.2600000000002</v>
      </c>
      <c r="R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2205.59</v>
      </c>
      <c r="S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2213.87</v>
      </c>
      <c r="T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2211.1099999999997</v>
      </c>
      <c r="U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2212.59</v>
      </c>
      <c r="V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2226.5</v>
      </c>
      <c r="W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2266.4899999999998</v>
      </c>
      <c r="X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2450.4299999999998</v>
      </c>
      <c r="Y154" s="141">
        <f>VLOOKUP($A154+ROUND((COLUMN()-2)/24,5),АТС!$A$41:$F$712,6)+VLOOKUP($A154+ROUND((COLUMN()-2)/24,5),'Расчет сбытовых надбавок'!$B$43:'Расчет сбытовых надбавок'!$G$714,3)+'Иные услуги '!$C$5+'РСТ РСО-А'!$L$7</f>
        <v>2332.91</v>
      </c>
    </row>
    <row r="155" spans="1:27" x14ac:dyDescent="0.2">
      <c r="A155" s="94">
        <f t="shared" si="4"/>
        <v>41674</v>
      </c>
      <c r="B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2280.48</v>
      </c>
      <c r="C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2188.2799999999997</v>
      </c>
      <c r="D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2187.0299999999997</v>
      </c>
      <c r="E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2186.9499999999998</v>
      </c>
      <c r="F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2186.94</v>
      </c>
      <c r="G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2188.96</v>
      </c>
      <c r="H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2193.19</v>
      </c>
      <c r="I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2204.11</v>
      </c>
      <c r="J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2194.9899999999998</v>
      </c>
      <c r="K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2227.35</v>
      </c>
      <c r="L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2257.12</v>
      </c>
      <c r="M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2228.29</v>
      </c>
      <c r="N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2227.98</v>
      </c>
      <c r="O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2226.58</v>
      </c>
      <c r="P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2219.31</v>
      </c>
      <c r="Q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2219.27</v>
      </c>
      <c r="R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2218.96</v>
      </c>
      <c r="S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2218.46</v>
      </c>
      <c r="T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2216.08</v>
      </c>
      <c r="U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2342.39</v>
      </c>
      <c r="V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2342</v>
      </c>
      <c r="W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2366.27</v>
      </c>
      <c r="X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2504.61</v>
      </c>
      <c r="Y155" s="141">
        <f>VLOOKUP($A155+ROUND((COLUMN()-2)/24,5),АТС!$A$41:$F$712,6)+VLOOKUP($A155+ROUND((COLUMN()-2)/24,5),'Расчет сбытовых надбавок'!$B$43:'Расчет сбытовых надбавок'!$G$714,3)+'Иные услуги '!$C$5+'РСТ РСО-А'!$L$7</f>
        <v>2409.4499999999998</v>
      </c>
    </row>
    <row r="156" spans="1:27" x14ac:dyDescent="0.2">
      <c r="A156" s="94">
        <f t="shared" si="4"/>
        <v>41675</v>
      </c>
      <c r="B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2203.3199999999997</v>
      </c>
      <c r="C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2179.37</v>
      </c>
      <c r="D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2176.9</v>
      </c>
      <c r="E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2175.48</v>
      </c>
      <c r="F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2175.6799999999998</v>
      </c>
      <c r="G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2176.34</v>
      </c>
      <c r="H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2178.37</v>
      </c>
      <c r="I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2203.66</v>
      </c>
      <c r="J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2194.7200000000003</v>
      </c>
      <c r="K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2220.5500000000002</v>
      </c>
      <c r="L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2219.8000000000002</v>
      </c>
      <c r="M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2192.6</v>
      </c>
      <c r="N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2200.48</v>
      </c>
      <c r="O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2200.25</v>
      </c>
      <c r="P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2200.36</v>
      </c>
      <c r="Q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2200.27</v>
      </c>
      <c r="R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2200.71</v>
      </c>
      <c r="S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2218.67</v>
      </c>
      <c r="T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2280.7399999999998</v>
      </c>
      <c r="U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2318.34</v>
      </c>
      <c r="V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2329.4700000000003</v>
      </c>
      <c r="W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2324.73</v>
      </c>
      <c r="X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2508.2799999999997</v>
      </c>
      <c r="Y156" s="141">
        <f>VLOOKUP($A156+ROUND((COLUMN()-2)/24,5),АТС!$A$41:$F$712,6)+VLOOKUP($A156+ROUND((COLUMN()-2)/24,5),'Расчет сбытовых надбавок'!$B$43:'Расчет сбытовых надбавок'!$G$714,3)+'Иные услуги '!$C$5+'РСТ РСО-А'!$L$7</f>
        <v>2395.8000000000002</v>
      </c>
    </row>
    <row r="157" spans="1:27" x14ac:dyDescent="0.2">
      <c r="A157" s="94">
        <f t="shared" si="4"/>
        <v>41676</v>
      </c>
      <c r="B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2282.25</v>
      </c>
      <c r="C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2207.77</v>
      </c>
      <c r="D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2187.8000000000002</v>
      </c>
      <c r="E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2187.33</v>
      </c>
      <c r="F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2188.0100000000002</v>
      </c>
      <c r="G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2188.42</v>
      </c>
      <c r="H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2212.9499999999998</v>
      </c>
      <c r="I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2198.75</v>
      </c>
      <c r="J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2219.27</v>
      </c>
      <c r="K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2219.1799999999998</v>
      </c>
      <c r="L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2218.06</v>
      </c>
      <c r="M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2315.41</v>
      </c>
      <c r="N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2291.14</v>
      </c>
      <c r="O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2285.4</v>
      </c>
      <c r="P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2269.09</v>
      </c>
      <c r="Q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2257.79</v>
      </c>
      <c r="R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2245.64</v>
      </c>
      <c r="S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2217.1799999999998</v>
      </c>
      <c r="T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2301.19</v>
      </c>
      <c r="U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2400.98</v>
      </c>
      <c r="V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2374.81</v>
      </c>
      <c r="W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2380.1799999999998</v>
      </c>
      <c r="X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2524.2200000000003</v>
      </c>
      <c r="Y157" s="141">
        <f>VLOOKUP($A157+ROUND((COLUMN()-2)/24,5),АТС!$A$41:$F$712,6)+VLOOKUP($A157+ROUND((COLUMN()-2)/24,5),'Расчет сбытовых надбавок'!$B$43:'Расчет сбытовых надбавок'!$G$714,3)+'Иные услуги '!$C$5+'РСТ РСО-А'!$L$7</f>
        <v>2427.38</v>
      </c>
    </row>
    <row r="158" spans="1:27" x14ac:dyDescent="0.2">
      <c r="A158" s="94">
        <f t="shared" si="4"/>
        <v>41677</v>
      </c>
      <c r="B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2199.14</v>
      </c>
      <c r="C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2179.13</v>
      </c>
      <c r="D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2172.16</v>
      </c>
      <c r="E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2175.17</v>
      </c>
      <c r="F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2174.64</v>
      </c>
      <c r="G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2170.69</v>
      </c>
      <c r="H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2198.5299999999997</v>
      </c>
      <c r="I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2196.67</v>
      </c>
      <c r="J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2171.7399999999998</v>
      </c>
      <c r="K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2220.81</v>
      </c>
      <c r="L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2220.9499999999998</v>
      </c>
      <c r="M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2207.9299999999998</v>
      </c>
      <c r="N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2208.0100000000002</v>
      </c>
      <c r="O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2208.08</v>
      </c>
      <c r="P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2208.4</v>
      </c>
      <c r="Q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2208.27</v>
      </c>
      <c r="R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2207.9899999999998</v>
      </c>
      <c r="S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2216.4299999999998</v>
      </c>
      <c r="T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2216.6</v>
      </c>
      <c r="U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2333.6799999999998</v>
      </c>
      <c r="V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2289.33</v>
      </c>
      <c r="W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2314.4699999999998</v>
      </c>
      <c r="X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2489.38</v>
      </c>
      <c r="Y158" s="141">
        <f>VLOOKUP($A158+ROUND((COLUMN()-2)/24,5),АТС!$A$41:$F$712,6)+VLOOKUP($A158+ROUND((COLUMN()-2)/24,5),'Расчет сбытовых надбавок'!$B$43:'Расчет сбытовых надбавок'!$G$714,3)+'Иные услуги '!$C$5+'РСТ РСО-А'!$L$7</f>
        <v>2395.1099999999997</v>
      </c>
    </row>
    <row r="159" spans="1:27" x14ac:dyDescent="0.2">
      <c r="A159" s="94">
        <f t="shared" si="4"/>
        <v>41678</v>
      </c>
      <c r="B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2198.2200000000003</v>
      </c>
      <c r="C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2193.7799999999997</v>
      </c>
      <c r="D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2181.8000000000002</v>
      </c>
      <c r="E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2169.04</v>
      </c>
      <c r="F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2177.44</v>
      </c>
      <c r="G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2189.6</v>
      </c>
      <c r="H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2194.92</v>
      </c>
      <c r="I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2198.1</v>
      </c>
      <c r="J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2339.81</v>
      </c>
      <c r="K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2190.91</v>
      </c>
      <c r="L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2198.23</v>
      </c>
      <c r="M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2218.37</v>
      </c>
      <c r="N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2218.58</v>
      </c>
      <c r="O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2218.75</v>
      </c>
      <c r="P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2218.9299999999998</v>
      </c>
      <c r="Q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2219.15</v>
      </c>
      <c r="R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2217.9299999999998</v>
      </c>
      <c r="S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2213.31</v>
      </c>
      <c r="T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2215.02</v>
      </c>
      <c r="U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2214.21</v>
      </c>
      <c r="V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2323.37</v>
      </c>
      <c r="W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2288.84</v>
      </c>
      <c r="X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2215.9699999999998</v>
      </c>
      <c r="Y159" s="141">
        <f>VLOOKUP($A159+ROUND((COLUMN()-2)/24,5),АТС!$A$41:$F$712,6)+VLOOKUP($A159+ROUND((COLUMN()-2)/24,5),'Расчет сбытовых надбавок'!$B$43:'Расчет сбытовых надбавок'!$G$714,3)+'Иные услуги '!$C$5+'РСТ РСО-А'!$L$7</f>
        <v>2425.7799999999997</v>
      </c>
    </row>
    <row r="160" spans="1:27" x14ac:dyDescent="0.2">
      <c r="A160" s="94">
        <f t="shared" si="4"/>
        <v>41679</v>
      </c>
      <c r="B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2193.15</v>
      </c>
      <c r="C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2183.69</v>
      </c>
      <c r="D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2210.88</v>
      </c>
      <c r="E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2214.6799999999998</v>
      </c>
      <c r="F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2225.39</v>
      </c>
      <c r="G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2214.6099999999997</v>
      </c>
      <c r="H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2204.38</v>
      </c>
      <c r="I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2175.6799999999998</v>
      </c>
      <c r="J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2197.5299999999997</v>
      </c>
      <c r="K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2243.96</v>
      </c>
      <c r="L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2200.34</v>
      </c>
      <c r="M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2170.11</v>
      </c>
      <c r="N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2172.0500000000002</v>
      </c>
      <c r="O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2181.56</v>
      </c>
      <c r="P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2175.38</v>
      </c>
      <c r="Q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2171.92</v>
      </c>
      <c r="R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2172.91</v>
      </c>
      <c r="S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2170.31</v>
      </c>
      <c r="T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2212.12</v>
      </c>
      <c r="U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2213.86</v>
      </c>
      <c r="V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2213.87</v>
      </c>
      <c r="W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2214.4</v>
      </c>
      <c r="X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2215.38</v>
      </c>
      <c r="Y160" s="141">
        <f>VLOOKUP($A160+ROUND((COLUMN()-2)/24,5),АТС!$A$41:$F$712,6)+VLOOKUP($A160+ROUND((COLUMN()-2)/24,5),'Расчет сбытовых надбавок'!$B$43:'Расчет сбытовых надбавок'!$G$714,3)+'Иные услуги '!$C$5+'РСТ РСО-А'!$L$7</f>
        <v>2266.48</v>
      </c>
    </row>
    <row r="161" spans="1:25" x14ac:dyDescent="0.2">
      <c r="A161" s="94">
        <f t="shared" si="4"/>
        <v>41680</v>
      </c>
      <c r="B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2188.92</v>
      </c>
      <c r="C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2184.83</v>
      </c>
      <c r="D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2191</v>
      </c>
      <c r="E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2197.14</v>
      </c>
      <c r="F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2194.0100000000002</v>
      </c>
      <c r="G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2197.65</v>
      </c>
      <c r="H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2168.4699999999998</v>
      </c>
      <c r="I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2240.04</v>
      </c>
      <c r="J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2227.2399999999998</v>
      </c>
      <c r="K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2172.36</v>
      </c>
      <c r="L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2187.08</v>
      </c>
      <c r="M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2209.0500000000002</v>
      </c>
      <c r="N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2208.7800000000002</v>
      </c>
      <c r="O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2209.31</v>
      </c>
      <c r="P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2209.41</v>
      </c>
      <c r="Q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2208.65</v>
      </c>
      <c r="R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2208.41</v>
      </c>
      <c r="S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2200.71</v>
      </c>
      <c r="T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2217.14</v>
      </c>
      <c r="U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2218.65</v>
      </c>
      <c r="V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2219.9</v>
      </c>
      <c r="W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2231.77</v>
      </c>
      <c r="X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2447.34</v>
      </c>
      <c r="Y161" s="141">
        <f>VLOOKUP($A161+ROUND((COLUMN()-2)/24,5),АТС!$A$41:$F$712,6)+VLOOKUP($A161+ROUND((COLUMN()-2)/24,5),'Расчет сбытовых надбавок'!$B$43:'Расчет сбытовых надбавок'!$G$714,3)+'Иные услуги '!$C$5+'РСТ РСО-А'!$L$7</f>
        <v>2373.52</v>
      </c>
    </row>
    <row r="162" spans="1:25" x14ac:dyDescent="0.2">
      <c r="A162" s="94">
        <f t="shared" si="4"/>
        <v>41681</v>
      </c>
      <c r="B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2170.6999999999998</v>
      </c>
      <c r="C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2215.92</v>
      </c>
      <c r="D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2236.31</v>
      </c>
      <c r="E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2250.7200000000003</v>
      </c>
      <c r="F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2254.1999999999998</v>
      </c>
      <c r="G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2239.94</v>
      </c>
      <c r="H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2206.64</v>
      </c>
      <c r="I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2280.65</v>
      </c>
      <c r="J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2247.4299999999998</v>
      </c>
      <c r="K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2202.5500000000002</v>
      </c>
      <c r="L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2174.35</v>
      </c>
      <c r="M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2210.1999999999998</v>
      </c>
      <c r="N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2211.4499999999998</v>
      </c>
      <c r="O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2211.9499999999998</v>
      </c>
      <c r="P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2208.1999999999998</v>
      </c>
      <c r="Q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2208.3000000000002</v>
      </c>
      <c r="R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2207.2200000000003</v>
      </c>
      <c r="S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2180.33</v>
      </c>
      <c r="T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2218.75</v>
      </c>
      <c r="U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2220.1800000000003</v>
      </c>
      <c r="V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2221.79</v>
      </c>
      <c r="W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2208.89</v>
      </c>
      <c r="X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2451.5500000000002</v>
      </c>
      <c r="Y162" s="141">
        <f>VLOOKUP($A162+ROUND((COLUMN()-2)/24,5),АТС!$A$41:$F$712,6)+VLOOKUP($A162+ROUND((COLUMN()-2)/24,5),'Расчет сбытовых надбавок'!$B$43:'Расчет сбытовых надбавок'!$G$714,3)+'Иные услуги '!$C$5+'РСТ РСО-А'!$L$7</f>
        <v>2285.3000000000002</v>
      </c>
    </row>
    <row r="163" spans="1:25" x14ac:dyDescent="0.2">
      <c r="A163" s="94">
        <f t="shared" si="4"/>
        <v>41682</v>
      </c>
      <c r="B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2172.13</v>
      </c>
      <c r="C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2208.65</v>
      </c>
      <c r="D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2231.96</v>
      </c>
      <c r="E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2242.42</v>
      </c>
      <c r="F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2245.7600000000002</v>
      </c>
      <c r="G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2238.94</v>
      </c>
      <c r="H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2197</v>
      </c>
      <c r="I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2280.0300000000002</v>
      </c>
      <c r="J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2253.9</v>
      </c>
      <c r="K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2222.54</v>
      </c>
      <c r="L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2202.2799999999997</v>
      </c>
      <c r="M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2173.7399999999998</v>
      </c>
      <c r="N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2187.25</v>
      </c>
      <c r="O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2204.31</v>
      </c>
      <c r="P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2216.38</v>
      </c>
      <c r="Q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2219.17</v>
      </c>
      <c r="R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2222.3000000000002</v>
      </c>
      <c r="S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2278.04</v>
      </c>
      <c r="T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2208.02</v>
      </c>
      <c r="U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2220.2200000000003</v>
      </c>
      <c r="V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2221.29</v>
      </c>
      <c r="W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2208.46</v>
      </c>
      <c r="X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2444.38</v>
      </c>
      <c r="Y163" s="141">
        <f>VLOOKUP($A163+ROUND((COLUMN()-2)/24,5),АТС!$A$41:$F$712,6)+VLOOKUP($A163+ROUND((COLUMN()-2)/24,5),'Расчет сбытовых надбавок'!$B$43:'Расчет сбытовых надбавок'!$G$714,3)+'Иные услуги '!$C$5+'РСТ РСО-А'!$L$7</f>
        <v>2199.84</v>
      </c>
    </row>
    <row r="164" spans="1:25" x14ac:dyDescent="0.2">
      <c r="A164" s="94">
        <f t="shared" si="4"/>
        <v>41683</v>
      </c>
      <c r="B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2173.2199999999998</v>
      </c>
      <c r="C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2208.5299999999997</v>
      </c>
      <c r="D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2228.4299999999998</v>
      </c>
      <c r="E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2242.37</v>
      </c>
      <c r="F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2238.83</v>
      </c>
      <c r="G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2228.58</v>
      </c>
      <c r="H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2193.7399999999998</v>
      </c>
      <c r="I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2272.39</v>
      </c>
      <c r="J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2254.1</v>
      </c>
      <c r="K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2221.9</v>
      </c>
      <c r="L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2195.0500000000002</v>
      </c>
      <c r="M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2176.2399999999998</v>
      </c>
      <c r="N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2186.75</v>
      </c>
      <c r="O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2203.6999999999998</v>
      </c>
      <c r="P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2215.67</v>
      </c>
      <c r="Q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2218.31</v>
      </c>
      <c r="R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2221.69</v>
      </c>
      <c r="S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2277.06</v>
      </c>
      <c r="T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2207.41</v>
      </c>
      <c r="U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2221.4700000000003</v>
      </c>
      <c r="V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2222.69</v>
      </c>
      <c r="W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2208.58</v>
      </c>
      <c r="X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2296.83</v>
      </c>
      <c r="Y164" s="141">
        <f>VLOOKUP($A164+ROUND((COLUMN()-2)/24,5),АТС!$A$41:$F$712,6)+VLOOKUP($A164+ROUND((COLUMN()-2)/24,5),'Расчет сбытовых надбавок'!$B$43:'Расчет сбытовых надбавок'!$G$714,3)+'Иные услуги '!$C$5+'РСТ РСО-А'!$L$7</f>
        <v>2200.96</v>
      </c>
    </row>
    <row r="165" spans="1:25" x14ac:dyDescent="0.2">
      <c r="A165" s="94">
        <f t="shared" si="4"/>
        <v>41684</v>
      </c>
      <c r="B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2171.7799999999997</v>
      </c>
      <c r="C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2214.9700000000003</v>
      </c>
      <c r="D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2235.34</v>
      </c>
      <c r="E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2256.5</v>
      </c>
      <c r="F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2256.52</v>
      </c>
      <c r="G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2253.42</v>
      </c>
      <c r="H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2216.2200000000003</v>
      </c>
      <c r="I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2290.5299999999997</v>
      </c>
      <c r="J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2301.8199999999997</v>
      </c>
      <c r="K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2261.7200000000003</v>
      </c>
      <c r="L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2246.7199999999998</v>
      </c>
      <c r="M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2192.81</v>
      </c>
      <c r="N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2225.44</v>
      </c>
      <c r="O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2231.16</v>
      </c>
      <c r="P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2243.91</v>
      </c>
      <c r="Q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2300.27</v>
      </c>
      <c r="R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2236.67</v>
      </c>
      <c r="S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2300.59</v>
      </c>
      <c r="T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2223.88</v>
      </c>
      <c r="U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2172.27</v>
      </c>
      <c r="V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2168.9</v>
      </c>
      <c r="W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2208.98</v>
      </c>
      <c r="X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2270.79</v>
      </c>
      <c r="Y165" s="141">
        <f>VLOOKUP($A165+ROUND((COLUMN()-2)/24,5),АТС!$A$41:$F$712,6)+VLOOKUP($A165+ROUND((COLUMN()-2)/24,5),'Расчет сбытовых надбавок'!$B$43:'Расчет сбытовых надбавок'!$G$714,3)+'Иные услуги '!$C$5+'РСТ РСО-А'!$L$7</f>
        <v>2201.29</v>
      </c>
    </row>
    <row r="166" spans="1:25" x14ac:dyDescent="0.2">
      <c r="A166" s="94">
        <f t="shared" si="4"/>
        <v>41685</v>
      </c>
      <c r="B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2216.58</v>
      </c>
      <c r="C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2266.31</v>
      </c>
      <c r="D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2287</v>
      </c>
      <c r="E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2309.19</v>
      </c>
      <c r="F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2313.8200000000002</v>
      </c>
      <c r="G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2300.38</v>
      </c>
      <c r="H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2275.9499999999998</v>
      </c>
      <c r="I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2222.5700000000002</v>
      </c>
      <c r="J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2171.48</v>
      </c>
      <c r="K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2321.7600000000002</v>
      </c>
      <c r="L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2308.19</v>
      </c>
      <c r="M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2320.91</v>
      </c>
      <c r="N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2351.92</v>
      </c>
      <c r="O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2361.09</v>
      </c>
      <c r="P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2375.0700000000002</v>
      </c>
      <c r="Q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2385.58</v>
      </c>
      <c r="R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2401.81</v>
      </c>
      <c r="S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2367.44</v>
      </c>
      <c r="T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2287.09</v>
      </c>
      <c r="U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2210.69</v>
      </c>
      <c r="V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2197.75</v>
      </c>
      <c r="W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2216.86</v>
      </c>
      <c r="X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2269.4299999999998</v>
      </c>
      <c r="Y166" s="141">
        <f>VLOOKUP($A166+ROUND((COLUMN()-2)/24,5),АТС!$A$41:$F$712,6)+VLOOKUP($A166+ROUND((COLUMN()-2)/24,5),'Расчет сбытовых надбавок'!$B$43:'Расчет сбытовых надбавок'!$G$714,3)+'Иные услуги '!$C$5+'РСТ РСО-А'!$L$7</f>
        <v>2185.14</v>
      </c>
    </row>
    <row r="167" spans="1:25" x14ac:dyDescent="0.2">
      <c r="A167" s="94">
        <f t="shared" si="4"/>
        <v>41686</v>
      </c>
      <c r="B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2216.23</v>
      </c>
      <c r="C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2249.7800000000002</v>
      </c>
      <c r="D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2285.9899999999998</v>
      </c>
      <c r="E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2308.14</v>
      </c>
      <c r="F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2317.31</v>
      </c>
      <c r="G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2308.7399999999998</v>
      </c>
      <c r="H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2301.06</v>
      </c>
      <c r="I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2266.8000000000002</v>
      </c>
      <c r="J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2242.9299999999998</v>
      </c>
      <c r="K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2429.12</v>
      </c>
      <c r="L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2370.91</v>
      </c>
      <c r="M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2341.89</v>
      </c>
      <c r="N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2355.73</v>
      </c>
      <c r="O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2379.86</v>
      </c>
      <c r="P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2399.8599999999997</v>
      </c>
      <c r="Q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2405.0100000000002</v>
      </c>
      <c r="R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2379.39</v>
      </c>
      <c r="S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2370.7199999999998</v>
      </c>
      <c r="T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2290.88</v>
      </c>
      <c r="U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2203.89</v>
      </c>
      <c r="V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2200.25</v>
      </c>
      <c r="W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2219.38</v>
      </c>
      <c r="X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2264.7200000000003</v>
      </c>
      <c r="Y167" s="141">
        <f>VLOOKUP($A167+ROUND((COLUMN()-2)/24,5),АТС!$A$41:$F$712,6)+VLOOKUP($A167+ROUND((COLUMN()-2)/24,5),'Расчет сбытовых надбавок'!$B$43:'Расчет сбытовых надбавок'!$G$714,3)+'Иные услуги '!$C$5+'РСТ РСО-А'!$L$7</f>
        <v>2172.17</v>
      </c>
    </row>
    <row r="168" spans="1:25" x14ac:dyDescent="0.2">
      <c r="A168" s="94">
        <f t="shared" si="4"/>
        <v>41687</v>
      </c>
      <c r="B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2231.88</v>
      </c>
      <c r="C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2279.54</v>
      </c>
      <c r="D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2294.9299999999998</v>
      </c>
      <c r="E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2315.7799999999997</v>
      </c>
      <c r="F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2320.19</v>
      </c>
      <c r="G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2308.15</v>
      </c>
      <c r="H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2272.62</v>
      </c>
      <c r="I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2371.63</v>
      </c>
      <c r="J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2379</v>
      </c>
      <c r="K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2344.9499999999998</v>
      </c>
      <c r="L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2345.17</v>
      </c>
      <c r="M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2289.36</v>
      </c>
      <c r="N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2324.08</v>
      </c>
      <c r="O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2336.17</v>
      </c>
      <c r="P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2340.06</v>
      </c>
      <c r="Q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2348.5500000000002</v>
      </c>
      <c r="R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2353.54</v>
      </c>
      <c r="S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2429.73</v>
      </c>
      <c r="T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2336.29</v>
      </c>
      <c r="U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2233.62</v>
      </c>
      <c r="V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2229.92</v>
      </c>
      <c r="W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2201.88</v>
      </c>
      <c r="X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2203.85</v>
      </c>
      <c r="Y168" s="141">
        <f>VLOOKUP($A168+ROUND((COLUMN()-2)/24,5),АТС!$A$41:$F$712,6)+VLOOKUP($A168+ROUND((COLUMN()-2)/24,5),'Расчет сбытовых надбавок'!$B$43:'Расчет сбытовых надбавок'!$G$714,3)+'Иные услуги '!$C$5+'РСТ РСО-А'!$L$7</f>
        <v>2169.33</v>
      </c>
    </row>
    <row r="169" spans="1:25" x14ac:dyDescent="0.2">
      <c r="A169" s="94">
        <f t="shared" si="4"/>
        <v>41688</v>
      </c>
      <c r="B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2233.08</v>
      </c>
      <c r="C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2280.77</v>
      </c>
      <c r="D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2296.91</v>
      </c>
      <c r="E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2318.02</v>
      </c>
      <c r="F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2322.5299999999997</v>
      </c>
      <c r="G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2309.65</v>
      </c>
      <c r="H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2274.38</v>
      </c>
      <c r="I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2374.04</v>
      </c>
      <c r="J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2383.02</v>
      </c>
      <c r="K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2378.2200000000003</v>
      </c>
      <c r="L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2363.14</v>
      </c>
      <c r="M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2291.6</v>
      </c>
      <c r="N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2318.38</v>
      </c>
      <c r="O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2338.91</v>
      </c>
      <c r="P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2351.64</v>
      </c>
      <c r="Q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2351.5</v>
      </c>
      <c r="R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2356.23</v>
      </c>
      <c r="S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2329.64</v>
      </c>
      <c r="T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2238.33</v>
      </c>
      <c r="U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2240.89</v>
      </c>
      <c r="V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2236.96</v>
      </c>
      <c r="W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2193.64</v>
      </c>
      <c r="X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2195.14</v>
      </c>
      <c r="Y169" s="141">
        <f>VLOOKUP($A169+ROUND((COLUMN()-2)/24,5),АТС!$A$41:$F$712,6)+VLOOKUP($A169+ROUND((COLUMN()-2)/24,5),'Расчет сбытовых надбавок'!$B$43:'Расчет сбытовых надбавок'!$G$714,3)+'Иные услуги '!$C$5+'РСТ РСО-А'!$L$7</f>
        <v>2170.2199999999998</v>
      </c>
    </row>
    <row r="170" spans="1:25" x14ac:dyDescent="0.2">
      <c r="A170" s="94">
        <f t="shared" si="4"/>
        <v>41689</v>
      </c>
      <c r="B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2232.64</v>
      </c>
      <c r="C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2317.3199999999997</v>
      </c>
      <c r="D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2330.52</v>
      </c>
      <c r="E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2339.52</v>
      </c>
      <c r="F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2330.08</v>
      </c>
      <c r="G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2308.62</v>
      </c>
      <c r="H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2265.9499999999998</v>
      </c>
      <c r="I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2359.62</v>
      </c>
      <c r="J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2376.92</v>
      </c>
      <c r="K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2328.19</v>
      </c>
      <c r="L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2302.96</v>
      </c>
      <c r="M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2245.79</v>
      </c>
      <c r="N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2255.77</v>
      </c>
      <c r="O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2279.91</v>
      </c>
      <c r="P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2276.1799999999998</v>
      </c>
      <c r="Q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2276.3599999999997</v>
      </c>
      <c r="R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2291.1799999999998</v>
      </c>
      <c r="S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2352.69</v>
      </c>
      <c r="T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2318.36</v>
      </c>
      <c r="U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2220.4499999999998</v>
      </c>
      <c r="V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2213.48</v>
      </c>
      <c r="W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2197.04</v>
      </c>
      <c r="X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2198.71</v>
      </c>
      <c r="Y170" s="141">
        <f>VLOOKUP($A170+ROUND((COLUMN()-2)/24,5),АТС!$A$41:$F$712,6)+VLOOKUP($A170+ROUND((COLUMN()-2)/24,5),'Расчет сбытовых надбавок'!$B$43:'Расчет сбытовых надбавок'!$G$714,3)+'Иные услуги '!$C$5+'РСТ РСО-А'!$L$7</f>
        <v>2190.0299999999997</v>
      </c>
    </row>
    <row r="171" spans="1:25" x14ac:dyDescent="0.2">
      <c r="A171" s="94">
        <f t="shared" si="4"/>
        <v>41690</v>
      </c>
      <c r="B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2257.79</v>
      </c>
      <c r="C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2308.96</v>
      </c>
      <c r="D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2335.13</v>
      </c>
      <c r="E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2348.85</v>
      </c>
      <c r="F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2348.59</v>
      </c>
      <c r="G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2330.4499999999998</v>
      </c>
      <c r="H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2292.5099999999998</v>
      </c>
      <c r="I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2400.85</v>
      </c>
      <c r="J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2402.6</v>
      </c>
      <c r="K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2346.66</v>
      </c>
      <c r="L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2346.71</v>
      </c>
      <c r="M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2290.65</v>
      </c>
      <c r="N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2325.37</v>
      </c>
      <c r="O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2341.42</v>
      </c>
      <c r="P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2349.87</v>
      </c>
      <c r="Q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2345.84</v>
      </c>
      <c r="R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2349.92</v>
      </c>
      <c r="S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2413.16</v>
      </c>
      <c r="T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2317.48</v>
      </c>
      <c r="U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2220.62</v>
      </c>
      <c r="V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2216.9899999999998</v>
      </c>
      <c r="W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2194.3000000000002</v>
      </c>
      <c r="X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2199.17</v>
      </c>
      <c r="Y171" s="141">
        <f>VLOOKUP($A171+ROUND((COLUMN()-2)/24,5),АТС!$A$41:$F$712,6)+VLOOKUP($A171+ROUND((COLUMN()-2)/24,5),'Расчет сбытовых надбавок'!$B$43:'Расчет сбытовых надбавок'!$G$714,3)+'Иные услуги '!$C$5+'РСТ РСО-А'!$L$7</f>
        <v>2190.91</v>
      </c>
    </row>
    <row r="172" spans="1:25" x14ac:dyDescent="0.2">
      <c r="A172" s="94">
        <f t="shared" si="4"/>
        <v>41691</v>
      </c>
      <c r="B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2257.4499999999998</v>
      </c>
      <c r="C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2308.56</v>
      </c>
      <c r="D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2335.0699999999997</v>
      </c>
      <c r="E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2348.69</v>
      </c>
      <c r="F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2348.6799999999998</v>
      </c>
      <c r="G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2330.61</v>
      </c>
      <c r="H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2292.38</v>
      </c>
      <c r="I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2405.39</v>
      </c>
      <c r="J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2430.0699999999997</v>
      </c>
      <c r="K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2391.87</v>
      </c>
      <c r="L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2381.36</v>
      </c>
      <c r="M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2309.6999999999998</v>
      </c>
      <c r="N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2346.17</v>
      </c>
      <c r="O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2367.66</v>
      </c>
      <c r="P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2372.1</v>
      </c>
      <c r="Q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2377.0100000000002</v>
      </c>
      <c r="R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2386.23</v>
      </c>
      <c r="S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2453.52</v>
      </c>
      <c r="T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2334.87</v>
      </c>
      <c r="U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2237.36</v>
      </c>
      <c r="V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2233.35</v>
      </c>
      <c r="W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2202.04</v>
      </c>
      <c r="X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2200.39</v>
      </c>
      <c r="Y172" s="141">
        <f>VLOOKUP($A172+ROUND((COLUMN()-2)/24,5),АТС!$A$41:$F$712,6)+VLOOKUP($A172+ROUND((COLUMN()-2)/24,5),'Расчет сбытовых надбавок'!$B$43:'Расчет сбытовых надбавок'!$G$714,3)+'Иные услуги '!$C$5+'РСТ РСО-А'!$L$7</f>
        <v>2181.5500000000002</v>
      </c>
    </row>
    <row r="173" spans="1:25" x14ac:dyDescent="0.2">
      <c r="A173" s="94">
        <f t="shared" si="4"/>
        <v>41692</v>
      </c>
      <c r="B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2262.58</v>
      </c>
      <c r="C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2323.67</v>
      </c>
      <c r="D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2353.0500000000002</v>
      </c>
      <c r="E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2363.3200000000002</v>
      </c>
      <c r="F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2363.33</v>
      </c>
      <c r="G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2358.2600000000002</v>
      </c>
      <c r="H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2324.0500000000002</v>
      </c>
      <c r="I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2240.0699999999997</v>
      </c>
      <c r="J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2197.54</v>
      </c>
      <c r="K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2353.7399999999998</v>
      </c>
      <c r="L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2334.86</v>
      </c>
      <c r="M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2326.1</v>
      </c>
      <c r="N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2368.04</v>
      </c>
      <c r="O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2377.66</v>
      </c>
      <c r="P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2387.84</v>
      </c>
      <c r="Q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2388.13</v>
      </c>
      <c r="R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2393.48</v>
      </c>
      <c r="S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2425.64</v>
      </c>
      <c r="T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2342.39</v>
      </c>
      <c r="U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2224.3000000000002</v>
      </c>
      <c r="V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2217.13</v>
      </c>
      <c r="W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2237.23</v>
      </c>
      <c r="X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2288.34</v>
      </c>
      <c r="Y173" s="141">
        <f>VLOOKUP($A173+ROUND((COLUMN()-2)/24,5),АТС!$A$41:$F$712,6)+VLOOKUP($A173+ROUND((COLUMN()-2)/24,5),'Расчет сбытовых надбавок'!$B$43:'Расчет сбытовых надбавок'!$G$714,3)+'Иные услуги '!$C$5+'РСТ РСО-А'!$L$7</f>
        <v>2180.91</v>
      </c>
    </row>
    <row r="174" spans="1:25" x14ac:dyDescent="0.2">
      <c r="A174" s="94">
        <f t="shared" si="4"/>
        <v>41693</v>
      </c>
      <c r="B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2246.4499999999998</v>
      </c>
      <c r="C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2314.77</v>
      </c>
      <c r="D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2353.7799999999997</v>
      </c>
      <c r="E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2374.4899999999998</v>
      </c>
      <c r="F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2363.91</v>
      </c>
      <c r="G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2374.64</v>
      </c>
      <c r="H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2348.5100000000002</v>
      </c>
      <c r="I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2324.5300000000002</v>
      </c>
      <c r="J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2284.87</v>
      </c>
      <c r="K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2425.27</v>
      </c>
      <c r="L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2368.84</v>
      </c>
      <c r="M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2349.5099999999998</v>
      </c>
      <c r="N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2368.56</v>
      </c>
      <c r="O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2388.48</v>
      </c>
      <c r="P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2414.96</v>
      </c>
      <c r="Q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2410.23</v>
      </c>
      <c r="R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2405.3200000000002</v>
      </c>
      <c r="S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2411.71</v>
      </c>
      <c r="T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2344.0299999999997</v>
      </c>
      <c r="U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2224.87</v>
      </c>
      <c r="V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2217.94</v>
      </c>
      <c r="W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2237.86</v>
      </c>
      <c r="X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2289.4299999999998</v>
      </c>
      <c r="Y174" s="141">
        <f>VLOOKUP($A174+ROUND((COLUMN()-2)/24,5),АТС!$A$41:$F$712,6)+VLOOKUP($A174+ROUND((COLUMN()-2)/24,5),'Расчет сбытовых надбавок'!$B$43:'Расчет сбытовых надбавок'!$G$714,3)+'Иные услуги '!$C$5+'РСТ РСО-А'!$L$7</f>
        <v>2179.1</v>
      </c>
    </row>
    <row r="175" spans="1:25" x14ac:dyDescent="0.2">
      <c r="A175" s="94">
        <f t="shared" si="4"/>
        <v>41694</v>
      </c>
      <c r="B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2257.9699999999998</v>
      </c>
      <c r="C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2322.8000000000002</v>
      </c>
      <c r="D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2349.89</v>
      </c>
      <c r="E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2363.86</v>
      </c>
      <c r="F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2363.89</v>
      </c>
      <c r="G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2349.7799999999997</v>
      </c>
      <c r="H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2305.84</v>
      </c>
      <c r="I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2396.16</v>
      </c>
      <c r="J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2430.62</v>
      </c>
      <c r="K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2366.2799999999997</v>
      </c>
      <c r="L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2348.1799999999998</v>
      </c>
      <c r="M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2291.48</v>
      </c>
      <c r="N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2321.86</v>
      </c>
      <c r="O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2338.1999999999998</v>
      </c>
      <c r="P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2355.17</v>
      </c>
      <c r="Q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2368.58</v>
      </c>
      <c r="R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2382.71</v>
      </c>
      <c r="S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2493.71</v>
      </c>
      <c r="T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2418.37</v>
      </c>
      <c r="U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2272.0500000000002</v>
      </c>
      <c r="V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2256.02</v>
      </c>
      <c r="W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2202.27</v>
      </c>
      <c r="X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2197.77</v>
      </c>
      <c r="Y175" s="141">
        <f>VLOOKUP($A175+ROUND((COLUMN()-2)/24,5),АТС!$A$41:$F$712,6)+VLOOKUP($A175+ROUND((COLUMN()-2)/24,5),'Расчет сбытовых надбавок'!$B$43:'Расчет сбытовых надбавок'!$G$714,3)+'Иные услуги '!$C$5+'РСТ РСО-А'!$L$7</f>
        <v>2175.91</v>
      </c>
    </row>
    <row r="176" spans="1:25" x14ac:dyDescent="0.2">
      <c r="A176" s="94">
        <f t="shared" si="4"/>
        <v>41695</v>
      </c>
      <c r="B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2277.33</v>
      </c>
      <c r="C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2340.9899999999998</v>
      </c>
      <c r="D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2369.2200000000003</v>
      </c>
      <c r="E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2379.1099999999997</v>
      </c>
      <c r="F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2364.42</v>
      </c>
      <c r="G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2374.15</v>
      </c>
      <c r="H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2305.9700000000003</v>
      </c>
      <c r="I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2420.7800000000002</v>
      </c>
      <c r="J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2431.84</v>
      </c>
      <c r="K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2367.6999999999998</v>
      </c>
      <c r="L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2348.19</v>
      </c>
      <c r="M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2269.75</v>
      </c>
      <c r="N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2262.56</v>
      </c>
      <c r="O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2265.62</v>
      </c>
      <c r="P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2272.46</v>
      </c>
      <c r="Q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2269.1</v>
      </c>
      <c r="R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2265.5500000000002</v>
      </c>
      <c r="S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2315.6099999999997</v>
      </c>
      <c r="T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2275.7399999999998</v>
      </c>
      <c r="U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2227.79</v>
      </c>
      <c r="V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2220.37</v>
      </c>
      <c r="W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2203.02</v>
      </c>
      <c r="X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2197.5299999999997</v>
      </c>
      <c r="Y176" s="141">
        <f>VLOOKUP($A176+ROUND((COLUMN()-2)/24,5),АТС!$A$41:$F$712,6)+VLOOKUP($A176+ROUND((COLUMN()-2)/24,5),'Расчет сбытовых надбавок'!$B$43:'Расчет сбытовых надбавок'!$G$714,3)+'Иные услуги '!$C$5+'РСТ РСО-А'!$L$7</f>
        <v>2176.39</v>
      </c>
    </row>
    <row r="177" spans="1:25" x14ac:dyDescent="0.2">
      <c r="A177" s="94">
        <f t="shared" si="4"/>
        <v>41696</v>
      </c>
      <c r="B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2280.5299999999997</v>
      </c>
      <c r="C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2340.02</v>
      </c>
      <c r="D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2368.17</v>
      </c>
      <c r="E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2383.1799999999998</v>
      </c>
      <c r="F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2383.17</v>
      </c>
      <c r="G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2378.38</v>
      </c>
      <c r="H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2335.84</v>
      </c>
      <c r="I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2457.85</v>
      </c>
      <c r="J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2486</v>
      </c>
      <c r="K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2425.39</v>
      </c>
      <c r="L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2366.66</v>
      </c>
      <c r="M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2259.46</v>
      </c>
      <c r="N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2255.4299999999998</v>
      </c>
      <c r="O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2258.64</v>
      </c>
      <c r="P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2258</v>
      </c>
      <c r="Q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2261.75</v>
      </c>
      <c r="R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2258.44</v>
      </c>
      <c r="S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2309.52</v>
      </c>
      <c r="T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2262.58</v>
      </c>
      <c r="U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2220.33</v>
      </c>
      <c r="V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2216.7600000000002</v>
      </c>
      <c r="W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2202.59</v>
      </c>
      <c r="X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2197.4299999999998</v>
      </c>
      <c r="Y177" s="141">
        <f>VLOOKUP($A177+ROUND((COLUMN()-2)/24,5),АТС!$A$41:$F$712,6)+VLOOKUP($A177+ROUND((COLUMN()-2)/24,5),'Расчет сбытовых надбавок'!$B$43:'Расчет сбытовых надбавок'!$G$714,3)+'Иные услуги '!$C$5+'РСТ РСО-А'!$L$7</f>
        <v>2175.63</v>
      </c>
    </row>
    <row r="178" spans="1:25" x14ac:dyDescent="0.2">
      <c r="A178" s="94">
        <f t="shared" si="4"/>
        <v>41697</v>
      </c>
      <c r="B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2238.88</v>
      </c>
      <c r="C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2296.25</v>
      </c>
      <c r="D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2321.61</v>
      </c>
      <c r="E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2330.6800000000003</v>
      </c>
      <c r="F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2326.19</v>
      </c>
      <c r="G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2321.9499999999998</v>
      </c>
      <c r="H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2288.61</v>
      </c>
      <c r="I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2399.67</v>
      </c>
      <c r="J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2407.39</v>
      </c>
      <c r="K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2339.0100000000002</v>
      </c>
      <c r="L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2290.89</v>
      </c>
      <c r="M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2233.02</v>
      </c>
      <c r="N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2252.42</v>
      </c>
      <c r="O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2272.9</v>
      </c>
      <c r="P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2272.7200000000003</v>
      </c>
      <c r="Q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2290.94</v>
      </c>
      <c r="R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2318</v>
      </c>
      <c r="S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2403.94</v>
      </c>
      <c r="T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2359.66</v>
      </c>
      <c r="U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2234.77</v>
      </c>
      <c r="V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2220.52</v>
      </c>
      <c r="W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2193.7600000000002</v>
      </c>
      <c r="X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2202.38</v>
      </c>
      <c r="Y178" s="141">
        <f>VLOOKUP($A178+ROUND((COLUMN()-2)/24,5),АТС!$A$41:$F$712,6)+VLOOKUP($A178+ROUND((COLUMN()-2)/24,5),'Расчет сбытовых надбавок'!$B$43:'Расчет сбытовых надбавок'!$G$714,3)+'Иные услуги '!$C$5+'РСТ РСО-А'!$L$7</f>
        <v>2173.27</v>
      </c>
    </row>
    <row r="179" spans="1:25" x14ac:dyDescent="0.2">
      <c r="A179" s="94">
        <f t="shared" si="4"/>
        <v>41698</v>
      </c>
      <c r="B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2249.73</v>
      </c>
      <c r="C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2308.81</v>
      </c>
      <c r="D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2330.4899999999998</v>
      </c>
      <c r="E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2344.2799999999997</v>
      </c>
      <c r="F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2344.1</v>
      </c>
      <c r="G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2339.0700000000002</v>
      </c>
      <c r="H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2300.88</v>
      </c>
      <c r="I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2414.3000000000002</v>
      </c>
      <c r="J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2400.85</v>
      </c>
      <c r="K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2328.88</v>
      </c>
      <c r="L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2285.8599999999997</v>
      </c>
      <c r="M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2226.56</v>
      </c>
      <c r="N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2239.31</v>
      </c>
      <c r="O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2255.81</v>
      </c>
      <c r="P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2280.0300000000002</v>
      </c>
      <c r="Q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2283.69</v>
      </c>
      <c r="R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2255.46</v>
      </c>
      <c r="S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2301.64</v>
      </c>
      <c r="T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2263.6799999999998</v>
      </c>
      <c r="U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2204.08</v>
      </c>
      <c r="V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2194</v>
      </c>
      <c r="W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2180.08</v>
      </c>
      <c r="X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2201.1999999999998</v>
      </c>
      <c r="Y179" s="141">
        <f>VLOOKUP($A179+ROUND((COLUMN()-2)/24,5),АТС!$A$41:$F$712,6)+VLOOKUP($A179+ROUND((COLUMN()-2)/24,5),'Расчет сбытовых надбавок'!$B$43:'Расчет сбытовых надбавок'!$G$714,3)+'Иные услуги '!$C$5+'РСТ РСО-А'!$L$7</f>
        <v>2184.81</v>
      </c>
    </row>
    <row r="181" spans="1:25" x14ac:dyDescent="0.25">
      <c r="A181" s="102" t="s">
        <v>158</v>
      </c>
    </row>
    <row r="182" spans="1:25" ht="12.75" x14ac:dyDescent="0.2">
      <c r="A182" s="170" t="s">
        <v>50</v>
      </c>
      <c r="B182" s="181" t="s">
        <v>129</v>
      </c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3"/>
    </row>
    <row r="183" spans="1:25" ht="12.75" x14ac:dyDescent="0.2">
      <c r="A183" s="171"/>
      <c r="B183" s="184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  <c r="V183" s="185"/>
      <c r="W183" s="185"/>
      <c r="X183" s="185"/>
      <c r="Y183" s="186"/>
    </row>
    <row r="184" spans="1:25" ht="12.75" x14ac:dyDescent="0.2">
      <c r="A184" s="171"/>
      <c r="B184" s="173" t="s">
        <v>130</v>
      </c>
      <c r="C184" s="164" t="s">
        <v>131</v>
      </c>
      <c r="D184" s="164" t="s">
        <v>132</v>
      </c>
      <c r="E184" s="164" t="s">
        <v>133</v>
      </c>
      <c r="F184" s="164" t="s">
        <v>134</v>
      </c>
      <c r="G184" s="164" t="s">
        <v>135</v>
      </c>
      <c r="H184" s="164" t="s">
        <v>136</v>
      </c>
      <c r="I184" s="164" t="s">
        <v>137</v>
      </c>
      <c r="J184" s="164" t="s">
        <v>138</v>
      </c>
      <c r="K184" s="164" t="s">
        <v>139</v>
      </c>
      <c r="L184" s="164" t="s">
        <v>140</v>
      </c>
      <c r="M184" s="164" t="s">
        <v>141</v>
      </c>
      <c r="N184" s="175" t="s">
        <v>142</v>
      </c>
      <c r="O184" s="164" t="s">
        <v>143</v>
      </c>
      <c r="P184" s="164" t="s">
        <v>144</v>
      </c>
      <c r="Q184" s="164" t="s">
        <v>145</v>
      </c>
      <c r="R184" s="164" t="s">
        <v>146</v>
      </c>
      <c r="S184" s="164" t="s">
        <v>147</v>
      </c>
      <c r="T184" s="164" t="s">
        <v>148</v>
      </c>
      <c r="U184" s="164" t="s">
        <v>149</v>
      </c>
      <c r="V184" s="164" t="s">
        <v>150</v>
      </c>
      <c r="W184" s="164" t="s">
        <v>151</v>
      </c>
      <c r="X184" s="164" t="s">
        <v>152</v>
      </c>
      <c r="Y184" s="164" t="s">
        <v>153</v>
      </c>
    </row>
    <row r="185" spans="1:25" ht="12.75" x14ac:dyDescent="0.2">
      <c r="A185" s="172"/>
      <c r="B185" s="174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76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</row>
    <row r="186" spans="1:25" x14ac:dyDescent="0.2">
      <c r="A186" s="94">
        <f t="shared" ref="A186:A213" si="5">A152</f>
        <v>41671</v>
      </c>
      <c r="B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2188.4</v>
      </c>
      <c r="C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2168.9</v>
      </c>
      <c r="D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2180.06</v>
      </c>
      <c r="E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2166.8000000000002</v>
      </c>
      <c r="F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2163.69</v>
      </c>
      <c r="G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2161.19</v>
      </c>
      <c r="H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2174.4899999999998</v>
      </c>
      <c r="I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2178.44</v>
      </c>
      <c r="J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2190.5299999999997</v>
      </c>
      <c r="K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2204.34</v>
      </c>
      <c r="L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2205.62</v>
      </c>
      <c r="M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2206.1</v>
      </c>
      <c r="N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2207.13</v>
      </c>
      <c r="O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2207.34</v>
      </c>
      <c r="P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2206.7399999999998</v>
      </c>
      <c r="Q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2207.12</v>
      </c>
      <c r="R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2206.2200000000003</v>
      </c>
      <c r="S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2204.37</v>
      </c>
      <c r="T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2202.83</v>
      </c>
      <c r="U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2217.21</v>
      </c>
      <c r="V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2284.12</v>
      </c>
      <c r="W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2205.0100000000002</v>
      </c>
      <c r="X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2205.42</v>
      </c>
      <c r="Y186" s="141">
        <f>VLOOKUP($A186+ROUND((COLUMN()-2)/24,5),АТС!$A$41:$F$712,6)+VLOOKUP($A186+ROUND((COLUMN()-2)/24,5),'Расчет сбытовых надбавок'!$B$43:'Расчет сбытовых надбавок'!$G$714,4)+'Иные услуги '!$C$5+'РСТ РСО-А'!$L$7</f>
        <v>2338.1800000000003</v>
      </c>
    </row>
    <row r="187" spans="1:25" x14ac:dyDescent="0.2">
      <c r="A187" s="94">
        <f t="shared" si="5"/>
        <v>41672</v>
      </c>
      <c r="B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2186.46</v>
      </c>
      <c r="C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2185.77</v>
      </c>
      <c r="D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2174.63</v>
      </c>
      <c r="E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2161.8000000000002</v>
      </c>
      <c r="F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2167.33</v>
      </c>
      <c r="G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2158.5700000000002</v>
      </c>
      <c r="H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2164.52</v>
      </c>
      <c r="I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2180.09</v>
      </c>
      <c r="J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2222.4699999999998</v>
      </c>
      <c r="K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2202.75</v>
      </c>
      <c r="L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2203.62</v>
      </c>
      <c r="M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2203.8199999999997</v>
      </c>
      <c r="N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2204.17</v>
      </c>
      <c r="O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2204.29</v>
      </c>
      <c r="P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2203.08</v>
      </c>
      <c r="Q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2203.4700000000003</v>
      </c>
      <c r="R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2204.52</v>
      </c>
      <c r="S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2202.56</v>
      </c>
      <c r="T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2201.94</v>
      </c>
      <c r="U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2215.61</v>
      </c>
      <c r="V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2283.25</v>
      </c>
      <c r="W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2246.61</v>
      </c>
      <c r="X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2203.91</v>
      </c>
      <c r="Y187" s="141">
        <f>VLOOKUP($A187+ROUND((COLUMN()-2)/24,5),АТС!$A$41:$F$712,6)+VLOOKUP($A187+ROUND((COLUMN()-2)/24,5),'Расчет сбытовых надбавок'!$B$43:'Расчет сбытовых надбавок'!$G$714,4)+'Иные услуги '!$C$5+'РСТ РСО-А'!$L$7</f>
        <v>2358.4</v>
      </c>
    </row>
    <row r="188" spans="1:25" x14ac:dyDescent="0.2">
      <c r="A188" s="94">
        <f t="shared" si="5"/>
        <v>41673</v>
      </c>
      <c r="B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2183.41</v>
      </c>
      <c r="C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2167.54</v>
      </c>
      <c r="D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2168.11</v>
      </c>
      <c r="E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2182.34</v>
      </c>
      <c r="F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2179.37</v>
      </c>
      <c r="G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2176.56</v>
      </c>
      <c r="H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2179.08</v>
      </c>
      <c r="I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2193.0699999999997</v>
      </c>
      <c r="J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2184.5299999999997</v>
      </c>
      <c r="K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2207.13</v>
      </c>
      <c r="L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2206.87</v>
      </c>
      <c r="M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2195.34</v>
      </c>
      <c r="N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2194.56</v>
      </c>
      <c r="O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2194.85</v>
      </c>
      <c r="P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2195.17</v>
      </c>
      <c r="Q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2195.19</v>
      </c>
      <c r="R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2194.5299999999997</v>
      </c>
      <c r="S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2202.67</v>
      </c>
      <c r="T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2199.96</v>
      </c>
      <c r="U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2201.42</v>
      </c>
      <c r="V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2215.09</v>
      </c>
      <c r="W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2254.39</v>
      </c>
      <c r="X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2435.1799999999998</v>
      </c>
      <c r="Y188" s="141">
        <f>VLOOKUP($A188+ROUND((COLUMN()-2)/24,5),АТС!$A$41:$F$712,6)+VLOOKUP($A188+ROUND((COLUMN()-2)/24,5),'Расчет сбытовых надбавок'!$B$43:'Расчет сбытовых надбавок'!$G$714,4)+'Иные услуги '!$C$5+'РСТ РСО-А'!$L$7</f>
        <v>2319.67</v>
      </c>
    </row>
    <row r="189" spans="1:25" x14ac:dyDescent="0.2">
      <c r="A189" s="94">
        <f t="shared" si="5"/>
        <v>41674</v>
      </c>
      <c r="B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2268.14</v>
      </c>
      <c r="C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2177.52</v>
      </c>
      <c r="D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2176.29</v>
      </c>
      <c r="E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2176.2200000000003</v>
      </c>
      <c r="F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2176.1999999999998</v>
      </c>
      <c r="G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2178.1799999999998</v>
      </c>
      <c r="H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2182.34</v>
      </c>
      <c r="I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2193.0699999999997</v>
      </c>
      <c r="J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2184.11</v>
      </c>
      <c r="K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2215.92</v>
      </c>
      <c r="L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2245.1799999999998</v>
      </c>
      <c r="M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2216.84</v>
      </c>
      <c r="N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2216.54</v>
      </c>
      <c r="O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2215.16</v>
      </c>
      <c r="P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2208.0100000000002</v>
      </c>
      <c r="Q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2207.98</v>
      </c>
      <c r="R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2207.6799999999998</v>
      </c>
      <c r="S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2207.1799999999998</v>
      </c>
      <c r="T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2204.84</v>
      </c>
      <c r="U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2328.9899999999998</v>
      </c>
      <c r="V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2328.61</v>
      </c>
      <c r="W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2352.46</v>
      </c>
      <c r="X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2488.4299999999998</v>
      </c>
      <c r="Y189" s="141">
        <f>VLOOKUP($A189+ROUND((COLUMN()-2)/24,5),АТС!$A$41:$F$712,6)+VLOOKUP($A189+ROUND((COLUMN()-2)/24,5),'Расчет сбытовых надбавок'!$B$43:'Расчет сбытовых надбавок'!$G$714,4)+'Иные услуги '!$C$5+'РСТ РСО-А'!$L$7</f>
        <v>2394.91</v>
      </c>
    </row>
    <row r="190" spans="1:25" x14ac:dyDescent="0.2">
      <c r="A190" s="94">
        <f t="shared" si="5"/>
        <v>41675</v>
      </c>
      <c r="B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2192.3000000000002</v>
      </c>
      <c r="C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2168.7600000000002</v>
      </c>
      <c r="D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2166.33</v>
      </c>
      <c r="E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2164.94</v>
      </c>
      <c r="F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2165.14</v>
      </c>
      <c r="G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2165.7799999999997</v>
      </c>
      <c r="H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2167.77</v>
      </c>
      <c r="I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2192.64</v>
      </c>
      <c r="J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2183.85</v>
      </c>
      <c r="K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2209.23</v>
      </c>
      <c r="L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2208.5</v>
      </c>
      <c r="M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2181.77</v>
      </c>
      <c r="N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2189.5100000000002</v>
      </c>
      <c r="O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2189.29</v>
      </c>
      <c r="P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2189.39</v>
      </c>
      <c r="Q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2189.3000000000002</v>
      </c>
      <c r="R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2189.7399999999998</v>
      </c>
      <c r="S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2207.39</v>
      </c>
      <c r="T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2268.4</v>
      </c>
      <c r="U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2305.35</v>
      </c>
      <c r="V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2316.29</v>
      </c>
      <c r="W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2311.64</v>
      </c>
      <c r="X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2492.04</v>
      </c>
      <c r="Y190" s="141">
        <f>VLOOKUP($A190+ROUND((COLUMN()-2)/24,5),АТС!$A$41:$F$712,6)+VLOOKUP($A190+ROUND((COLUMN()-2)/24,5),'Расчет сбытовых надбавок'!$B$43:'Расчет сбытовых надбавок'!$G$714,4)+'Иные услуги '!$C$5+'РСТ РСО-А'!$L$7</f>
        <v>2381.48</v>
      </c>
    </row>
    <row r="191" spans="1:25" x14ac:dyDescent="0.2">
      <c r="A191" s="94">
        <f t="shared" si="5"/>
        <v>41676</v>
      </c>
      <c r="B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2269.88</v>
      </c>
      <c r="C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2196.67</v>
      </c>
      <c r="D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2177.0500000000002</v>
      </c>
      <c r="E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2176.59</v>
      </c>
      <c r="F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2177.25</v>
      </c>
      <c r="G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2177.66</v>
      </c>
      <c r="H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2201.7600000000002</v>
      </c>
      <c r="I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2187.81</v>
      </c>
      <c r="J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2207.98</v>
      </c>
      <c r="K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2207.89</v>
      </c>
      <c r="L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2206.79</v>
      </c>
      <c r="M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2302.4699999999998</v>
      </c>
      <c r="N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2278.62</v>
      </c>
      <c r="O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2272.98</v>
      </c>
      <c r="P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2256.94</v>
      </c>
      <c r="Q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2245.84</v>
      </c>
      <c r="R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2233.9</v>
      </c>
      <c r="S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2205.92</v>
      </c>
      <c r="T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2288.4899999999998</v>
      </c>
      <c r="U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2386.58</v>
      </c>
      <c r="V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2360.85</v>
      </c>
      <c r="W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2366.13</v>
      </c>
      <c r="X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2507.6999999999998</v>
      </c>
      <c r="Y191" s="141">
        <f>VLOOKUP($A191+ROUND((COLUMN()-2)/24,5),АТС!$A$41:$F$712,6)+VLOOKUP($A191+ROUND((COLUMN()-2)/24,5),'Расчет сбытовых надбавок'!$B$43:'Расчет сбытовых надбавок'!$G$714,4)+'Иные услуги '!$C$5+'РСТ РСО-А'!$L$7</f>
        <v>2412.52</v>
      </c>
    </row>
    <row r="192" spans="1:25" x14ac:dyDescent="0.2">
      <c r="A192" s="94">
        <f t="shared" si="5"/>
        <v>41677</v>
      </c>
      <c r="B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2188.19</v>
      </c>
      <c r="C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2168.52</v>
      </c>
      <c r="D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2161.67</v>
      </c>
      <c r="E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2164.64</v>
      </c>
      <c r="F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2164.11</v>
      </c>
      <c r="G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2160.23</v>
      </c>
      <c r="H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2187.6</v>
      </c>
      <c r="I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2185.77</v>
      </c>
      <c r="J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2161.2600000000002</v>
      </c>
      <c r="K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2209.5</v>
      </c>
      <c r="L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2209.63</v>
      </c>
      <c r="M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2196.83</v>
      </c>
      <c r="N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2196.91</v>
      </c>
      <c r="O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2196.98</v>
      </c>
      <c r="P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2197.29</v>
      </c>
      <c r="Q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2197.17</v>
      </c>
      <c r="R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2196.9</v>
      </c>
      <c r="S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2205.19</v>
      </c>
      <c r="T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2205.35</v>
      </c>
      <c r="U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2320.4299999999998</v>
      </c>
      <c r="V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2276.84</v>
      </c>
      <c r="W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2301.5500000000002</v>
      </c>
      <c r="X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2473.4700000000003</v>
      </c>
      <c r="Y192" s="141">
        <f>VLOOKUP($A192+ROUND((COLUMN()-2)/24,5),АТС!$A$41:$F$712,6)+VLOOKUP($A192+ROUND((COLUMN()-2)/24,5),'Расчет сбытовых надбавок'!$B$43:'Расчет сбытовых надбавок'!$G$714,4)+'Иные услуги '!$C$5+'РСТ РСО-А'!$L$7</f>
        <v>2380.81</v>
      </c>
    </row>
    <row r="193" spans="1:25" x14ac:dyDescent="0.2">
      <c r="A193" s="94">
        <f t="shared" si="5"/>
        <v>41678</v>
      </c>
      <c r="B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2187.2799999999997</v>
      </c>
      <c r="C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2182.9299999999998</v>
      </c>
      <c r="D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2171.15</v>
      </c>
      <c r="E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2158.61</v>
      </c>
      <c r="F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2166.87</v>
      </c>
      <c r="G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2178.8199999999997</v>
      </c>
      <c r="H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2184.0500000000002</v>
      </c>
      <c r="I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2187.17</v>
      </c>
      <c r="J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2326.4499999999998</v>
      </c>
      <c r="K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2180.1</v>
      </c>
      <c r="L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2187.3000000000002</v>
      </c>
      <c r="M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2207.09</v>
      </c>
      <c r="N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2207.3000000000002</v>
      </c>
      <c r="O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2207.4700000000003</v>
      </c>
      <c r="P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2207.64</v>
      </c>
      <c r="Q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2207.86</v>
      </c>
      <c r="R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2206.66</v>
      </c>
      <c r="S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2202.12</v>
      </c>
      <c r="T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2203.81</v>
      </c>
      <c r="U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2203.0100000000002</v>
      </c>
      <c r="V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2310.29</v>
      </c>
      <c r="W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2276.35</v>
      </c>
      <c r="X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2204.7399999999998</v>
      </c>
      <c r="Y193" s="141">
        <f>VLOOKUP($A193+ROUND((COLUMN()-2)/24,5),АТС!$A$41:$F$712,6)+VLOOKUP($A193+ROUND((COLUMN()-2)/24,5),'Расчет сбытовых надбавок'!$B$43:'Расчет сбытовых надбавок'!$G$714,4)+'Иные услуги '!$C$5+'РСТ РСО-А'!$L$7</f>
        <v>2410.9499999999998</v>
      </c>
    </row>
    <row r="194" spans="1:25" x14ac:dyDescent="0.2">
      <c r="A194" s="94">
        <f t="shared" si="5"/>
        <v>41679</v>
      </c>
      <c r="B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2182.3000000000002</v>
      </c>
      <c r="C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2173</v>
      </c>
      <c r="D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2199.73</v>
      </c>
      <c r="E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2203.4700000000003</v>
      </c>
      <c r="F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2213.9899999999998</v>
      </c>
      <c r="G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2203.39</v>
      </c>
      <c r="H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2193.35</v>
      </c>
      <c r="I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2165.14</v>
      </c>
      <c r="J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2186.61</v>
      </c>
      <c r="K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2232.2399999999998</v>
      </c>
      <c r="L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2189.38</v>
      </c>
      <c r="M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2159.66</v>
      </c>
      <c r="N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2161.56</v>
      </c>
      <c r="O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2170.91</v>
      </c>
      <c r="P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2164.84</v>
      </c>
      <c r="Q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2161.44</v>
      </c>
      <c r="R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2162.41</v>
      </c>
      <c r="S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2159.86</v>
      </c>
      <c r="T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2200.9499999999998</v>
      </c>
      <c r="U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2202.66</v>
      </c>
      <c r="V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2202.67</v>
      </c>
      <c r="W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2203.1999999999998</v>
      </c>
      <c r="X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2204.15</v>
      </c>
      <c r="Y194" s="141">
        <f>VLOOKUP($A194+ROUND((COLUMN()-2)/24,5),АТС!$A$41:$F$712,6)+VLOOKUP($A194+ROUND((COLUMN()-2)/24,5),'Расчет сбытовых надбавок'!$B$43:'Расчет сбытовых надбавок'!$G$714,4)+'Иные услуги '!$C$5+'РСТ РСО-А'!$L$7</f>
        <v>2254.38</v>
      </c>
    </row>
    <row r="195" spans="1:25" x14ac:dyDescent="0.2">
      <c r="A195" s="94">
        <f t="shared" si="5"/>
        <v>41680</v>
      </c>
      <c r="B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2178.15</v>
      </c>
      <c r="C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2174.12</v>
      </c>
      <c r="D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2180.19</v>
      </c>
      <c r="E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2186.23</v>
      </c>
      <c r="F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2183.15</v>
      </c>
      <c r="G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2186.7200000000003</v>
      </c>
      <c r="H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2158.0500000000002</v>
      </c>
      <c r="I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2228.39</v>
      </c>
      <c r="J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2215.81</v>
      </c>
      <c r="K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2161.87</v>
      </c>
      <c r="L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2176.34</v>
      </c>
      <c r="M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2197.9299999999998</v>
      </c>
      <c r="N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2197.67</v>
      </c>
      <c r="O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2198.19</v>
      </c>
      <c r="P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2198.29</v>
      </c>
      <c r="Q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2197.54</v>
      </c>
      <c r="R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2197.31</v>
      </c>
      <c r="S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2189.7399999999998</v>
      </c>
      <c r="T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2205.88</v>
      </c>
      <c r="U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2207.37</v>
      </c>
      <c r="V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2208.6</v>
      </c>
      <c r="W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2220.2600000000002</v>
      </c>
      <c r="X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2432.14</v>
      </c>
      <c r="Y195" s="141">
        <f>VLOOKUP($A195+ROUND((COLUMN()-2)/24,5),АТС!$A$41:$F$712,6)+VLOOKUP($A195+ROUND((COLUMN()-2)/24,5),'Расчет сбытовых надбавок'!$B$43:'Расчет сбытовых надбавок'!$G$714,4)+'Иные услуги '!$C$5+'РСТ РСО-А'!$L$7</f>
        <v>2359.58</v>
      </c>
    </row>
    <row r="196" spans="1:25" x14ac:dyDescent="0.2">
      <c r="A196" s="94">
        <f t="shared" si="5"/>
        <v>41681</v>
      </c>
      <c r="B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2160.2399999999998</v>
      </c>
      <c r="C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2204.69</v>
      </c>
      <c r="D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2224.7200000000003</v>
      </c>
      <c r="E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2238.89</v>
      </c>
      <c r="F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2242.31</v>
      </c>
      <c r="G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2228.3000000000002</v>
      </c>
      <c r="H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2195.56</v>
      </c>
      <c r="I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2268.31</v>
      </c>
      <c r="J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2235.65</v>
      </c>
      <c r="K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2191.54</v>
      </c>
      <c r="L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2163.83</v>
      </c>
      <c r="M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2199.06</v>
      </c>
      <c r="N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2200.29</v>
      </c>
      <c r="O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2200.7800000000002</v>
      </c>
      <c r="P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2197.09</v>
      </c>
      <c r="Q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2197.19</v>
      </c>
      <c r="R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2196.14</v>
      </c>
      <c r="S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2169.6999999999998</v>
      </c>
      <c r="T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2207.4700000000003</v>
      </c>
      <c r="U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2208.87</v>
      </c>
      <c r="V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2210.4499999999998</v>
      </c>
      <c r="W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2197.7799999999997</v>
      </c>
      <c r="X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2436.2799999999997</v>
      </c>
      <c r="Y196" s="141">
        <f>VLOOKUP($A196+ROUND((COLUMN()-2)/24,5),АТС!$A$41:$F$712,6)+VLOOKUP($A196+ROUND((COLUMN()-2)/24,5),'Расчет сбытовых надбавок'!$B$43:'Расчет сбытовых надбавок'!$G$714,4)+'Иные услуги '!$C$5+'РСТ РСО-А'!$L$7</f>
        <v>2272.88</v>
      </c>
    </row>
    <row r="197" spans="1:25" x14ac:dyDescent="0.2">
      <c r="A197" s="94">
        <f t="shared" si="5"/>
        <v>41682</v>
      </c>
      <c r="B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2161.65</v>
      </c>
      <c r="C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2197.54</v>
      </c>
      <c r="D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2220.4499999999998</v>
      </c>
      <c r="E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2230.7399999999998</v>
      </c>
      <c r="F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2234.0100000000002</v>
      </c>
      <c r="G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2227.31</v>
      </c>
      <c r="H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2186.09</v>
      </c>
      <c r="I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2267.6999999999998</v>
      </c>
      <c r="J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2242.02</v>
      </c>
      <c r="K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2211.19</v>
      </c>
      <c r="L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2191.2799999999997</v>
      </c>
      <c r="M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2163.23</v>
      </c>
      <c r="N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2176.5</v>
      </c>
      <c r="O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2193.27</v>
      </c>
      <c r="P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2205.14</v>
      </c>
      <c r="Q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2207.88</v>
      </c>
      <c r="R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2210.9499999999998</v>
      </c>
      <c r="S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2265.75</v>
      </c>
      <c r="T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2196.92</v>
      </c>
      <c r="U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2208.91</v>
      </c>
      <c r="V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2209.9700000000003</v>
      </c>
      <c r="W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2197.36</v>
      </c>
      <c r="X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2429.23</v>
      </c>
      <c r="Y197" s="141">
        <f>VLOOKUP($A197+ROUND((COLUMN()-2)/24,5),АТС!$A$41:$F$712,6)+VLOOKUP($A197+ROUND((COLUMN()-2)/24,5),'Расчет сбытовых надбавок'!$B$43:'Расчет сбытовых надбавок'!$G$714,4)+'Иные услуги '!$C$5+'РСТ РСО-А'!$L$7</f>
        <v>2188.88</v>
      </c>
    </row>
    <row r="198" spans="1:25" x14ac:dyDescent="0.2">
      <c r="A198" s="94">
        <f t="shared" si="5"/>
        <v>41683</v>
      </c>
      <c r="B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2162.7199999999998</v>
      </c>
      <c r="C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2197.42</v>
      </c>
      <c r="D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2216.98</v>
      </c>
      <c r="E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2230.69</v>
      </c>
      <c r="F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2227.1999999999998</v>
      </c>
      <c r="G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2217.13</v>
      </c>
      <c r="H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2182.89</v>
      </c>
      <c r="I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2260.19</v>
      </c>
      <c r="J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2242.21</v>
      </c>
      <c r="K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2210.5700000000002</v>
      </c>
      <c r="L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2184.17</v>
      </c>
      <c r="M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2165.6799999999998</v>
      </c>
      <c r="N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2176.02</v>
      </c>
      <c r="O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2192.6799999999998</v>
      </c>
      <c r="P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2204.44</v>
      </c>
      <c r="Q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2207.0299999999997</v>
      </c>
      <c r="R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2210.35</v>
      </c>
      <c r="S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2264.77</v>
      </c>
      <c r="T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2196.3199999999997</v>
      </c>
      <c r="U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2210.14</v>
      </c>
      <c r="V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2211.34</v>
      </c>
      <c r="W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2197.4699999999998</v>
      </c>
      <c r="X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2284.21</v>
      </c>
      <c r="Y198" s="141">
        <f>VLOOKUP($A198+ROUND((COLUMN()-2)/24,5),АТС!$A$41:$F$712,6)+VLOOKUP($A198+ROUND((COLUMN()-2)/24,5),'Расчет сбытовых надбавок'!$B$43:'Расчет сбытовых надбавок'!$G$714,4)+'Иные услуги '!$C$5+'РСТ РСО-А'!$L$7</f>
        <v>2189.9899999999998</v>
      </c>
    </row>
    <row r="199" spans="1:25" x14ac:dyDescent="0.2">
      <c r="A199" s="94">
        <f t="shared" si="5"/>
        <v>41684</v>
      </c>
      <c r="B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2161.3000000000002</v>
      </c>
      <c r="C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2203.7600000000002</v>
      </c>
      <c r="D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2223.7799999999997</v>
      </c>
      <c r="E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2244.5700000000002</v>
      </c>
      <c r="F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2244.59</v>
      </c>
      <c r="G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2241.54</v>
      </c>
      <c r="H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2204.98</v>
      </c>
      <c r="I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2278.02</v>
      </c>
      <c r="J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2289.12</v>
      </c>
      <c r="K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2249.6999999999998</v>
      </c>
      <c r="L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2234.96</v>
      </c>
      <c r="M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2181.9700000000003</v>
      </c>
      <c r="N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2214.04</v>
      </c>
      <c r="O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2219.67</v>
      </c>
      <c r="P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2232.19</v>
      </c>
      <c r="Q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2287.6</v>
      </c>
      <c r="R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2225.08</v>
      </c>
      <c r="S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2287.91</v>
      </c>
      <c r="T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2212.5100000000002</v>
      </c>
      <c r="U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2161.79</v>
      </c>
      <c r="V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2158.4700000000003</v>
      </c>
      <c r="W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2197.87</v>
      </c>
      <c r="X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2258.61</v>
      </c>
      <c r="Y199" s="141">
        <f>VLOOKUP($A199+ROUND((COLUMN()-2)/24,5),АТС!$A$41:$F$712,6)+VLOOKUP($A199+ROUND((COLUMN()-2)/24,5),'Расчет сбытовых надбавок'!$B$43:'Расчет сбытовых надбавок'!$G$714,4)+'Иные услуги '!$C$5+'РСТ РСО-А'!$L$7</f>
        <v>2190.31</v>
      </c>
    </row>
    <row r="200" spans="1:25" x14ac:dyDescent="0.2">
      <c r="A200" s="94">
        <f t="shared" si="5"/>
        <v>41685</v>
      </c>
      <c r="B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2205.34</v>
      </c>
      <c r="C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2254.2199999999998</v>
      </c>
      <c r="D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2274.5500000000002</v>
      </c>
      <c r="E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2296.36</v>
      </c>
      <c r="F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2300.91</v>
      </c>
      <c r="G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2287.6999999999998</v>
      </c>
      <c r="H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2263.69</v>
      </c>
      <c r="I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2211.23</v>
      </c>
      <c r="J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2161</v>
      </c>
      <c r="K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2308.71</v>
      </c>
      <c r="L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2295.38</v>
      </c>
      <c r="M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2307.88</v>
      </c>
      <c r="N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2338.36</v>
      </c>
      <c r="O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2347.37</v>
      </c>
      <c r="P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2361.12</v>
      </c>
      <c r="Q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2371.44</v>
      </c>
      <c r="R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2387.4</v>
      </c>
      <c r="S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2353.61</v>
      </c>
      <c r="T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2274.64</v>
      </c>
      <c r="U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2199.5500000000002</v>
      </c>
      <c r="V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2186.8200000000002</v>
      </c>
      <c r="W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2205.61</v>
      </c>
      <c r="X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2257.2800000000002</v>
      </c>
      <c r="Y200" s="141">
        <f>VLOOKUP($A200+ROUND((COLUMN()-2)/24,5),АТС!$A$41:$F$712,6)+VLOOKUP($A200+ROUND((COLUMN()-2)/24,5),'Расчет сбытовых надбавок'!$B$43:'Расчет сбытовых надбавок'!$G$714,4)+'Иные услуги '!$C$5+'РСТ РСО-А'!$L$7</f>
        <v>2174.44</v>
      </c>
    </row>
    <row r="201" spans="1:25" x14ac:dyDescent="0.2">
      <c r="A201" s="94">
        <f t="shared" si="5"/>
        <v>41686</v>
      </c>
      <c r="B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2204.9899999999998</v>
      </c>
      <c r="C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2237.9700000000003</v>
      </c>
      <c r="D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2273.5500000000002</v>
      </c>
      <c r="E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2295.33</v>
      </c>
      <c r="F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2304.34</v>
      </c>
      <c r="G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2295.91</v>
      </c>
      <c r="H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2288.37</v>
      </c>
      <c r="I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2254.69</v>
      </c>
      <c r="J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2231.23</v>
      </c>
      <c r="K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2414.2399999999998</v>
      </c>
      <c r="L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2357.02</v>
      </c>
      <c r="M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2328.5</v>
      </c>
      <c r="N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2342.1</v>
      </c>
      <c r="O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2365.8199999999997</v>
      </c>
      <c r="P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2385.48</v>
      </c>
      <c r="Q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2390.54</v>
      </c>
      <c r="R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2365.36</v>
      </c>
      <c r="S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2356.83</v>
      </c>
      <c r="T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2278.36</v>
      </c>
      <c r="U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2192.86</v>
      </c>
      <c r="V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2189.29</v>
      </c>
      <c r="W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2208.09</v>
      </c>
      <c r="X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2252.65</v>
      </c>
      <c r="Y201" s="141">
        <f>VLOOKUP($A201+ROUND((COLUMN()-2)/24,5),АТС!$A$41:$F$712,6)+VLOOKUP($A201+ROUND((COLUMN()-2)/24,5),'Расчет сбытовых надбавок'!$B$43:'Расчет сбытовых надбавок'!$G$714,4)+'Иные услуги '!$C$5+'РСТ РСО-А'!$L$7</f>
        <v>2161.69</v>
      </c>
    </row>
    <row r="202" spans="1:25" x14ac:dyDescent="0.2">
      <c r="A202" s="94">
        <f t="shared" si="5"/>
        <v>41687</v>
      </c>
      <c r="B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2220.38</v>
      </c>
      <c r="C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2267.21</v>
      </c>
      <c r="D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2282.34</v>
      </c>
      <c r="E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2302.84</v>
      </c>
      <c r="F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2307.17</v>
      </c>
      <c r="G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2295.34</v>
      </c>
      <c r="H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2260.42</v>
      </c>
      <c r="I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2357.73</v>
      </c>
      <c r="J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2364.9700000000003</v>
      </c>
      <c r="K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2331.5100000000002</v>
      </c>
      <c r="L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2331.7199999999998</v>
      </c>
      <c r="M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2276.86</v>
      </c>
      <c r="N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2310.9899999999998</v>
      </c>
      <c r="O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2322.88</v>
      </c>
      <c r="P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2326.6999999999998</v>
      </c>
      <c r="Q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2335.04</v>
      </c>
      <c r="R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2339.9499999999998</v>
      </c>
      <c r="S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2414.84</v>
      </c>
      <c r="T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2322.9899999999998</v>
      </c>
      <c r="U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2222.08</v>
      </c>
      <c r="V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2218.4499999999998</v>
      </c>
      <c r="W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2190.88</v>
      </c>
      <c r="X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2192.8199999999997</v>
      </c>
      <c r="Y202" s="141">
        <f>VLOOKUP($A202+ROUND((COLUMN()-2)/24,5),АТС!$A$41:$F$712,6)+VLOOKUP($A202+ROUND((COLUMN()-2)/24,5),'Расчет сбытовых надбавок'!$B$43:'Расчет сбытовых надбавок'!$G$714,4)+'Иные услуги '!$C$5+'РСТ РСО-А'!$L$7</f>
        <v>2158.9</v>
      </c>
    </row>
    <row r="203" spans="1:25" x14ac:dyDescent="0.2">
      <c r="A203" s="94">
        <f t="shared" si="5"/>
        <v>41688</v>
      </c>
      <c r="B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2221.5500000000002</v>
      </c>
      <c r="C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2268.42</v>
      </c>
      <c r="D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2284.2799999999997</v>
      </c>
      <c r="E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2305.04</v>
      </c>
      <c r="F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2309.4699999999998</v>
      </c>
      <c r="G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2296.81</v>
      </c>
      <c r="H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2262.15</v>
      </c>
      <c r="I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2360.09</v>
      </c>
      <c r="J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2368.92</v>
      </c>
      <c r="K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2364.1999999999998</v>
      </c>
      <c r="L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2349.39</v>
      </c>
      <c r="M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2279.0700000000002</v>
      </c>
      <c r="N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2305.39</v>
      </c>
      <c r="O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2325.5700000000002</v>
      </c>
      <c r="P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2338.08</v>
      </c>
      <c r="Q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2337.9499999999998</v>
      </c>
      <c r="R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2342.59</v>
      </c>
      <c r="S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2316.46</v>
      </c>
      <c r="T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2226.71</v>
      </c>
      <c r="U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2229.23</v>
      </c>
      <c r="V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2225.37</v>
      </c>
      <c r="W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2182.79</v>
      </c>
      <c r="X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2184.2600000000002</v>
      </c>
      <c r="Y203" s="141">
        <f>VLOOKUP($A203+ROUND((COLUMN()-2)/24,5),АТС!$A$41:$F$712,6)+VLOOKUP($A203+ROUND((COLUMN()-2)/24,5),'Расчет сбытовых надбавок'!$B$43:'Расчет сбытовых надбавок'!$G$714,4)+'Иные услуги '!$C$5+'РСТ РСО-А'!$L$7</f>
        <v>2159.77</v>
      </c>
    </row>
    <row r="204" spans="1:25" x14ac:dyDescent="0.2">
      <c r="A204" s="94">
        <f t="shared" si="5"/>
        <v>41689</v>
      </c>
      <c r="B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2221.12</v>
      </c>
      <c r="C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2304.35</v>
      </c>
      <c r="D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2317.33</v>
      </c>
      <c r="E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2326.17</v>
      </c>
      <c r="F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2316.89</v>
      </c>
      <c r="G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2295.8000000000002</v>
      </c>
      <c r="H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2253.86</v>
      </c>
      <c r="I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2345.9299999999998</v>
      </c>
      <c r="J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2362.9300000000003</v>
      </c>
      <c r="K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2315.04</v>
      </c>
      <c r="L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2290.2399999999998</v>
      </c>
      <c r="M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2234.0500000000002</v>
      </c>
      <c r="N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2243.8599999999997</v>
      </c>
      <c r="O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2267.58</v>
      </c>
      <c r="P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2263.92</v>
      </c>
      <c r="Q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2264.09</v>
      </c>
      <c r="R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2278.66</v>
      </c>
      <c r="S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2339.12</v>
      </c>
      <c r="T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2305.38</v>
      </c>
      <c r="U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2209.13</v>
      </c>
      <c r="V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2202.29</v>
      </c>
      <c r="W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2186.13</v>
      </c>
      <c r="X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2187.77</v>
      </c>
      <c r="Y204" s="141">
        <f>VLOOKUP($A204+ROUND((COLUMN()-2)/24,5),АТС!$A$41:$F$712,6)+VLOOKUP($A204+ROUND((COLUMN()-2)/24,5),'Расчет сбытовых надбавок'!$B$43:'Расчет сбытовых надбавок'!$G$714,4)+'Иные услуги '!$C$5+'РСТ РСО-А'!$L$7</f>
        <v>2179.2399999999998</v>
      </c>
    </row>
    <row r="205" spans="1:25" x14ac:dyDescent="0.2">
      <c r="A205" s="94">
        <f t="shared" si="5"/>
        <v>41690</v>
      </c>
      <c r="B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2245.84</v>
      </c>
      <c r="C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2296.14</v>
      </c>
      <c r="D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2321.86</v>
      </c>
      <c r="E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2335.34</v>
      </c>
      <c r="F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2335.08</v>
      </c>
      <c r="G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2317.25</v>
      </c>
      <c r="H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2279.96</v>
      </c>
      <c r="I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2386.4499999999998</v>
      </c>
      <c r="J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2388.17</v>
      </c>
      <c r="K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2333.19</v>
      </c>
      <c r="L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2333.2399999999998</v>
      </c>
      <c r="M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2278.13</v>
      </c>
      <c r="N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2312.2600000000002</v>
      </c>
      <c r="O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2328.0299999999997</v>
      </c>
      <c r="P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2336.34</v>
      </c>
      <c r="Q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2332.38</v>
      </c>
      <c r="R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2336.39</v>
      </c>
      <c r="S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2398.5500000000002</v>
      </c>
      <c r="T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2304.5</v>
      </c>
      <c r="U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2209.31</v>
      </c>
      <c r="V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2205.7399999999998</v>
      </c>
      <c r="W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2183.44</v>
      </c>
      <c r="X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2188.2200000000003</v>
      </c>
      <c r="Y205" s="141">
        <f>VLOOKUP($A205+ROUND((COLUMN()-2)/24,5),АТС!$A$41:$F$712,6)+VLOOKUP($A205+ROUND((COLUMN()-2)/24,5),'Расчет сбытовых надбавок'!$B$43:'Расчет сбытовых надбавок'!$G$714,4)+'Иные услуги '!$C$5+'РСТ РСО-А'!$L$7</f>
        <v>2180.1</v>
      </c>
    </row>
    <row r="206" spans="1:25" x14ac:dyDescent="0.2">
      <c r="A206" s="94">
        <f t="shared" si="5"/>
        <v>41691</v>
      </c>
      <c r="B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2245.5</v>
      </c>
      <c r="C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2295.7399999999998</v>
      </c>
      <c r="D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2321.8000000000002</v>
      </c>
      <c r="E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2335.1799999999998</v>
      </c>
      <c r="F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2335.17</v>
      </c>
      <c r="G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2317.41</v>
      </c>
      <c r="H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2279.84</v>
      </c>
      <c r="I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2390.91</v>
      </c>
      <c r="J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2415.17</v>
      </c>
      <c r="K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2377.62</v>
      </c>
      <c r="L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2367.29</v>
      </c>
      <c r="M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2296.86</v>
      </c>
      <c r="N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2332.6999999999998</v>
      </c>
      <c r="O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2353.83</v>
      </c>
      <c r="P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2358.19</v>
      </c>
      <c r="Q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2363.02</v>
      </c>
      <c r="R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2372.08</v>
      </c>
      <c r="S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2438.2199999999998</v>
      </c>
      <c r="T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2321.6</v>
      </c>
      <c r="U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2225.7600000000002</v>
      </c>
      <c r="V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2221.8200000000002</v>
      </c>
      <c r="W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2191.04</v>
      </c>
      <c r="X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2189.4299999999998</v>
      </c>
      <c r="Y206" s="141">
        <f>VLOOKUP($A206+ROUND((COLUMN()-2)/24,5),АТС!$A$41:$F$712,6)+VLOOKUP($A206+ROUND((COLUMN()-2)/24,5),'Расчет сбытовых надбавок'!$B$43:'Расчет сбытовых надбавок'!$G$714,4)+'Иные услуги '!$C$5+'РСТ РСО-А'!$L$7</f>
        <v>2170.9</v>
      </c>
    </row>
    <row r="207" spans="1:25" x14ac:dyDescent="0.2">
      <c r="A207" s="94">
        <f t="shared" si="5"/>
        <v>41692</v>
      </c>
      <c r="B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2250.54</v>
      </c>
      <c r="C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2310.59</v>
      </c>
      <c r="D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2339.46</v>
      </c>
      <c r="E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2349.56</v>
      </c>
      <c r="F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2349.5700000000002</v>
      </c>
      <c r="G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2344.59</v>
      </c>
      <c r="H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2310.9700000000003</v>
      </c>
      <c r="I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2228.42</v>
      </c>
      <c r="J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2186.62</v>
      </c>
      <c r="K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2340.15</v>
      </c>
      <c r="L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2321.59</v>
      </c>
      <c r="M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2312.98</v>
      </c>
      <c r="N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2354.21</v>
      </c>
      <c r="O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2363.65</v>
      </c>
      <c r="P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2373.66</v>
      </c>
      <c r="Q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2373.9499999999998</v>
      </c>
      <c r="R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2379.21</v>
      </c>
      <c r="S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2410.8199999999997</v>
      </c>
      <c r="T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2328.9899999999998</v>
      </c>
      <c r="U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2212.92</v>
      </c>
      <c r="V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2205.87</v>
      </c>
      <c r="W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2225.63</v>
      </c>
      <c r="X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2275.87</v>
      </c>
      <c r="Y207" s="141">
        <f>VLOOKUP($A207+ROUND((COLUMN()-2)/24,5),АТС!$A$41:$F$712,6)+VLOOKUP($A207+ROUND((COLUMN()-2)/24,5),'Расчет сбытовых надбавок'!$B$43:'Расчет сбытовых надбавок'!$G$714,4)+'Иные услуги '!$C$5+'РСТ РСО-А'!$L$7</f>
        <v>2170.2799999999997</v>
      </c>
    </row>
    <row r="208" spans="1:25" x14ac:dyDescent="0.2">
      <c r="A208" s="94">
        <f t="shared" si="5"/>
        <v>41693</v>
      </c>
      <c r="B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2234.69</v>
      </c>
      <c r="C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2301.84</v>
      </c>
      <c r="D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2340.19</v>
      </c>
      <c r="E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2360.54</v>
      </c>
      <c r="F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2350.15</v>
      </c>
      <c r="G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2360.69</v>
      </c>
      <c r="H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2335.0100000000002</v>
      </c>
      <c r="I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2311.44</v>
      </c>
      <c r="J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2272.46</v>
      </c>
      <c r="K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2410.46</v>
      </c>
      <c r="L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2354.9899999999998</v>
      </c>
      <c r="M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2335.9899999999998</v>
      </c>
      <c r="N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2354.7200000000003</v>
      </c>
      <c r="O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2374.29</v>
      </c>
      <c r="P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2400.3200000000002</v>
      </c>
      <c r="Q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2395.66</v>
      </c>
      <c r="R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2390.85</v>
      </c>
      <c r="S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2397.12</v>
      </c>
      <c r="T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2330.6</v>
      </c>
      <c r="U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2213.48</v>
      </c>
      <c r="V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2206.67</v>
      </c>
      <c r="W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2226.25</v>
      </c>
      <c r="X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2276.94</v>
      </c>
      <c r="Y208" s="141">
        <f>VLOOKUP($A208+ROUND((COLUMN()-2)/24,5),АТС!$A$41:$F$712,6)+VLOOKUP($A208+ROUND((COLUMN()-2)/24,5),'Расчет сбытовых надбавок'!$B$43:'Расчет сбытовых надбавок'!$G$714,4)+'Иные услуги '!$C$5+'РСТ РСО-А'!$L$7</f>
        <v>2168.5</v>
      </c>
    </row>
    <row r="209" spans="1:27" x14ac:dyDescent="0.2">
      <c r="A209" s="94">
        <f t="shared" si="5"/>
        <v>41694</v>
      </c>
      <c r="B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2246.0100000000002</v>
      </c>
      <c r="C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2309.73</v>
      </c>
      <c r="D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2336.36</v>
      </c>
      <c r="E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2350.1</v>
      </c>
      <c r="F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2350.12</v>
      </c>
      <c r="G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2336.25</v>
      </c>
      <c r="H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2293.06</v>
      </c>
      <c r="I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2381.84</v>
      </c>
      <c r="J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2415.71</v>
      </c>
      <c r="K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2352.4699999999998</v>
      </c>
      <c r="L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2334.6799999999998</v>
      </c>
      <c r="M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2278.96</v>
      </c>
      <c r="N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2308.81</v>
      </c>
      <c r="O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2324.87</v>
      </c>
      <c r="P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2341.56</v>
      </c>
      <c r="Q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2354.73</v>
      </c>
      <c r="R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2368.62</v>
      </c>
      <c r="S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2477.7199999999998</v>
      </c>
      <c r="T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2403.67</v>
      </c>
      <c r="U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2259.86</v>
      </c>
      <c r="V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2244.09</v>
      </c>
      <c r="W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2191.27</v>
      </c>
      <c r="X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2186.85</v>
      </c>
      <c r="Y209" s="141">
        <f>VLOOKUP($A209+ROUND((COLUMN()-2)/24,5),АТС!$A$41:$F$712,6)+VLOOKUP($A209+ROUND((COLUMN()-2)/24,5),'Расчет сбытовых надбавок'!$B$43:'Расчет сбытовых надбавок'!$G$714,4)+'Иные услуги '!$C$5+'РСТ РСО-А'!$L$7</f>
        <v>2165.36</v>
      </c>
    </row>
    <row r="210" spans="1:27" x14ac:dyDescent="0.2">
      <c r="A210" s="94">
        <f t="shared" si="5"/>
        <v>41695</v>
      </c>
      <c r="B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2265.0500000000002</v>
      </c>
      <c r="C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2327.61</v>
      </c>
      <c r="D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2355.36</v>
      </c>
      <c r="E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2365.09</v>
      </c>
      <c r="F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2350.64</v>
      </c>
      <c r="G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2360.21</v>
      </c>
      <c r="H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2293.1999999999998</v>
      </c>
      <c r="I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2406.04</v>
      </c>
      <c r="J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2416.9</v>
      </c>
      <c r="K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2353.87</v>
      </c>
      <c r="L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2334.6999999999998</v>
      </c>
      <c r="M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2257.59</v>
      </c>
      <c r="N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2250.5299999999997</v>
      </c>
      <c r="O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2253.5300000000002</v>
      </c>
      <c r="P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2260.2600000000002</v>
      </c>
      <c r="Q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2256.96</v>
      </c>
      <c r="R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2253.4699999999998</v>
      </c>
      <c r="S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2302.67</v>
      </c>
      <c r="T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2263.48</v>
      </c>
      <c r="U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2216.36</v>
      </c>
      <c r="V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2209.06</v>
      </c>
      <c r="W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2192</v>
      </c>
      <c r="X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2186.61</v>
      </c>
      <c r="Y210" s="141">
        <f>VLOOKUP($A210+ROUND((COLUMN()-2)/24,5),АТС!$A$41:$F$712,6)+VLOOKUP($A210+ROUND((COLUMN()-2)/24,5),'Расчет сбытовых надбавок'!$B$43:'Расчет сбытовых надбавок'!$G$714,4)+'Иные услуги '!$C$5+'РСТ РСО-А'!$L$7</f>
        <v>2165.83</v>
      </c>
    </row>
    <row r="211" spans="1:27" x14ac:dyDescent="0.2">
      <c r="A211" s="94">
        <f t="shared" si="5"/>
        <v>41696</v>
      </c>
      <c r="B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2268.19</v>
      </c>
      <c r="C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2326.67</v>
      </c>
      <c r="D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2354.33</v>
      </c>
      <c r="E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2369.08</v>
      </c>
      <c r="F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2369.0700000000002</v>
      </c>
      <c r="G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2364.36</v>
      </c>
      <c r="H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2322.56</v>
      </c>
      <c r="I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2442.48</v>
      </c>
      <c r="J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2470.14</v>
      </c>
      <c r="K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2410.5700000000002</v>
      </c>
      <c r="L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2352.85</v>
      </c>
      <c r="M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2247.48</v>
      </c>
      <c r="N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2243.52</v>
      </c>
      <c r="O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2246.67</v>
      </c>
      <c r="P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2246.0500000000002</v>
      </c>
      <c r="Q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2249.73</v>
      </c>
      <c r="R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2246.4699999999998</v>
      </c>
      <c r="S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2296.6799999999998</v>
      </c>
      <c r="T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2250.54</v>
      </c>
      <c r="U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2209.02</v>
      </c>
      <c r="V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2205.5100000000002</v>
      </c>
      <c r="W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2191.58</v>
      </c>
      <c r="X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2186.5100000000002</v>
      </c>
      <c r="Y211" s="141">
        <f>VLOOKUP($A211+ROUND((COLUMN()-2)/24,5),АТС!$A$41:$F$712,6)+VLOOKUP($A211+ROUND((COLUMN()-2)/24,5),'Расчет сбытовых надбавок'!$B$43:'Расчет сбытовых надбавок'!$G$714,4)+'Иные услуги '!$C$5+'РСТ РСО-А'!$L$7</f>
        <v>2165.09</v>
      </c>
    </row>
    <row r="212" spans="1:27" x14ac:dyDescent="0.2">
      <c r="A212" s="94">
        <f t="shared" si="5"/>
        <v>41697</v>
      </c>
      <c r="B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2227.25</v>
      </c>
      <c r="C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2283.64</v>
      </c>
      <c r="D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2308.56</v>
      </c>
      <c r="E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2317.48</v>
      </c>
      <c r="F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2313.0699999999997</v>
      </c>
      <c r="G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2308.9</v>
      </c>
      <c r="H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2276.13</v>
      </c>
      <c r="I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2385.29</v>
      </c>
      <c r="J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2392.88</v>
      </c>
      <c r="K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2325.67</v>
      </c>
      <c r="L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2278.37</v>
      </c>
      <c r="M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2221.5</v>
      </c>
      <c r="N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2240.56</v>
      </c>
      <c r="O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2260.69</v>
      </c>
      <c r="P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2260.52</v>
      </c>
      <c r="Q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2278.42</v>
      </c>
      <c r="R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2305.0099999999998</v>
      </c>
      <c r="S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2389.4899999999998</v>
      </c>
      <c r="T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2345.96</v>
      </c>
      <c r="U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2223.2200000000003</v>
      </c>
      <c r="V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2209.21</v>
      </c>
      <c r="W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2182.9</v>
      </c>
      <c r="X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2191.38</v>
      </c>
      <c r="Y212" s="141">
        <f>VLOOKUP($A212+ROUND((COLUMN()-2)/24,5),АТС!$A$41:$F$712,6)+VLOOKUP($A212+ROUND((COLUMN()-2)/24,5),'Расчет сбытовых надбавок'!$B$43:'Расчет сбытовых надбавок'!$G$714,4)+'Иные услуги '!$C$5+'РСТ РСО-А'!$L$7</f>
        <v>2162.77</v>
      </c>
      <c r="AA212" s="95"/>
    </row>
    <row r="213" spans="1:27" x14ac:dyDescent="0.2">
      <c r="A213" s="94">
        <f t="shared" si="5"/>
        <v>41698</v>
      </c>
      <c r="B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2237.92</v>
      </c>
      <c r="C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2295.9899999999998</v>
      </c>
      <c r="D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2317.29</v>
      </c>
      <c r="E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2330.85</v>
      </c>
      <c r="F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2330.67</v>
      </c>
      <c r="G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2325.73</v>
      </c>
      <c r="H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2288.19</v>
      </c>
      <c r="I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2399.67</v>
      </c>
      <c r="J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2386.4499999999998</v>
      </c>
      <c r="K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2315.71</v>
      </c>
      <c r="L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2273.4299999999998</v>
      </c>
      <c r="M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2215.15</v>
      </c>
      <c r="N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2227.67</v>
      </c>
      <c r="O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2243.9</v>
      </c>
      <c r="P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2267.6999999999998</v>
      </c>
      <c r="Q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2271.3000000000002</v>
      </c>
      <c r="R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2243.5500000000002</v>
      </c>
      <c r="S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2288.94</v>
      </c>
      <c r="T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2251.63</v>
      </c>
      <c r="U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2193.0500000000002</v>
      </c>
      <c r="V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2183.14</v>
      </c>
      <c r="W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2169.46</v>
      </c>
      <c r="X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2190.2200000000003</v>
      </c>
      <c r="Y213" s="141">
        <f>VLOOKUP($A213+ROUND((COLUMN()-2)/24,5),АТС!$A$41:$F$712,6)+VLOOKUP($A213+ROUND((COLUMN()-2)/24,5),'Расчет сбытовых надбавок'!$B$43:'Расчет сбытовых надбавок'!$G$714,4)+'Иные услуги '!$C$5+'РСТ РСО-А'!$L$7</f>
        <v>2174.11</v>
      </c>
    </row>
    <row r="214" spans="1:27" x14ac:dyDescent="0.2">
      <c r="A214" s="100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</row>
    <row r="215" spans="1:27" x14ac:dyDescent="0.25">
      <c r="A215" s="102" t="s">
        <v>159</v>
      </c>
    </row>
    <row r="216" spans="1:27" ht="12.75" x14ac:dyDescent="0.2">
      <c r="A216" s="170" t="s">
        <v>50</v>
      </c>
      <c r="B216" s="181" t="s">
        <v>129</v>
      </c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3"/>
    </row>
    <row r="217" spans="1:27" ht="12.75" x14ac:dyDescent="0.2">
      <c r="A217" s="171"/>
      <c r="B217" s="184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  <c r="V217" s="185"/>
      <c r="W217" s="185"/>
      <c r="X217" s="185"/>
      <c r="Y217" s="186"/>
    </row>
    <row r="218" spans="1:27" ht="12.75" x14ac:dyDescent="0.2">
      <c r="A218" s="171"/>
      <c r="B218" s="173" t="s">
        <v>130</v>
      </c>
      <c r="C218" s="164" t="s">
        <v>131</v>
      </c>
      <c r="D218" s="164" t="s">
        <v>132</v>
      </c>
      <c r="E218" s="164" t="s">
        <v>133</v>
      </c>
      <c r="F218" s="164" t="s">
        <v>134</v>
      </c>
      <c r="G218" s="164" t="s">
        <v>135</v>
      </c>
      <c r="H218" s="164" t="s">
        <v>136</v>
      </c>
      <c r="I218" s="164" t="s">
        <v>137</v>
      </c>
      <c r="J218" s="164" t="s">
        <v>138</v>
      </c>
      <c r="K218" s="164" t="s">
        <v>139</v>
      </c>
      <c r="L218" s="164" t="s">
        <v>140</v>
      </c>
      <c r="M218" s="164" t="s">
        <v>141</v>
      </c>
      <c r="N218" s="175" t="s">
        <v>142</v>
      </c>
      <c r="O218" s="164" t="s">
        <v>143</v>
      </c>
      <c r="P218" s="164" t="s">
        <v>144</v>
      </c>
      <c r="Q218" s="164" t="s">
        <v>145</v>
      </c>
      <c r="R218" s="164" t="s">
        <v>146</v>
      </c>
      <c r="S218" s="164" t="s">
        <v>147</v>
      </c>
      <c r="T218" s="164" t="s">
        <v>148</v>
      </c>
      <c r="U218" s="164" t="s">
        <v>149</v>
      </c>
      <c r="V218" s="164" t="s">
        <v>150</v>
      </c>
      <c r="W218" s="164" t="s">
        <v>151</v>
      </c>
      <c r="X218" s="164" t="s">
        <v>152</v>
      </c>
      <c r="Y218" s="164" t="s">
        <v>153</v>
      </c>
    </row>
    <row r="219" spans="1:27" ht="12.75" x14ac:dyDescent="0.2">
      <c r="A219" s="172"/>
      <c r="B219" s="174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76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</row>
    <row r="220" spans="1:27" x14ac:dyDescent="0.2">
      <c r="A220" s="94">
        <f t="shared" ref="A220:A247" si="6">A186</f>
        <v>41671</v>
      </c>
      <c r="B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2148.94</v>
      </c>
      <c r="C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2130.65</v>
      </c>
      <c r="D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2141.12</v>
      </c>
      <c r="E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2128.69</v>
      </c>
      <c r="F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2125.7799999999997</v>
      </c>
      <c r="G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2123.4299999999998</v>
      </c>
      <c r="H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2135.89</v>
      </c>
      <c r="I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2139.6</v>
      </c>
      <c r="J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2150.9299999999998</v>
      </c>
      <c r="K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2163.88</v>
      </c>
      <c r="L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2165.08</v>
      </c>
      <c r="M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2165.52</v>
      </c>
      <c r="N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2166.4899999999998</v>
      </c>
      <c r="O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2166.69</v>
      </c>
      <c r="P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2166.13</v>
      </c>
      <c r="Q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2166.48</v>
      </c>
      <c r="R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2165.64</v>
      </c>
      <c r="S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2163.9</v>
      </c>
      <c r="T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2162.46</v>
      </c>
      <c r="U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2175.94</v>
      </c>
      <c r="V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2238.65</v>
      </c>
      <c r="W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2164.5100000000002</v>
      </c>
      <c r="X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2164.89</v>
      </c>
      <c r="Y220" s="141">
        <f>VLOOKUP($A220+ROUND((COLUMN()-2)/24,5),АТС!$A$41:$F$712,6)+VLOOKUP($A220+ROUND((COLUMN()-2)/24,5),'Расчет сбытовых надбавок'!$B$43:'Расчет сбытовых надбавок'!$G$714,5)+'Иные услуги '!$C$5+'РСТ РСО-А'!$L$7</f>
        <v>2289.3200000000002</v>
      </c>
    </row>
    <row r="221" spans="1:27" x14ac:dyDescent="0.2">
      <c r="A221" s="94">
        <f t="shared" si="6"/>
        <v>41672</v>
      </c>
      <c r="B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2147.12</v>
      </c>
      <c r="C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2146.4699999999998</v>
      </c>
      <c r="D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2136.0299999999997</v>
      </c>
      <c r="E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2124</v>
      </c>
      <c r="F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2129.1799999999998</v>
      </c>
      <c r="G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2120.98</v>
      </c>
      <c r="H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2126.56</v>
      </c>
      <c r="I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2141.14</v>
      </c>
      <c r="J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2180.87</v>
      </c>
      <c r="K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2162.38</v>
      </c>
      <c r="L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2163.1999999999998</v>
      </c>
      <c r="M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2163.39</v>
      </c>
      <c r="N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2163.71</v>
      </c>
      <c r="O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2163.83</v>
      </c>
      <c r="P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2162.6999999999998</v>
      </c>
      <c r="Q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2163.06</v>
      </c>
      <c r="R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2164.04</v>
      </c>
      <c r="S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2162.21</v>
      </c>
      <c r="T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2161.62</v>
      </c>
      <c r="U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2174.44</v>
      </c>
      <c r="V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2237.83</v>
      </c>
      <c r="W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2203.4899999999998</v>
      </c>
      <c r="X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2163.4700000000003</v>
      </c>
      <c r="Y221" s="141">
        <f>VLOOKUP($A221+ROUND((COLUMN()-2)/24,5),АТС!$A$41:$F$712,6)+VLOOKUP($A221+ROUND((COLUMN()-2)/24,5),'Расчет сбытовых надбавок'!$B$43:'Расчет сбытовых надбавок'!$G$714,5)+'Иные услуги '!$C$5+'РСТ РСО-А'!$L$7</f>
        <v>2308.27</v>
      </c>
    </row>
    <row r="222" spans="1:27" x14ac:dyDescent="0.2">
      <c r="A222" s="94">
        <f t="shared" si="6"/>
        <v>41673</v>
      </c>
      <c r="B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2144.2600000000002</v>
      </c>
      <c r="C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2129.38</v>
      </c>
      <c r="D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2129.92</v>
      </c>
      <c r="E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2143.2600000000002</v>
      </c>
      <c r="F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2140.4699999999998</v>
      </c>
      <c r="G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2137.84</v>
      </c>
      <c r="H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2140.1999999999998</v>
      </c>
      <c r="I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2153.3199999999997</v>
      </c>
      <c r="J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2145.31</v>
      </c>
      <c r="K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2166.4899999999998</v>
      </c>
      <c r="L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2166.2399999999998</v>
      </c>
      <c r="M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2155.44</v>
      </c>
      <c r="N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2154.6999999999998</v>
      </c>
      <c r="O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2154.98</v>
      </c>
      <c r="P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2155.2799999999997</v>
      </c>
      <c r="Q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2155.3000000000002</v>
      </c>
      <c r="R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2154.6799999999998</v>
      </c>
      <c r="S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2162.31</v>
      </c>
      <c r="T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2159.77</v>
      </c>
      <c r="U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2161.13</v>
      </c>
      <c r="V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2173.9499999999998</v>
      </c>
      <c r="W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2210.7799999999997</v>
      </c>
      <c r="X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2380.23</v>
      </c>
      <c r="Y222" s="141">
        <f>VLOOKUP($A222+ROUND((COLUMN()-2)/24,5),АТС!$A$41:$F$712,6)+VLOOKUP($A222+ROUND((COLUMN()-2)/24,5),'Расчет сбытовых надбавок'!$B$43:'Расчет сбытовых надбавок'!$G$714,5)+'Иные услуги '!$C$5+'РСТ РСО-А'!$L$7</f>
        <v>2271.96</v>
      </c>
    </row>
    <row r="223" spans="1:27" x14ac:dyDescent="0.2">
      <c r="A223" s="94">
        <f t="shared" si="6"/>
        <v>41674</v>
      </c>
      <c r="B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2223.67</v>
      </c>
      <c r="C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2138.7399999999998</v>
      </c>
      <c r="D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2137.59</v>
      </c>
      <c r="E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2137.52</v>
      </c>
      <c r="F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2137.5</v>
      </c>
      <c r="G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2139.36</v>
      </c>
      <c r="H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2143.2600000000002</v>
      </c>
      <c r="I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2153.3199999999997</v>
      </c>
      <c r="J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2144.91</v>
      </c>
      <c r="K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2174.73</v>
      </c>
      <c r="L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2202.15</v>
      </c>
      <c r="M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2175.59</v>
      </c>
      <c r="N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2175.31</v>
      </c>
      <c r="O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2174.02</v>
      </c>
      <c r="P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2167.3199999999997</v>
      </c>
      <c r="Q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2167.2799999999997</v>
      </c>
      <c r="R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2167</v>
      </c>
      <c r="S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2166.54</v>
      </c>
      <c r="T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2164.34</v>
      </c>
      <c r="U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2280.6999999999998</v>
      </c>
      <c r="V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2280.34</v>
      </c>
      <c r="W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2302.6999999999998</v>
      </c>
      <c r="X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2430.14</v>
      </c>
      <c r="Y223" s="141">
        <f>VLOOKUP($A223+ROUND((COLUMN()-2)/24,5),АТС!$A$41:$F$712,6)+VLOOKUP($A223+ROUND((COLUMN()-2)/24,5),'Расчет сбытовых надбавок'!$B$43:'Расчет сбытовых надбавок'!$G$714,5)+'Иные услуги '!$C$5+'РСТ РСО-А'!$L$7</f>
        <v>2342.48</v>
      </c>
    </row>
    <row r="224" spans="1:27" x14ac:dyDescent="0.2">
      <c r="A224" s="94">
        <f t="shared" si="6"/>
        <v>41675</v>
      </c>
      <c r="B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2152.59</v>
      </c>
      <c r="C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2130.5299999999997</v>
      </c>
      <c r="D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2128.25</v>
      </c>
      <c r="E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2126.94</v>
      </c>
      <c r="F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2127.13</v>
      </c>
      <c r="G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2127.7399999999998</v>
      </c>
      <c r="H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2129.6</v>
      </c>
      <c r="I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2152.91</v>
      </c>
      <c r="J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2144.67</v>
      </c>
      <c r="K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2168.46</v>
      </c>
      <c r="L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2167.77</v>
      </c>
      <c r="M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2142.7200000000003</v>
      </c>
      <c r="N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2149.98</v>
      </c>
      <c r="O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2149.77</v>
      </c>
      <c r="P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2149.86</v>
      </c>
      <c r="Q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2149.7799999999997</v>
      </c>
      <c r="R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2150.19</v>
      </c>
      <c r="S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2166.73</v>
      </c>
      <c r="T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2223.91</v>
      </c>
      <c r="U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2258.54</v>
      </c>
      <c r="V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2268.8000000000002</v>
      </c>
      <c r="W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2264.44</v>
      </c>
      <c r="X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2433.52</v>
      </c>
      <c r="Y224" s="141">
        <f>VLOOKUP($A224+ROUND((COLUMN()-2)/24,5),АТС!$A$41:$F$712,6)+VLOOKUP($A224+ROUND((COLUMN()-2)/24,5),'Расчет сбытовых надбавок'!$B$43:'Расчет сбытовых надбавок'!$G$714,5)+'Иные услуги '!$C$5+'РСТ РСО-А'!$L$7</f>
        <v>2329.9</v>
      </c>
    </row>
    <row r="225" spans="1:25" x14ac:dyDescent="0.2">
      <c r="A225" s="94">
        <f t="shared" si="6"/>
        <v>41676</v>
      </c>
      <c r="B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2225.3000000000002</v>
      </c>
      <c r="C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2156.69</v>
      </c>
      <c r="D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2138.3000000000002</v>
      </c>
      <c r="E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2137.87</v>
      </c>
      <c r="F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2138.48</v>
      </c>
      <c r="G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2138.87</v>
      </c>
      <c r="H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2161.46</v>
      </c>
      <c r="I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2148.38</v>
      </c>
      <c r="J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2167.2799999999997</v>
      </c>
      <c r="K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2167.1999999999998</v>
      </c>
      <c r="L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2166.17</v>
      </c>
      <c r="M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2255.85</v>
      </c>
      <c r="N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2233.4899999999998</v>
      </c>
      <c r="O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2228.21</v>
      </c>
      <c r="P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2213.1800000000003</v>
      </c>
      <c r="Q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2202.77</v>
      </c>
      <c r="R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2191.58</v>
      </c>
      <c r="S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2165.36</v>
      </c>
      <c r="T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2242.75</v>
      </c>
      <c r="U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2334.67</v>
      </c>
      <c r="V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2310.56</v>
      </c>
      <c r="W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2315.5100000000002</v>
      </c>
      <c r="X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2448.1999999999998</v>
      </c>
      <c r="Y225" s="141">
        <f>VLOOKUP($A225+ROUND((COLUMN()-2)/24,5),АТС!$A$41:$F$712,6)+VLOOKUP($A225+ROUND((COLUMN()-2)/24,5),'Расчет сбытовых надбавок'!$B$43:'Расчет сбытовых надбавок'!$G$714,5)+'Иные услуги '!$C$5+'РСТ РСО-А'!$L$7</f>
        <v>2358.9899999999998</v>
      </c>
    </row>
    <row r="226" spans="1:25" x14ac:dyDescent="0.2">
      <c r="A226" s="94">
        <f t="shared" si="6"/>
        <v>41677</v>
      </c>
      <c r="B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2148.7399999999998</v>
      </c>
      <c r="C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2130.3000000000002</v>
      </c>
      <c r="D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2123.89</v>
      </c>
      <c r="E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2126.66</v>
      </c>
      <c r="F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2126.17</v>
      </c>
      <c r="G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2122.5299999999997</v>
      </c>
      <c r="H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2148.1799999999998</v>
      </c>
      <c r="I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2146.4699999999998</v>
      </c>
      <c r="J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2123.5</v>
      </c>
      <c r="K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2168.71</v>
      </c>
      <c r="L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2168.83</v>
      </c>
      <c r="M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2156.84</v>
      </c>
      <c r="N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2156.91</v>
      </c>
      <c r="O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2156.98</v>
      </c>
      <c r="P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2157.27</v>
      </c>
      <c r="Q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2157.15</v>
      </c>
      <c r="R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2156.9</v>
      </c>
      <c r="S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2164.67</v>
      </c>
      <c r="T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2164.8199999999997</v>
      </c>
      <c r="U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2272.6799999999998</v>
      </c>
      <c r="V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2231.8199999999997</v>
      </c>
      <c r="W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2254.9899999999998</v>
      </c>
      <c r="X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2416.11</v>
      </c>
      <c r="Y226" s="141">
        <f>VLOOKUP($A226+ROUND((COLUMN()-2)/24,5),АТС!$A$41:$F$712,6)+VLOOKUP($A226+ROUND((COLUMN()-2)/24,5),'Расчет сбытовых надбавок'!$B$43:'Расчет сбытовых надбавок'!$G$714,5)+'Иные услуги '!$C$5+'РСТ РСО-А'!$L$7</f>
        <v>2329.27</v>
      </c>
    </row>
    <row r="227" spans="1:25" x14ac:dyDescent="0.2">
      <c r="A227" s="94">
        <f t="shared" si="6"/>
        <v>41678</v>
      </c>
      <c r="B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2147.89</v>
      </c>
      <c r="C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2143.81</v>
      </c>
      <c r="D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2132.77</v>
      </c>
      <c r="E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2121.02</v>
      </c>
      <c r="F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2128.75</v>
      </c>
      <c r="G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2139.9499999999998</v>
      </c>
      <c r="H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2144.86</v>
      </c>
      <c r="I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2147.7799999999997</v>
      </c>
      <c r="J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2278.3199999999997</v>
      </c>
      <c r="K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2141.16</v>
      </c>
      <c r="L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2147.9</v>
      </c>
      <c r="M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2166.4499999999998</v>
      </c>
      <c r="N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2166.65</v>
      </c>
      <c r="O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2166.8000000000002</v>
      </c>
      <c r="P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2166.9700000000003</v>
      </c>
      <c r="Q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2167.1799999999998</v>
      </c>
      <c r="R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2166.0500000000002</v>
      </c>
      <c r="S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2161.8000000000002</v>
      </c>
      <c r="T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2163.37</v>
      </c>
      <c r="U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2162.63</v>
      </c>
      <c r="V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2263.1799999999998</v>
      </c>
      <c r="W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2231.37</v>
      </c>
      <c r="X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2164.25</v>
      </c>
      <c r="Y227" s="141">
        <f>VLOOKUP($A227+ROUND((COLUMN()-2)/24,5),АТС!$A$41:$F$712,6)+VLOOKUP($A227+ROUND((COLUMN()-2)/24,5),'Расчет сбытовых надбавок'!$B$43:'Расчет сбытовых надбавок'!$G$714,5)+'Иные услуги '!$C$5+'РСТ РСО-А'!$L$7</f>
        <v>2357.52</v>
      </c>
    </row>
    <row r="228" spans="1:25" x14ac:dyDescent="0.2">
      <c r="A228" s="94">
        <f t="shared" si="6"/>
        <v>41679</v>
      </c>
      <c r="B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2143.2200000000003</v>
      </c>
      <c r="C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2134.5100000000002</v>
      </c>
      <c r="D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2159.56</v>
      </c>
      <c r="E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2163.06</v>
      </c>
      <c r="F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2172.92</v>
      </c>
      <c r="G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2162.9899999999998</v>
      </c>
      <c r="H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2153.5700000000002</v>
      </c>
      <c r="I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2127.13</v>
      </c>
      <c r="J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2147.2600000000002</v>
      </c>
      <c r="K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2190.0299999999997</v>
      </c>
      <c r="L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2149.85</v>
      </c>
      <c r="M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2122</v>
      </c>
      <c r="N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2123.7799999999997</v>
      </c>
      <c r="O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2132.54</v>
      </c>
      <c r="P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2126.85</v>
      </c>
      <c r="Q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2123.66</v>
      </c>
      <c r="R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2124.5699999999997</v>
      </c>
      <c r="S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2122.1799999999998</v>
      </c>
      <c r="T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2160.6999999999998</v>
      </c>
      <c r="U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2162.3000000000002</v>
      </c>
      <c r="V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2162.31</v>
      </c>
      <c r="W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2162.8000000000002</v>
      </c>
      <c r="X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2163.6999999999998</v>
      </c>
      <c r="Y228" s="141">
        <f>VLOOKUP($A228+ROUND((COLUMN()-2)/24,5),АТС!$A$41:$F$712,6)+VLOOKUP($A228+ROUND((COLUMN()-2)/24,5),'Расчет сбытовых надбавок'!$B$43:'Расчет сбытовых надбавок'!$G$714,5)+'Иные услуги '!$C$5+'РСТ РСО-А'!$L$7</f>
        <v>2210.77</v>
      </c>
    </row>
    <row r="229" spans="1:25" x14ac:dyDescent="0.2">
      <c r="A229" s="94">
        <f t="shared" si="6"/>
        <v>41680</v>
      </c>
      <c r="B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2139.3199999999997</v>
      </c>
      <c r="C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2135.56</v>
      </c>
      <c r="D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2141.2399999999998</v>
      </c>
      <c r="E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2146.9</v>
      </c>
      <c r="F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2144.02</v>
      </c>
      <c r="G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2147.36</v>
      </c>
      <c r="H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2120.4899999999998</v>
      </c>
      <c r="I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2186.42</v>
      </c>
      <c r="J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2174.62</v>
      </c>
      <c r="K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2124.0699999999997</v>
      </c>
      <c r="L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2137.63</v>
      </c>
      <c r="M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2157.87</v>
      </c>
      <c r="N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2157.62</v>
      </c>
      <c r="O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2158.11</v>
      </c>
      <c r="P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2158.1999999999998</v>
      </c>
      <c r="Q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2157.5</v>
      </c>
      <c r="R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2157.2799999999997</v>
      </c>
      <c r="S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2150.19</v>
      </c>
      <c r="T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2165.3199999999997</v>
      </c>
      <c r="U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2166.71</v>
      </c>
      <c r="V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2167.87</v>
      </c>
      <c r="W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2178.8000000000002</v>
      </c>
      <c r="X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2377.38</v>
      </c>
      <c r="Y229" s="141">
        <f>VLOOKUP($A229+ROUND((COLUMN()-2)/24,5),АТС!$A$41:$F$712,6)+VLOOKUP($A229+ROUND((COLUMN()-2)/24,5),'Расчет сбытовых надбавок'!$B$43:'Расчет сбытовых надбавок'!$G$714,5)+'Иные услуги '!$C$5+'РСТ РСО-А'!$L$7</f>
        <v>2309.37</v>
      </c>
    </row>
    <row r="230" spans="1:25" x14ac:dyDescent="0.2">
      <c r="A230" s="94">
        <f t="shared" si="6"/>
        <v>41681</v>
      </c>
      <c r="B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2122.54</v>
      </c>
      <c r="C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2164.1999999999998</v>
      </c>
      <c r="D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2182.98</v>
      </c>
      <c r="E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2196.2600000000002</v>
      </c>
      <c r="F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2199.4700000000003</v>
      </c>
      <c r="G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2186.33</v>
      </c>
      <c r="H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2155.65</v>
      </c>
      <c r="I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2223.83</v>
      </c>
      <c r="J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2193.2200000000003</v>
      </c>
      <c r="K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2151.88</v>
      </c>
      <c r="L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2125.91</v>
      </c>
      <c r="M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2158.9300000000003</v>
      </c>
      <c r="N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2160.08</v>
      </c>
      <c r="O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2160.54</v>
      </c>
      <c r="P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2157.08</v>
      </c>
      <c r="Q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2157.1800000000003</v>
      </c>
      <c r="R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2156.19</v>
      </c>
      <c r="S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2131.41</v>
      </c>
      <c r="T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2166.8000000000002</v>
      </c>
      <c r="U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2168.12</v>
      </c>
      <c r="V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2169.6</v>
      </c>
      <c r="W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2157.73</v>
      </c>
      <c r="X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2381.25</v>
      </c>
      <c r="Y230" s="141">
        <f>VLOOKUP($A230+ROUND((COLUMN()-2)/24,5),АТС!$A$41:$F$712,6)+VLOOKUP($A230+ROUND((COLUMN()-2)/24,5),'Расчет сбытовых надбавок'!$B$43:'Расчет сбытовых надбавок'!$G$714,5)+'Иные услуги '!$C$5+'РСТ РСО-А'!$L$7</f>
        <v>2228.11</v>
      </c>
    </row>
    <row r="231" spans="1:25" x14ac:dyDescent="0.2">
      <c r="A231" s="94">
        <f t="shared" si="6"/>
        <v>41682</v>
      </c>
      <c r="B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2123.86</v>
      </c>
      <c r="C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2157.5</v>
      </c>
      <c r="D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2178.98</v>
      </c>
      <c r="E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2188.61</v>
      </c>
      <c r="F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2191.6799999999998</v>
      </c>
      <c r="G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2185.4</v>
      </c>
      <c r="H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2146.77</v>
      </c>
      <c r="I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2223.2600000000002</v>
      </c>
      <c r="J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2199.19</v>
      </c>
      <c r="K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2170.29</v>
      </c>
      <c r="L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2151.63</v>
      </c>
      <c r="M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2125.35</v>
      </c>
      <c r="N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2137.7799999999997</v>
      </c>
      <c r="O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2153.5</v>
      </c>
      <c r="P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2164.62</v>
      </c>
      <c r="Q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2167.19</v>
      </c>
      <c r="R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2170.0699999999997</v>
      </c>
      <c r="S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2221.4299999999998</v>
      </c>
      <c r="T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2156.92</v>
      </c>
      <c r="U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2168.16</v>
      </c>
      <c r="V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2169.15</v>
      </c>
      <c r="W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2157.33</v>
      </c>
      <c r="X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2374.65</v>
      </c>
      <c r="Y231" s="141">
        <f>VLOOKUP($A231+ROUND((COLUMN()-2)/24,5),АТС!$A$41:$F$712,6)+VLOOKUP($A231+ROUND((COLUMN()-2)/24,5),'Расчет сбытовых надбавок'!$B$43:'Расчет сбытовых надбавок'!$G$714,5)+'Иные услуги '!$C$5+'РСТ РСО-А'!$L$7</f>
        <v>2149.38</v>
      </c>
    </row>
    <row r="232" spans="1:25" x14ac:dyDescent="0.2">
      <c r="A232" s="94">
        <f t="shared" si="6"/>
        <v>41683</v>
      </c>
      <c r="B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2124.87</v>
      </c>
      <c r="C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2157.39</v>
      </c>
      <c r="D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2175.7200000000003</v>
      </c>
      <c r="E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2188.5700000000002</v>
      </c>
      <c r="F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2185.3000000000002</v>
      </c>
      <c r="G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2175.86</v>
      </c>
      <c r="H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2143.77</v>
      </c>
      <c r="I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2216.2199999999998</v>
      </c>
      <c r="J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2199.37</v>
      </c>
      <c r="K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2169.71</v>
      </c>
      <c r="L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2144.9700000000003</v>
      </c>
      <c r="M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2127.64</v>
      </c>
      <c r="N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2137.33</v>
      </c>
      <c r="O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2152.94</v>
      </c>
      <c r="P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2163.9699999999998</v>
      </c>
      <c r="Q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2166.4</v>
      </c>
      <c r="R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2169.5100000000002</v>
      </c>
      <c r="S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2220.52</v>
      </c>
      <c r="T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2156.36</v>
      </c>
      <c r="U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2169.31</v>
      </c>
      <c r="V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2170.4300000000003</v>
      </c>
      <c r="W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2157.4299999999998</v>
      </c>
      <c r="X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2238.73</v>
      </c>
      <c r="Y232" s="141">
        <f>VLOOKUP($A232+ROUND((COLUMN()-2)/24,5),АТС!$A$41:$F$712,6)+VLOOKUP($A232+ROUND((COLUMN()-2)/24,5),'Расчет сбытовых надбавок'!$B$43:'Расчет сбытовых надбавок'!$G$714,5)+'Иные услуги '!$C$5+'РСТ РСО-А'!$L$7</f>
        <v>2150.42</v>
      </c>
    </row>
    <row r="233" spans="1:25" x14ac:dyDescent="0.2">
      <c r="A233" s="94">
        <f t="shared" si="6"/>
        <v>41684</v>
      </c>
      <c r="B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2123.54</v>
      </c>
      <c r="C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2163.33</v>
      </c>
      <c r="D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2182.09</v>
      </c>
      <c r="E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2201.58</v>
      </c>
      <c r="F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2201.6</v>
      </c>
      <c r="G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2198.7399999999998</v>
      </c>
      <c r="H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2164.4700000000003</v>
      </c>
      <c r="I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2232.9299999999998</v>
      </c>
      <c r="J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2243.33</v>
      </c>
      <c r="K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2206.39</v>
      </c>
      <c r="L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2192.5699999999997</v>
      </c>
      <c r="M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2142.91</v>
      </c>
      <c r="N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2172.9700000000003</v>
      </c>
      <c r="O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2178.2399999999998</v>
      </c>
      <c r="P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2189.98</v>
      </c>
      <c r="Q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2241.91</v>
      </c>
      <c r="R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2183.3200000000002</v>
      </c>
      <c r="S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2242.1999999999998</v>
      </c>
      <c r="T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2171.5299999999997</v>
      </c>
      <c r="U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2123.9899999999998</v>
      </c>
      <c r="V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2120.89</v>
      </c>
      <c r="W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2157.81</v>
      </c>
      <c r="X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2214.7399999999998</v>
      </c>
      <c r="Y233" s="141">
        <f>VLOOKUP($A233+ROUND((COLUMN()-2)/24,5),АТС!$A$41:$F$712,6)+VLOOKUP($A233+ROUND((COLUMN()-2)/24,5),'Расчет сбытовых надбавок'!$B$43:'Расчет сбытовых надбавок'!$G$714,5)+'Иные услуги '!$C$5+'РСТ РСО-А'!$L$7</f>
        <v>2150.7200000000003</v>
      </c>
    </row>
    <row r="234" spans="1:25" x14ac:dyDescent="0.2">
      <c r="A234" s="94">
        <f t="shared" si="6"/>
        <v>41685</v>
      </c>
      <c r="B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2164.81</v>
      </c>
      <c r="C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2210.62</v>
      </c>
      <c r="D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2229.6800000000003</v>
      </c>
      <c r="E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2250.12</v>
      </c>
      <c r="F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2254.38</v>
      </c>
      <c r="G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2242</v>
      </c>
      <c r="H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2219.5</v>
      </c>
      <c r="I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2170.33</v>
      </c>
      <c r="J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2123.2600000000002</v>
      </c>
      <c r="K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2261.6999999999998</v>
      </c>
      <c r="L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2249.1999999999998</v>
      </c>
      <c r="M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2260.91</v>
      </c>
      <c r="N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2289.48</v>
      </c>
      <c r="O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2297.9300000000003</v>
      </c>
      <c r="P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2310.81</v>
      </c>
      <c r="Q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2320.48</v>
      </c>
      <c r="R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2335.44</v>
      </c>
      <c r="S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2303.77</v>
      </c>
      <c r="T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2229.7600000000002</v>
      </c>
      <c r="U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2159.38</v>
      </c>
      <c r="V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2147.46</v>
      </c>
      <c r="W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2165.0700000000002</v>
      </c>
      <c r="X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2213.4899999999998</v>
      </c>
      <c r="Y234" s="141">
        <f>VLOOKUP($A234+ROUND((COLUMN()-2)/24,5),АТС!$A$41:$F$712,6)+VLOOKUP($A234+ROUND((COLUMN()-2)/24,5),'Расчет сбытовых надбавок'!$B$43:'Расчет сбытовых надбавок'!$G$714,5)+'Иные услуги '!$C$5+'РСТ РСО-А'!$L$7</f>
        <v>2135.85</v>
      </c>
    </row>
    <row r="235" spans="1:25" x14ac:dyDescent="0.2">
      <c r="A235" s="94">
        <f t="shared" si="6"/>
        <v>41686</v>
      </c>
      <c r="B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2164.48</v>
      </c>
      <c r="C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2195.39</v>
      </c>
      <c r="D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2228.7399999999998</v>
      </c>
      <c r="E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2249.15</v>
      </c>
      <c r="F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2257.6</v>
      </c>
      <c r="G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2249.6999999999998</v>
      </c>
      <c r="H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2242.63</v>
      </c>
      <c r="I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2211.06</v>
      </c>
      <c r="J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2189.08</v>
      </c>
      <c r="K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2360.6</v>
      </c>
      <c r="L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2306.9700000000003</v>
      </c>
      <c r="M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2280.2399999999998</v>
      </c>
      <c r="N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2292.9899999999998</v>
      </c>
      <c r="O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2315.2199999999998</v>
      </c>
      <c r="P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2333.65</v>
      </c>
      <c r="Q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2338.38</v>
      </c>
      <c r="R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2314.79</v>
      </c>
      <c r="S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2306.8000000000002</v>
      </c>
      <c r="T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2233.25</v>
      </c>
      <c r="U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2153.12</v>
      </c>
      <c r="V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2149.77</v>
      </c>
      <c r="W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2167.39</v>
      </c>
      <c r="X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2209.15</v>
      </c>
      <c r="Y235" s="141">
        <f>VLOOKUP($A235+ROUND((COLUMN()-2)/24,5),АТС!$A$41:$F$712,6)+VLOOKUP($A235+ROUND((COLUMN()-2)/24,5),'Расчет сбытовых надбавок'!$B$43:'Расчет сбытовых надбавок'!$G$714,5)+'Иные услуги '!$C$5+'РСТ РСО-А'!$L$7</f>
        <v>2123.9</v>
      </c>
    </row>
    <row r="236" spans="1:25" x14ac:dyDescent="0.2">
      <c r="A236" s="94">
        <f t="shared" si="6"/>
        <v>41687</v>
      </c>
      <c r="B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2178.91</v>
      </c>
      <c r="C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2222.8000000000002</v>
      </c>
      <c r="D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2236.98</v>
      </c>
      <c r="E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2256.19</v>
      </c>
      <c r="F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2260.25</v>
      </c>
      <c r="G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2249.16</v>
      </c>
      <c r="H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2216.4299999999998</v>
      </c>
      <c r="I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2307.64</v>
      </c>
      <c r="J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2314.4300000000003</v>
      </c>
      <c r="K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2283.06</v>
      </c>
      <c r="L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2283.2600000000002</v>
      </c>
      <c r="M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2231.85</v>
      </c>
      <c r="N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2263.83</v>
      </c>
      <c r="O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2274.9699999999998</v>
      </c>
      <c r="P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2278.56</v>
      </c>
      <c r="Q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2286.37</v>
      </c>
      <c r="R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2290.9700000000003</v>
      </c>
      <c r="S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2361.16</v>
      </c>
      <c r="T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2275.08</v>
      </c>
      <c r="U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2180.5</v>
      </c>
      <c r="V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2177.1</v>
      </c>
      <c r="W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2151.2600000000002</v>
      </c>
      <c r="X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2153.08</v>
      </c>
      <c r="Y236" s="141">
        <f>VLOOKUP($A236+ROUND((COLUMN()-2)/24,5),АТС!$A$41:$F$712,6)+VLOOKUP($A236+ROUND((COLUMN()-2)/24,5),'Расчет сбытовых надбавок'!$B$43:'Расчет сбытовых надбавок'!$G$714,5)+'Иные услуги '!$C$5+'РСТ РСО-А'!$L$7</f>
        <v>2121.2799999999997</v>
      </c>
    </row>
    <row r="237" spans="1:25" x14ac:dyDescent="0.2">
      <c r="A237" s="94">
        <f t="shared" si="6"/>
        <v>41688</v>
      </c>
      <c r="B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2180</v>
      </c>
      <c r="C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2223.94</v>
      </c>
      <c r="D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2238.8000000000002</v>
      </c>
      <c r="E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2258.25</v>
      </c>
      <c r="F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2262.41</v>
      </c>
      <c r="G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2250.54</v>
      </c>
      <c r="H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2218.0500000000002</v>
      </c>
      <c r="I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2309.85</v>
      </c>
      <c r="J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2318.13</v>
      </c>
      <c r="K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2313.6999999999998</v>
      </c>
      <c r="L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2299.8200000000002</v>
      </c>
      <c r="M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2233.91</v>
      </c>
      <c r="N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2258.58</v>
      </c>
      <c r="O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2277.4899999999998</v>
      </c>
      <c r="P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2289.2200000000003</v>
      </c>
      <c r="Q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2289.09</v>
      </c>
      <c r="R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2293.4499999999998</v>
      </c>
      <c r="S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2268.9499999999998</v>
      </c>
      <c r="T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2184.84</v>
      </c>
      <c r="U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2187.1999999999998</v>
      </c>
      <c r="V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2183.58</v>
      </c>
      <c r="W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2143.6799999999998</v>
      </c>
      <c r="X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2145.0500000000002</v>
      </c>
      <c r="Y237" s="141">
        <f>VLOOKUP($A237+ROUND((COLUMN()-2)/24,5),АТС!$A$41:$F$712,6)+VLOOKUP($A237+ROUND((COLUMN()-2)/24,5),'Расчет сбытовых надбавок'!$B$43:'Расчет сбытовых надбавок'!$G$714,5)+'Иные услуги '!$C$5+'РСТ РСО-А'!$L$7</f>
        <v>2122.1</v>
      </c>
    </row>
    <row r="238" spans="1:25" x14ac:dyDescent="0.2">
      <c r="A238" s="94">
        <f t="shared" si="6"/>
        <v>41689</v>
      </c>
      <c r="B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2179.6099999999997</v>
      </c>
      <c r="C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2257.61</v>
      </c>
      <c r="D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2269.77</v>
      </c>
      <c r="E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2278.06</v>
      </c>
      <c r="F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2269.36</v>
      </c>
      <c r="G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2249.59</v>
      </c>
      <c r="H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2210.2799999999997</v>
      </c>
      <c r="I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2296.5699999999997</v>
      </c>
      <c r="J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2312.5100000000002</v>
      </c>
      <c r="K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2267.62</v>
      </c>
      <c r="L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2244.38</v>
      </c>
      <c r="M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2191.7199999999998</v>
      </c>
      <c r="N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2200.91</v>
      </c>
      <c r="O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2223.14</v>
      </c>
      <c r="P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2219.71</v>
      </c>
      <c r="Q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2219.87</v>
      </c>
      <c r="R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2233.5299999999997</v>
      </c>
      <c r="S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2290.19</v>
      </c>
      <c r="T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2258.5700000000002</v>
      </c>
      <c r="U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2168.37</v>
      </c>
      <c r="V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2161.9499999999998</v>
      </c>
      <c r="W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2146.8000000000002</v>
      </c>
      <c r="X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2148.34</v>
      </c>
      <c r="Y238" s="141">
        <f>VLOOKUP($A238+ROUND((COLUMN()-2)/24,5),АТС!$A$41:$F$712,6)+VLOOKUP($A238+ROUND((COLUMN()-2)/24,5),'Расчет сбытовых надбавок'!$B$43:'Расчет сбытовых надбавок'!$G$714,5)+'Иные услуги '!$C$5+'РСТ РСО-А'!$L$7</f>
        <v>2140.35</v>
      </c>
    </row>
    <row r="239" spans="1:25" x14ac:dyDescent="0.2">
      <c r="A239" s="94">
        <f t="shared" si="6"/>
        <v>41690</v>
      </c>
      <c r="B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2202.77</v>
      </c>
      <c r="C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2249.91</v>
      </c>
      <c r="D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2274.02</v>
      </c>
      <c r="E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2286.66</v>
      </c>
      <c r="F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2286.41</v>
      </c>
      <c r="G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2269.6999999999998</v>
      </c>
      <c r="H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2234.75</v>
      </c>
      <c r="I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2334.56</v>
      </c>
      <c r="J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2336.17</v>
      </c>
      <c r="K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2284.64</v>
      </c>
      <c r="L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2284.6799999999998</v>
      </c>
      <c r="M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2233.04</v>
      </c>
      <c r="N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2265.02</v>
      </c>
      <c r="O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2279.81</v>
      </c>
      <c r="P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2287.59</v>
      </c>
      <c r="Q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2283.88</v>
      </c>
      <c r="R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2287.64</v>
      </c>
      <c r="S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2345.9</v>
      </c>
      <c r="T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2257.75</v>
      </c>
      <c r="U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2168.5299999999997</v>
      </c>
      <c r="V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2165.1800000000003</v>
      </c>
      <c r="W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2144.2799999999997</v>
      </c>
      <c r="X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2148.7600000000002</v>
      </c>
      <c r="Y239" s="141">
        <f>VLOOKUP($A239+ROUND((COLUMN()-2)/24,5),АТС!$A$41:$F$712,6)+VLOOKUP($A239+ROUND((COLUMN()-2)/24,5),'Расчет сбытовых надбавок'!$B$43:'Расчет сбытовых надбавок'!$G$714,5)+'Иные услуги '!$C$5+'РСТ РСО-А'!$L$7</f>
        <v>2141.16</v>
      </c>
    </row>
    <row r="240" spans="1:25" x14ac:dyDescent="0.2">
      <c r="A240" s="94">
        <f t="shared" si="6"/>
        <v>41691</v>
      </c>
      <c r="B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2202.4499999999998</v>
      </c>
      <c r="C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2249.54</v>
      </c>
      <c r="D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2273.96</v>
      </c>
      <c r="E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2286.5</v>
      </c>
      <c r="F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2286.4899999999998</v>
      </c>
      <c r="G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2269.85</v>
      </c>
      <c r="H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2234.64</v>
      </c>
      <c r="I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2338.73</v>
      </c>
      <c r="J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2361.48</v>
      </c>
      <c r="K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2326.2799999999997</v>
      </c>
      <c r="L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2316.6</v>
      </c>
      <c r="M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2250.59</v>
      </c>
      <c r="N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2284.1799999999998</v>
      </c>
      <c r="O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2303.98</v>
      </c>
      <c r="P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2308.0699999999997</v>
      </c>
      <c r="Q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2312.59</v>
      </c>
      <c r="R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2321.09</v>
      </c>
      <c r="S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2383.0699999999997</v>
      </c>
      <c r="T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2273.77</v>
      </c>
      <c r="U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2183.9499999999998</v>
      </c>
      <c r="V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2180.2600000000002</v>
      </c>
      <c r="W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2151.41</v>
      </c>
      <c r="X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2149.9</v>
      </c>
      <c r="Y240" s="141">
        <f>VLOOKUP($A240+ROUND((COLUMN()-2)/24,5),АТС!$A$41:$F$712,6)+VLOOKUP($A240+ROUND((COLUMN()-2)/24,5),'Расчет сбытовых надбавок'!$B$43:'Расчет сбытовых надбавок'!$G$714,5)+'Иные услуги '!$C$5+'РСТ РСО-А'!$L$7</f>
        <v>2132.5299999999997</v>
      </c>
    </row>
    <row r="241" spans="1:27" x14ac:dyDescent="0.2">
      <c r="A241" s="94">
        <f t="shared" si="6"/>
        <v>41692</v>
      </c>
      <c r="B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2207.1799999999998</v>
      </c>
      <c r="C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2263.46</v>
      </c>
      <c r="D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2290.52</v>
      </c>
      <c r="E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2299.98</v>
      </c>
      <c r="F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2299.9899999999998</v>
      </c>
      <c r="G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2295.3200000000002</v>
      </c>
      <c r="H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2263.81</v>
      </c>
      <c r="I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2186.44</v>
      </c>
      <c r="J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2147.27</v>
      </c>
      <c r="K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2291.16</v>
      </c>
      <c r="L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2273.7600000000002</v>
      </c>
      <c r="M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2265.6999999999998</v>
      </c>
      <c r="N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2304.33</v>
      </c>
      <c r="O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2313.19</v>
      </c>
      <c r="P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2322.5700000000002</v>
      </c>
      <c r="Q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2322.84</v>
      </c>
      <c r="R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2327.7600000000002</v>
      </c>
      <c r="S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2357.39</v>
      </c>
      <c r="T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2280.6999999999998</v>
      </c>
      <c r="U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2171.92</v>
      </c>
      <c r="V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2165.31</v>
      </c>
      <c r="W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2183.83</v>
      </c>
      <c r="X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2230.91</v>
      </c>
      <c r="Y241" s="141">
        <f>VLOOKUP($A241+ROUND((COLUMN()-2)/24,5),АТС!$A$41:$F$712,6)+VLOOKUP($A241+ROUND((COLUMN()-2)/24,5),'Расчет сбытовых надбавок'!$B$43:'Расчет сбытовых надбавок'!$G$714,5)+'Иные услуги '!$C$5+'РСТ РСО-А'!$L$7</f>
        <v>2131.9499999999998</v>
      </c>
    </row>
    <row r="242" spans="1:27" x14ac:dyDescent="0.2">
      <c r="A242" s="94">
        <f t="shared" si="6"/>
        <v>41693</v>
      </c>
      <c r="B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2192.3200000000002</v>
      </c>
      <c r="C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2255.25</v>
      </c>
      <c r="D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2291.19</v>
      </c>
      <c r="E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2310.27</v>
      </c>
      <c r="F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2300.5299999999997</v>
      </c>
      <c r="G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2310.41</v>
      </c>
      <c r="H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2286.34</v>
      </c>
      <c r="I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2264.25</v>
      </c>
      <c r="J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2227.7199999999998</v>
      </c>
      <c r="K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2357.0500000000002</v>
      </c>
      <c r="L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2305.0700000000002</v>
      </c>
      <c r="M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2287.2599999999998</v>
      </c>
      <c r="N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2304.81</v>
      </c>
      <c r="O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2323.16</v>
      </c>
      <c r="P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2347.5500000000002</v>
      </c>
      <c r="Q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2343.19</v>
      </c>
      <c r="R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2338.67</v>
      </c>
      <c r="S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2344.56</v>
      </c>
      <c r="T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2282.21</v>
      </c>
      <c r="U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2172.44</v>
      </c>
      <c r="V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2166.06</v>
      </c>
      <c r="W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2184.41</v>
      </c>
      <c r="X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2231.92</v>
      </c>
      <c r="Y242" s="141">
        <f>VLOOKUP($A242+ROUND((COLUMN()-2)/24,5),АТС!$A$41:$F$712,6)+VLOOKUP($A242+ROUND((COLUMN()-2)/24,5),'Расчет сбытовых надбавок'!$B$43:'Расчет сбытовых надбавок'!$G$714,5)+'Иные услуги '!$C$5+'РСТ РСО-А'!$L$7</f>
        <v>2130.2799999999997</v>
      </c>
    </row>
    <row r="243" spans="1:27" x14ac:dyDescent="0.2">
      <c r="A243" s="94">
        <f t="shared" si="6"/>
        <v>41694</v>
      </c>
      <c r="B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2202.9299999999998</v>
      </c>
      <c r="C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2262.65</v>
      </c>
      <c r="D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2287.61</v>
      </c>
      <c r="E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2300.48</v>
      </c>
      <c r="F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2300.5100000000002</v>
      </c>
      <c r="G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2287.5100000000002</v>
      </c>
      <c r="H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2247.0300000000002</v>
      </c>
      <c r="I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2330.2399999999998</v>
      </c>
      <c r="J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2361.98</v>
      </c>
      <c r="K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2302.71</v>
      </c>
      <c r="L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2286.04</v>
      </c>
      <c r="M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2233.81</v>
      </c>
      <c r="N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2261.79</v>
      </c>
      <c r="O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2276.84</v>
      </c>
      <c r="P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2292.48</v>
      </c>
      <c r="Q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2304.8200000000002</v>
      </c>
      <c r="R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2317.85</v>
      </c>
      <c r="S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2420.1</v>
      </c>
      <c r="T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2350.69</v>
      </c>
      <c r="U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2215.91</v>
      </c>
      <c r="V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2201.13</v>
      </c>
      <c r="W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2151.62</v>
      </c>
      <c r="X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2147.48</v>
      </c>
      <c r="Y243" s="141">
        <f>VLOOKUP($A243+ROUND((COLUMN()-2)/24,5),АТС!$A$41:$F$712,6)+VLOOKUP($A243+ROUND((COLUMN()-2)/24,5),'Расчет сбытовых надбавок'!$B$43:'Расчет сбытовых надбавок'!$G$714,5)+'Иные услуги '!$C$5+'РСТ РСО-А'!$L$7</f>
        <v>2127.34</v>
      </c>
      <c r="AA243" s="95"/>
    </row>
    <row r="244" spans="1:27" x14ac:dyDescent="0.2">
      <c r="A244" s="94">
        <f t="shared" si="6"/>
        <v>41695</v>
      </c>
      <c r="B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2220.77</v>
      </c>
      <c r="C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2279.41</v>
      </c>
      <c r="D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2305.42</v>
      </c>
      <c r="E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2314.5299999999997</v>
      </c>
      <c r="F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2301</v>
      </c>
      <c r="G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2309.96</v>
      </c>
      <c r="H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2247.16</v>
      </c>
      <c r="I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2352.91</v>
      </c>
      <c r="J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2363.1</v>
      </c>
      <c r="K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2304.02</v>
      </c>
      <c r="L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2286.0500000000002</v>
      </c>
      <c r="M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2213.7799999999997</v>
      </c>
      <c r="N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2207.17</v>
      </c>
      <c r="O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2209.98</v>
      </c>
      <c r="P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2216.2799999999997</v>
      </c>
      <c r="Q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2213.19</v>
      </c>
      <c r="R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2209.92</v>
      </c>
      <c r="S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2256.04</v>
      </c>
      <c r="T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2219.3000000000002</v>
      </c>
      <c r="U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2175.14</v>
      </c>
      <c r="V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2168.3000000000002</v>
      </c>
      <c r="W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2152.31</v>
      </c>
      <c r="X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2147.2600000000002</v>
      </c>
      <c r="Y244" s="141">
        <f>VLOOKUP($A244+ROUND((COLUMN()-2)/24,5),АТС!$A$41:$F$712,6)+VLOOKUP($A244+ROUND((COLUMN()-2)/24,5),'Расчет сбытовых надбавок'!$B$43:'Расчет сбытовых надбавок'!$G$714,5)+'Иные услуги '!$C$5+'РСТ РСО-А'!$L$7</f>
        <v>2127.7799999999997</v>
      </c>
    </row>
    <row r="245" spans="1:27" x14ac:dyDescent="0.2">
      <c r="A245" s="94">
        <f t="shared" si="6"/>
        <v>41696</v>
      </c>
      <c r="B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2223.71</v>
      </c>
      <c r="C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2278.52</v>
      </c>
      <c r="D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2304.4499999999998</v>
      </c>
      <c r="E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2318.2799999999997</v>
      </c>
      <c r="F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2318.27</v>
      </c>
      <c r="G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2313.86</v>
      </c>
      <c r="H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2274.67</v>
      </c>
      <c r="I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2387.0700000000002</v>
      </c>
      <c r="J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2412.9899999999998</v>
      </c>
      <c r="K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2357.16</v>
      </c>
      <c r="L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2303.06</v>
      </c>
      <c r="M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2204.31</v>
      </c>
      <c r="N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2200.6</v>
      </c>
      <c r="O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2203.5500000000002</v>
      </c>
      <c r="P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2202.9700000000003</v>
      </c>
      <c r="Q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2206.42</v>
      </c>
      <c r="R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2203.36</v>
      </c>
      <c r="S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2250.42</v>
      </c>
      <c r="T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2207.1799999999998</v>
      </c>
      <c r="U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2168.2600000000002</v>
      </c>
      <c r="V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2164.9699999999998</v>
      </c>
      <c r="W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2151.92</v>
      </c>
      <c r="X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2147.17</v>
      </c>
      <c r="Y245" s="141">
        <f>VLOOKUP($A245+ROUND((COLUMN()-2)/24,5),АТС!$A$41:$F$712,6)+VLOOKUP($A245+ROUND((COLUMN()-2)/24,5),'Расчет сбытовых надбавок'!$B$43:'Расчет сбытовых надбавок'!$G$714,5)+'Иные услуги '!$C$5+'РСТ РСО-А'!$L$7</f>
        <v>2127.08</v>
      </c>
    </row>
    <row r="246" spans="1:27" x14ac:dyDescent="0.2">
      <c r="A246" s="94">
        <f t="shared" si="6"/>
        <v>41697</v>
      </c>
      <c r="B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2185.35</v>
      </c>
      <c r="C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2238.19</v>
      </c>
      <c r="D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2261.56</v>
      </c>
      <c r="E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2269.91</v>
      </c>
      <c r="F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2265.7799999999997</v>
      </c>
      <c r="G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2261.87</v>
      </c>
      <c r="H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2231.16</v>
      </c>
      <c r="I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2333.4699999999998</v>
      </c>
      <c r="J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2340.58</v>
      </c>
      <c r="K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2277.59</v>
      </c>
      <c r="L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2233.2600000000002</v>
      </c>
      <c r="M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2179.96</v>
      </c>
      <c r="N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2197.8199999999997</v>
      </c>
      <c r="O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2216.69</v>
      </c>
      <c r="P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2216.5300000000002</v>
      </c>
      <c r="Q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2233.31</v>
      </c>
      <c r="R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2258.23</v>
      </c>
      <c r="S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2337.4</v>
      </c>
      <c r="T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2296.61</v>
      </c>
      <c r="U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2181.5700000000002</v>
      </c>
      <c r="V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2168.44</v>
      </c>
      <c r="W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2143.7799999999997</v>
      </c>
      <c r="X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2151.73</v>
      </c>
      <c r="Y246" s="141">
        <f>VLOOKUP($A246+ROUND((COLUMN()-2)/24,5),АТС!$A$41:$F$712,6)+VLOOKUP($A246+ROUND((COLUMN()-2)/24,5),'Расчет сбытовых надбавок'!$B$43:'Расчет сбытовых надбавок'!$G$714,5)+'Иные услуги '!$C$5+'РСТ РСО-А'!$L$7</f>
        <v>2124.91</v>
      </c>
    </row>
    <row r="247" spans="1:27" x14ac:dyDescent="0.2">
      <c r="A247" s="94">
        <f t="shared" si="6"/>
        <v>41698</v>
      </c>
      <c r="B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2195.35</v>
      </c>
      <c r="C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2249.77</v>
      </c>
      <c r="D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2269.7399999999998</v>
      </c>
      <c r="E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2282.44</v>
      </c>
      <c r="F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2282.2799999999997</v>
      </c>
      <c r="G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2277.65</v>
      </c>
      <c r="H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2242.4699999999998</v>
      </c>
      <c r="I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2346.9499999999998</v>
      </c>
      <c r="J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2334.56</v>
      </c>
      <c r="K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2268.25</v>
      </c>
      <c r="L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2228.63</v>
      </c>
      <c r="M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2174</v>
      </c>
      <c r="N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2185.7399999999998</v>
      </c>
      <c r="O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2200.9499999999998</v>
      </c>
      <c r="P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2223.2600000000002</v>
      </c>
      <c r="Q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2226.63</v>
      </c>
      <c r="R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2200.62</v>
      </c>
      <c r="S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2243.17</v>
      </c>
      <c r="T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2208.19</v>
      </c>
      <c r="U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2153.29</v>
      </c>
      <c r="V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2144</v>
      </c>
      <c r="W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2131.1799999999998</v>
      </c>
      <c r="X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2150.64</v>
      </c>
      <c r="Y247" s="141">
        <f>VLOOKUP($A247+ROUND((COLUMN()-2)/24,5),АТС!$A$41:$F$712,6)+VLOOKUP($A247+ROUND((COLUMN()-2)/24,5),'Расчет сбытовых надбавок'!$B$43:'Расчет сбытовых надбавок'!$G$714,5)+'Иные услуги '!$C$5+'РСТ РСО-А'!$L$7</f>
        <v>2135.54</v>
      </c>
    </row>
    <row r="248" spans="1:27" x14ac:dyDescent="0.2">
      <c r="A248" s="100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</row>
    <row r="249" spans="1:27" x14ac:dyDescent="0.25">
      <c r="A249" s="102" t="s">
        <v>160</v>
      </c>
    </row>
    <row r="250" spans="1:27" ht="12.75" x14ac:dyDescent="0.2">
      <c r="A250" s="170" t="s">
        <v>50</v>
      </c>
      <c r="B250" s="181" t="s">
        <v>129</v>
      </c>
      <c r="C250" s="182"/>
      <c r="D250" s="182"/>
      <c r="E250" s="182"/>
      <c r="F250" s="182"/>
      <c r="G250" s="182"/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  <c r="R250" s="182"/>
      <c r="S250" s="182"/>
      <c r="T250" s="182"/>
      <c r="U250" s="182"/>
      <c r="V250" s="182"/>
      <c r="W250" s="182"/>
      <c r="X250" s="182"/>
      <c r="Y250" s="183"/>
    </row>
    <row r="251" spans="1:27" ht="12.75" x14ac:dyDescent="0.2">
      <c r="A251" s="171"/>
      <c r="B251" s="184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  <c r="V251" s="185"/>
      <c r="W251" s="185"/>
      <c r="X251" s="185"/>
      <c r="Y251" s="186"/>
    </row>
    <row r="252" spans="1:27" ht="12.75" x14ac:dyDescent="0.2">
      <c r="A252" s="171"/>
      <c r="B252" s="173" t="s">
        <v>130</v>
      </c>
      <c r="C252" s="164" t="s">
        <v>131</v>
      </c>
      <c r="D252" s="164" t="s">
        <v>132</v>
      </c>
      <c r="E252" s="164" t="s">
        <v>133</v>
      </c>
      <c r="F252" s="164" t="s">
        <v>134</v>
      </c>
      <c r="G252" s="164" t="s">
        <v>135</v>
      </c>
      <c r="H252" s="164" t="s">
        <v>136</v>
      </c>
      <c r="I252" s="164" t="s">
        <v>137</v>
      </c>
      <c r="J252" s="164" t="s">
        <v>138</v>
      </c>
      <c r="K252" s="164" t="s">
        <v>139</v>
      </c>
      <c r="L252" s="164" t="s">
        <v>140</v>
      </c>
      <c r="M252" s="164" t="s">
        <v>141</v>
      </c>
      <c r="N252" s="175" t="s">
        <v>142</v>
      </c>
      <c r="O252" s="164" t="s">
        <v>143</v>
      </c>
      <c r="P252" s="164" t="s">
        <v>144</v>
      </c>
      <c r="Q252" s="164" t="s">
        <v>145</v>
      </c>
      <c r="R252" s="164" t="s">
        <v>146</v>
      </c>
      <c r="S252" s="164" t="s">
        <v>147</v>
      </c>
      <c r="T252" s="164" t="s">
        <v>148</v>
      </c>
      <c r="U252" s="164" t="s">
        <v>149</v>
      </c>
      <c r="V252" s="164" t="s">
        <v>150</v>
      </c>
      <c r="W252" s="164" t="s">
        <v>151</v>
      </c>
      <c r="X252" s="164" t="s">
        <v>152</v>
      </c>
      <c r="Y252" s="164" t="s">
        <v>153</v>
      </c>
    </row>
    <row r="253" spans="1:27" ht="12.75" x14ac:dyDescent="0.2">
      <c r="A253" s="172"/>
      <c r="B253" s="174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76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</row>
    <row r="254" spans="1:27" x14ac:dyDescent="0.2">
      <c r="A254" s="94">
        <f t="shared" ref="A254:A281" si="7">A220</f>
        <v>41671</v>
      </c>
      <c r="B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2113.98</v>
      </c>
      <c r="C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2096.7799999999997</v>
      </c>
      <c r="D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2106.63</v>
      </c>
      <c r="E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2094.94</v>
      </c>
      <c r="F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2092.19</v>
      </c>
      <c r="G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2089.9899999999998</v>
      </c>
      <c r="H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2101.71</v>
      </c>
      <c r="I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2105.1999999999998</v>
      </c>
      <c r="J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2115.86</v>
      </c>
      <c r="K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2128.0300000000002</v>
      </c>
      <c r="L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2129.16</v>
      </c>
      <c r="M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2129.58</v>
      </c>
      <c r="N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2130.4899999999998</v>
      </c>
      <c r="O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2130.6799999999998</v>
      </c>
      <c r="P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2130.15</v>
      </c>
      <c r="Q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2130.48</v>
      </c>
      <c r="R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2129.69</v>
      </c>
      <c r="S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2128.0500000000002</v>
      </c>
      <c r="T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2126.6999999999998</v>
      </c>
      <c r="U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2139.38</v>
      </c>
      <c r="V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2198.37</v>
      </c>
      <c r="W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2128.62</v>
      </c>
      <c r="X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2128.9899999999998</v>
      </c>
      <c r="Y254" s="141">
        <f>VLOOKUP($A254+ROUND((COLUMN()-2)/24,5),АТС!$A$41:$F$712,6)+VLOOKUP($A254+ROUND((COLUMN()-2)/24,5),'Расчет сбытовых надбавок'!$B$43:'Расчет сбытовых надбавок'!$G$714,6)+'Иные услуги '!$C$5+'РСТ РСО-А'!$L$7</f>
        <v>2246.0300000000002</v>
      </c>
    </row>
    <row r="255" spans="1:27" x14ac:dyDescent="0.2">
      <c r="A255" s="94">
        <f t="shared" si="7"/>
        <v>41672</v>
      </c>
      <c r="B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2112.27</v>
      </c>
      <c r="C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2111.65</v>
      </c>
      <c r="D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2101.84</v>
      </c>
      <c r="E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2090.52</v>
      </c>
      <c r="F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2095.4</v>
      </c>
      <c r="G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2087.6799999999998</v>
      </c>
      <c r="H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2092.9299999999998</v>
      </c>
      <c r="I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2106.65</v>
      </c>
      <c r="J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2144.0100000000002</v>
      </c>
      <c r="K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2126.63</v>
      </c>
      <c r="L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2127.39</v>
      </c>
      <c r="M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2127.5699999999997</v>
      </c>
      <c r="N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2127.88</v>
      </c>
      <c r="O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2127.9899999999998</v>
      </c>
      <c r="P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2126.92</v>
      </c>
      <c r="Q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2127.2600000000002</v>
      </c>
      <c r="R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2128.1800000000003</v>
      </c>
      <c r="S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2126.46</v>
      </c>
      <c r="T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2125.91</v>
      </c>
      <c r="U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2137.96</v>
      </c>
      <c r="V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2197.6</v>
      </c>
      <c r="W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2165.3000000000002</v>
      </c>
      <c r="X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2127.65</v>
      </c>
      <c r="Y255" s="141">
        <f>VLOOKUP($A255+ROUND((COLUMN()-2)/24,5),АТС!$A$41:$F$712,6)+VLOOKUP($A255+ROUND((COLUMN()-2)/24,5),'Расчет сбытовых надбавок'!$B$43:'Расчет сбытовых надбавок'!$G$714,6)+'Иные услуги '!$C$5+'РСТ РСО-А'!$L$7</f>
        <v>2263.8599999999997</v>
      </c>
    </row>
    <row r="256" spans="1:27" x14ac:dyDescent="0.2">
      <c r="A256" s="94">
        <f t="shared" si="7"/>
        <v>41673</v>
      </c>
      <c r="B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2109.58</v>
      </c>
      <c r="C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2095.58</v>
      </c>
      <c r="D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2096.09</v>
      </c>
      <c r="E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2108.64</v>
      </c>
      <c r="F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2106.0100000000002</v>
      </c>
      <c r="G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2103.54</v>
      </c>
      <c r="H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2105.7600000000002</v>
      </c>
      <c r="I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2118.1</v>
      </c>
      <c r="J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2110.5700000000002</v>
      </c>
      <c r="K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2130.4899999999998</v>
      </c>
      <c r="L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2130.2600000000002</v>
      </c>
      <c r="M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2120.09</v>
      </c>
      <c r="N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2119.4</v>
      </c>
      <c r="O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2119.67</v>
      </c>
      <c r="P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2119.94</v>
      </c>
      <c r="Q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2119.96</v>
      </c>
      <c r="R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2119.38</v>
      </c>
      <c r="S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2126.56</v>
      </c>
      <c r="T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2124.17</v>
      </c>
      <c r="U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2125.4499999999998</v>
      </c>
      <c r="V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2137.5</v>
      </c>
      <c r="W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2172.16</v>
      </c>
      <c r="X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2331.5500000000002</v>
      </c>
      <c r="Y256" s="141">
        <f>VLOOKUP($A256+ROUND((COLUMN()-2)/24,5),АТС!$A$41:$F$712,6)+VLOOKUP($A256+ROUND((COLUMN()-2)/24,5),'Расчет сбытовых надбавок'!$B$43:'Расчет сбытовых надбавок'!$G$714,6)+'Иные услуги '!$C$5+'РСТ РСО-А'!$L$7</f>
        <v>2229.71</v>
      </c>
    </row>
    <row r="257" spans="1:25" x14ac:dyDescent="0.2">
      <c r="A257" s="94">
        <f t="shared" si="7"/>
        <v>41674</v>
      </c>
      <c r="B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2184.2799999999997</v>
      </c>
      <c r="C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2104.39</v>
      </c>
      <c r="D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2103.3000000000002</v>
      </c>
      <c r="E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2103.23</v>
      </c>
      <c r="F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2103.2200000000003</v>
      </c>
      <c r="G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2104.9700000000003</v>
      </c>
      <c r="H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2108.64</v>
      </c>
      <c r="I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2118.1</v>
      </c>
      <c r="J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2110.19</v>
      </c>
      <c r="K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2138.2399999999998</v>
      </c>
      <c r="L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2164.0299999999997</v>
      </c>
      <c r="M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2139.0500000000002</v>
      </c>
      <c r="N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2138.79</v>
      </c>
      <c r="O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2137.5699999999997</v>
      </c>
      <c r="P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2131.27</v>
      </c>
      <c r="Q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2131.2399999999998</v>
      </c>
      <c r="R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2130.9700000000003</v>
      </c>
      <c r="S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2130.5299999999997</v>
      </c>
      <c r="T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2128.4700000000003</v>
      </c>
      <c r="U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2237.9300000000003</v>
      </c>
      <c r="V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2237.59</v>
      </c>
      <c r="W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2258.62</v>
      </c>
      <c r="X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2378.5</v>
      </c>
      <c r="Y257" s="141">
        <f>VLOOKUP($A257+ROUND((COLUMN()-2)/24,5),АТС!$A$41:$F$712,6)+VLOOKUP($A257+ROUND((COLUMN()-2)/24,5),'Расчет сбытовых надбавок'!$B$43:'Расчет сбытовых надбавок'!$G$714,6)+'Иные услуги '!$C$5+'РСТ РСО-А'!$L$7</f>
        <v>2296.04</v>
      </c>
    </row>
    <row r="258" spans="1:25" x14ac:dyDescent="0.2">
      <c r="A258" s="94">
        <f t="shared" si="7"/>
        <v>41675</v>
      </c>
      <c r="B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2117.42</v>
      </c>
      <c r="C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2096.66</v>
      </c>
      <c r="D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2094.52</v>
      </c>
      <c r="E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2093.29</v>
      </c>
      <c r="F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2093.4699999999998</v>
      </c>
      <c r="G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2094.04</v>
      </c>
      <c r="H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2095.79</v>
      </c>
      <c r="I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2117.71</v>
      </c>
      <c r="J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2109.96</v>
      </c>
      <c r="K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2132.34</v>
      </c>
      <c r="L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2131.6999999999998</v>
      </c>
      <c r="M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2108.13</v>
      </c>
      <c r="N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2114.96</v>
      </c>
      <c r="O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2114.7600000000002</v>
      </c>
      <c r="P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2114.85</v>
      </c>
      <c r="Q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2114.77</v>
      </c>
      <c r="R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2115.16</v>
      </c>
      <c r="S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2130.7199999999998</v>
      </c>
      <c r="T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2184.5100000000002</v>
      </c>
      <c r="U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2217.08</v>
      </c>
      <c r="V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2226.73</v>
      </c>
      <c r="W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2222.63</v>
      </c>
      <c r="X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2381.6799999999998</v>
      </c>
      <c r="Y258" s="141">
        <f>VLOOKUP($A258+ROUND((COLUMN()-2)/24,5),АТС!$A$41:$F$712,6)+VLOOKUP($A258+ROUND((COLUMN()-2)/24,5),'Расчет сбытовых надбавок'!$B$43:'Расчет сбытовых надбавок'!$G$714,6)+'Иные услуги '!$C$5+'РСТ РСО-А'!$L$7</f>
        <v>2284.21</v>
      </c>
    </row>
    <row r="259" spans="1:25" x14ac:dyDescent="0.2">
      <c r="A259" s="94">
        <f t="shared" si="7"/>
        <v>41676</v>
      </c>
      <c r="B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2185.81</v>
      </c>
      <c r="C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2121.27</v>
      </c>
      <c r="D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2103.9699999999998</v>
      </c>
      <c r="E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2103.56</v>
      </c>
      <c r="F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2104.15</v>
      </c>
      <c r="G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2104.5100000000002</v>
      </c>
      <c r="H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2125.7600000000002</v>
      </c>
      <c r="I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2113.4499999999998</v>
      </c>
      <c r="J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2131.2399999999998</v>
      </c>
      <c r="K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2131.16</v>
      </c>
      <c r="L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2130.19</v>
      </c>
      <c r="M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2214.5500000000002</v>
      </c>
      <c r="N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2193.52</v>
      </c>
      <c r="O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2188.5500000000002</v>
      </c>
      <c r="P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2174.41</v>
      </c>
      <c r="Q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2164.62</v>
      </c>
      <c r="R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2154.09</v>
      </c>
      <c r="S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2129.4300000000003</v>
      </c>
      <c r="T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2202.2199999999998</v>
      </c>
      <c r="U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2288.6999999999998</v>
      </c>
      <c r="V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2266.02</v>
      </c>
      <c r="W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2270.67</v>
      </c>
      <c r="X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2395.4899999999998</v>
      </c>
      <c r="Y259" s="141">
        <f>VLOOKUP($A259+ROUND((COLUMN()-2)/24,5),АТС!$A$41:$F$712,6)+VLOOKUP($A259+ROUND((COLUMN()-2)/24,5),'Расчет сбытовых надбавок'!$B$43:'Расчет сбытовых надбавок'!$G$714,6)+'Иные услуги '!$C$5+'РСТ РСО-А'!$L$7</f>
        <v>2311.5699999999997</v>
      </c>
    </row>
    <row r="260" spans="1:25" x14ac:dyDescent="0.2">
      <c r="A260" s="94">
        <f t="shared" si="7"/>
        <v>41677</v>
      </c>
      <c r="B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2113.79</v>
      </c>
      <c r="C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2096.4499999999998</v>
      </c>
      <c r="D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2090.41</v>
      </c>
      <c r="E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2093.0299999999997</v>
      </c>
      <c r="F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2092.5699999999997</v>
      </c>
      <c r="G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2089.14</v>
      </c>
      <c r="H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2113.27</v>
      </c>
      <c r="I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2111.65</v>
      </c>
      <c r="J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2090.0500000000002</v>
      </c>
      <c r="K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2132.58</v>
      </c>
      <c r="L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2132.6999999999998</v>
      </c>
      <c r="M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2121.41</v>
      </c>
      <c r="N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2121.48</v>
      </c>
      <c r="O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2121.54</v>
      </c>
      <c r="P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2121.8199999999997</v>
      </c>
      <c r="Q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2121.71</v>
      </c>
      <c r="R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2121.4699999999998</v>
      </c>
      <c r="S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2128.7799999999997</v>
      </c>
      <c r="T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2128.92</v>
      </c>
      <c r="U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2230.38</v>
      </c>
      <c r="V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2191.9499999999998</v>
      </c>
      <c r="W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2213.7399999999998</v>
      </c>
      <c r="X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2365.3000000000002</v>
      </c>
      <c r="Y260" s="141">
        <f>VLOOKUP($A260+ROUND((COLUMN()-2)/24,5),АТС!$A$41:$F$712,6)+VLOOKUP($A260+ROUND((COLUMN()-2)/24,5),'Расчет сбытовых надбавок'!$B$43:'Расчет сбытовых надбавок'!$G$714,6)+'Иные услуги '!$C$5+'РСТ РСО-А'!$L$7</f>
        <v>2283.6099999999997</v>
      </c>
    </row>
    <row r="261" spans="1:25" x14ac:dyDescent="0.2">
      <c r="A261" s="94">
        <f t="shared" si="7"/>
        <v>41678</v>
      </c>
      <c r="B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2112.9899999999998</v>
      </c>
      <c r="C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2109.15</v>
      </c>
      <c r="D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2098.77</v>
      </c>
      <c r="E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2087.71</v>
      </c>
      <c r="F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2094.9899999999998</v>
      </c>
      <c r="G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2105.5299999999997</v>
      </c>
      <c r="H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2110.14</v>
      </c>
      <c r="I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2112.89</v>
      </c>
      <c r="J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2235.69</v>
      </c>
      <c r="K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2106.66</v>
      </c>
      <c r="L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2113</v>
      </c>
      <c r="M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2130.46</v>
      </c>
      <c r="N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2130.64</v>
      </c>
      <c r="O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2130.79</v>
      </c>
      <c r="P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2130.94</v>
      </c>
      <c r="Q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2131.14</v>
      </c>
      <c r="R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2130.0699999999997</v>
      </c>
      <c r="S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2126.08</v>
      </c>
      <c r="T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2127.56</v>
      </c>
      <c r="U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2126.86</v>
      </c>
      <c r="V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2221.44</v>
      </c>
      <c r="W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2191.52</v>
      </c>
      <c r="X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2128.38</v>
      </c>
      <c r="Y261" s="141">
        <f>VLOOKUP($A261+ROUND((COLUMN()-2)/24,5),АТС!$A$41:$F$712,6)+VLOOKUP($A261+ROUND((COLUMN()-2)/24,5),'Расчет сбытовых надбавок'!$B$43:'Расчет сбытовых надбавок'!$G$714,6)+'Иные услуги '!$C$5+'РСТ РСО-А'!$L$7</f>
        <v>2310.19</v>
      </c>
    </row>
    <row r="262" spans="1:25" x14ac:dyDescent="0.2">
      <c r="A262" s="94">
        <f t="shared" si="7"/>
        <v>41679</v>
      </c>
      <c r="B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2108.6</v>
      </c>
      <c r="C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2100.4</v>
      </c>
      <c r="D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2123.9700000000003</v>
      </c>
      <c r="E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2127.2600000000002</v>
      </c>
      <c r="F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2136.54</v>
      </c>
      <c r="G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2127.1999999999998</v>
      </c>
      <c r="H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2118.34</v>
      </c>
      <c r="I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2093.4699999999998</v>
      </c>
      <c r="J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2112.4</v>
      </c>
      <c r="K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2152.63</v>
      </c>
      <c r="L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2114.84</v>
      </c>
      <c r="M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2088.64</v>
      </c>
      <c r="N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2090.3199999999997</v>
      </c>
      <c r="O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2098.56</v>
      </c>
      <c r="P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2093.1999999999998</v>
      </c>
      <c r="Q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2090.21</v>
      </c>
      <c r="R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2091.06</v>
      </c>
      <c r="S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2088.81</v>
      </c>
      <c r="T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2125.0500000000002</v>
      </c>
      <c r="U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2126.5500000000002</v>
      </c>
      <c r="V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2126.56</v>
      </c>
      <c r="W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2127.02</v>
      </c>
      <c r="X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2127.87</v>
      </c>
      <c r="Y262" s="141">
        <f>VLOOKUP($A262+ROUND((COLUMN()-2)/24,5),АТС!$A$41:$F$712,6)+VLOOKUP($A262+ROUND((COLUMN()-2)/24,5),'Расчет сбытовых надбавок'!$B$43:'Расчет сбытовых надбавок'!$G$714,6)+'Иные услуги '!$C$5+'РСТ РСО-А'!$L$7</f>
        <v>2172.15</v>
      </c>
    </row>
    <row r="263" spans="1:25" x14ac:dyDescent="0.2">
      <c r="A263" s="94">
        <f t="shared" si="7"/>
        <v>41680</v>
      </c>
      <c r="B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2104.94</v>
      </c>
      <c r="C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2101.39</v>
      </c>
      <c r="D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2106.7399999999998</v>
      </c>
      <c r="E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2112.06</v>
      </c>
      <c r="F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2109.35</v>
      </c>
      <c r="G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2112.5</v>
      </c>
      <c r="H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2087.2199999999998</v>
      </c>
      <c r="I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2149.2399999999998</v>
      </c>
      <c r="J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2138.14</v>
      </c>
      <c r="K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2090.59</v>
      </c>
      <c r="L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2103.34</v>
      </c>
      <c r="M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2122.38</v>
      </c>
      <c r="N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2122.15</v>
      </c>
      <c r="O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2122.61</v>
      </c>
      <c r="P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2122.6999999999998</v>
      </c>
      <c r="Q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2122.04</v>
      </c>
      <c r="R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2121.83</v>
      </c>
      <c r="S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2115.16</v>
      </c>
      <c r="T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2129.39</v>
      </c>
      <c r="U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2130.6999999999998</v>
      </c>
      <c r="V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2131.79</v>
      </c>
      <c r="W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2142.0700000000002</v>
      </c>
      <c r="X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2328.87</v>
      </c>
      <c r="Y263" s="141">
        <f>VLOOKUP($A263+ROUND((COLUMN()-2)/24,5),АТС!$A$41:$F$712,6)+VLOOKUP($A263+ROUND((COLUMN()-2)/24,5),'Расчет сбытовых надбавок'!$B$43:'Расчет сбытовых надбавок'!$G$714,6)+'Иные услуги '!$C$5+'РСТ РСО-А'!$L$7</f>
        <v>2264.9</v>
      </c>
    </row>
    <row r="264" spans="1:25" x14ac:dyDescent="0.2">
      <c r="A264" s="94">
        <f t="shared" si="7"/>
        <v>41681</v>
      </c>
      <c r="B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2089.15</v>
      </c>
      <c r="C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2128.34</v>
      </c>
      <c r="D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2146</v>
      </c>
      <c r="E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2158.4899999999998</v>
      </c>
      <c r="F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2161.5100000000002</v>
      </c>
      <c r="G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2149.15</v>
      </c>
      <c r="H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2120.29</v>
      </c>
      <c r="I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2184.4300000000003</v>
      </c>
      <c r="J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2155.64</v>
      </c>
      <c r="K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2116.75</v>
      </c>
      <c r="L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2092.31</v>
      </c>
      <c r="M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2123.38</v>
      </c>
      <c r="N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2124.46</v>
      </c>
      <c r="O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2124.89</v>
      </c>
      <c r="P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2121.64</v>
      </c>
      <c r="Q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2121.73</v>
      </c>
      <c r="R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2120.8000000000002</v>
      </c>
      <c r="S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2097.4899999999998</v>
      </c>
      <c r="T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2130.79</v>
      </c>
      <c r="U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2132.0299999999997</v>
      </c>
      <c r="V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2133.42</v>
      </c>
      <c r="W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2122.25</v>
      </c>
      <c r="X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2332.5100000000002</v>
      </c>
      <c r="Y264" s="141">
        <f>VLOOKUP($A264+ROUND((COLUMN()-2)/24,5),АТС!$A$41:$F$712,6)+VLOOKUP($A264+ROUND((COLUMN()-2)/24,5),'Расчет сбытовых надбавок'!$B$43:'Расчет сбытовых надбавок'!$G$714,6)+'Иные услуги '!$C$5+'РСТ РСО-А'!$L$7</f>
        <v>2188.46</v>
      </c>
    </row>
    <row r="265" spans="1:25" x14ac:dyDescent="0.2">
      <c r="A265" s="94">
        <f t="shared" si="7"/>
        <v>41682</v>
      </c>
      <c r="B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2090.39</v>
      </c>
      <c r="C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2122.04</v>
      </c>
      <c r="D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2142.23</v>
      </c>
      <c r="E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2151.3000000000002</v>
      </c>
      <c r="F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2154.19</v>
      </c>
      <c r="G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2148.2799999999997</v>
      </c>
      <c r="H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2111.94</v>
      </c>
      <c r="I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2183.89</v>
      </c>
      <c r="J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2161.25</v>
      </c>
      <c r="K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2134.0700000000002</v>
      </c>
      <c r="L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2116.52</v>
      </c>
      <c r="M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2091.79</v>
      </c>
      <c r="N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2103.4899999999998</v>
      </c>
      <c r="O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2118.27</v>
      </c>
      <c r="P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2128.73</v>
      </c>
      <c r="Q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2131.15</v>
      </c>
      <c r="R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2133.86</v>
      </c>
      <c r="S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2182.17</v>
      </c>
      <c r="T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2121.4899999999998</v>
      </c>
      <c r="U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2132.06</v>
      </c>
      <c r="V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2132.9899999999998</v>
      </c>
      <c r="W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2121.87</v>
      </c>
      <c r="X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2326.3000000000002</v>
      </c>
      <c r="Y265" s="141">
        <f>VLOOKUP($A265+ROUND((COLUMN()-2)/24,5),АТС!$A$41:$F$712,6)+VLOOKUP($A265+ROUND((COLUMN()-2)/24,5),'Расчет сбытовых надбавок'!$B$43:'Расчет сбытовых надбавок'!$G$714,6)+'Иные услуги '!$C$5+'РСТ РСО-А'!$L$7</f>
        <v>2114.4</v>
      </c>
    </row>
    <row r="266" spans="1:25" x14ac:dyDescent="0.2">
      <c r="A266" s="94">
        <f t="shared" si="7"/>
        <v>41683</v>
      </c>
      <c r="B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2091.34</v>
      </c>
      <c r="C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2121.9299999999998</v>
      </c>
      <c r="D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2139.17</v>
      </c>
      <c r="E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2151.2600000000002</v>
      </c>
      <c r="F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2148.1799999999998</v>
      </c>
      <c r="G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2139.3000000000002</v>
      </c>
      <c r="H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2109.12</v>
      </c>
      <c r="I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2177.27</v>
      </c>
      <c r="J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2161.42</v>
      </c>
      <c r="K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2133.52</v>
      </c>
      <c r="L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2110.25</v>
      </c>
      <c r="M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2093.9499999999998</v>
      </c>
      <c r="N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2103.06</v>
      </c>
      <c r="O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2117.75</v>
      </c>
      <c r="P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2128.12</v>
      </c>
      <c r="Q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2130.4</v>
      </c>
      <c r="R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2133.33</v>
      </c>
      <c r="S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2181.31</v>
      </c>
      <c r="T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2120.96</v>
      </c>
      <c r="U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2133.15</v>
      </c>
      <c r="V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2134.1999999999998</v>
      </c>
      <c r="W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2121.9699999999998</v>
      </c>
      <c r="X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2198.4499999999998</v>
      </c>
      <c r="Y266" s="141">
        <f>VLOOKUP($A266+ROUND((COLUMN()-2)/24,5),АТС!$A$41:$F$712,6)+VLOOKUP($A266+ROUND((COLUMN()-2)/24,5),'Расчет сбытовых надбавок'!$B$43:'Расчет сбытовых надбавок'!$G$714,6)+'Иные услуги '!$C$5+'РСТ РСО-А'!$L$7</f>
        <v>2115.37</v>
      </c>
    </row>
    <row r="267" spans="1:25" x14ac:dyDescent="0.2">
      <c r="A267" s="94">
        <f t="shared" si="7"/>
        <v>41684</v>
      </c>
      <c r="B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2090.08</v>
      </c>
      <c r="C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2127.52</v>
      </c>
      <c r="D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2145.17</v>
      </c>
      <c r="E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2163.5</v>
      </c>
      <c r="F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2163.52</v>
      </c>
      <c r="G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2160.83</v>
      </c>
      <c r="H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2128.59</v>
      </c>
      <c r="I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2192.9899999999998</v>
      </c>
      <c r="J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2202.77</v>
      </c>
      <c r="K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2168.02</v>
      </c>
      <c r="L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2155.02</v>
      </c>
      <c r="M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2108.31</v>
      </c>
      <c r="N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2136.58</v>
      </c>
      <c r="O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2141.54</v>
      </c>
      <c r="P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2152.59</v>
      </c>
      <c r="Q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2201.4300000000003</v>
      </c>
      <c r="R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2146.3200000000002</v>
      </c>
      <c r="S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2201.71</v>
      </c>
      <c r="T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2135.23</v>
      </c>
      <c r="U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2090.5100000000002</v>
      </c>
      <c r="V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2087.59</v>
      </c>
      <c r="W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2122.3200000000002</v>
      </c>
      <c r="X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2175.88</v>
      </c>
      <c r="Y267" s="141">
        <f>VLOOKUP($A267+ROUND((COLUMN()-2)/24,5),АТС!$A$41:$F$712,6)+VLOOKUP($A267+ROUND((COLUMN()-2)/24,5),'Расчет сбытовых надбавок'!$B$43:'Расчет сбытовых надбавок'!$G$714,6)+'Иные услуги '!$C$5+'РСТ РСО-А'!$L$7</f>
        <v>2115.66</v>
      </c>
    </row>
    <row r="268" spans="1:25" x14ac:dyDescent="0.2">
      <c r="A268" s="94">
        <f t="shared" si="7"/>
        <v>41685</v>
      </c>
      <c r="B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2128.91</v>
      </c>
      <c r="C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2172</v>
      </c>
      <c r="D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2189.9300000000003</v>
      </c>
      <c r="E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2209.16</v>
      </c>
      <c r="F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2213.17</v>
      </c>
      <c r="G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2201.52</v>
      </c>
      <c r="H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2180.36</v>
      </c>
      <c r="I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2134.1</v>
      </c>
      <c r="J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2089.8199999999997</v>
      </c>
      <c r="K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2220.0500000000002</v>
      </c>
      <c r="L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2208.29</v>
      </c>
      <c r="M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2219.31</v>
      </c>
      <c r="N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2246.1800000000003</v>
      </c>
      <c r="O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2254.13</v>
      </c>
      <c r="P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2266.25</v>
      </c>
      <c r="Q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2275.35</v>
      </c>
      <c r="R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2289.42</v>
      </c>
      <c r="S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2259.63</v>
      </c>
      <c r="T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2190</v>
      </c>
      <c r="U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2123.81</v>
      </c>
      <c r="V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2112.59</v>
      </c>
      <c r="W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2129.15</v>
      </c>
      <c r="X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2174.6999999999998</v>
      </c>
      <c r="Y268" s="141">
        <f>VLOOKUP($A268+ROUND((COLUMN()-2)/24,5),АТС!$A$41:$F$712,6)+VLOOKUP($A268+ROUND((COLUMN()-2)/24,5),'Расчет сбытовых надбавок'!$B$43:'Расчет сбытовых надбавок'!$G$714,6)+'Иные услуги '!$C$5+'РСТ РСО-А'!$L$7</f>
        <v>2101.67</v>
      </c>
    </row>
    <row r="269" spans="1:25" s="105" customFormat="1" x14ac:dyDescent="0.25">
      <c r="A269" s="94">
        <f t="shared" si="7"/>
        <v>41686</v>
      </c>
      <c r="B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2128.6</v>
      </c>
      <c r="C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2157.6800000000003</v>
      </c>
      <c r="D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2189.0500000000002</v>
      </c>
      <c r="E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2208.25</v>
      </c>
      <c r="F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2216.1999999999998</v>
      </c>
      <c r="G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2208.7600000000002</v>
      </c>
      <c r="H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2202.1099999999997</v>
      </c>
      <c r="I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2172.42</v>
      </c>
      <c r="J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2151.7399999999998</v>
      </c>
      <c r="K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2313.09</v>
      </c>
      <c r="L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2262.64</v>
      </c>
      <c r="M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2237.4899999999998</v>
      </c>
      <c r="N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2249.4899999999998</v>
      </c>
      <c r="O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2270.4</v>
      </c>
      <c r="P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2287.73</v>
      </c>
      <c r="Q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2292.19</v>
      </c>
      <c r="R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2269.9899999999998</v>
      </c>
      <c r="S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2262.4699999999998</v>
      </c>
      <c r="T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2193.29</v>
      </c>
      <c r="U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2117.91</v>
      </c>
      <c r="V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2114.7600000000002</v>
      </c>
      <c r="W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2131.33</v>
      </c>
      <c r="X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2170.62</v>
      </c>
      <c r="Y269" s="141">
        <f>VLOOKUP($A269+ROUND((COLUMN()-2)/24,5),АТС!$A$41:$F$712,6)+VLOOKUP($A269+ROUND((COLUMN()-2)/24,5),'Расчет сбытовых надбавок'!$B$43:'Расчет сбытовых надбавок'!$G$714,6)+'Иные услуги '!$C$5+'РСТ РСО-А'!$L$7</f>
        <v>2090.4299999999998</v>
      </c>
    </row>
    <row r="270" spans="1:25" x14ac:dyDescent="0.2">
      <c r="A270" s="94">
        <f t="shared" si="7"/>
        <v>41687</v>
      </c>
      <c r="B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2142.17</v>
      </c>
      <c r="C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2183.46</v>
      </c>
      <c r="D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2196.8000000000002</v>
      </c>
      <c r="E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2214.87</v>
      </c>
      <c r="F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2218.69</v>
      </c>
      <c r="G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2208.2600000000002</v>
      </c>
      <c r="H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2177.4700000000003</v>
      </c>
      <c r="I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2263.2600000000002</v>
      </c>
      <c r="J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2269.65</v>
      </c>
      <c r="K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2240.15</v>
      </c>
      <c r="L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2240.33</v>
      </c>
      <c r="M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2191.9700000000003</v>
      </c>
      <c r="N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2222.06</v>
      </c>
      <c r="O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2232.54</v>
      </c>
      <c r="P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2235.91</v>
      </c>
      <c r="Q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2243.2600000000002</v>
      </c>
      <c r="R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2247.59</v>
      </c>
      <c r="S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2313.61</v>
      </c>
      <c r="T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2232.64</v>
      </c>
      <c r="U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2143.67</v>
      </c>
      <c r="V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2140.4699999999998</v>
      </c>
      <c r="W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2116.17</v>
      </c>
      <c r="X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2117.88</v>
      </c>
      <c r="Y270" s="141">
        <f>VLOOKUP($A270+ROUND((COLUMN()-2)/24,5),АТС!$A$41:$F$712,6)+VLOOKUP($A270+ROUND((COLUMN()-2)/24,5),'Расчет сбытовых надбавок'!$B$43:'Расчет сбытовых надбавок'!$G$714,6)+'Иные услуги '!$C$5+'РСТ РСО-А'!$L$7</f>
        <v>2087.9700000000003</v>
      </c>
    </row>
    <row r="271" spans="1:25" x14ac:dyDescent="0.2">
      <c r="A271" s="94">
        <f t="shared" si="7"/>
        <v>41688</v>
      </c>
      <c r="B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2143.1999999999998</v>
      </c>
      <c r="C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2184.5299999999997</v>
      </c>
      <c r="D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2198.5100000000002</v>
      </c>
      <c r="E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2216.81</v>
      </c>
      <c r="F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2220.7200000000003</v>
      </c>
      <c r="G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2209.5500000000002</v>
      </c>
      <c r="H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2179</v>
      </c>
      <c r="I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2265.35</v>
      </c>
      <c r="J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2273.13</v>
      </c>
      <c r="K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2268.9700000000003</v>
      </c>
      <c r="L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2255.91</v>
      </c>
      <c r="M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2193.91</v>
      </c>
      <c r="N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2217.12</v>
      </c>
      <c r="O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2234.91</v>
      </c>
      <c r="P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2245.94</v>
      </c>
      <c r="Q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2245.8199999999997</v>
      </c>
      <c r="R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2249.92</v>
      </c>
      <c r="S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2226.88</v>
      </c>
      <c r="T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2147.7600000000002</v>
      </c>
      <c r="U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2149.9699999999998</v>
      </c>
      <c r="V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2146.5700000000002</v>
      </c>
      <c r="W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2109.0299999999997</v>
      </c>
      <c r="X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2110.33</v>
      </c>
      <c r="Y271" s="141">
        <f>VLOOKUP($A271+ROUND((COLUMN()-2)/24,5),АТС!$A$41:$F$712,6)+VLOOKUP($A271+ROUND((COLUMN()-2)/24,5),'Расчет сбытовых надбавок'!$B$43:'Расчет сбытовых надбавок'!$G$714,6)+'Иные услуги '!$C$5+'РСТ РСО-А'!$L$7</f>
        <v>2088.73</v>
      </c>
    </row>
    <row r="272" spans="1:25" x14ac:dyDescent="0.2">
      <c r="A272" s="94">
        <f t="shared" si="7"/>
        <v>41689</v>
      </c>
      <c r="B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2142.83</v>
      </c>
      <c r="C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2216.21</v>
      </c>
      <c r="D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2227.64</v>
      </c>
      <c r="E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2235.44</v>
      </c>
      <c r="F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2227.2600000000002</v>
      </c>
      <c r="G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2208.67</v>
      </c>
      <c r="H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2171.69</v>
      </c>
      <c r="I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2252.8599999999997</v>
      </c>
      <c r="J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2267.85</v>
      </c>
      <c r="K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2225.62</v>
      </c>
      <c r="L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2203.7599999999998</v>
      </c>
      <c r="M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2154.2199999999998</v>
      </c>
      <c r="N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2162.87</v>
      </c>
      <c r="O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2183.7799999999997</v>
      </c>
      <c r="P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2180.5500000000002</v>
      </c>
      <c r="Q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2180.71</v>
      </c>
      <c r="R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2193.5500000000002</v>
      </c>
      <c r="S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2246.85</v>
      </c>
      <c r="T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2217.11</v>
      </c>
      <c r="U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2132.2600000000002</v>
      </c>
      <c r="V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2126.2199999999998</v>
      </c>
      <c r="W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2111.9700000000003</v>
      </c>
      <c r="X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2113.42</v>
      </c>
      <c r="Y272" s="141">
        <f>VLOOKUP($A272+ROUND((COLUMN()-2)/24,5),АТС!$A$41:$F$712,6)+VLOOKUP($A272+ROUND((COLUMN()-2)/24,5),'Расчет сбытовых надбавок'!$B$43:'Расчет сбытовых надбавок'!$G$714,6)+'Иные услуги '!$C$5+'РСТ РСО-А'!$L$7</f>
        <v>2105.9</v>
      </c>
    </row>
    <row r="273" spans="1:27" x14ac:dyDescent="0.2">
      <c r="A273" s="94">
        <f t="shared" si="7"/>
        <v>41690</v>
      </c>
      <c r="B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2164.62</v>
      </c>
      <c r="C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2208.96</v>
      </c>
      <c r="D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2231.64</v>
      </c>
      <c r="E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2243.5299999999997</v>
      </c>
      <c r="F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2243.3000000000002</v>
      </c>
      <c r="G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2227.58</v>
      </c>
      <c r="H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2194.6999999999998</v>
      </c>
      <c r="I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2288.59</v>
      </c>
      <c r="J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2290.1</v>
      </c>
      <c r="K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2241.63</v>
      </c>
      <c r="L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2241.67</v>
      </c>
      <c r="M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2193.09</v>
      </c>
      <c r="N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2223.1799999999998</v>
      </c>
      <c r="O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2237.08</v>
      </c>
      <c r="P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2244.41</v>
      </c>
      <c r="Q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2240.91</v>
      </c>
      <c r="R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2244.4499999999998</v>
      </c>
      <c r="S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2299.2599999999998</v>
      </c>
      <c r="T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2216.34</v>
      </c>
      <c r="U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2132.41</v>
      </c>
      <c r="V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2129.2600000000002</v>
      </c>
      <c r="W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2109.6</v>
      </c>
      <c r="X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2113.8200000000002</v>
      </c>
      <c r="Y273" s="141">
        <f>VLOOKUP($A273+ROUND((COLUMN()-2)/24,5),АТС!$A$41:$F$712,6)+VLOOKUP($A273+ROUND((COLUMN()-2)/24,5),'Расчет сбытовых надбавок'!$B$43:'Расчет сбытовых надбавок'!$G$714,6)+'Иные услуги '!$C$5+'РСТ РСО-А'!$L$7</f>
        <v>2106.66</v>
      </c>
    </row>
    <row r="274" spans="1:27" x14ac:dyDescent="0.2">
      <c r="A274" s="94">
        <f t="shared" si="7"/>
        <v>41691</v>
      </c>
      <c r="B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2164.3199999999997</v>
      </c>
      <c r="C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2208.61</v>
      </c>
      <c r="D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2231.58</v>
      </c>
      <c r="E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2243.38</v>
      </c>
      <c r="F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2243.37</v>
      </c>
      <c r="G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2227.7199999999998</v>
      </c>
      <c r="H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2194.59</v>
      </c>
      <c r="I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2292.52</v>
      </c>
      <c r="J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2313.91</v>
      </c>
      <c r="K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2280.8000000000002</v>
      </c>
      <c r="L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2271.69</v>
      </c>
      <c r="M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2209.6</v>
      </c>
      <c r="N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2241.1999999999998</v>
      </c>
      <c r="O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2259.83</v>
      </c>
      <c r="P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2263.67</v>
      </c>
      <c r="Q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2267.9299999999998</v>
      </c>
      <c r="R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2275.92</v>
      </c>
      <c r="S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2334.23</v>
      </c>
      <c r="T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2231.41</v>
      </c>
      <c r="U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2146.91</v>
      </c>
      <c r="V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2143.44</v>
      </c>
      <c r="W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2116.31</v>
      </c>
      <c r="X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2114.88</v>
      </c>
      <c r="Y274" s="141">
        <f>VLOOKUP($A274+ROUND((COLUMN()-2)/24,5),АТС!$A$41:$F$712,6)+VLOOKUP($A274+ROUND((COLUMN()-2)/24,5),'Расчет сбытовых надбавок'!$B$43:'Расчет сбытовых надбавок'!$G$714,6)+'Иные услуги '!$C$5+'РСТ РСО-А'!$L$7</f>
        <v>2098.5500000000002</v>
      </c>
    </row>
    <row r="275" spans="1:27" x14ac:dyDescent="0.2">
      <c r="A275" s="94">
        <f t="shared" si="7"/>
        <v>41692</v>
      </c>
      <c r="B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2168.77</v>
      </c>
      <c r="C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2221.71</v>
      </c>
      <c r="D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2247.16</v>
      </c>
      <c r="E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2256.06</v>
      </c>
      <c r="F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2256.0700000000002</v>
      </c>
      <c r="G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2251.6800000000003</v>
      </c>
      <c r="H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2222.0299999999997</v>
      </c>
      <c r="I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2149.2600000000002</v>
      </c>
      <c r="J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2112.41</v>
      </c>
      <c r="K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2247.7600000000002</v>
      </c>
      <c r="L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2231.4</v>
      </c>
      <c r="M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2223.81</v>
      </c>
      <c r="N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2260.16</v>
      </c>
      <c r="O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2268.4899999999998</v>
      </c>
      <c r="P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2277.31</v>
      </c>
      <c r="Q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2277.5699999999997</v>
      </c>
      <c r="R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2282.1999999999998</v>
      </c>
      <c r="S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2310.0699999999997</v>
      </c>
      <c r="T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2237.9300000000003</v>
      </c>
      <c r="U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2135.59</v>
      </c>
      <c r="V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2129.38</v>
      </c>
      <c r="W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2146.8000000000002</v>
      </c>
      <c r="X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2191.09</v>
      </c>
      <c r="Y275" s="141">
        <f>VLOOKUP($A275+ROUND((COLUMN()-2)/24,5),АТС!$A$41:$F$712,6)+VLOOKUP($A275+ROUND((COLUMN()-2)/24,5),'Расчет сбытовых надбавок'!$B$43:'Расчет сбытовых надбавок'!$G$714,6)+'Иные услуги '!$C$5+'РСТ РСО-А'!$L$7</f>
        <v>2098</v>
      </c>
      <c r="AA275" s="95"/>
    </row>
    <row r="276" spans="1:27" x14ac:dyDescent="0.2">
      <c r="A276" s="94">
        <f t="shared" si="7"/>
        <v>41693</v>
      </c>
      <c r="B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2154.79</v>
      </c>
      <c r="C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2213.9899999999998</v>
      </c>
      <c r="D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2247.8000000000002</v>
      </c>
      <c r="E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2265.7399999999998</v>
      </c>
      <c r="F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2256.58</v>
      </c>
      <c r="G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2265.88</v>
      </c>
      <c r="H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2243.23</v>
      </c>
      <c r="I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2222.4499999999998</v>
      </c>
      <c r="J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2188.08</v>
      </c>
      <c r="K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2309.75</v>
      </c>
      <c r="L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2260.85</v>
      </c>
      <c r="M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2244.1</v>
      </c>
      <c r="N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2260.61</v>
      </c>
      <c r="O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2277.86</v>
      </c>
      <c r="P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2300.81</v>
      </c>
      <c r="Q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2296.71</v>
      </c>
      <c r="R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2292.46</v>
      </c>
      <c r="S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2297.9899999999998</v>
      </c>
      <c r="T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2239.34</v>
      </c>
      <c r="U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2136.09</v>
      </c>
      <c r="V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2130.08</v>
      </c>
      <c r="W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2147.35</v>
      </c>
      <c r="X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2192.04</v>
      </c>
      <c r="Y276" s="141">
        <f>VLOOKUP($A276+ROUND((COLUMN()-2)/24,5),АТС!$A$41:$F$712,6)+VLOOKUP($A276+ROUND((COLUMN()-2)/24,5),'Расчет сбытовых надбавок'!$B$43:'Расчет сбытовых надбавок'!$G$714,6)+'Иные услуги '!$C$5+'РСТ РСО-А'!$L$7</f>
        <v>2096.4299999999998</v>
      </c>
    </row>
    <row r="277" spans="1:27" x14ac:dyDescent="0.2">
      <c r="A277" s="94">
        <f t="shared" si="7"/>
        <v>41694</v>
      </c>
      <c r="B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2164.77</v>
      </c>
      <c r="C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2220.9499999999998</v>
      </c>
      <c r="D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2244.4299999999998</v>
      </c>
      <c r="E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2256.5299999999997</v>
      </c>
      <c r="F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2256.56</v>
      </c>
      <c r="G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2244.33</v>
      </c>
      <c r="H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2206.25</v>
      </c>
      <c r="I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2284.52</v>
      </c>
      <c r="J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2314.38</v>
      </c>
      <c r="K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2258.63</v>
      </c>
      <c r="L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2242.9499999999998</v>
      </c>
      <c r="M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2193.81</v>
      </c>
      <c r="N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2220.14</v>
      </c>
      <c r="O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2234.3000000000002</v>
      </c>
      <c r="P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2249</v>
      </c>
      <c r="Q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2260.62</v>
      </c>
      <c r="R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2272.87</v>
      </c>
      <c r="S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2369.06</v>
      </c>
      <c r="T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2303.77</v>
      </c>
      <c r="U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2176.98</v>
      </c>
      <c r="V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2163.08</v>
      </c>
      <c r="W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2116.5100000000002</v>
      </c>
      <c r="X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2112.61</v>
      </c>
      <c r="Y277" s="141">
        <f>VLOOKUP($A277+ROUND((COLUMN()-2)/24,5),АТС!$A$41:$F$712,6)+VLOOKUP($A277+ROUND((COLUMN()-2)/24,5),'Расчет сбытовых надбавок'!$B$43:'Расчет сбытовых надбавок'!$G$714,6)+'Иные услуги '!$C$5+'РСТ РСО-А'!$L$7</f>
        <v>2093.66</v>
      </c>
    </row>
    <row r="278" spans="1:27" x14ac:dyDescent="0.2">
      <c r="A278" s="94">
        <f t="shared" si="7"/>
        <v>41695</v>
      </c>
      <c r="B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2181.5500000000002</v>
      </c>
      <c r="C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2236.71</v>
      </c>
      <c r="D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2261.1799999999998</v>
      </c>
      <c r="E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2269.75</v>
      </c>
      <c r="F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2257.02</v>
      </c>
      <c r="G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2265.4499999999998</v>
      </c>
      <c r="H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2206.37</v>
      </c>
      <c r="I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2305.85</v>
      </c>
      <c r="J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2315.4299999999998</v>
      </c>
      <c r="K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2259.8599999999997</v>
      </c>
      <c r="L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2242.96</v>
      </c>
      <c r="M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2174.98</v>
      </c>
      <c r="N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2168.75</v>
      </c>
      <c r="O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2171.4</v>
      </c>
      <c r="P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2177.33</v>
      </c>
      <c r="Q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2174.42</v>
      </c>
      <c r="R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2171.34</v>
      </c>
      <c r="S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2214.7199999999998</v>
      </c>
      <c r="T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2180.17</v>
      </c>
      <c r="U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2138.62</v>
      </c>
      <c r="V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2132.19</v>
      </c>
      <c r="W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2117.15</v>
      </c>
      <c r="X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2112.4</v>
      </c>
      <c r="Y278" s="141">
        <f>VLOOKUP($A278+ROUND((COLUMN()-2)/24,5),АТС!$A$41:$F$712,6)+VLOOKUP($A278+ROUND((COLUMN()-2)/24,5),'Расчет сбытовых надбавок'!$B$43:'Расчет сбытовых надбавок'!$G$714,6)+'Иные услуги '!$C$5+'РСТ РСО-А'!$L$7</f>
        <v>2094.08</v>
      </c>
    </row>
    <row r="279" spans="1:27" x14ac:dyDescent="0.2">
      <c r="A279" s="94">
        <f t="shared" si="7"/>
        <v>41696</v>
      </c>
      <c r="B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2184.3200000000002</v>
      </c>
      <c r="C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2235.88</v>
      </c>
      <c r="D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2260.27</v>
      </c>
      <c r="E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2273.27</v>
      </c>
      <c r="F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2273.2600000000002</v>
      </c>
      <c r="G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2269.11</v>
      </c>
      <c r="H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2232.25</v>
      </c>
      <c r="I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2337.98</v>
      </c>
      <c r="J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2362.37</v>
      </c>
      <c r="K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2309.85</v>
      </c>
      <c r="L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2258.96</v>
      </c>
      <c r="M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2166.06</v>
      </c>
      <c r="N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2162.5699999999997</v>
      </c>
      <c r="O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2165.35</v>
      </c>
      <c r="P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2164.8000000000002</v>
      </c>
      <c r="Q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2168.0500000000002</v>
      </c>
      <c r="R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2165.1799999999998</v>
      </c>
      <c r="S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2209.44</v>
      </c>
      <c r="T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2168.77</v>
      </c>
      <c r="U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2132.16</v>
      </c>
      <c r="V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2129.06</v>
      </c>
      <c r="W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2116.7799999999997</v>
      </c>
      <c r="X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2112.31</v>
      </c>
      <c r="Y279" s="141">
        <f>VLOOKUP($A279+ROUND((COLUMN()-2)/24,5),АТС!$A$41:$F$712,6)+VLOOKUP($A279+ROUND((COLUMN()-2)/24,5),'Расчет сбытовых надбавок'!$B$43:'Расчет сбытовых надбавок'!$G$714,6)+'Иные услуги '!$C$5+'РСТ РСО-А'!$L$7</f>
        <v>2093.42</v>
      </c>
    </row>
    <row r="280" spans="1:27" x14ac:dyDescent="0.2">
      <c r="A280" s="94">
        <f t="shared" si="7"/>
        <v>41697</v>
      </c>
      <c r="B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2148.23</v>
      </c>
      <c r="C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2197.94</v>
      </c>
      <c r="D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2219.92</v>
      </c>
      <c r="E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2227.7800000000002</v>
      </c>
      <c r="F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2223.89</v>
      </c>
      <c r="G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2220.21</v>
      </c>
      <c r="H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2191.3200000000002</v>
      </c>
      <c r="I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2287.5699999999997</v>
      </c>
      <c r="J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2294.25</v>
      </c>
      <c r="K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2235</v>
      </c>
      <c r="L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2193.3000000000002</v>
      </c>
      <c r="M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2143.16</v>
      </c>
      <c r="N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2159.96</v>
      </c>
      <c r="O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2177.71</v>
      </c>
      <c r="P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2177.56</v>
      </c>
      <c r="Q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2193.34</v>
      </c>
      <c r="R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2216.79</v>
      </c>
      <c r="S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2291.2600000000002</v>
      </c>
      <c r="T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2252.89</v>
      </c>
      <c r="U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2144.67</v>
      </c>
      <c r="V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2132.3200000000002</v>
      </c>
      <c r="W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2109.13</v>
      </c>
      <c r="X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2116.6</v>
      </c>
      <c r="Y280" s="141">
        <f>VLOOKUP($A280+ROUND((COLUMN()-2)/24,5),АТС!$A$41:$F$712,6)+VLOOKUP($A280+ROUND((COLUMN()-2)/24,5),'Расчет сбытовых надбавок'!$B$43:'Расчет сбытовых надбавок'!$G$714,6)+'Иные услуги '!$C$5+'РСТ РСО-А'!$L$7</f>
        <v>2091.38</v>
      </c>
    </row>
    <row r="281" spans="1:27" x14ac:dyDescent="0.2">
      <c r="A281" s="94">
        <f t="shared" si="7"/>
        <v>41698</v>
      </c>
      <c r="B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2157.63</v>
      </c>
      <c r="C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2208.83</v>
      </c>
      <c r="D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2227.6099999999997</v>
      </c>
      <c r="E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2239.56</v>
      </c>
      <c r="F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2239.41</v>
      </c>
      <c r="G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2235.0500000000002</v>
      </c>
      <c r="H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2201.96</v>
      </c>
      <c r="I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2300.2399999999998</v>
      </c>
      <c r="J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2288.59</v>
      </c>
      <c r="K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2226.2199999999998</v>
      </c>
      <c r="L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2188.94</v>
      </c>
      <c r="M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2137.56</v>
      </c>
      <c r="N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2148.6</v>
      </c>
      <c r="O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2162.9</v>
      </c>
      <c r="P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2183.89</v>
      </c>
      <c r="Q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2187.06</v>
      </c>
      <c r="R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2162.6</v>
      </c>
      <c r="S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2202.62</v>
      </c>
      <c r="T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2169.7199999999998</v>
      </c>
      <c r="U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2118.08</v>
      </c>
      <c r="V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2109.34</v>
      </c>
      <c r="W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2097.27</v>
      </c>
      <c r="X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2115.58</v>
      </c>
      <c r="Y281" s="141">
        <f>VLOOKUP($A281+ROUND((COLUMN()-2)/24,5),АТС!$A$41:$F$712,6)+VLOOKUP($A281+ROUND((COLUMN()-2)/24,5),'Расчет сбытовых надбавок'!$B$43:'Расчет сбытовых надбавок'!$G$714,6)+'Иные услуги '!$C$5+'РСТ РСО-А'!$L$7</f>
        <v>2101.38</v>
      </c>
    </row>
    <row r="283" spans="1:27" x14ac:dyDescent="0.2">
      <c r="A283" s="103" t="s">
        <v>155</v>
      </c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</row>
    <row r="284" spans="1:27" ht="15.75" customHeight="1" x14ac:dyDescent="0.25">
      <c r="A284" s="102" t="s">
        <v>157</v>
      </c>
      <c r="B284" s="93"/>
      <c r="C284" s="93"/>
      <c r="D284" s="93"/>
      <c r="AA284" s="95"/>
    </row>
    <row r="285" spans="1:27" ht="12.75" x14ac:dyDescent="0.2">
      <c r="A285" s="170" t="s">
        <v>50</v>
      </c>
      <c r="B285" s="181" t="s">
        <v>129</v>
      </c>
      <c r="C285" s="182"/>
      <c r="D285" s="182"/>
      <c r="E285" s="182"/>
      <c r="F285" s="182"/>
      <c r="G285" s="182"/>
      <c r="H285" s="182"/>
      <c r="I285" s="182"/>
      <c r="J285" s="182"/>
      <c r="K285" s="182"/>
      <c r="L285" s="182"/>
      <c r="M285" s="182"/>
      <c r="N285" s="182"/>
      <c r="O285" s="182"/>
      <c r="P285" s="182"/>
      <c r="Q285" s="182"/>
      <c r="R285" s="182"/>
      <c r="S285" s="182"/>
      <c r="T285" s="182"/>
      <c r="U285" s="182"/>
      <c r="V285" s="182"/>
      <c r="W285" s="182"/>
      <c r="X285" s="182"/>
      <c r="Y285" s="183"/>
    </row>
    <row r="286" spans="1:27" ht="12.75" x14ac:dyDescent="0.2">
      <c r="A286" s="171"/>
      <c r="B286" s="184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  <c r="V286" s="185"/>
      <c r="W286" s="185"/>
      <c r="X286" s="185"/>
      <c r="Y286" s="186"/>
    </row>
    <row r="287" spans="1:27" ht="12.75" x14ac:dyDescent="0.2">
      <c r="A287" s="171"/>
      <c r="B287" s="173" t="s">
        <v>130</v>
      </c>
      <c r="C287" s="164" t="s">
        <v>131</v>
      </c>
      <c r="D287" s="164" t="s">
        <v>132</v>
      </c>
      <c r="E287" s="164" t="s">
        <v>133</v>
      </c>
      <c r="F287" s="164" t="s">
        <v>134</v>
      </c>
      <c r="G287" s="164" t="s">
        <v>135</v>
      </c>
      <c r="H287" s="164" t="s">
        <v>136</v>
      </c>
      <c r="I287" s="164" t="s">
        <v>137</v>
      </c>
      <c r="J287" s="164" t="s">
        <v>138</v>
      </c>
      <c r="K287" s="164" t="s">
        <v>139</v>
      </c>
      <c r="L287" s="164" t="s">
        <v>140</v>
      </c>
      <c r="M287" s="164" t="s">
        <v>141</v>
      </c>
      <c r="N287" s="175" t="s">
        <v>142</v>
      </c>
      <c r="O287" s="164" t="s">
        <v>143</v>
      </c>
      <c r="P287" s="164" t="s">
        <v>144</v>
      </c>
      <c r="Q287" s="164" t="s">
        <v>145</v>
      </c>
      <c r="R287" s="164" t="s">
        <v>146</v>
      </c>
      <c r="S287" s="164" t="s">
        <v>147</v>
      </c>
      <c r="T287" s="164" t="s">
        <v>148</v>
      </c>
      <c r="U287" s="164" t="s">
        <v>149</v>
      </c>
      <c r="V287" s="164" t="s">
        <v>150</v>
      </c>
      <c r="W287" s="164" t="s">
        <v>151</v>
      </c>
      <c r="X287" s="164" t="s">
        <v>152</v>
      </c>
      <c r="Y287" s="164" t="s">
        <v>153</v>
      </c>
    </row>
    <row r="288" spans="1:27" ht="12.75" x14ac:dyDescent="0.2">
      <c r="A288" s="172"/>
      <c r="B288" s="174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76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</row>
    <row r="289" spans="1:25" x14ac:dyDescent="0.2">
      <c r="A289" s="94">
        <f>A254</f>
        <v>41671</v>
      </c>
      <c r="B289" s="127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1647.06</v>
      </c>
      <c r="C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1627.21</v>
      </c>
      <c r="D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1638.5700000000002</v>
      </c>
      <c r="E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1625.08</v>
      </c>
      <c r="F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1621.91</v>
      </c>
      <c r="G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1619.37</v>
      </c>
      <c r="H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1632.8899999999999</v>
      </c>
      <c r="I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1636.92</v>
      </c>
      <c r="J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1649.22</v>
      </c>
      <c r="K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1663.27</v>
      </c>
      <c r="L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1664.5700000000002</v>
      </c>
      <c r="M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1665.06</v>
      </c>
      <c r="N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1666.1100000000001</v>
      </c>
      <c r="O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1666.3200000000002</v>
      </c>
      <c r="P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1665.71</v>
      </c>
      <c r="Q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1666.0900000000001</v>
      </c>
      <c r="R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1665.18</v>
      </c>
      <c r="S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1663.29</v>
      </c>
      <c r="T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1661.74</v>
      </c>
      <c r="U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1676.37</v>
      </c>
      <c r="V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1744.44</v>
      </c>
      <c r="W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1663.95</v>
      </c>
      <c r="X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1664.3700000000001</v>
      </c>
      <c r="Y289" s="141">
        <f>VLOOKUP($A289+ROUND((COLUMN()-2)/24,5),АТС!$A$41:$F$712,6)+VLOOKUP($A289+ROUND((COLUMN()-2)/24,5),'Расчет сбытовых надбавок'!$B$43:'Расчет сбытовых надбавок'!$G$714,3)+'Иные услуги '!$C$5+'РСТ РСО-А'!$M$7</f>
        <v>1799.44</v>
      </c>
    </row>
    <row r="290" spans="1:25" x14ac:dyDescent="0.2">
      <c r="A290" s="94">
        <f>A289+1</f>
        <v>41672</v>
      </c>
      <c r="B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1645.08</v>
      </c>
      <c r="C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1644.37</v>
      </c>
      <c r="D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1633.0500000000002</v>
      </c>
      <c r="E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1619.99</v>
      </c>
      <c r="F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1625.6100000000001</v>
      </c>
      <c r="G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1616.71</v>
      </c>
      <c r="H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1622.76</v>
      </c>
      <c r="I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1638.5900000000001</v>
      </c>
      <c r="J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1681.71</v>
      </c>
      <c r="K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1661.65</v>
      </c>
      <c r="L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1662.5300000000002</v>
      </c>
      <c r="M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1662.74</v>
      </c>
      <c r="N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1663.0900000000001</v>
      </c>
      <c r="O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1663.22</v>
      </c>
      <c r="P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1661.99</v>
      </c>
      <c r="Q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1662.38</v>
      </c>
      <c r="R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1663.45</v>
      </c>
      <c r="S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1661.46</v>
      </c>
      <c r="T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1660.8200000000002</v>
      </c>
      <c r="U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1674.73</v>
      </c>
      <c r="V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1743.5500000000002</v>
      </c>
      <c r="W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1706.27</v>
      </c>
      <c r="X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1662.83</v>
      </c>
      <c r="Y290" s="141">
        <f>VLOOKUP($A290+ROUND((COLUMN()-2)/24,5),АТС!$A$41:$F$712,6)+VLOOKUP($A290+ROUND((COLUMN()-2)/24,5),'Расчет сбытовых надбавок'!$B$43:'Расчет сбытовых надбавок'!$G$714,3)+'Иные услуги '!$C$5+'РСТ РСО-А'!$M$7</f>
        <v>1820.01</v>
      </c>
    </row>
    <row r="291" spans="1:25" x14ac:dyDescent="0.2">
      <c r="A291" s="94">
        <f t="shared" ref="A291:A316" si="8">A290+1</f>
        <v>41673</v>
      </c>
      <c r="B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1641.98</v>
      </c>
      <c r="C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1625.83</v>
      </c>
      <c r="D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1626.41</v>
      </c>
      <c r="E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1640.8899999999999</v>
      </c>
      <c r="F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1637.8600000000001</v>
      </c>
      <c r="G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1635.01</v>
      </c>
      <c r="H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1637.5700000000002</v>
      </c>
      <c r="I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1651.81</v>
      </c>
      <c r="J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1643.12</v>
      </c>
      <c r="K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1666.1100000000001</v>
      </c>
      <c r="L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1665.8400000000001</v>
      </c>
      <c r="M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1654.1100000000001</v>
      </c>
      <c r="N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1653.31</v>
      </c>
      <c r="O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1653.62</v>
      </c>
      <c r="P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1653.9299999999998</v>
      </c>
      <c r="Q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1653.96</v>
      </c>
      <c r="R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1653.29</v>
      </c>
      <c r="S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1661.5700000000002</v>
      </c>
      <c r="T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1658.81</v>
      </c>
      <c r="U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1660.29</v>
      </c>
      <c r="V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1674.2</v>
      </c>
      <c r="W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1714.19</v>
      </c>
      <c r="X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1898.13</v>
      </c>
      <c r="Y291" s="141">
        <f>VLOOKUP($A291+ROUND((COLUMN()-2)/24,5),АТС!$A$41:$F$712,6)+VLOOKUP($A291+ROUND((COLUMN()-2)/24,5),'Расчет сбытовых надбавок'!$B$43:'Расчет сбытовых надбавок'!$G$714,3)+'Иные услуги '!$C$5+'РСТ РСО-А'!$M$7</f>
        <v>1780.6100000000001</v>
      </c>
    </row>
    <row r="292" spans="1:25" x14ac:dyDescent="0.2">
      <c r="A292" s="94">
        <f t="shared" si="8"/>
        <v>41674</v>
      </c>
      <c r="B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1728.1799999999998</v>
      </c>
      <c r="C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1635.98</v>
      </c>
      <c r="D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1634.73</v>
      </c>
      <c r="E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1634.65</v>
      </c>
      <c r="F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1634.64</v>
      </c>
      <c r="G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1636.6599999999999</v>
      </c>
      <c r="H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1640.8899999999999</v>
      </c>
      <c r="I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1651.81</v>
      </c>
      <c r="J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1642.69</v>
      </c>
      <c r="K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1675.0500000000002</v>
      </c>
      <c r="L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1704.8200000000002</v>
      </c>
      <c r="M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1675.99</v>
      </c>
      <c r="N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1675.68</v>
      </c>
      <c r="O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1674.2800000000002</v>
      </c>
      <c r="P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1667.01</v>
      </c>
      <c r="Q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1666.97</v>
      </c>
      <c r="R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1666.6599999999999</v>
      </c>
      <c r="S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1666.16</v>
      </c>
      <c r="T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1663.7800000000002</v>
      </c>
      <c r="U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1790.0900000000001</v>
      </c>
      <c r="V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1789.7</v>
      </c>
      <c r="W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1813.97</v>
      </c>
      <c r="X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1952.31</v>
      </c>
      <c r="Y292" s="141">
        <f>VLOOKUP($A292+ROUND((COLUMN()-2)/24,5),АТС!$A$41:$F$712,6)+VLOOKUP($A292+ROUND((COLUMN()-2)/24,5),'Расчет сбытовых надбавок'!$B$43:'Расчет сбытовых надбавок'!$G$714,3)+'Иные услуги '!$C$5+'РСТ РСО-А'!$M$7</f>
        <v>1857.15</v>
      </c>
    </row>
    <row r="293" spans="1:25" x14ac:dyDescent="0.2">
      <c r="A293" s="94">
        <f t="shared" si="8"/>
        <v>41675</v>
      </c>
      <c r="B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1651.02</v>
      </c>
      <c r="C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1627.0700000000002</v>
      </c>
      <c r="D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1624.6</v>
      </c>
      <c r="E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1623.18</v>
      </c>
      <c r="F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1623.38</v>
      </c>
      <c r="G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1624.04</v>
      </c>
      <c r="H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1626.0700000000002</v>
      </c>
      <c r="I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1651.3600000000001</v>
      </c>
      <c r="J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1642.42</v>
      </c>
      <c r="K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1668.25</v>
      </c>
      <c r="L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1667.5</v>
      </c>
      <c r="M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1640.3000000000002</v>
      </c>
      <c r="N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1648.18</v>
      </c>
      <c r="O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1647.95</v>
      </c>
      <c r="P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1648.06</v>
      </c>
      <c r="Q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1647.97</v>
      </c>
      <c r="R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1648.4099999999999</v>
      </c>
      <c r="S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1666.37</v>
      </c>
      <c r="T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1728.44</v>
      </c>
      <c r="U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1766.04</v>
      </c>
      <c r="V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1777.17</v>
      </c>
      <c r="W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1772.43</v>
      </c>
      <c r="X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1955.98</v>
      </c>
      <c r="Y293" s="141">
        <f>VLOOKUP($A293+ROUND((COLUMN()-2)/24,5),АТС!$A$41:$F$712,6)+VLOOKUP($A293+ROUND((COLUMN()-2)/24,5),'Расчет сбытовых надбавок'!$B$43:'Расчет сбытовых надбавок'!$G$714,3)+'Иные услуги '!$C$5+'РСТ РСО-А'!$M$7</f>
        <v>1843.5</v>
      </c>
    </row>
    <row r="294" spans="1:25" x14ac:dyDescent="0.2">
      <c r="A294" s="94">
        <f t="shared" si="8"/>
        <v>41676</v>
      </c>
      <c r="B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1729.95</v>
      </c>
      <c r="C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1655.47</v>
      </c>
      <c r="D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1635.5</v>
      </c>
      <c r="E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1635.03</v>
      </c>
      <c r="F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1635.71</v>
      </c>
      <c r="G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1636.12</v>
      </c>
      <c r="H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1660.65</v>
      </c>
      <c r="I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1646.45</v>
      </c>
      <c r="J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1666.97</v>
      </c>
      <c r="K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1666.88</v>
      </c>
      <c r="L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1665.76</v>
      </c>
      <c r="M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1763.1100000000001</v>
      </c>
      <c r="N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1738.8400000000001</v>
      </c>
      <c r="O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1733.1</v>
      </c>
      <c r="P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1716.79</v>
      </c>
      <c r="Q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1705.49</v>
      </c>
      <c r="R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1693.3400000000001</v>
      </c>
      <c r="S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1664.88</v>
      </c>
      <c r="T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1748.8899999999999</v>
      </c>
      <c r="U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1848.68</v>
      </c>
      <c r="V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1822.51</v>
      </c>
      <c r="W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1827.88</v>
      </c>
      <c r="X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1971.92</v>
      </c>
      <c r="Y294" s="141">
        <f>VLOOKUP($A294+ROUND((COLUMN()-2)/24,5),АТС!$A$41:$F$712,6)+VLOOKUP($A294+ROUND((COLUMN()-2)/24,5),'Расчет сбытовых надбавок'!$B$43:'Расчет сбытовых надбавок'!$G$714,3)+'Иные услуги '!$C$5+'РСТ РСО-А'!$M$7</f>
        <v>1875.08</v>
      </c>
    </row>
    <row r="295" spans="1:25" x14ac:dyDescent="0.2">
      <c r="A295" s="94">
        <f t="shared" si="8"/>
        <v>41677</v>
      </c>
      <c r="B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1646.8400000000001</v>
      </c>
      <c r="C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1626.83</v>
      </c>
      <c r="D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1619.8600000000001</v>
      </c>
      <c r="E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1622.87</v>
      </c>
      <c r="F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1622.3400000000001</v>
      </c>
      <c r="G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1618.3899999999999</v>
      </c>
      <c r="H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1646.23</v>
      </c>
      <c r="I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1644.37</v>
      </c>
      <c r="J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1619.44</v>
      </c>
      <c r="K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1668.5100000000002</v>
      </c>
      <c r="L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1668.65</v>
      </c>
      <c r="M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1655.63</v>
      </c>
      <c r="N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1655.71</v>
      </c>
      <c r="O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1655.7800000000002</v>
      </c>
      <c r="P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1656.1</v>
      </c>
      <c r="Q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1655.9699999999998</v>
      </c>
      <c r="R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1655.69</v>
      </c>
      <c r="S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1664.13</v>
      </c>
      <c r="T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1664.3000000000002</v>
      </c>
      <c r="U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1781.38</v>
      </c>
      <c r="V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1737.03</v>
      </c>
      <c r="W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1762.17</v>
      </c>
      <c r="X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1937.08</v>
      </c>
      <c r="Y295" s="141">
        <f>VLOOKUP($A295+ROUND((COLUMN()-2)/24,5),АТС!$A$41:$F$712,6)+VLOOKUP($A295+ROUND((COLUMN()-2)/24,5),'Расчет сбытовых надбавок'!$B$43:'Расчет сбытовых надбавок'!$G$714,3)+'Иные услуги '!$C$5+'РСТ РСО-А'!$M$7</f>
        <v>1842.81</v>
      </c>
    </row>
    <row r="296" spans="1:25" x14ac:dyDescent="0.2">
      <c r="A296" s="94">
        <f t="shared" si="8"/>
        <v>41678</v>
      </c>
      <c r="B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1645.92</v>
      </c>
      <c r="C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1641.48</v>
      </c>
      <c r="D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1629.5</v>
      </c>
      <c r="E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1616.74</v>
      </c>
      <c r="F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1625.14</v>
      </c>
      <c r="G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1637.3000000000002</v>
      </c>
      <c r="H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1642.62</v>
      </c>
      <c r="I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1645.8000000000002</v>
      </c>
      <c r="J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1787.51</v>
      </c>
      <c r="K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1638.6100000000001</v>
      </c>
      <c r="L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1645.93</v>
      </c>
      <c r="M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1666.0700000000002</v>
      </c>
      <c r="N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1666.2800000000002</v>
      </c>
      <c r="O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1666.45</v>
      </c>
      <c r="P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1666.63</v>
      </c>
      <c r="Q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1666.85</v>
      </c>
      <c r="R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1665.63</v>
      </c>
      <c r="S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1661.01</v>
      </c>
      <c r="T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1662.72</v>
      </c>
      <c r="U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1661.9099999999999</v>
      </c>
      <c r="V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1771.0700000000002</v>
      </c>
      <c r="W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1736.54</v>
      </c>
      <c r="X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1663.67</v>
      </c>
      <c r="Y296" s="141">
        <f>VLOOKUP($A296+ROUND((COLUMN()-2)/24,5),АТС!$A$41:$F$712,6)+VLOOKUP($A296+ROUND((COLUMN()-2)/24,5),'Расчет сбытовых надбавок'!$B$43:'Расчет сбытовых надбавок'!$G$714,3)+'Иные услуги '!$C$5+'РСТ РСО-А'!$M$7</f>
        <v>1873.48</v>
      </c>
    </row>
    <row r="297" spans="1:25" x14ac:dyDescent="0.2">
      <c r="A297" s="94">
        <f t="shared" si="8"/>
        <v>41679</v>
      </c>
      <c r="B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1640.85</v>
      </c>
      <c r="C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1631.3899999999999</v>
      </c>
      <c r="D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1658.58</v>
      </c>
      <c r="E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1662.38</v>
      </c>
      <c r="F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1673.0900000000001</v>
      </c>
      <c r="G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1662.31</v>
      </c>
      <c r="H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1652.08</v>
      </c>
      <c r="I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1623.38</v>
      </c>
      <c r="J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1645.23</v>
      </c>
      <c r="K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1691.66</v>
      </c>
      <c r="L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1648.04</v>
      </c>
      <c r="M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1617.81</v>
      </c>
      <c r="N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1619.75</v>
      </c>
      <c r="O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1629.2600000000002</v>
      </c>
      <c r="P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1623.08</v>
      </c>
      <c r="Q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1619.62</v>
      </c>
      <c r="R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1620.6100000000001</v>
      </c>
      <c r="S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1618.01</v>
      </c>
      <c r="T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1659.8200000000002</v>
      </c>
      <c r="U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1661.56</v>
      </c>
      <c r="V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1661.5700000000002</v>
      </c>
      <c r="W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1662.1</v>
      </c>
      <c r="X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1663.08</v>
      </c>
      <c r="Y297" s="141">
        <f>VLOOKUP($A297+ROUND((COLUMN()-2)/24,5),АТС!$A$41:$F$712,6)+VLOOKUP($A297+ROUND((COLUMN()-2)/24,5),'Расчет сбытовых надбавок'!$B$43:'Расчет сбытовых надбавок'!$G$714,3)+'Иные услуги '!$C$5+'РСТ РСО-А'!$M$7</f>
        <v>1714.18</v>
      </c>
    </row>
    <row r="298" spans="1:25" x14ac:dyDescent="0.2">
      <c r="A298" s="94">
        <f t="shared" si="8"/>
        <v>41680</v>
      </c>
      <c r="B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1636.62</v>
      </c>
      <c r="C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1632.5300000000002</v>
      </c>
      <c r="D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1638.7</v>
      </c>
      <c r="E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1644.8400000000001</v>
      </c>
      <c r="F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1641.71</v>
      </c>
      <c r="G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1645.35</v>
      </c>
      <c r="H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1616.17</v>
      </c>
      <c r="I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1687.74</v>
      </c>
      <c r="J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1674.94</v>
      </c>
      <c r="K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1620.06</v>
      </c>
      <c r="L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1634.7800000000002</v>
      </c>
      <c r="M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1656.75</v>
      </c>
      <c r="N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1656.48</v>
      </c>
      <c r="O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1657.01</v>
      </c>
      <c r="P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1657.1100000000001</v>
      </c>
      <c r="Q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1656.35</v>
      </c>
      <c r="R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1656.1100000000001</v>
      </c>
      <c r="S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1648.4099999999999</v>
      </c>
      <c r="T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1664.8400000000001</v>
      </c>
      <c r="U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1666.35</v>
      </c>
      <c r="V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1667.6</v>
      </c>
      <c r="W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1679.47</v>
      </c>
      <c r="X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1895.04</v>
      </c>
      <c r="Y298" s="141">
        <f>VLOOKUP($A298+ROUND((COLUMN()-2)/24,5),АТС!$A$41:$F$712,6)+VLOOKUP($A298+ROUND((COLUMN()-2)/24,5),'Расчет сбытовых надбавок'!$B$43:'Расчет сбытовых надбавок'!$G$714,3)+'Иные услуги '!$C$5+'РСТ РСО-А'!$M$7</f>
        <v>1821.22</v>
      </c>
    </row>
    <row r="299" spans="1:25" x14ac:dyDescent="0.2">
      <c r="A299" s="94">
        <f t="shared" si="8"/>
        <v>41681</v>
      </c>
      <c r="B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1618.4</v>
      </c>
      <c r="C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1663.62</v>
      </c>
      <c r="D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1684.0100000000002</v>
      </c>
      <c r="E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1698.42</v>
      </c>
      <c r="F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1701.9</v>
      </c>
      <c r="G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1687.6399999999999</v>
      </c>
      <c r="H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1654.3400000000001</v>
      </c>
      <c r="I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1728.35</v>
      </c>
      <c r="J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1695.13</v>
      </c>
      <c r="K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1650.25</v>
      </c>
      <c r="L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1622.0500000000002</v>
      </c>
      <c r="M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1657.9</v>
      </c>
      <c r="N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1659.15</v>
      </c>
      <c r="O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1659.65</v>
      </c>
      <c r="P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1655.9</v>
      </c>
      <c r="Q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1656</v>
      </c>
      <c r="R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1654.92</v>
      </c>
      <c r="S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1628.0300000000002</v>
      </c>
      <c r="T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1666.45</v>
      </c>
      <c r="U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1667.88</v>
      </c>
      <c r="V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1669.49</v>
      </c>
      <c r="W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1656.5900000000001</v>
      </c>
      <c r="X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1899.25</v>
      </c>
      <c r="Y299" s="141">
        <f>VLOOKUP($A299+ROUND((COLUMN()-2)/24,5),АТС!$A$41:$F$712,6)+VLOOKUP($A299+ROUND((COLUMN()-2)/24,5),'Расчет сбытовых надбавок'!$B$43:'Расчет сбытовых надбавок'!$G$714,3)+'Иные услуги '!$C$5+'РСТ РСО-А'!$M$7</f>
        <v>1733</v>
      </c>
    </row>
    <row r="300" spans="1:25" x14ac:dyDescent="0.2">
      <c r="A300" s="94">
        <f t="shared" si="8"/>
        <v>41682</v>
      </c>
      <c r="B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1619.83</v>
      </c>
      <c r="C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1656.35</v>
      </c>
      <c r="D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1679.6599999999999</v>
      </c>
      <c r="E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1690.12</v>
      </c>
      <c r="F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1693.46</v>
      </c>
      <c r="G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1686.6399999999999</v>
      </c>
      <c r="H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1644.7</v>
      </c>
      <c r="I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1727.73</v>
      </c>
      <c r="J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1701.6</v>
      </c>
      <c r="K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1670.2400000000002</v>
      </c>
      <c r="L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1649.98</v>
      </c>
      <c r="M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1621.44</v>
      </c>
      <c r="N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1634.95</v>
      </c>
      <c r="O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1652.0100000000002</v>
      </c>
      <c r="P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1664.08</v>
      </c>
      <c r="Q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1666.87</v>
      </c>
      <c r="R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1670</v>
      </c>
      <c r="S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1725.74</v>
      </c>
      <c r="T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1655.72</v>
      </c>
      <c r="U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1667.92</v>
      </c>
      <c r="V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1668.9900000000002</v>
      </c>
      <c r="W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1656.16</v>
      </c>
      <c r="X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1892.08</v>
      </c>
      <c r="Y300" s="141">
        <f>VLOOKUP($A300+ROUND((COLUMN()-2)/24,5),АТС!$A$41:$F$712,6)+VLOOKUP($A300+ROUND((COLUMN()-2)/24,5),'Расчет сбытовых надбавок'!$B$43:'Расчет сбытовых надбавок'!$G$714,3)+'Иные услуги '!$C$5+'РСТ РСО-А'!$M$7</f>
        <v>1647.54</v>
      </c>
    </row>
    <row r="301" spans="1:25" x14ac:dyDescent="0.2">
      <c r="A301" s="94">
        <f t="shared" si="8"/>
        <v>41683</v>
      </c>
      <c r="B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1620.92</v>
      </c>
      <c r="C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1656.23</v>
      </c>
      <c r="D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1676.13</v>
      </c>
      <c r="E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1690.0700000000002</v>
      </c>
      <c r="F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1686.53</v>
      </c>
      <c r="G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1676.2800000000002</v>
      </c>
      <c r="H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1641.44</v>
      </c>
      <c r="I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1720.0900000000001</v>
      </c>
      <c r="J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1701.8000000000002</v>
      </c>
      <c r="K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1669.6</v>
      </c>
      <c r="L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1642.75</v>
      </c>
      <c r="M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1623.94</v>
      </c>
      <c r="N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1634.45</v>
      </c>
      <c r="O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1651.4</v>
      </c>
      <c r="P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1663.37</v>
      </c>
      <c r="Q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1666.0100000000002</v>
      </c>
      <c r="R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1669.3899999999999</v>
      </c>
      <c r="S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1724.7600000000002</v>
      </c>
      <c r="T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1655.1100000000001</v>
      </c>
      <c r="U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1669.17</v>
      </c>
      <c r="V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1670.39</v>
      </c>
      <c r="W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1656.28</v>
      </c>
      <c r="X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1744.5300000000002</v>
      </c>
      <c r="Y301" s="141">
        <f>VLOOKUP($A301+ROUND((COLUMN()-2)/24,5),АТС!$A$41:$F$712,6)+VLOOKUP($A301+ROUND((COLUMN()-2)/24,5),'Расчет сбытовых надбавок'!$B$43:'Расчет сбытовых надбавок'!$G$714,3)+'Иные услуги '!$C$5+'РСТ РСО-А'!$M$7</f>
        <v>1648.66</v>
      </c>
    </row>
    <row r="302" spans="1:25" x14ac:dyDescent="0.2">
      <c r="A302" s="94">
        <f t="shared" si="8"/>
        <v>41684</v>
      </c>
      <c r="B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1619.48</v>
      </c>
      <c r="C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1662.67</v>
      </c>
      <c r="D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1683.04</v>
      </c>
      <c r="E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1704.2</v>
      </c>
      <c r="F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1704.22</v>
      </c>
      <c r="G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1701.1200000000001</v>
      </c>
      <c r="H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1663.92</v>
      </c>
      <c r="I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1738.23</v>
      </c>
      <c r="J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1749.52</v>
      </c>
      <c r="K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1709.42</v>
      </c>
      <c r="L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1694.42</v>
      </c>
      <c r="M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1640.5100000000002</v>
      </c>
      <c r="N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1673.1399999999999</v>
      </c>
      <c r="O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1678.8600000000001</v>
      </c>
      <c r="P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1691.6100000000001</v>
      </c>
      <c r="Q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1747.9700000000003</v>
      </c>
      <c r="R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1684.37</v>
      </c>
      <c r="S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1748.29</v>
      </c>
      <c r="T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1671.58</v>
      </c>
      <c r="U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1619.97</v>
      </c>
      <c r="V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1616.6</v>
      </c>
      <c r="W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1656.68</v>
      </c>
      <c r="X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1718.49</v>
      </c>
      <c r="Y302" s="141">
        <f>VLOOKUP($A302+ROUND((COLUMN()-2)/24,5),АТС!$A$41:$F$712,6)+VLOOKUP($A302+ROUND((COLUMN()-2)/24,5),'Расчет сбытовых надбавок'!$B$43:'Расчет сбытовых надбавок'!$G$714,3)+'Иные услуги '!$C$5+'РСТ РСО-А'!$M$7</f>
        <v>1648.99</v>
      </c>
    </row>
    <row r="303" spans="1:25" x14ac:dyDescent="0.2">
      <c r="A303" s="94">
        <f t="shared" si="8"/>
        <v>41685</v>
      </c>
      <c r="B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1664.2800000000002</v>
      </c>
      <c r="C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1714.01</v>
      </c>
      <c r="D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1734.7</v>
      </c>
      <c r="E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1756.8899999999999</v>
      </c>
      <c r="F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1761.52</v>
      </c>
      <c r="G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1748.08</v>
      </c>
      <c r="H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1723.65</v>
      </c>
      <c r="I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1670.27</v>
      </c>
      <c r="J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1619.18</v>
      </c>
      <c r="K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1769.46</v>
      </c>
      <c r="L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1755.89</v>
      </c>
      <c r="M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1768.6100000000001</v>
      </c>
      <c r="N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1799.62</v>
      </c>
      <c r="O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1808.79</v>
      </c>
      <c r="P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1822.77</v>
      </c>
      <c r="Q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1833.28</v>
      </c>
      <c r="R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1849.5100000000002</v>
      </c>
      <c r="S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1815.14</v>
      </c>
      <c r="T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1734.79</v>
      </c>
      <c r="U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1658.39</v>
      </c>
      <c r="V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1645.45</v>
      </c>
      <c r="W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1664.56</v>
      </c>
      <c r="X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1717.13</v>
      </c>
      <c r="Y303" s="141">
        <f>VLOOKUP($A303+ROUND((COLUMN()-2)/24,5),АТС!$A$41:$F$712,6)+VLOOKUP($A303+ROUND((COLUMN()-2)/24,5),'Расчет сбытовых надбавок'!$B$43:'Расчет сбытовых надбавок'!$G$714,3)+'Иные услуги '!$C$5+'РСТ РСО-А'!$M$7</f>
        <v>1632.8400000000001</v>
      </c>
    </row>
    <row r="304" spans="1:25" x14ac:dyDescent="0.2">
      <c r="A304" s="94">
        <f t="shared" si="8"/>
        <v>41686</v>
      </c>
      <c r="B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1663.93</v>
      </c>
      <c r="C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1697.48</v>
      </c>
      <c r="D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1733.69</v>
      </c>
      <c r="E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1755.8400000000001</v>
      </c>
      <c r="F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1765.01</v>
      </c>
      <c r="G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1756.44</v>
      </c>
      <c r="H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1748.76</v>
      </c>
      <c r="I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1714.5</v>
      </c>
      <c r="J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1690.63</v>
      </c>
      <c r="K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1876.8200000000002</v>
      </c>
      <c r="L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1818.6100000000001</v>
      </c>
      <c r="M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1789.5900000000001</v>
      </c>
      <c r="N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1803.43</v>
      </c>
      <c r="O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1827.56</v>
      </c>
      <c r="P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1847.56</v>
      </c>
      <c r="Q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1852.71</v>
      </c>
      <c r="R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1827.0900000000001</v>
      </c>
      <c r="S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1818.42</v>
      </c>
      <c r="T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1738.58</v>
      </c>
      <c r="U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1651.5900000000001</v>
      </c>
      <c r="V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1647.95</v>
      </c>
      <c r="W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1667.08</v>
      </c>
      <c r="X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1712.42</v>
      </c>
      <c r="Y304" s="141">
        <f>VLOOKUP($A304+ROUND((COLUMN()-2)/24,5),АТС!$A$41:$F$712,6)+VLOOKUP($A304+ROUND((COLUMN()-2)/24,5),'Расчет сбытовых надбавок'!$B$43:'Расчет сбытовых надбавок'!$G$714,3)+'Иные услуги '!$C$5+'РСТ РСО-А'!$M$7</f>
        <v>1619.87</v>
      </c>
    </row>
    <row r="305" spans="1:25" x14ac:dyDescent="0.2">
      <c r="A305" s="94">
        <f t="shared" si="8"/>
        <v>41687</v>
      </c>
      <c r="B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1679.58</v>
      </c>
      <c r="C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1727.2400000000002</v>
      </c>
      <c r="D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1742.63</v>
      </c>
      <c r="E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1763.48</v>
      </c>
      <c r="F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1767.8899999999999</v>
      </c>
      <c r="G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1755.85</v>
      </c>
      <c r="H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1720.3200000000002</v>
      </c>
      <c r="I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1819.33</v>
      </c>
      <c r="J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1826.7</v>
      </c>
      <c r="K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1792.65</v>
      </c>
      <c r="L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1792.87</v>
      </c>
      <c r="M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1737.06</v>
      </c>
      <c r="N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1771.7800000000002</v>
      </c>
      <c r="O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1783.87</v>
      </c>
      <c r="P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1787.7600000000002</v>
      </c>
      <c r="Q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1796.25</v>
      </c>
      <c r="R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1801.24</v>
      </c>
      <c r="S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1877.4299999999998</v>
      </c>
      <c r="T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1783.99</v>
      </c>
      <c r="U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1681.3200000000002</v>
      </c>
      <c r="V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1677.62</v>
      </c>
      <c r="W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1649.58</v>
      </c>
      <c r="X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1651.5500000000002</v>
      </c>
      <c r="Y305" s="141">
        <f>VLOOKUP($A305+ROUND((COLUMN()-2)/24,5),АТС!$A$41:$F$712,6)+VLOOKUP($A305+ROUND((COLUMN()-2)/24,5),'Расчет сбытовых надбавок'!$B$43:'Расчет сбытовых надбавок'!$G$714,3)+'Иные услуги '!$C$5+'РСТ РСО-А'!$M$7</f>
        <v>1617.0300000000002</v>
      </c>
    </row>
    <row r="306" spans="1:25" x14ac:dyDescent="0.2">
      <c r="A306" s="94">
        <f t="shared" si="8"/>
        <v>41688</v>
      </c>
      <c r="B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1680.7800000000002</v>
      </c>
      <c r="C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1728.47</v>
      </c>
      <c r="D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1744.6100000000001</v>
      </c>
      <c r="E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1765.7200000000003</v>
      </c>
      <c r="F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1770.23</v>
      </c>
      <c r="G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1757.35</v>
      </c>
      <c r="H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1722.08</v>
      </c>
      <c r="I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1821.74</v>
      </c>
      <c r="J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1830.72</v>
      </c>
      <c r="K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1825.92</v>
      </c>
      <c r="L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1810.8400000000001</v>
      </c>
      <c r="M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1739.3000000000002</v>
      </c>
      <c r="N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1766.08</v>
      </c>
      <c r="O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1786.6100000000001</v>
      </c>
      <c r="P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1799.3400000000001</v>
      </c>
      <c r="Q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1799.2</v>
      </c>
      <c r="R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1803.93</v>
      </c>
      <c r="S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1777.3400000000001</v>
      </c>
      <c r="T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1686.03</v>
      </c>
      <c r="U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1688.5900000000001</v>
      </c>
      <c r="V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1684.66</v>
      </c>
      <c r="W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1641.3400000000001</v>
      </c>
      <c r="X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1642.8400000000001</v>
      </c>
      <c r="Y306" s="141">
        <f>VLOOKUP($A306+ROUND((COLUMN()-2)/24,5),АТС!$A$41:$F$712,6)+VLOOKUP($A306+ROUND((COLUMN()-2)/24,5),'Расчет сбытовых надбавок'!$B$43:'Расчет сбытовых надбавок'!$G$714,3)+'Иные услуги '!$C$5+'РСТ РСО-А'!$M$7</f>
        <v>1617.92</v>
      </c>
    </row>
    <row r="307" spans="1:25" x14ac:dyDescent="0.2">
      <c r="A307" s="94">
        <f t="shared" si="8"/>
        <v>41689</v>
      </c>
      <c r="B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1680.3400000000001</v>
      </c>
      <c r="C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1765.02</v>
      </c>
      <c r="D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1778.2200000000003</v>
      </c>
      <c r="E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1787.22</v>
      </c>
      <c r="F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1777.7800000000002</v>
      </c>
      <c r="G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1756.3200000000002</v>
      </c>
      <c r="H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1713.65</v>
      </c>
      <c r="I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1807.3200000000002</v>
      </c>
      <c r="J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1824.6200000000001</v>
      </c>
      <c r="K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1775.8899999999999</v>
      </c>
      <c r="L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1750.6599999999999</v>
      </c>
      <c r="M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1693.49</v>
      </c>
      <c r="N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1703.4699999999998</v>
      </c>
      <c r="O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1727.6100000000001</v>
      </c>
      <c r="P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1723.88</v>
      </c>
      <c r="Q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1724.06</v>
      </c>
      <c r="R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1738.88</v>
      </c>
      <c r="S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1800.39</v>
      </c>
      <c r="T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1766.06</v>
      </c>
      <c r="U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1668.15</v>
      </c>
      <c r="V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1661.1799999999998</v>
      </c>
      <c r="W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1644.74</v>
      </c>
      <c r="X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1646.4099999999999</v>
      </c>
      <c r="Y307" s="141">
        <f>VLOOKUP($A307+ROUND((COLUMN()-2)/24,5),АТС!$A$41:$F$712,6)+VLOOKUP($A307+ROUND((COLUMN()-2)/24,5),'Расчет сбытовых надбавок'!$B$43:'Расчет сбытовых надбавок'!$G$714,3)+'Иные услуги '!$C$5+'РСТ РСО-А'!$M$7</f>
        <v>1637.73</v>
      </c>
    </row>
    <row r="308" spans="1:25" x14ac:dyDescent="0.2">
      <c r="A308" s="94">
        <f t="shared" si="8"/>
        <v>41690</v>
      </c>
      <c r="B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1705.49</v>
      </c>
      <c r="C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1756.6599999999999</v>
      </c>
      <c r="D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1782.83</v>
      </c>
      <c r="E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1796.55</v>
      </c>
      <c r="F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1796.29</v>
      </c>
      <c r="G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1778.15</v>
      </c>
      <c r="H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1740.21</v>
      </c>
      <c r="I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1848.5500000000002</v>
      </c>
      <c r="J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1850.3000000000002</v>
      </c>
      <c r="K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1794.3600000000001</v>
      </c>
      <c r="L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1794.41</v>
      </c>
      <c r="M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1738.35</v>
      </c>
      <c r="N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1773.0700000000002</v>
      </c>
      <c r="O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1789.12</v>
      </c>
      <c r="P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1797.5700000000002</v>
      </c>
      <c r="Q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1793.54</v>
      </c>
      <c r="R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1797.62</v>
      </c>
      <c r="S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1860.8600000000001</v>
      </c>
      <c r="T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1765.1799999999998</v>
      </c>
      <c r="U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1668.32</v>
      </c>
      <c r="V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1664.69</v>
      </c>
      <c r="W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1642</v>
      </c>
      <c r="X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1646.87</v>
      </c>
      <c r="Y308" s="141">
        <f>VLOOKUP($A308+ROUND((COLUMN()-2)/24,5),АТС!$A$41:$F$712,6)+VLOOKUP($A308+ROUND((COLUMN()-2)/24,5),'Расчет сбытовых надбавок'!$B$43:'Расчет сбытовых надбавок'!$G$714,3)+'Иные услуги '!$C$5+'РСТ РСО-А'!$M$7</f>
        <v>1638.6100000000001</v>
      </c>
    </row>
    <row r="309" spans="1:25" x14ac:dyDescent="0.2">
      <c r="A309" s="94">
        <f t="shared" si="8"/>
        <v>41691</v>
      </c>
      <c r="B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1705.15</v>
      </c>
      <c r="C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1756.2600000000002</v>
      </c>
      <c r="D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1782.77</v>
      </c>
      <c r="E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1796.3899999999999</v>
      </c>
      <c r="F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1796.38</v>
      </c>
      <c r="G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1778.31</v>
      </c>
      <c r="H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1740.08</v>
      </c>
      <c r="I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1853.0900000000001</v>
      </c>
      <c r="J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1877.77</v>
      </c>
      <c r="K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1839.5700000000002</v>
      </c>
      <c r="L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1829.06</v>
      </c>
      <c r="M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1757.4</v>
      </c>
      <c r="N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1793.87</v>
      </c>
      <c r="O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1815.3600000000001</v>
      </c>
      <c r="P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1819.8000000000002</v>
      </c>
      <c r="Q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1824.71</v>
      </c>
      <c r="R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1833.9299999999998</v>
      </c>
      <c r="S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1901.22</v>
      </c>
      <c r="T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1782.5700000000002</v>
      </c>
      <c r="U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1685.06</v>
      </c>
      <c r="V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1681.0500000000002</v>
      </c>
      <c r="W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1649.74</v>
      </c>
      <c r="X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1648.0900000000001</v>
      </c>
      <c r="Y309" s="141">
        <f>VLOOKUP($A309+ROUND((COLUMN()-2)/24,5),АТС!$A$41:$F$712,6)+VLOOKUP($A309+ROUND((COLUMN()-2)/24,5),'Расчет сбытовых надбавок'!$B$43:'Расчет сбытовых надбавок'!$G$714,3)+'Иные услуги '!$C$5+'РСТ РСО-А'!$M$7</f>
        <v>1629.25</v>
      </c>
    </row>
    <row r="310" spans="1:25" x14ac:dyDescent="0.2">
      <c r="A310" s="94">
        <f t="shared" si="8"/>
        <v>41692</v>
      </c>
      <c r="B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1710.28</v>
      </c>
      <c r="C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1771.37</v>
      </c>
      <c r="D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1800.75</v>
      </c>
      <c r="E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1811.02</v>
      </c>
      <c r="F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1811.0300000000002</v>
      </c>
      <c r="G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1805.96</v>
      </c>
      <c r="H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1771.75</v>
      </c>
      <c r="I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1687.77</v>
      </c>
      <c r="J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1645.24</v>
      </c>
      <c r="K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1801.44</v>
      </c>
      <c r="L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1782.56</v>
      </c>
      <c r="M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1773.8000000000002</v>
      </c>
      <c r="N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1815.7400000000002</v>
      </c>
      <c r="O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1825.3600000000001</v>
      </c>
      <c r="P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1835.54</v>
      </c>
      <c r="Q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1835.83</v>
      </c>
      <c r="R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1841.1799999999998</v>
      </c>
      <c r="S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1873.3400000000001</v>
      </c>
      <c r="T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1790.0900000000001</v>
      </c>
      <c r="U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1672</v>
      </c>
      <c r="V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1664.83</v>
      </c>
      <c r="W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1684.9299999999998</v>
      </c>
      <c r="X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1736.04</v>
      </c>
      <c r="Y310" s="141">
        <f>VLOOKUP($A310+ROUND((COLUMN()-2)/24,5),АТС!$A$41:$F$712,6)+VLOOKUP($A310+ROUND((COLUMN()-2)/24,5),'Расчет сбытовых надбавок'!$B$43:'Расчет сбытовых надбавок'!$G$714,3)+'Иные услуги '!$C$5+'РСТ РСО-А'!$M$7</f>
        <v>1628.6100000000001</v>
      </c>
    </row>
    <row r="311" spans="1:25" x14ac:dyDescent="0.2">
      <c r="A311" s="94">
        <f t="shared" si="8"/>
        <v>41693</v>
      </c>
      <c r="B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1694.15</v>
      </c>
      <c r="C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1762.47</v>
      </c>
      <c r="D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1801.48</v>
      </c>
      <c r="E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1822.19</v>
      </c>
      <c r="F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1811.6100000000001</v>
      </c>
      <c r="G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1822.3400000000001</v>
      </c>
      <c r="H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1796.21</v>
      </c>
      <c r="I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1772.23</v>
      </c>
      <c r="J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1732.5700000000002</v>
      </c>
      <c r="K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1872.97</v>
      </c>
      <c r="L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1816.54</v>
      </c>
      <c r="M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1797.21</v>
      </c>
      <c r="N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1816.2600000000002</v>
      </c>
      <c r="O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1836.18</v>
      </c>
      <c r="P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1862.66</v>
      </c>
      <c r="Q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1857.93</v>
      </c>
      <c r="R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1853.02</v>
      </c>
      <c r="S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1859.4099999999999</v>
      </c>
      <c r="T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1791.73</v>
      </c>
      <c r="U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1672.5700000000002</v>
      </c>
      <c r="V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1665.64</v>
      </c>
      <c r="W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1685.56</v>
      </c>
      <c r="X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1737.13</v>
      </c>
      <c r="Y311" s="141">
        <f>VLOOKUP($A311+ROUND((COLUMN()-2)/24,5),АТС!$A$41:$F$712,6)+VLOOKUP($A311+ROUND((COLUMN()-2)/24,5),'Расчет сбытовых надбавок'!$B$43:'Расчет сбытовых надбавок'!$G$714,3)+'Иные услуги '!$C$5+'РСТ РСО-А'!$M$7</f>
        <v>1626.8000000000002</v>
      </c>
    </row>
    <row r="312" spans="1:25" x14ac:dyDescent="0.2">
      <c r="A312" s="94">
        <f t="shared" si="8"/>
        <v>41694</v>
      </c>
      <c r="B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1705.67</v>
      </c>
      <c r="C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1770.5</v>
      </c>
      <c r="D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1797.5900000000001</v>
      </c>
      <c r="E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1811.56</v>
      </c>
      <c r="F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1811.5900000000001</v>
      </c>
      <c r="G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1797.48</v>
      </c>
      <c r="H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1753.54</v>
      </c>
      <c r="I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1843.8600000000001</v>
      </c>
      <c r="J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1878.3200000000002</v>
      </c>
      <c r="K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1813.98</v>
      </c>
      <c r="L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1795.88</v>
      </c>
      <c r="M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1739.18</v>
      </c>
      <c r="N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1769.56</v>
      </c>
      <c r="O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1785.9</v>
      </c>
      <c r="P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1802.87</v>
      </c>
      <c r="Q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1816.2800000000002</v>
      </c>
      <c r="R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1830.4099999999999</v>
      </c>
      <c r="S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1941.4099999999999</v>
      </c>
      <c r="T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1866.0700000000002</v>
      </c>
      <c r="U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1719.75</v>
      </c>
      <c r="V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1703.72</v>
      </c>
      <c r="W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1649.97</v>
      </c>
      <c r="X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1645.47</v>
      </c>
      <c r="Y312" s="141">
        <f>VLOOKUP($A312+ROUND((COLUMN()-2)/24,5),АТС!$A$41:$F$712,6)+VLOOKUP($A312+ROUND((COLUMN()-2)/24,5),'Расчет сбытовых надбавок'!$B$43:'Расчет сбытовых надбавок'!$G$714,3)+'Иные услуги '!$C$5+'РСТ РСО-А'!$M$7</f>
        <v>1623.6100000000001</v>
      </c>
    </row>
    <row r="313" spans="1:25" x14ac:dyDescent="0.2">
      <c r="A313" s="94">
        <f t="shared" si="8"/>
        <v>41695</v>
      </c>
      <c r="B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1725.0300000000002</v>
      </c>
      <c r="C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1788.69</v>
      </c>
      <c r="D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1816.92</v>
      </c>
      <c r="E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1826.81</v>
      </c>
      <c r="F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1812.12</v>
      </c>
      <c r="G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1821.85</v>
      </c>
      <c r="H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1753.67</v>
      </c>
      <c r="I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1868.48</v>
      </c>
      <c r="J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1879.54</v>
      </c>
      <c r="K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1815.4</v>
      </c>
      <c r="L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1795.8899999999999</v>
      </c>
      <c r="M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1717.45</v>
      </c>
      <c r="N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1710.26</v>
      </c>
      <c r="O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1713.3200000000002</v>
      </c>
      <c r="P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1720.16</v>
      </c>
      <c r="Q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1716.8000000000002</v>
      </c>
      <c r="R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1713.25</v>
      </c>
      <c r="S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1763.31</v>
      </c>
      <c r="T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1723.44</v>
      </c>
      <c r="U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1675.4900000000002</v>
      </c>
      <c r="V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1668.0700000000002</v>
      </c>
      <c r="W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1650.72</v>
      </c>
      <c r="X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1645.23</v>
      </c>
      <c r="Y313" s="141">
        <f>VLOOKUP($A313+ROUND((COLUMN()-2)/24,5),АТС!$A$41:$F$712,6)+VLOOKUP($A313+ROUND((COLUMN()-2)/24,5),'Расчет сбытовых надбавок'!$B$43:'Расчет сбытовых надбавок'!$G$714,3)+'Иные услуги '!$C$5+'РСТ РСО-А'!$M$7</f>
        <v>1624.0900000000001</v>
      </c>
    </row>
    <row r="314" spans="1:25" x14ac:dyDescent="0.2">
      <c r="A314" s="94">
        <f t="shared" si="8"/>
        <v>41696</v>
      </c>
      <c r="B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1728.23</v>
      </c>
      <c r="C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1787.7200000000003</v>
      </c>
      <c r="D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1815.87</v>
      </c>
      <c r="E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1830.88</v>
      </c>
      <c r="F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1830.87</v>
      </c>
      <c r="G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1826.08</v>
      </c>
      <c r="H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1783.54</v>
      </c>
      <c r="I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1905.5500000000002</v>
      </c>
      <c r="J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1933.6999999999998</v>
      </c>
      <c r="K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1873.0900000000001</v>
      </c>
      <c r="L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1814.3600000000001</v>
      </c>
      <c r="M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1707.16</v>
      </c>
      <c r="N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1703.13</v>
      </c>
      <c r="O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1706.3400000000001</v>
      </c>
      <c r="P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1705.7</v>
      </c>
      <c r="Q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1709.45</v>
      </c>
      <c r="R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1706.1399999999999</v>
      </c>
      <c r="S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1757.22</v>
      </c>
      <c r="T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1710.28</v>
      </c>
      <c r="U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1668.0300000000002</v>
      </c>
      <c r="V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1664.46</v>
      </c>
      <c r="W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1650.29</v>
      </c>
      <c r="X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1645.13</v>
      </c>
      <c r="Y314" s="141">
        <f>VLOOKUP($A314+ROUND((COLUMN()-2)/24,5),АТС!$A$41:$F$712,6)+VLOOKUP($A314+ROUND((COLUMN()-2)/24,5),'Расчет сбытовых надбавок'!$B$43:'Расчет сбытовых надбавок'!$G$714,3)+'Иные услуги '!$C$5+'РСТ РСО-А'!$M$7</f>
        <v>1623.33</v>
      </c>
    </row>
    <row r="315" spans="1:25" x14ac:dyDescent="0.2">
      <c r="A315" s="94">
        <f t="shared" si="8"/>
        <v>41697</v>
      </c>
      <c r="B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1686.58</v>
      </c>
      <c r="C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1743.95</v>
      </c>
      <c r="D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1769.31</v>
      </c>
      <c r="E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1778.38</v>
      </c>
      <c r="F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1773.8899999999999</v>
      </c>
      <c r="G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1769.65</v>
      </c>
      <c r="H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1736.31</v>
      </c>
      <c r="I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1847.37</v>
      </c>
      <c r="J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1855.0900000000001</v>
      </c>
      <c r="K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1786.71</v>
      </c>
      <c r="L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1738.5900000000001</v>
      </c>
      <c r="M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1680.72</v>
      </c>
      <c r="N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1700.12</v>
      </c>
      <c r="O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1720.6</v>
      </c>
      <c r="P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1720.42</v>
      </c>
      <c r="Q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1738.64</v>
      </c>
      <c r="R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1765.6999999999998</v>
      </c>
      <c r="S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1851.6399999999999</v>
      </c>
      <c r="T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1807.3600000000001</v>
      </c>
      <c r="U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1682.47</v>
      </c>
      <c r="V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1668.22</v>
      </c>
      <c r="W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1641.46</v>
      </c>
      <c r="X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1650.08</v>
      </c>
      <c r="Y315" s="141">
        <f>VLOOKUP($A315+ROUND((COLUMN()-2)/24,5),АТС!$A$41:$F$712,6)+VLOOKUP($A315+ROUND((COLUMN()-2)/24,5),'Расчет сбытовых надбавок'!$B$43:'Расчет сбытовых надбавок'!$G$714,3)+'Иные услуги '!$C$5+'РСТ РСО-А'!$M$7</f>
        <v>1620.97</v>
      </c>
    </row>
    <row r="316" spans="1:25" x14ac:dyDescent="0.2">
      <c r="A316" s="94">
        <f t="shared" si="8"/>
        <v>41698</v>
      </c>
      <c r="B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1697.4299999999998</v>
      </c>
      <c r="C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1756.51</v>
      </c>
      <c r="D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1778.19</v>
      </c>
      <c r="E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1791.98</v>
      </c>
      <c r="F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1791.8</v>
      </c>
      <c r="G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1786.77</v>
      </c>
      <c r="H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1748.58</v>
      </c>
      <c r="I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1862</v>
      </c>
      <c r="J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1848.5500000000002</v>
      </c>
      <c r="K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1776.58</v>
      </c>
      <c r="L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1733.56</v>
      </c>
      <c r="M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1674.26</v>
      </c>
      <c r="N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1687.01</v>
      </c>
      <c r="O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1703.5100000000002</v>
      </c>
      <c r="P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1727.73</v>
      </c>
      <c r="Q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1731.3899999999999</v>
      </c>
      <c r="R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1703.1599999999999</v>
      </c>
      <c r="S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1749.3400000000001</v>
      </c>
      <c r="T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1711.38</v>
      </c>
      <c r="U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1651.7800000000002</v>
      </c>
      <c r="V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1641.7</v>
      </c>
      <c r="W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1627.7800000000002</v>
      </c>
      <c r="X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1648.9</v>
      </c>
      <c r="Y316" s="141">
        <f>VLOOKUP($A316+ROUND((COLUMN()-2)/24,5),АТС!$A$41:$F$712,6)+VLOOKUP($A316+ROUND((COLUMN()-2)/24,5),'Расчет сбытовых надбавок'!$B$43:'Расчет сбытовых надбавок'!$G$714,3)+'Иные услуги '!$C$5+'РСТ РСО-А'!$M$7</f>
        <v>1632.5100000000002</v>
      </c>
    </row>
    <row r="318" spans="1:25" x14ac:dyDescent="0.25">
      <c r="A318" s="102" t="s">
        <v>158</v>
      </c>
    </row>
    <row r="319" spans="1:25" ht="12.75" x14ac:dyDescent="0.2">
      <c r="A319" s="170" t="s">
        <v>50</v>
      </c>
      <c r="B319" s="181" t="s">
        <v>129</v>
      </c>
      <c r="C319" s="182"/>
      <c r="D319" s="182"/>
      <c r="E319" s="182"/>
      <c r="F319" s="182"/>
      <c r="G319" s="182"/>
      <c r="H319" s="182"/>
      <c r="I319" s="182"/>
      <c r="J319" s="182"/>
      <c r="K319" s="182"/>
      <c r="L319" s="182"/>
      <c r="M319" s="182"/>
      <c r="N319" s="182"/>
      <c r="O319" s="182"/>
      <c r="P319" s="182"/>
      <c r="Q319" s="182"/>
      <c r="R319" s="182"/>
      <c r="S319" s="182"/>
      <c r="T319" s="182"/>
      <c r="U319" s="182"/>
      <c r="V319" s="182"/>
      <c r="W319" s="182"/>
      <c r="X319" s="182"/>
      <c r="Y319" s="183"/>
    </row>
    <row r="320" spans="1:25" ht="12.75" x14ac:dyDescent="0.2">
      <c r="A320" s="171"/>
      <c r="B320" s="184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  <c r="V320" s="185"/>
      <c r="W320" s="185"/>
      <c r="X320" s="185"/>
      <c r="Y320" s="186"/>
    </row>
    <row r="321" spans="1:25" ht="12.75" x14ac:dyDescent="0.2">
      <c r="A321" s="171"/>
      <c r="B321" s="173" t="s">
        <v>130</v>
      </c>
      <c r="C321" s="164" t="s">
        <v>131</v>
      </c>
      <c r="D321" s="164" t="s">
        <v>132</v>
      </c>
      <c r="E321" s="164" t="s">
        <v>133</v>
      </c>
      <c r="F321" s="164" t="s">
        <v>134</v>
      </c>
      <c r="G321" s="164" t="s">
        <v>135</v>
      </c>
      <c r="H321" s="164" t="s">
        <v>136</v>
      </c>
      <c r="I321" s="164" t="s">
        <v>137</v>
      </c>
      <c r="J321" s="164" t="s">
        <v>138</v>
      </c>
      <c r="K321" s="164" t="s">
        <v>139</v>
      </c>
      <c r="L321" s="164" t="s">
        <v>140</v>
      </c>
      <c r="M321" s="164" t="s">
        <v>141</v>
      </c>
      <c r="N321" s="175" t="s">
        <v>142</v>
      </c>
      <c r="O321" s="164" t="s">
        <v>143</v>
      </c>
      <c r="P321" s="164" t="s">
        <v>144</v>
      </c>
      <c r="Q321" s="164" t="s">
        <v>145</v>
      </c>
      <c r="R321" s="164" t="s">
        <v>146</v>
      </c>
      <c r="S321" s="164" t="s">
        <v>147</v>
      </c>
      <c r="T321" s="164" t="s">
        <v>148</v>
      </c>
      <c r="U321" s="164" t="s">
        <v>149</v>
      </c>
      <c r="V321" s="164" t="s">
        <v>150</v>
      </c>
      <c r="W321" s="164" t="s">
        <v>151</v>
      </c>
      <c r="X321" s="164" t="s">
        <v>152</v>
      </c>
      <c r="Y321" s="164" t="s">
        <v>153</v>
      </c>
    </row>
    <row r="322" spans="1:25" ht="12.75" x14ac:dyDescent="0.2">
      <c r="A322" s="172"/>
      <c r="B322" s="174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76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</row>
    <row r="323" spans="1:25" x14ac:dyDescent="0.2">
      <c r="A323" s="94">
        <f t="shared" ref="A323:A350" si="9">A289</f>
        <v>41671</v>
      </c>
      <c r="B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1636.1</v>
      </c>
      <c r="C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1616.6</v>
      </c>
      <c r="D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1627.76</v>
      </c>
      <c r="E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1614.5</v>
      </c>
      <c r="F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1611.3899999999999</v>
      </c>
      <c r="G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1608.89</v>
      </c>
      <c r="H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1622.19</v>
      </c>
      <c r="I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1626.1399999999999</v>
      </c>
      <c r="J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1638.23</v>
      </c>
      <c r="K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1652.04</v>
      </c>
      <c r="L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1653.3200000000002</v>
      </c>
      <c r="M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1653.8000000000002</v>
      </c>
      <c r="N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1654.83</v>
      </c>
      <c r="O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1655.04</v>
      </c>
      <c r="P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1654.44</v>
      </c>
      <c r="Q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1654.8200000000002</v>
      </c>
      <c r="R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1653.92</v>
      </c>
      <c r="S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1652.0700000000002</v>
      </c>
      <c r="T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1650.5300000000002</v>
      </c>
      <c r="U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1664.9099999999999</v>
      </c>
      <c r="V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1731.8200000000002</v>
      </c>
      <c r="W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1652.71</v>
      </c>
      <c r="X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1653.1200000000001</v>
      </c>
      <c r="Y323" s="141">
        <f>VLOOKUP($A323+ROUND((COLUMN()-2)/24,5),АТС!$A$41:$F$712,6)+VLOOKUP($A323+ROUND((COLUMN()-2)/24,5),'Расчет сбытовых надбавок'!$B$43:'Расчет сбытовых надбавок'!$G$714,4)+'Иные услуги '!$C$5+'РСТ РСО-А'!$M$7</f>
        <v>1785.88</v>
      </c>
    </row>
    <row r="324" spans="1:25" x14ac:dyDescent="0.2">
      <c r="A324" s="94">
        <f t="shared" si="9"/>
        <v>41672</v>
      </c>
      <c r="B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1634.1599999999999</v>
      </c>
      <c r="C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1633.47</v>
      </c>
      <c r="D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1622.33</v>
      </c>
      <c r="E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1609.5</v>
      </c>
      <c r="F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1615.03</v>
      </c>
      <c r="G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1606.27</v>
      </c>
      <c r="H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1612.22</v>
      </c>
      <c r="I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1627.79</v>
      </c>
      <c r="J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1670.17</v>
      </c>
      <c r="K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1650.4499999999998</v>
      </c>
      <c r="L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1651.3200000000002</v>
      </c>
      <c r="M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1651.52</v>
      </c>
      <c r="N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1651.87</v>
      </c>
      <c r="O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1651.99</v>
      </c>
      <c r="P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1650.78</v>
      </c>
      <c r="Q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1651.17</v>
      </c>
      <c r="R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1652.22</v>
      </c>
      <c r="S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1650.26</v>
      </c>
      <c r="T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1649.6399999999999</v>
      </c>
      <c r="U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1663.31</v>
      </c>
      <c r="V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1730.95</v>
      </c>
      <c r="W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1694.31</v>
      </c>
      <c r="X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1651.6100000000001</v>
      </c>
      <c r="Y324" s="141">
        <f>VLOOKUP($A324+ROUND((COLUMN()-2)/24,5),АТС!$A$41:$F$712,6)+VLOOKUP($A324+ROUND((COLUMN()-2)/24,5),'Расчет сбытовых надбавок'!$B$43:'Расчет сбытовых надбавок'!$G$714,4)+'Иные услуги '!$C$5+'РСТ РСО-А'!$M$7</f>
        <v>1806.1</v>
      </c>
    </row>
    <row r="325" spans="1:25" x14ac:dyDescent="0.2">
      <c r="A325" s="94">
        <f t="shared" si="9"/>
        <v>41673</v>
      </c>
      <c r="B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1631.1100000000001</v>
      </c>
      <c r="C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1615.24</v>
      </c>
      <c r="D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1615.81</v>
      </c>
      <c r="E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1630.04</v>
      </c>
      <c r="F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1627.0700000000002</v>
      </c>
      <c r="G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1624.26</v>
      </c>
      <c r="H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1626.78</v>
      </c>
      <c r="I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1640.77</v>
      </c>
      <c r="J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1632.23</v>
      </c>
      <c r="K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1654.83</v>
      </c>
      <c r="L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1654.5700000000002</v>
      </c>
      <c r="M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1643.04</v>
      </c>
      <c r="N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1642.26</v>
      </c>
      <c r="O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1642.5500000000002</v>
      </c>
      <c r="P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1642.87</v>
      </c>
      <c r="Q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1642.89</v>
      </c>
      <c r="R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1642.23</v>
      </c>
      <c r="S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1650.37</v>
      </c>
      <c r="T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1647.6599999999999</v>
      </c>
      <c r="U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1649.12</v>
      </c>
      <c r="V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1662.79</v>
      </c>
      <c r="W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1702.0900000000001</v>
      </c>
      <c r="X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1882.88</v>
      </c>
      <c r="Y325" s="141">
        <f>VLOOKUP($A325+ROUND((COLUMN()-2)/24,5),АТС!$A$41:$F$712,6)+VLOOKUP($A325+ROUND((COLUMN()-2)/24,5),'Расчет сбытовых надбавок'!$B$43:'Расчет сбытовых надбавок'!$G$714,4)+'Иные услуги '!$C$5+'РСТ РСО-А'!$M$7</f>
        <v>1767.3700000000001</v>
      </c>
    </row>
    <row r="326" spans="1:25" x14ac:dyDescent="0.2">
      <c r="A326" s="94">
        <f t="shared" si="9"/>
        <v>41674</v>
      </c>
      <c r="B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1715.8400000000001</v>
      </c>
      <c r="C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1625.22</v>
      </c>
      <c r="D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1623.99</v>
      </c>
      <c r="E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1623.92</v>
      </c>
      <c r="F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1623.9</v>
      </c>
      <c r="G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1625.88</v>
      </c>
      <c r="H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1630.04</v>
      </c>
      <c r="I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1640.77</v>
      </c>
      <c r="J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1631.81</v>
      </c>
      <c r="K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1663.62</v>
      </c>
      <c r="L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1692.88</v>
      </c>
      <c r="M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1664.54</v>
      </c>
      <c r="N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1664.24</v>
      </c>
      <c r="O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1662.8600000000001</v>
      </c>
      <c r="P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1655.71</v>
      </c>
      <c r="Q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1655.68</v>
      </c>
      <c r="R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1655.38</v>
      </c>
      <c r="S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1654.88</v>
      </c>
      <c r="T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1652.54</v>
      </c>
      <c r="U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1776.69</v>
      </c>
      <c r="V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1776.31</v>
      </c>
      <c r="W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1800.1599999999999</v>
      </c>
      <c r="X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1936.13</v>
      </c>
      <c r="Y326" s="141">
        <f>VLOOKUP($A326+ROUND((COLUMN()-2)/24,5),АТС!$A$41:$F$712,6)+VLOOKUP($A326+ROUND((COLUMN()-2)/24,5),'Расчет сбытовых надбавок'!$B$43:'Расчет сбытовых надбавок'!$G$714,4)+'Иные услуги '!$C$5+'РСТ РСО-А'!$M$7</f>
        <v>1842.6100000000001</v>
      </c>
    </row>
    <row r="327" spans="1:25" x14ac:dyDescent="0.2">
      <c r="A327" s="94">
        <f t="shared" si="9"/>
        <v>41675</v>
      </c>
      <c r="B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1640</v>
      </c>
      <c r="C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1616.46</v>
      </c>
      <c r="D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1614.0300000000002</v>
      </c>
      <c r="E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1612.6399999999999</v>
      </c>
      <c r="F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1612.8400000000001</v>
      </c>
      <c r="G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1613.48</v>
      </c>
      <c r="H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1615.47</v>
      </c>
      <c r="I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1640.3400000000001</v>
      </c>
      <c r="J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1631.5500000000002</v>
      </c>
      <c r="K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1656.93</v>
      </c>
      <c r="L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1656.2</v>
      </c>
      <c r="M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1629.47</v>
      </c>
      <c r="N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1637.21</v>
      </c>
      <c r="O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1636.99</v>
      </c>
      <c r="P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1637.0900000000001</v>
      </c>
      <c r="Q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1637</v>
      </c>
      <c r="R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1637.44</v>
      </c>
      <c r="S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1655.0900000000001</v>
      </c>
      <c r="T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1716.1</v>
      </c>
      <c r="U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1753.0500000000002</v>
      </c>
      <c r="V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1763.99</v>
      </c>
      <c r="W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1759.3400000000001</v>
      </c>
      <c r="X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1939.74</v>
      </c>
      <c r="Y327" s="141">
        <f>VLOOKUP($A327+ROUND((COLUMN()-2)/24,5),АТС!$A$41:$F$712,6)+VLOOKUP($A327+ROUND((COLUMN()-2)/24,5),'Расчет сбытовых надбавок'!$B$43:'Расчет сбытовых надбавок'!$G$714,4)+'Иные услуги '!$C$5+'РСТ РСО-А'!$M$7</f>
        <v>1829.18</v>
      </c>
    </row>
    <row r="328" spans="1:25" x14ac:dyDescent="0.2">
      <c r="A328" s="94">
        <f t="shared" si="9"/>
        <v>41676</v>
      </c>
      <c r="B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1717.58</v>
      </c>
      <c r="C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1644.37</v>
      </c>
      <c r="D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1624.75</v>
      </c>
      <c r="E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1624.29</v>
      </c>
      <c r="F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1624.95</v>
      </c>
      <c r="G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1625.3600000000001</v>
      </c>
      <c r="H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1649.46</v>
      </c>
      <c r="I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1635.5100000000002</v>
      </c>
      <c r="J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1655.68</v>
      </c>
      <c r="K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1655.5900000000001</v>
      </c>
      <c r="L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1654.49</v>
      </c>
      <c r="M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1750.17</v>
      </c>
      <c r="N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1726.3200000000002</v>
      </c>
      <c r="O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1720.68</v>
      </c>
      <c r="P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1704.64</v>
      </c>
      <c r="Q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1693.54</v>
      </c>
      <c r="R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1681.6</v>
      </c>
      <c r="S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1653.62</v>
      </c>
      <c r="T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1736.19</v>
      </c>
      <c r="U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1834.2800000000002</v>
      </c>
      <c r="V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1808.5500000000002</v>
      </c>
      <c r="W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1813.83</v>
      </c>
      <c r="X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1955.4</v>
      </c>
      <c r="Y328" s="141">
        <f>VLOOKUP($A328+ROUND((COLUMN()-2)/24,5),АТС!$A$41:$F$712,6)+VLOOKUP($A328+ROUND((COLUMN()-2)/24,5),'Расчет сбытовых надбавок'!$B$43:'Расчет сбытовых надбавок'!$G$714,4)+'Иные услуги '!$C$5+'РСТ РСО-А'!$M$7</f>
        <v>1860.22</v>
      </c>
    </row>
    <row r="329" spans="1:25" x14ac:dyDescent="0.2">
      <c r="A329" s="94">
        <f t="shared" si="9"/>
        <v>41677</v>
      </c>
      <c r="B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1635.89</v>
      </c>
      <c r="C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1616.22</v>
      </c>
      <c r="D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1609.37</v>
      </c>
      <c r="E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1612.3400000000001</v>
      </c>
      <c r="F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1611.81</v>
      </c>
      <c r="G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1607.93</v>
      </c>
      <c r="H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1635.3000000000002</v>
      </c>
      <c r="I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1633.47</v>
      </c>
      <c r="J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1608.96</v>
      </c>
      <c r="K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1657.2</v>
      </c>
      <c r="L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1657.33</v>
      </c>
      <c r="M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1644.5300000000002</v>
      </c>
      <c r="N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1644.6100000000001</v>
      </c>
      <c r="O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1644.68</v>
      </c>
      <c r="P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1644.99</v>
      </c>
      <c r="Q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1644.87</v>
      </c>
      <c r="R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1644.6</v>
      </c>
      <c r="S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1652.8899999999999</v>
      </c>
      <c r="T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1653.0500000000002</v>
      </c>
      <c r="U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1768.13</v>
      </c>
      <c r="V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1724.54</v>
      </c>
      <c r="W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1749.25</v>
      </c>
      <c r="X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1921.17</v>
      </c>
      <c r="Y329" s="141">
        <f>VLOOKUP($A329+ROUND((COLUMN()-2)/24,5),АТС!$A$41:$F$712,6)+VLOOKUP($A329+ROUND((COLUMN()-2)/24,5),'Расчет сбытовых надбавок'!$B$43:'Расчет сбытовых надбавок'!$G$714,4)+'Иные услуги '!$C$5+'РСТ РСО-А'!$M$7</f>
        <v>1828.51</v>
      </c>
    </row>
    <row r="330" spans="1:25" x14ac:dyDescent="0.2">
      <c r="A330" s="94">
        <f t="shared" si="9"/>
        <v>41678</v>
      </c>
      <c r="B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1634.98</v>
      </c>
      <c r="C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1630.63</v>
      </c>
      <c r="D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1618.85</v>
      </c>
      <c r="E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1606.31</v>
      </c>
      <c r="F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1614.5700000000002</v>
      </c>
      <c r="G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1626.52</v>
      </c>
      <c r="H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1631.75</v>
      </c>
      <c r="I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1634.87</v>
      </c>
      <c r="J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1774.15</v>
      </c>
      <c r="K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1627.8000000000002</v>
      </c>
      <c r="L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1635</v>
      </c>
      <c r="M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1654.79</v>
      </c>
      <c r="N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1655</v>
      </c>
      <c r="O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1655.17</v>
      </c>
      <c r="P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1655.3400000000001</v>
      </c>
      <c r="Q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1655.56</v>
      </c>
      <c r="R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1654.3600000000001</v>
      </c>
      <c r="S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1649.8200000000002</v>
      </c>
      <c r="T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1651.51</v>
      </c>
      <c r="U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1650.71</v>
      </c>
      <c r="V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1757.99</v>
      </c>
      <c r="W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1724.0500000000002</v>
      </c>
      <c r="X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1652.44</v>
      </c>
      <c r="Y330" s="141">
        <f>VLOOKUP($A330+ROUND((COLUMN()-2)/24,5),АТС!$A$41:$F$712,6)+VLOOKUP($A330+ROUND((COLUMN()-2)/24,5),'Расчет сбытовых надбавок'!$B$43:'Расчет сбытовых надбавок'!$G$714,4)+'Иные услуги '!$C$5+'РСТ РСО-А'!$M$7</f>
        <v>1858.65</v>
      </c>
    </row>
    <row r="331" spans="1:25" x14ac:dyDescent="0.2">
      <c r="A331" s="94">
        <f t="shared" si="9"/>
        <v>41679</v>
      </c>
      <c r="B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1630</v>
      </c>
      <c r="C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1620.7</v>
      </c>
      <c r="D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1647.43</v>
      </c>
      <c r="E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1651.17</v>
      </c>
      <c r="F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1661.69</v>
      </c>
      <c r="G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1651.0900000000001</v>
      </c>
      <c r="H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1641.0500000000002</v>
      </c>
      <c r="I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1612.8400000000001</v>
      </c>
      <c r="J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1634.31</v>
      </c>
      <c r="K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1679.94</v>
      </c>
      <c r="L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1637.08</v>
      </c>
      <c r="M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1607.3600000000001</v>
      </c>
      <c r="N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1609.26</v>
      </c>
      <c r="O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1618.6100000000001</v>
      </c>
      <c r="P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1612.54</v>
      </c>
      <c r="Q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1609.1399999999999</v>
      </c>
      <c r="R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1610.1100000000001</v>
      </c>
      <c r="S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1607.56</v>
      </c>
      <c r="T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1648.65</v>
      </c>
      <c r="U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1650.3600000000001</v>
      </c>
      <c r="V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1650.37</v>
      </c>
      <c r="W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1650.9</v>
      </c>
      <c r="X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1651.85</v>
      </c>
      <c r="Y331" s="141">
        <f>VLOOKUP($A331+ROUND((COLUMN()-2)/24,5),АТС!$A$41:$F$712,6)+VLOOKUP($A331+ROUND((COLUMN()-2)/24,5),'Расчет сбытовых надбавок'!$B$43:'Расчет сбытовых надбавок'!$G$714,4)+'Иные услуги '!$C$5+'РСТ РСО-А'!$M$7</f>
        <v>1702.08</v>
      </c>
    </row>
    <row r="332" spans="1:25" x14ac:dyDescent="0.2">
      <c r="A332" s="94">
        <f t="shared" si="9"/>
        <v>41680</v>
      </c>
      <c r="B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1625.85</v>
      </c>
      <c r="C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1621.8200000000002</v>
      </c>
      <c r="D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1627.8899999999999</v>
      </c>
      <c r="E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1633.9299999999998</v>
      </c>
      <c r="F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1630.85</v>
      </c>
      <c r="G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1634.42</v>
      </c>
      <c r="H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1605.75</v>
      </c>
      <c r="I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1676.0900000000001</v>
      </c>
      <c r="J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1663.51</v>
      </c>
      <c r="K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1609.5700000000002</v>
      </c>
      <c r="L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1624.04</v>
      </c>
      <c r="M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1645.63</v>
      </c>
      <c r="N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1645.37</v>
      </c>
      <c r="O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1645.8899999999999</v>
      </c>
      <c r="P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1645.9900000000002</v>
      </c>
      <c r="Q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1645.24</v>
      </c>
      <c r="R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1645.01</v>
      </c>
      <c r="S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1637.44</v>
      </c>
      <c r="T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1653.58</v>
      </c>
      <c r="U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1655.0700000000002</v>
      </c>
      <c r="V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1656.3000000000002</v>
      </c>
      <c r="W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1667.96</v>
      </c>
      <c r="X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1879.8400000000001</v>
      </c>
      <c r="Y332" s="141">
        <f>VLOOKUP($A332+ROUND((COLUMN()-2)/24,5),АТС!$A$41:$F$712,6)+VLOOKUP($A332+ROUND((COLUMN()-2)/24,5),'Расчет сбытовых надбавок'!$B$43:'Расчет сбытовых надбавок'!$G$714,4)+'Иные услуги '!$C$5+'РСТ РСО-А'!$M$7</f>
        <v>1807.2800000000002</v>
      </c>
    </row>
    <row r="333" spans="1:25" x14ac:dyDescent="0.2">
      <c r="A333" s="94">
        <f t="shared" si="9"/>
        <v>41681</v>
      </c>
      <c r="B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1607.94</v>
      </c>
      <c r="C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1652.39</v>
      </c>
      <c r="D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1672.42</v>
      </c>
      <c r="E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1686.5900000000001</v>
      </c>
      <c r="F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1690.0100000000002</v>
      </c>
      <c r="G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1676</v>
      </c>
      <c r="H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1643.26</v>
      </c>
      <c r="I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1716.0100000000002</v>
      </c>
      <c r="J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1683.35</v>
      </c>
      <c r="K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1639.24</v>
      </c>
      <c r="L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1611.53</v>
      </c>
      <c r="M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1646.7600000000002</v>
      </c>
      <c r="N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1647.9900000000002</v>
      </c>
      <c r="O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1648.48</v>
      </c>
      <c r="P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1644.79</v>
      </c>
      <c r="Q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1644.89</v>
      </c>
      <c r="R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1643.8400000000001</v>
      </c>
      <c r="S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1617.4</v>
      </c>
      <c r="T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1655.17</v>
      </c>
      <c r="U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1656.5700000000002</v>
      </c>
      <c r="V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1658.15</v>
      </c>
      <c r="W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1645.48</v>
      </c>
      <c r="X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1883.98</v>
      </c>
      <c r="Y333" s="141">
        <f>VLOOKUP($A333+ROUND((COLUMN()-2)/24,5),АТС!$A$41:$F$712,6)+VLOOKUP($A333+ROUND((COLUMN()-2)/24,5),'Расчет сбытовых надбавок'!$B$43:'Расчет сбытовых надбавок'!$G$714,4)+'Иные услуги '!$C$5+'РСТ РСО-А'!$M$7</f>
        <v>1720.58</v>
      </c>
    </row>
    <row r="334" spans="1:25" x14ac:dyDescent="0.2">
      <c r="A334" s="94">
        <f t="shared" si="9"/>
        <v>41682</v>
      </c>
      <c r="B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1609.35</v>
      </c>
      <c r="C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1645.24</v>
      </c>
      <c r="D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1668.15</v>
      </c>
      <c r="E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1678.44</v>
      </c>
      <c r="F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1681.71</v>
      </c>
      <c r="G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1675.01</v>
      </c>
      <c r="H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1633.79</v>
      </c>
      <c r="I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1715.4</v>
      </c>
      <c r="J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1689.7200000000003</v>
      </c>
      <c r="K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1658.89</v>
      </c>
      <c r="L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1638.98</v>
      </c>
      <c r="M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1610.93</v>
      </c>
      <c r="N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1624.2</v>
      </c>
      <c r="O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1640.97</v>
      </c>
      <c r="P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1652.8400000000001</v>
      </c>
      <c r="Q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1655.58</v>
      </c>
      <c r="R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1658.65</v>
      </c>
      <c r="S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1713.45</v>
      </c>
      <c r="T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1644.62</v>
      </c>
      <c r="U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1656.6100000000001</v>
      </c>
      <c r="V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1657.67</v>
      </c>
      <c r="W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1645.06</v>
      </c>
      <c r="X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1876.93</v>
      </c>
      <c r="Y334" s="141">
        <f>VLOOKUP($A334+ROUND((COLUMN()-2)/24,5),АТС!$A$41:$F$712,6)+VLOOKUP($A334+ROUND((COLUMN()-2)/24,5),'Расчет сбытовых надбавок'!$B$43:'Расчет сбытовых надбавок'!$G$714,4)+'Иные услуги '!$C$5+'РСТ РСО-А'!$M$7</f>
        <v>1636.58</v>
      </c>
    </row>
    <row r="335" spans="1:25" x14ac:dyDescent="0.2">
      <c r="A335" s="94">
        <f t="shared" si="9"/>
        <v>41683</v>
      </c>
      <c r="B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1610.42</v>
      </c>
      <c r="C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1645.12</v>
      </c>
      <c r="D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1664.68</v>
      </c>
      <c r="E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1678.3899999999999</v>
      </c>
      <c r="F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1674.9</v>
      </c>
      <c r="G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1664.83</v>
      </c>
      <c r="H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1630.5900000000001</v>
      </c>
      <c r="I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1707.8899999999999</v>
      </c>
      <c r="J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1689.91</v>
      </c>
      <c r="K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1658.27</v>
      </c>
      <c r="L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1631.87</v>
      </c>
      <c r="M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1613.38</v>
      </c>
      <c r="N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1623.72</v>
      </c>
      <c r="O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1640.38</v>
      </c>
      <c r="P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1652.1399999999999</v>
      </c>
      <c r="Q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1654.73</v>
      </c>
      <c r="R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1658.0500000000002</v>
      </c>
      <c r="S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1712.47</v>
      </c>
      <c r="T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1644.02</v>
      </c>
      <c r="U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1657.8400000000001</v>
      </c>
      <c r="V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1659.04</v>
      </c>
      <c r="W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1645.17</v>
      </c>
      <c r="X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1731.91</v>
      </c>
      <c r="Y335" s="141">
        <f>VLOOKUP($A335+ROUND((COLUMN()-2)/24,5),АТС!$A$41:$F$712,6)+VLOOKUP($A335+ROUND((COLUMN()-2)/24,5),'Расчет сбытовых надбавок'!$B$43:'Расчет сбытовых надбавок'!$G$714,4)+'Иные услуги '!$C$5+'РСТ РСО-А'!$M$7</f>
        <v>1637.69</v>
      </c>
    </row>
    <row r="336" spans="1:25" x14ac:dyDescent="0.2">
      <c r="A336" s="94">
        <f t="shared" si="9"/>
        <v>41684</v>
      </c>
      <c r="B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1609</v>
      </c>
      <c r="C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1651.46</v>
      </c>
      <c r="D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1671.48</v>
      </c>
      <c r="E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1692.27</v>
      </c>
      <c r="F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1692.29</v>
      </c>
      <c r="G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1689.2400000000002</v>
      </c>
      <c r="H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1652.68</v>
      </c>
      <c r="I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1725.72</v>
      </c>
      <c r="J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1736.8200000000002</v>
      </c>
      <c r="K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1697.4</v>
      </c>
      <c r="L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1682.6599999999999</v>
      </c>
      <c r="M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1629.67</v>
      </c>
      <c r="N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1661.74</v>
      </c>
      <c r="O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1667.37</v>
      </c>
      <c r="P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1679.89</v>
      </c>
      <c r="Q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1735.3000000000002</v>
      </c>
      <c r="R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1672.7800000000002</v>
      </c>
      <c r="S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1735.6100000000001</v>
      </c>
      <c r="T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1660.21</v>
      </c>
      <c r="U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1609.49</v>
      </c>
      <c r="V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1606.17</v>
      </c>
      <c r="W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1645.5700000000002</v>
      </c>
      <c r="X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1706.31</v>
      </c>
      <c r="Y336" s="141">
        <f>VLOOKUP($A336+ROUND((COLUMN()-2)/24,5),АТС!$A$41:$F$712,6)+VLOOKUP($A336+ROUND((COLUMN()-2)/24,5),'Расчет сбытовых надбавок'!$B$43:'Расчет сбытовых надбавок'!$G$714,4)+'Иные услуги '!$C$5+'РСТ РСО-А'!$M$7</f>
        <v>1638.0100000000002</v>
      </c>
    </row>
    <row r="337" spans="1:27" x14ac:dyDescent="0.2">
      <c r="A337" s="94">
        <f t="shared" si="9"/>
        <v>41685</v>
      </c>
      <c r="B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1653.04</v>
      </c>
      <c r="C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1701.92</v>
      </c>
      <c r="D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1722.25</v>
      </c>
      <c r="E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1744.06</v>
      </c>
      <c r="F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1748.6100000000001</v>
      </c>
      <c r="G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1735.4</v>
      </c>
      <c r="H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1711.3899999999999</v>
      </c>
      <c r="I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1658.93</v>
      </c>
      <c r="J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1608.7</v>
      </c>
      <c r="K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1756.4099999999999</v>
      </c>
      <c r="L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1743.08</v>
      </c>
      <c r="M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1755.58</v>
      </c>
      <c r="N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1786.06</v>
      </c>
      <c r="O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1795.0700000000002</v>
      </c>
      <c r="P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1808.8200000000002</v>
      </c>
      <c r="Q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1819.1399999999999</v>
      </c>
      <c r="R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1835.1</v>
      </c>
      <c r="S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1801.31</v>
      </c>
      <c r="T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1722.3400000000001</v>
      </c>
      <c r="U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1647.25</v>
      </c>
      <c r="V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1634.52</v>
      </c>
      <c r="W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1653.31</v>
      </c>
      <c r="X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1704.98</v>
      </c>
      <c r="Y337" s="141">
        <f>VLOOKUP($A337+ROUND((COLUMN()-2)/24,5),АТС!$A$41:$F$712,6)+VLOOKUP($A337+ROUND((COLUMN()-2)/24,5),'Расчет сбытовых надбавок'!$B$43:'Расчет сбытовых надбавок'!$G$714,4)+'Иные услуги '!$C$5+'РСТ РСО-А'!$M$7</f>
        <v>1622.1399999999999</v>
      </c>
    </row>
    <row r="338" spans="1:27" x14ac:dyDescent="0.2">
      <c r="A338" s="94">
        <f t="shared" si="9"/>
        <v>41686</v>
      </c>
      <c r="B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1652.69</v>
      </c>
      <c r="C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1685.67</v>
      </c>
      <c r="D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1721.25</v>
      </c>
      <c r="E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1743.03</v>
      </c>
      <c r="F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1752.04</v>
      </c>
      <c r="G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1743.6100000000001</v>
      </c>
      <c r="H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1736.07</v>
      </c>
      <c r="I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1702.3899999999999</v>
      </c>
      <c r="J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1678.9299999999998</v>
      </c>
      <c r="K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1861.94</v>
      </c>
      <c r="L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1804.7200000000003</v>
      </c>
      <c r="M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1776.1999999999998</v>
      </c>
      <c r="N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1789.8000000000002</v>
      </c>
      <c r="O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1813.52</v>
      </c>
      <c r="P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1833.1799999999998</v>
      </c>
      <c r="Q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1838.24</v>
      </c>
      <c r="R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1813.06</v>
      </c>
      <c r="S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1804.53</v>
      </c>
      <c r="T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1726.06</v>
      </c>
      <c r="U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1640.56</v>
      </c>
      <c r="V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1636.99</v>
      </c>
      <c r="W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1655.79</v>
      </c>
      <c r="X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1700.35</v>
      </c>
      <c r="Y338" s="141">
        <f>VLOOKUP($A338+ROUND((COLUMN()-2)/24,5),АТС!$A$41:$F$712,6)+VLOOKUP($A338+ROUND((COLUMN()-2)/24,5),'Расчет сбытовых надбавок'!$B$43:'Расчет сбытовых надбавок'!$G$714,4)+'Иные услуги '!$C$5+'РСТ РСО-А'!$M$7</f>
        <v>1609.3899999999999</v>
      </c>
    </row>
    <row r="339" spans="1:27" x14ac:dyDescent="0.2">
      <c r="A339" s="94">
        <f t="shared" si="9"/>
        <v>41687</v>
      </c>
      <c r="B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1668.08</v>
      </c>
      <c r="C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1714.91</v>
      </c>
      <c r="D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1730.04</v>
      </c>
      <c r="E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1750.54</v>
      </c>
      <c r="F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1754.87</v>
      </c>
      <c r="G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1743.04</v>
      </c>
      <c r="H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1708.12</v>
      </c>
      <c r="I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1805.4299999999998</v>
      </c>
      <c r="J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1812.67</v>
      </c>
      <c r="K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1779.21</v>
      </c>
      <c r="L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1779.42</v>
      </c>
      <c r="M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1724.56</v>
      </c>
      <c r="N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1758.69</v>
      </c>
      <c r="O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1770.58</v>
      </c>
      <c r="P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1774.4</v>
      </c>
      <c r="Q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1782.74</v>
      </c>
      <c r="R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1787.65</v>
      </c>
      <c r="S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1862.54</v>
      </c>
      <c r="T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1770.69</v>
      </c>
      <c r="U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1669.7800000000002</v>
      </c>
      <c r="V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1666.15</v>
      </c>
      <c r="W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1638.58</v>
      </c>
      <c r="X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1640.52</v>
      </c>
      <c r="Y339" s="141">
        <f>VLOOKUP($A339+ROUND((COLUMN()-2)/24,5),АТС!$A$41:$F$712,6)+VLOOKUP($A339+ROUND((COLUMN()-2)/24,5),'Расчет сбытовых надбавок'!$B$43:'Расчет сбытовых надбавок'!$G$714,4)+'Иные услуги '!$C$5+'РСТ РСО-А'!$M$7</f>
        <v>1606.6</v>
      </c>
    </row>
    <row r="340" spans="1:27" x14ac:dyDescent="0.2">
      <c r="A340" s="94">
        <f t="shared" si="9"/>
        <v>41688</v>
      </c>
      <c r="B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1669.25</v>
      </c>
      <c r="C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1716.12</v>
      </c>
      <c r="D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1731.98</v>
      </c>
      <c r="E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1752.7400000000002</v>
      </c>
      <c r="F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1757.17</v>
      </c>
      <c r="G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1744.5100000000002</v>
      </c>
      <c r="H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1709.85</v>
      </c>
      <c r="I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1807.79</v>
      </c>
      <c r="J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1816.62</v>
      </c>
      <c r="K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1811.9</v>
      </c>
      <c r="L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1797.0900000000001</v>
      </c>
      <c r="M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1726.77</v>
      </c>
      <c r="N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1753.0900000000001</v>
      </c>
      <c r="O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1773.27</v>
      </c>
      <c r="P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1785.7800000000002</v>
      </c>
      <c r="Q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1785.65</v>
      </c>
      <c r="R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1790.29</v>
      </c>
      <c r="S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1764.1599999999999</v>
      </c>
      <c r="T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1674.4099999999999</v>
      </c>
      <c r="U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1676.9299999999998</v>
      </c>
      <c r="V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1673.0700000000002</v>
      </c>
      <c r="W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1630.49</v>
      </c>
      <c r="X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1631.96</v>
      </c>
      <c r="Y340" s="141">
        <f>VLOOKUP($A340+ROUND((COLUMN()-2)/24,5),АТС!$A$41:$F$712,6)+VLOOKUP($A340+ROUND((COLUMN()-2)/24,5),'Расчет сбытовых надбавок'!$B$43:'Расчет сбытовых надбавок'!$G$714,4)+'Иные услуги '!$C$5+'РСТ РСО-А'!$M$7</f>
        <v>1607.47</v>
      </c>
    </row>
    <row r="341" spans="1:27" x14ac:dyDescent="0.2">
      <c r="A341" s="94">
        <f t="shared" si="9"/>
        <v>41689</v>
      </c>
      <c r="B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1668.8200000000002</v>
      </c>
      <c r="C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1752.0500000000002</v>
      </c>
      <c r="D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1765.0300000000002</v>
      </c>
      <c r="E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1773.87</v>
      </c>
      <c r="F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1764.5900000000001</v>
      </c>
      <c r="G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1743.5</v>
      </c>
      <c r="H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1701.56</v>
      </c>
      <c r="I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1793.63</v>
      </c>
      <c r="J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1810.63</v>
      </c>
      <c r="K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1762.74</v>
      </c>
      <c r="L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1737.94</v>
      </c>
      <c r="M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1681.75</v>
      </c>
      <c r="N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1691.56</v>
      </c>
      <c r="O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1715.2800000000002</v>
      </c>
      <c r="P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1711.62</v>
      </c>
      <c r="Q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1711.79</v>
      </c>
      <c r="R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1726.3600000000001</v>
      </c>
      <c r="S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1786.8200000000002</v>
      </c>
      <c r="T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1753.08</v>
      </c>
      <c r="U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1656.83</v>
      </c>
      <c r="V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1649.99</v>
      </c>
      <c r="W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1633.83</v>
      </c>
      <c r="X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1635.47</v>
      </c>
      <c r="Y341" s="141">
        <f>VLOOKUP($A341+ROUND((COLUMN()-2)/24,5),АТС!$A$41:$F$712,6)+VLOOKUP($A341+ROUND((COLUMN()-2)/24,5),'Расчет сбытовых надбавок'!$B$43:'Расчет сбытовых надбавок'!$G$714,4)+'Иные услуги '!$C$5+'РСТ РСО-А'!$M$7</f>
        <v>1626.94</v>
      </c>
    </row>
    <row r="342" spans="1:27" x14ac:dyDescent="0.2">
      <c r="A342" s="94">
        <f t="shared" si="9"/>
        <v>41690</v>
      </c>
      <c r="B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1693.54</v>
      </c>
      <c r="C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1743.8400000000001</v>
      </c>
      <c r="D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1769.56</v>
      </c>
      <c r="E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1783.04</v>
      </c>
      <c r="F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1782.7800000000002</v>
      </c>
      <c r="G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1764.95</v>
      </c>
      <c r="H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1727.6599999999999</v>
      </c>
      <c r="I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1834.15</v>
      </c>
      <c r="J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1835.87</v>
      </c>
      <c r="K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1780.8899999999999</v>
      </c>
      <c r="L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1780.94</v>
      </c>
      <c r="M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1725.83</v>
      </c>
      <c r="N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1759.96</v>
      </c>
      <c r="O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1775.73</v>
      </c>
      <c r="P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1784.04</v>
      </c>
      <c r="Q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1780.08</v>
      </c>
      <c r="R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1784.0900000000001</v>
      </c>
      <c r="S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1846.25</v>
      </c>
      <c r="T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1752.2</v>
      </c>
      <c r="U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1657.01</v>
      </c>
      <c r="V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1653.44</v>
      </c>
      <c r="W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1631.1399999999999</v>
      </c>
      <c r="X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1635.92</v>
      </c>
      <c r="Y342" s="141">
        <f>VLOOKUP($A342+ROUND((COLUMN()-2)/24,5),АТС!$A$41:$F$712,6)+VLOOKUP($A342+ROUND((COLUMN()-2)/24,5),'Расчет сбытовых надбавок'!$B$43:'Расчет сбытовых надбавок'!$G$714,4)+'Иные услуги '!$C$5+'РСТ РСО-А'!$M$7</f>
        <v>1627.8000000000002</v>
      </c>
    </row>
    <row r="343" spans="1:27" x14ac:dyDescent="0.2">
      <c r="A343" s="94">
        <f t="shared" si="9"/>
        <v>41691</v>
      </c>
      <c r="B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1693.2</v>
      </c>
      <c r="C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1743.44</v>
      </c>
      <c r="D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1769.5</v>
      </c>
      <c r="E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1782.88</v>
      </c>
      <c r="F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1782.87</v>
      </c>
      <c r="G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1765.1100000000001</v>
      </c>
      <c r="H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1727.54</v>
      </c>
      <c r="I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1838.6100000000001</v>
      </c>
      <c r="J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1862.87</v>
      </c>
      <c r="K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1825.3200000000002</v>
      </c>
      <c r="L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1814.9900000000002</v>
      </c>
      <c r="M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1744.56</v>
      </c>
      <c r="N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1780.4</v>
      </c>
      <c r="O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1801.5300000000002</v>
      </c>
      <c r="P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1805.8899999999999</v>
      </c>
      <c r="Q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1810.72</v>
      </c>
      <c r="R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1819.78</v>
      </c>
      <c r="S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1885.92</v>
      </c>
      <c r="T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1769.3000000000002</v>
      </c>
      <c r="U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1673.46</v>
      </c>
      <c r="V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1669.52</v>
      </c>
      <c r="W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1638.74</v>
      </c>
      <c r="X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1637.13</v>
      </c>
      <c r="Y343" s="141">
        <f>VLOOKUP($A343+ROUND((COLUMN()-2)/24,5),АТС!$A$41:$F$712,6)+VLOOKUP($A343+ROUND((COLUMN()-2)/24,5),'Расчет сбытовых надбавок'!$B$43:'Расчет сбытовых надбавок'!$G$714,4)+'Иные услуги '!$C$5+'РСТ РСО-А'!$M$7</f>
        <v>1618.6</v>
      </c>
    </row>
    <row r="344" spans="1:27" x14ac:dyDescent="0.2">
      <c r="A344" s="94">
        <f t="shared" si="9"/>
        <v>41692</v>
      </c>
      <c r="B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1698.24</v>
      </c>
      <c r="C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1758.29</v>
      </c>
      <c r="D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1787.16</v>
      </c>
      <c r="E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1797.2600000000002</v>
      </c>
      <c r="F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1797.27</v>
      </c>
      <c r="G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1792.29</v>
      </c>
      <c r="H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1758.67</v>
      </c>
      <c r="I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1676.12</v>
      </c>
      <c r="J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1634.3200000000002</v>
      </c>
      <c r="K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1787.85</v>
      </c>
      <c r="L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1769.29</v>
      </c>
      <c r="M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1760.68</v>
      </c>
      <c r="N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1801.91</v>
      </c>
      <c r="O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1811.35</v>
      </c>
      <c r="P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1821.3600000000001</v>
      </c>
      <c r="Q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1821.65</v>
      </c>
      <c r="R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1826.9099999999999</v>
      </c>
      <c r="S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1858.52</v>
      </c>
      <c r="T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1776.69</v>
      </c>
      <c r="U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1660.62</v>
      </c>
      <c r="V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1653.5700000000002</v>
      </c>
      <c r="W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1673.33</v>
      </c>
      <c r="X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1723.5700000000002</v>
      </c>
      <c r="Y344" s="141">
        <f>VLOOKUP($A344+ROUND((COLUMN()-2)/24,5),АТС!$A$41:$F$712,6)+VLOOKUP($A344+ROUND((COLUMN()-2)/24,5),'Расчет сбытовых надбавок'!$B$43:'Расчет сбытовых надбавок'!$G$714,4)+'Иные услуги '!$C$5+'РСТ РСО-А'!$M$7</f>
        <v>1617.98</v>
      </c>
    </row>
    <row r="345" spans="1:27" x14ac:dyDescent="0.2">
      <c r="A345" s="94">
        <f t="shared" si="9"/>
        <v>41693</v>
      </c>
      <c r="B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1682.39</v>
      </c>
      <c r="C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1749.54</v>
      </c>
      <c r="D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1787.8899999999999</v>
      </c>
      <c r="E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1808.24</v>
      </c>
      <c r="F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1797.85</v>
      </c>
      <c r="G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1808.3899999999999</v>
      </c>
      <c r="H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1782.71</v>
      </c>
      <c r="I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1759.14</v>
      </c>
      <c r="J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1720.1599999999999</v>
      </c>
      <c r="K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1858.1599999999999</v>
      </c>
      <c r="L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1802.69</v>
      </c>
      <c r="M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1783.69</v>
      </c>
      <c r="N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1802.42</v>
      </c>
      <c r="O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1821.9900000000002</v>
      </c>
      <c r="P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1848.02</v>
      </c>
      <c r="Q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1843.3600000000001</v>
      </c>
      <c r="R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1838.5500000000002</v>
      </c>
      <c r="S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1844.8200000000002</v>
      </c>
      <c r="T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1778.3000000000002</v>
      </c>
      <c r="U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1661.1799999999998</v>
      </c>
      <c r="V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1654.3700000000001</v>
      </c>
      <c r="W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1673.9499999999998</v>
      </c>
      <c r="X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1724.6399999999999</v>
      </c>
      <c r="Y345" s="141">
        <f>VLOOKUP($A345+ROUND((COLUMN()-2)/24,5),АТС!$A$41:$F$712,6)+VLOOKUP($A345+ROUND((COLUMN()-2)/24,5),'Расчет сбытовых надбавок'!$B$43:'Расчет сбытовых надбавок'!$G$714,4)+'Иные услуги '!$C$5+'РСТ РСО-А'!$M$7</f>
        <v>1616.2</v>
      </c>
    </row>
    <row r="346" spans="1:27" x14ac:dyDescent="0.2">
      <c r="A346" s="94">
        <f t="shared" si="9"/>
        <v>41694</v>
      </c>
      <c r="B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1693.71</v>
      </c>
      <c r="C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1757.43</v>
      </c>
      <c r="D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1784.06</v>
      </c>
      <c r="E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1797.8000000000002</v>
      </c>
      <c r="F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1797.8200000000002</v>
      </c>
      <c r="G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1783.95</v>
      </c>
      <c r="H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1740.7600000000002</v>
      </c>
      <c r="I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1829.54</v>
      </c>
      <c r="J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1863.41</v>
      </c>
      <c r="K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1800.17</v>
      </c>
      <c r="L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1782.38</v>
      </c>
      <c r="M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1726.6599999999999</v>
      </c>
      <c r="N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1756.5100000000002</v>
      </c>
      <c r="O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1772.5700000000002</v>
      </c>
      <c r="P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1789.26</v>
      </c>
      <c r="Q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1802.43</v>
      </c>
      <c r="R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1816.3200000000002</v>
      </c>
      <c r="S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1925.42</v>
      </c>
      <c r="T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1851.37</v>
      </c>
      <c r="U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1707.56</v>
      </c>
      <c r="V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1691.79</v>
      </c>
      <c r="W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1638.97</v>
      </c>
      <c r="X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1634.5500000000002</v>
      </c>
      <c r="Y346" s="141">
        <f>VLOOKUP($A346+ROUND((COLUMN()-2)/24,5),АТС!$A$41:$F$712,6)+VLOOKUP($A346+ROUND((COLUMN()-2)/24,5),'Расчет сбытовых надбавок'!$B$43:'Расчет сбытовых надбавок'!$G$714,4)+'Иные услуги '!$C$5+'РСТ РСО-А'!$M$7</f>
        <v>1613.06</v>
      </c>
    </row>
    <row r="347" spans="1:27" x14ac:dyDescent="0.2">
      <c r="A347" s="94">
        <f t="shared" si="9"/>
        <v>41695</v>
      </c>
      <c r="B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1712.75</v>
      </c>
      <c r="C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1775.31</v>
      </c>
      <c r="D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1803.06</v>
      </c>
      <c r="E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1812.79</v>
      </c>
      <c r="F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1798.3400000000001</v>
      </c>
      <c r="G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1807.9099999999999</v>
      </c>
      <c r="H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1740.9</v>
      </c>
      <c r="I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1853.7400000000002</v>
      </c>
      <c r="J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1864.6</v>
      </c>
      <c r="K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1801.5700000000002</v>
      </c>
      <c r="L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1782.4</v>
      </c>
      <c r="M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1705.29</v>
      </c>
      <c r="N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1698.23</v>
      </c>
      <c r="O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1701.23</v>
      </c>
      <c r="P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1707.96</v>
      </c>
      <c r="Q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1704.66</v>
      </c>
      <c r="R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1701.17</v>
      </c>
      <c r="S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1750.37</v>
      </c>
      <c r="T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1711.18</v>
      </c>
      <c r="U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1664.06</v>
      </c>
      <c r="V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1656.7600000000002</v>
      </c>
      <c r="W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1639.7</v>
      </c>
      <c r="X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1634.31</v>
      </c>
      <c r="Y347" s="141">
        <f>VLOOKUP($A347+ROUND((COLUMN()-2)/24,5),АТС!$A$41:$F$712,6)+VLOOKUP($A347+ROUND((COLUMN()-2)/24,5),'Расчет сбытовых надбавок'!$B$43:'Расчет сбытовых надбавок'!$G$714,4)+'Иные услуги '!$C$5+'РСТ РСО-А'!$M$7</f>
        <v>1613.53</v>
      </c>
    </row>
    <row r="348" spans="1:27" x14ac:dyDescent="0.2">
      <c r="A348" s="94">
        <f t="shared" si="9"/>
        <v>41696</v>
      </c>
      <c r="B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1715.8899999999999</v>
      </c>
      <c r="C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1774.3700000000001</v>
      </c>
      <c r="D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1802.03</v>
      </c>
      <c r="E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1816.7800000000002</v>
      </c>
      <c r="F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1816.77</v>
      </c>
      <c r="G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1812.06</v>
      </c>
      <c r="H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1770.26</v>
      </c>
      <c r="I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1890.18</v>
      </c>
      <c r="J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1917.8400000000001</v>
      </c>
      <c r="K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1858.27</v>
      </c>
      <c r="L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1800.5500000000002</v>
      </c>
      <c r="M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1695.18</v>
      </c>
      <c r="N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1691.22</v>
      </c>
      <c r="O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1694.3700000000001</v>
      </c>
      <c r="P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1693.75</v>
      </c>
      <c r="Q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1697.4299999999998</v>
      </c>
      <c r="R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1694.17</v>
      </c>
      <c r="S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1744.38</v>
      </c>
      <c r="T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1698.24</v>
      </c>
      <c r="U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1656.72</v>
      </c>
      <c r="V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1653.21</v>
      </c>
      <c r="W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1639.2800000000002</v>
      </c>
      <c r="X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1634.21</v>
      </c>
      <c r="Y348" s="141">
        <f>VLOOKUP($A348+ROUND((COLUMN()-2)/24,5),АТС!$A$41:$F$712,6)+VLOOKUP($A348+ROUND((COLUMN()-2)/24,5),'Расчет сбытовых надбавок'!$B$43:'Расчет сбытовых надбавок'!$G$714,4)+'Иные услуги '!$C$5+'РСТ РСО-А'!$M$7</f>
        <v>1612.79</v>
      </c>
    </row>
    <row r="349" spans="1:27" x14ac:dyDescent="0.2">
      <c r="A349" s="94">
        <f t="shared" si="9"/>
        <v>41697</v>
      </c>
      <c r="B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1674.95</v>
      </c>
      <c r="C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1731.3400000000001</v>
      </c>
      <c r="D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1756.26</v>
      </c>
      <c r="E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1765.18</v>
      </c>
      <c r="F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1760.77</v>
      </c>
      <c r="G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1756.6</v>
      </c>
      <c r="H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1723.83</v>
      </c>
      <c r="I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1832.99</v>
      </c>
      <c r="J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1840.58</v>
      </c>
      <c r="K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1773.37</v>
      </c>
      <c r="L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1726.0700000000002</v>
      </c>
      <c r="M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1669.2</v>
      </c>
      <c r="N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1688.26</v>
      </c>
      <c r="O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1708.39</v>
      </c>
      <c r="P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1708.2200000000003</v>
      </c>
      <c r="Q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1726.1200000000001</v>
      </c>
      <c r="R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1752.71</v>
      </c>
      <c r="S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1837.19</v>
      </c>
      <c r="T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1793.66</v>
      </c>
      <c r="U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1670.92</v>
      </c>
      <c r="V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1656.91</v>
      </c>
      <c r="W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1630.6</v>
      </c>
      <c r="X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1639.08</v>
      </c>
      <c r="Y349" s="141">
        <f>VLOOKUP($A349+ROUND((COLUMN()-2)/24,5),АТС!$A$41:$F$712,6)+VLOOKUP($A349+ROUND((COLUMN()-2)/24,5),'Расчет сбытовых надбавок'!$B$43:'Расчет сбытовых надбавок'!$G$714,4)+'Иные услуги '!$C$5+'РСТ РСО-А'!$M$7</f>
        <v>1610.47</v>
      </c>
      <c r="AA349" s="95"/>
    </row>
    <row r="350" spans="1:27" x14ac:dyDescent="0.2">
      <c r="A350" s="94">
        <f t="shared" si="9"/>
        <v>41698</v>
      </c>
      <c r="B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1685.62</v>
      </c>
      <c r="C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1743.69</v>
      </c>
      <c r="D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1764.99</v>
      </c>
      <c r="E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1778.55</v>
      </c>
      <c r="F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1778.37</v>
      </c>
      <c r="G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1773.43</v>
      </c>
      <c r="H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1735.8899999999999</v>
      </c>
      <c r="I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1847.37</v>
      </c>
      <c r="J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1834.15</v>
      </c>
      <c r="K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1763.4099999999999</v>
      </c>
      <c r="L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1721.13</v>
      </c>
      <c r="M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1662.85</v>
      </c>
      <c r="N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1675.37</v>
      </c>
      <c r="O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1691.6</v>
      </c>
      <c r="P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1715.4</v>
      </c>
      <c r="Q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1719</v>
      </c>
      <c r="R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1691.25</v>
      </c>
      <c r="S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1736.6399999999999</v>
      </c>
      <c r="T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1699.33</v>
      </c>
      <c r="U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1640.75</v>
      </c>
      <c r="V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1630.8400000000001</v>
      </c>
      <c r="W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1617.16</v>
      </c>
      <c r="X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1637.92</v>
      </c>
      <c r="Y350" s="141">
        <f>VLOOKUP($A350+ROUND((COLUMN()-2)/24,5),АТС!$A$41:$F$712,6)+VLOOKUP($A350+ROUND((COLUMN()-2)/24,5),'Расчет сбытовых надбавок'!$B$43:'Расчет сбытовых надбавок'!$G$714,4)+'Иные услуги '!$C$5+'РСТ РСО-А'!$M$7</f>
        <v>1621.81</v>
      </c>
    </row>
    <row r="351" spans="1:27" x14ac:dyDescent="0.2">
      <c r="A351" s="100"/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</row>
    <row r="352" spans="1:27" x14ac:dyDescent="0.25">
      <c r="A352" s="102" t="s">
        <v>159</v>
      </c>
    </row>
    <row r="353" spans="1:25" ht="12.75" x14ac:dyDescent="0.2">
      <c r="A353" s="170" t="s">
        <v>50</v>
      </c>
      <c r="B353" s="181" t="s">
        <v>129</v>
      </c>
      <c r="C353" s="182"/>
      <c r="D353" s="182"/>
      <c r="E353" s="182"/>
      <c r="F353" s="182"/>
      <c r="G353" s="182"/>
      <c r="H353" s="182"/>
      <c r="I353" s="182"/>
      <c r="J353" s="182"/>
      <c r="K353" s="182"/>
      <c r="L353" s="182"/>
      <c r="M353" s="182"/>
      <c r="N353" s="182"/>
      <c r="O353" s="182"/>
      <c r="P353" s="182"/>
      <c r="Q353" s="182"/>
      <c r="R353" s="182"/>
      <c r="S353" s="182"/>
      <c r="T353" s="182"/>
      <c r="U353" s="182"/>
      <c r="V353" s="182"/>
      <c r="W353" s="182"/>
      <c r="X353" s="182"/>
      <c r="Y353" s="183"/>
    </row>
    <row r="354" spans="1:25" ht="12.75" x14ac:dyDescent="0.2">
      <c r="A354" s="171"/>
      <c r="B354" s="184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  <c r="V354" s="185"/>
      <c r="W354" s="185"/>
      <c r="X354" s="185"/>
      <c r="Y354" s="186"/>
    </row>
    <row r="355" spans="1:25" ht="12.75" x14ac:dyDescent="0.2">
      <c r="A355" s="171"/>
      <c r="B355" s="173" t="s">
        <v>130</v>
      </c>
      <c r="C355" s="164" t="s">
        <v>131</v>
      </c>
      <c r="D355" s="164" t="s">
        <v>132</v>
      </c>
      <c r="E355" s="164" t="s">
        <v>133</v>
      </c>
      <c r="F355" s="164" t="s">
        <v>134</v>
      </c>
      <c r="G355" s="164" t="s">
        <v>135</v>
      </c>
      <c r="H355" s="164" t="s">
        <v>136</v>
      </c>
      <c r="I355" s="164" t="s">
        <v>137</v>
      </c>
      <c r="J355" s="164" t="s">
        <v>138</v>
      </c>
      <c r="K355" s="164" t="s">
        <v>139</v>
      </c>
      <c r="L355" s="164" t="s">
        <v>140</v>
      </c>
      <c r="M355" s="164" t="s">
        <v>141</v>
      </c>
      <c r="N355" s="175" t="s">
        <v>142</v>
      </c>
      <c r="O355" s="164" t="s">
        <v>143</v>
      </c>
      <c r="P355" s="164" t="s">
        <v>144</v>
      </c>
      <c r="Q355" s="164" t="s">
        <v>145</v>
      </c>
      <c r="R355" s="164" t="s">
        <v>146</v>
      </c>
      <c r="S355" s="164" t="s">
        <v>147</v>
      </c>
      <c r="T355" s="164" t="s">
        <v>148</v>
      </c>
      <c r="U355" s="164" t="s">
        <v>149</v>
      </c>
      <c r="V355" s="164" t="s">
        <v>150</v>
      </c>
      <c r="W355" s="164" t="s">
        <v>151</v>
      </c>
      <c r="X355" s="164" t="s">
        <v>152</v>
      </c>
      <c r="Y355" s="164" t="s">
        <v>153</v>
      </c>
    </row>
    <row r="356" spans="1:25" ht="12.75" x14ac:dyDescent="0.2">
      <c r="A356" s="172"/>
      <c r="B356" s="174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76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</row>
    <row r="357" spans="1:25" x14ac:dyDescent="0.2">
      <c r="A357" s="94">
        <f t="shared" ref="A357:A384" si="10">A323</f>
        <v>41671</v>
      </c>
      <c r="B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1596.6399999999999</v>
      </c>
      <c r="C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1578.35</v>
      </c>
      <c r="D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1588.8200000000002</v>
      </c>
      <c r="E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1576.3899999999999</v>
      </c>
      <c r="F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1573.48</v>
      </c>
      <c r="G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1571.13</v>
      </c>
      <c r="H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1583.5900000000001</v>
      </c>
      <c r="I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1587.3000000000002</v>
      </c>
      <c r="J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1598.63</v>
      </c>
      <c r="K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1611.58</v>
      </c>
      <c r="L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1612.7800000000002</v>
      </c>
      <c r="M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1613.22</v>
      </c>
      <c r="N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1614.19</v>
      </c>
      <c r="O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1614.3899999999999</v>
      </c>
      <c r="P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1613.83</v>
      </c>
      <c r="Q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1614.1799999999998</v>
      </c>
      <c r="R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1613.3400000000001</v>
      </c>
      <c r="S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1611.6</v>
      </c>
      <c r="T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1610.16</v>
      </c>
      <c r="U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1623.6399999999999</v>
      </c>
      <c r="V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1686.35</v>
      </c>
      <c r="W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1612.21</v>
      </c>
      <c r="X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1612.5900000000001</v>
      </c>
      <c r="Y357" s="141">
        <f>VLOOKUP($A357+ROUND((COLUMN()-2)/24,5),АТС!$A$41:$F$712,6)+VLOOKUP($A357+ROUND((COLUMN()-2)/24,5),'Расчет сбытовых надбавок'!$B$43:'Расчет сбытовых надбавок'!$G$714,5)+'Иные услуги '!$C$5+'РСТ РСО-А'!$M$7</f>
        <v>1737.02</v>
      </c>
    </row>
    <row r="358" spans="1:25" x14ac:dyDescent="0.2">
      <c r="A358" s="94">
        <f t="shared" si="10"/>
        <v>41672</v>
      </c>
      <c r="B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1594.8200000000002</v>
      </c>
      <c r="C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1594.17</v>
      </c>
      <c r="D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1583.73</v>
      </c>
      <c r="E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1571.7</v>
      </c>
      <c r="F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1576.88</v>
      </c>
      <c r="G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1568.68</v>
      </c>
      <c r="H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1574.26</v>
      </c>
      <c r="I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1588.8400000000001</v>
      </c>
      <c r="J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1628.5700000000002</v>
      </c>
      <c r="K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1610.08</v>
      </c>
      <c r="L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1610.9</v>
      </c>
      <c r="M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1611.0900000000001</v>
      </c>
      <c r="N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1611.4099999999999</v>
      </c>
      <c r="O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1611.53</v>
      </c>
      <c r="P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1610.4</v>
      </c>
      <c r="Q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1610.76</v>
      </c>
      <c r="R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1611.7400000000002</v>
      </c>
      <c r="S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1609.9099999999999</v>
      </c>
      <c r="T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1609.3200000000002</v>
      </c>
      <c r="U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1622.1399999999999</v>
      </c>
      <c r="V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1685.5300000000002</v>
      </c>
      <c r="W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1651.19</v>
      </c>
      <c r="X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1611.17</v>
      </c>
      <c r="Y358" s="141">
        <f>VLOOKUP($A358+ROUND((COLUMN()-2)/24,5),АТС!$A$41:$F$712,6)+VLOOKUP($A358+ROUND((COLUMN()-2)/24,5),'Расчет сбытовых надбавок'!$B$43:'Расчет сбытовых надбавок'!$G$714,5)+'Иные услуги '!$C$5+'РСТ РСО-А'!$M$7</f>
        <v>1755.9699999999998</v>
      </c>
    </row>
    <row r="359" spans="1:25" x14ac:dyDescent="0.2">
      <c r="A359" s="94">
        <f t="shared" si="10"/>
        <v>41673</v>
      </c>
      <c r="B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1591.96</v>
      </c>
      <c r="C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1577.08</v>
      </c>
      <c r="D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1577.62</v>
      </c>
      <c r="E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1590.96</v>
      </c>
      <c r="F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1588.17</v>
      </c>
      <c r="G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1585.54</v>
      </c>
      <c r="H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1587.9</v>
      </c>
      <c r="I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1601.02</v>
      </c>
      <c r="J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1593.0100000000002</v>
      </c>
      <c r="K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1614.19</v>
      </c>
      <c r="L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1613.94</v>
      </c>
      <c r="M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1603.1399999999999</v>
      </c>
      <c r="N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1602.4</v>
      </c>
      <c r="O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1602.68</v>
      </c>
      <c r="P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1602.98</v>
      </c>
      <c r="Q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1603</v>
      </c>
      <c r="R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1602.38</v>
      </c>
      <c r="S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1610.0100000000002</v>
      </c>
      <c r="T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1607.47</v>
      </c>
      <c r="U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1608.83</v>
      </c>
      <c r="V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1621.65</v>
      </c>
      <c r="W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1658.48</v>
      </c>
      <c r="X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1827.93</v>
      </c>
      <c r="Y359" s="141">
        <f>VLOOKUP($A359+ROUND((COLUMN()-2)/24,5),АТС!$A$41:$F$712,6)+VLOOKUP($A359+ROUND((COLUMN()-2)/24,5),'Расчет сбытовых надбавок'!$B$43:'Расчет сбытовых надбавок'!$G$714,5)+'Иные услуги '!$C$5+'РСТ РСО-А'!$M$7</f>
        <v>1719.66</v>
      </c>
    </row>
    <row r="360" spans="1:25" x14ac:dyDescent="0.2">
      <c r="A360" s="94">
        <f t="shared" si="10"/>
        <v>41674</v>
      </c>
      <c r="B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1671.37</v>
      </c>
      <c r="C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1586.44</v>
      </c>
      <c r="D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1585.29</v>
      </c>
      <c r="E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1585.22</v>
      </c>
      <c r="F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1585.2</v>
      </c>
      <c r="G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1587.06</v>
      </c>
      <c r="H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1590.96</v>
      </c>
      <c r="I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1601.02</v>
      </c>
      <c r="J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1592.6100000000001</v>
      </c>
      <c r="K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1622.43</v>
      </c>
      <c r="L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1649.85</v>
      </c>
      <c r="M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1623.29</v>
      </c>
      <c r="N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1623.01</v>
      </c>
      <c r="O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1621.72</v>
      </c>
      <c r="P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1615.02</v>
      </c>
      <c r="Q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1614.98</v>
      </c>
      <c r="R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1614.7</v>
      </c>
      <c r="S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1614.24</v>
      </c>
      <c r="T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1612.04</v>
      </c>
      <c r="U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1728.4</v>
      </c>
      <c r="V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1728.04</v>
      </c>
      <c r="W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1750.4</v>
      </c>
      <c r="X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1877.8400000000001</v>
      </c>
      <c r="Y360" s="141">
        <f>VLOOKUP($A360+ROUND((COLUMN()-2)/24,5),АТС!$A$41:$F$712,6)+VLOOKUP($A360+ROUND((COLUMN()-2)/24,5),'Расчет сбытовых надбавок'!$B$43:'Расчет сбытовых надбавок'!$G$714,5)+'Иные услуги '!$C$5+'РСТ РСО-А'!$M$7</f>
        <v>1790.18</v>
      </c>
    </row>
    <row r="361" spans="1:25" x14ac:dyDescent="0.2">
      <c r="A361" s="94">
        <f t="shared" si="10"/>
        <v>41675</v>
      </c>
      <c r="B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1600.29</v>
      </c>
      <c r="C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1578.23</v>
      </c>
      <c r="D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1575.95</v>
      </c>
      <c r="E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1574.6399999999999</v>
      </c>
      <c r="F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1574.83</v>
      </c>
      <c r="G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1575.44</v>
      </c>
      <c r="H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1577.3000000000002</v>
      </c>
      <c r="I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1600.6100000000001</v>
      </c>
      <c r="J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1592.37</v>
      </c>
      <c r="K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1616.1599999999999</v>
      </c>
      <c r="L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1615.47</v>
      </c>
      <c r="M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1590.42</v>
      </c>
      <c r="N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1597.68</v>
      </c>
      <c r="O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1597.47</v>
      </c>
      <c r="P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1597.56</v>
      </c>
      <c r="Q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1597.48</v>
      </c>
      <c r="R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1597.8899999999999</v>
      </c>
      <c r="S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1614.4299999999998</v>
      </c>
      <c r="T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1671.6100000000001</v>
      </c>
      <c r="U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1706.2400000000002</v>
      </c>
      <c r="V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1716.5</v>
      </c>
      <c r="W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1712.1399999999999</v>
      </c>
      <c r="X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1881.22</v>
      </c>
      <c r="Y361" s="141">
        <f>VLOOKUP($A361+ROUND((COLUMN()-2)/24,5),АТС!$A$41:$F$712,6)+VLOOKUP($A361+ROUND((COLUMN()-2)/24,5),'Расчет сбытовых надбавок'!$B$43:'Расчет сбытовых надбавок'!$G$714,5)+'Иные услуги '!$C$5+'РСТ РСО-А'!$M$7</f>
        <v>1777.6</v>
      </c>
    </row>
    <row r="362" spans="1:25" x14ac:dyDescent="0.2">
      <c r="A362" s="94">
        <f t="shared" si="10"/>
        <v>41676</v>
      </c>
      <c r="B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1673</v>
      </c>
      <c r="C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1604.39</v>
      </c>
      <c r="D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1586</v>
      </c>
      <c r="E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1585.5700000000002</v>
      </c>
      <c r="F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1586.18</v>
      </c>
      <c r="G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1586.5700000000002</v>
      </c>
      <c r="H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1609.1599999999999</v>
      </c>
      <c r="I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1596.08</v>
      </c>
      <c r="J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1614.98</v>
      </c>
      <c r="K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1614.9</v>
      </c>
      <c r="L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1613.87</v>
      </c>
      <c r="M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1703.5500000000002</v>
      </c>
      <c r="N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1681.19</v>
      </c>
      <c r="O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1675.91</v>
      </c>
      <c r="P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1660.88</v>
      </c>
      <c r="Q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1650.47</v>
      </c>
      <c r="R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1639.28</v>
      </c>
      <c r="S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1613.06</v>
      </c>
      <c r="T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1690.45</v>
      </c>
      <c r="U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1782.3700000000001</v>
      </c>
      <c r="V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1758.26</v>
      </c>
      <c r="W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1763.21</v>
      </c>
      <c r="X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1895.9</v>
      </c>
      <c r="Y362" s="141">
        <f>VLOOKUP($A362+ROUND((COLUMN()-2)/24,5),АТС!$A$41:$F$712,6)+VLOOKUP($A362+ROUND((COLUMN()-2)/24,5),'Расчет сбытовых надбавок'!$B$43:'Расчет сбытовых надбавок'!$G$714,5)+'Иные услуги '!$C$5+'РСТ РСО-А'!$M$7</f>
        <v>1806.69</v>
      </c>
    </row>
    <row r="363" spans="1:25" x14ac:dyDescent="0.2">
      <c r="A363" s="94">
        <f t="shared" si="10"/>
        <v>41677</v>
      </c>
      <c r="B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1596.44</v>
      </c>
      <c r="C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1578</v>
      </c>
      <c r="D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1571.5900000000001</v>
      </c>
      <c r="E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1574.3600000000001</v>
      </c>
      <c r="F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1573.87</v>
      </c>
      <c r="G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1570.23</v>
      </c>
      <c r="H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1595.88</v>
      </c>
      <c r="I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1594.17</v>
      </c>
      <c r="J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1571.2</v>
      </c>
      <c r="K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1616.41</v>
      </c>
      <c r="L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1616.5300000000002</v>
      </c>
      <c r="M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1604.54</v>
      </c>
      <c r="N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1604.6100000000001</v>
      </c>
      <c r="O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1604.68</v>
      </c>
      <c r="P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1604.97</v>
      </c>
      <c r="Q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1604.85</v>
      </c>
      <c r="R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1604.6</v>
      </c>
      <c r="S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1612.37</v>
      </c>
      <c r="T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1612.52</v>
      </c>
      <c r="U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1720.38</v>
      </c>
      <c r="V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1679.52</v>
      </c>
      <c r="W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1702.69</v>
      </c>
      <c r="X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1863.81</v>
      </c>
      <c r="Y363" s="141">
        <f>VLOOKUP($A363+ROUND((COLUMN()-2)/24,5),АТС!$A$41:$F$712,6)+VLOOKUP($A363+ROUND((COLUMN()-2)/24,5),'Расчет сбытовых надбавок'!$B$43:'Расчет сбытовых надбавок'!$G$714,5)+'Иные услуги '!$C$5+'РСТ РСО-А'!$M$7</f>
        <v>1776.9699999999998</v>
      </c>
    </row>
    <row r="364" spans="1:25" x14ac:dyDescent="0.2">
      <c r="A364" s="94">
        <f t="shared" si="10"/>
        <v>41678</v>
      </c>
      <c r="B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1595.5900000000001</v>
      </c>
      <c r="C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1591.51</v>
      </c>
      <c r="D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1580.47</v>
      </c>
      <c r="E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1568.72</v>
      </c>
      <c r="F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1576.45</v>
      </c>
      <c r="G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1587.65</v>
      </c>
      <c r="H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1592.56</v>
      </c>
      <c r="I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1595.48</v>
      </c>
      <c r="J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1726.02</v>
      </c>
      <c r="K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1588.8600000000001</v>
      </c>
      <c r="L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1595.6</v>
      </c>
      <c r="M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1614.15</v>
      </c>
      <c r="N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1614.35</v>
      </c>
      <c r="O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1614.5</v>
      </c>
      <c r="P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1614.67</v>
      </c>
      <c r="Q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1614.88</v>
      </c>
      <c r="R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1613.75</v>
      </c>
      <c r="S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1609.5</v>
      </c>
      <c r="T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1611.0700000000002</v>
      </c>
      <c r="U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1610.33</v>
      </c>
      <c r="V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1710.88</v>
      </c>
      <c r="W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1679.0700000000002</v>
      </c>
      <c r="X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1611.95</v>
      </c>
      <c r="Y364" s="141">
        <f>VLOOKUP($A364+ROUND((COLUMN()-2)/24,5),АТС!$A$41:$F$712,6)+VLOOKUP($A364+ROUND((COLUMN()-2)/24,5),'Расчет сбытовых надбавок'!$B$43:'Расчет сбытовых надбавок'!$G$714,5)+'Иные услуги '!$C$5+'РСТ РСО-А'!$M$7</f>
        <v>1805.22</v>
      </c>
    </row>
    <row r="365" spans="1:25" x14ac:dyDescent="0.2">
      <c r="A365" s="94">
        <f t="shared" si="10"/>
        <v>41679</v>
      </c>
      <c r="B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1590.92</v>
      </c>
      <c r="C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1582.21</v>
      </c>
      <c r="D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1607.26</v>
      </c>
      <c r="E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1610.76</v>
      </c>
      <c r="F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1620.6200000000001</v>
      </c>
      <c r="G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1610.69</v>
      </c>
      <c r="H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1601.27</v>
      </c>
      <c r="I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1574.83</v>
      </c>
      <c r="J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1594.96</v>
      </c>
      <c r="K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1637.73</v>
      </c>
      <c r="L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1597.5500000000002</v>
      </c>
      <c r="M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1569.7</v>
      </c>
      <c r="N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1571.48</v>
      </c>
      <c r="O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1580.2400000000002</v>
      </c>
      <c r="P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1574.5500000000002</v>
      </c>
      <c r="Q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1571.3600000000001</v>
      </c>
      <c r="R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1572.27</v>
      </c>
      <c r="S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1569.88</v>
      </c>
      <c r="T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1608.4</v>
      </c>
      <c r="U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1610</v>
      </c>
      <c r="V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1610.0100000000002</v>
      </c>
      <c r="W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1610.5</v>
      </c>
      <c r="X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1611.4</v>
      </c>
      <c r="Y365" s="141">
        <f>VLOOKUP($A365+ROUND((COLUMN()-2)/24,5),АТС!$A$41:$F$712,6)+VLOOKUP($A365+ROUND((COLUMN()-2)/24,5),'Расчет сбытовых надбавок'!$B$43:'Расчет сбытовых надбавок'!$G$714,5)+'Иные услуги '!$C$5+'РСТ РСО-А'!$M$7</f>
        <v>1658.47</v>
      </c>
    </row>
    <row r="366" spans="1:25" x14ac:dyDescent="0.2">
      <c r="A366" s="94">
        <f t="shared" si="10"/>
        <v>41680</v>
      </c>
      <c r="B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1587.02</v>
      </c>
      <c r="C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1583.2600000000002</v>
      </c>
      <c r="D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1588.94</v>
      </c>
      <c r="E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1594.6</v>
      </c>
      <c r="F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1591.72</v>
      </c>
      <c r="G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1595.06</v>
      </c>
      <c r="H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1568.19</v>
      </c>
      <c r="I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1634.12</v>
      </c>
      <c r="J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1622.3200000000002</v>
      </c>
      <c r="K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1571.77</v>
      </c>
      <c r="L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1585.33</v>
      </c>
      <c r="M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1605.5700000000002</v>
      </c>
      <c r="N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1605.3200000000002</v>
      </c>
      <c r="O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1605.81</v>
      </c>
      <c r="P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1605.9</v>
      </c>
      <c r="Q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1605.2</v>
      </c>
      <c r="R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1604.98</v>
      </c>
      <c r="S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1597.8899999999999</v>
      </c>
      <c r="T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1613.02</v>
      </c>
      <c r="U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1614.4099999999999</v>
      </c>
      <c r="V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1615.5700000000002</v>
      </c>
      <c r="W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1626.5</v>
      </c>
      <c r="X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1825.08</v>
      </c>
      <c r="Y366" s="141">
        <f>VLOOKUP($A366+ROUND((COLUMN()-2)/24,5),АТС!$A$41:$F$712,6)+VLOOKUP($A366+ROUND((COLUMN()-2)/24,5),'Расчет сбытовых надбавок'!$B$43:'Расчет сбытовых надбавок'!$G$714,5)+'Иные услуги '!$C$5+'РСТ РСО-А'!$M$7</f>
        <v>1757.0700000000002</v>
      </c>
    </row>
    <row r="367" spans="1:25" x14ac:dyDescent="0.2">
      <c r="A367" s="94">
        <f t="shared" si="10"/>
        <v>41681</v>
      </c>
      <c r="B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1570.24</v>
      </c>
      <c r="C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1611.9</v>
      </c>
      <c r="D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1630.68</v>
      </c>
      <c r="E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1643.96</v>
      </c>
      <c r="F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1647.17</v>
      </c>
      <c r="G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1634.03</v>
      </c>
      <c r="H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1603.35</v>
      </c>
      <c r="I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1671.5300000000002</v>
      </c>
      <c r="J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1640.92</v>
      </c>
      <c r="K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1599.58</v>
      </c>
      <c r="L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1573.6100000000001</v>
      </c>
      <c r="M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1606.63</v>
      </c>
      <c r="N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1607.7800000000002</v>
      </c>
      <c r="O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1608.2400000000002</v>
      </c>
      <c r="P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1604.7800000000002</v>
      </c>
      <c r="Q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1604.88</v>
      </c>
      <c r="R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1603.8899999999999</v>
      </c>
      <c r="S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1579.1100000000001</v>
      </c>
      <c r="T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1614.5</v>
      </c>
      <c r="U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1615.8200000000002</v>
      </c>
      <c r="V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1617.3000000000002</v>
      </c>
      <c r="W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1605.4299999999998</v>
      </c>
      <c r="X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1828.95</v>
      </c>
      <c r="Y367" s="141">
        <f>VLOOKUP($A367+ROUND((COLUMN()-2)/24,5),АТС!$A$41:$F$712,6)+VLOOKUP($A367+ROUND((COLUMN()-2)/24,5),'Расчет сбытовых надбавок'!$B$43:'Расчет сбытовых надбавок'!$G$714,5)+'Иные услуги '!$C$5+'РСТ РСО-А'!$M$7</f>
        <v>1675.81</v>
      </c>
    </row>
    <row r="368" spans="1:25" x14ac:dyDescent="0.2">
      <c r="A368" s="94">
        <f t="shared" si="10"/>
        <v>41682</v>
      </c>
      <c r="B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1571.56</v>
      </c>
      <c r="C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1605.2</v>
      </c>
      <c r="D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1626.68</v>
      </c>
      <c r="E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1636.31</v>
      </c>
      <c r="F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1639.38</v>
      </c>
      <c r="G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1633.1</v>
      </c>
      <c r="H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1594.47</v>
      </c>
      <c r="I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1670.96</v>
      </c>
      <c r="J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1646.89</v>
      </c>
      <c r="K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1617.9900000000002</v>
      </c>
      <c r="L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1599.33</v>
      </c>
      <c r="M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1573.0500000000002</v>
      </c>
      <c r="N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1585.48</v>
      </c>
      <c r="O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1601.2</v>
      </c>
      <c r="P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1612.3200000000002</v>
      </c>
      <c r="Q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1614.8899999999999</v>
      </c>
      <c r="R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1617.77</v>
      </c>
      <c r="S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1669.13</v>
      </c>
      <c r="T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1604.62</v>
      </c>
      <c r="U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1615.8600000000001</v>
      </c>
      <c r="V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1616.85</v>
      </c>
      <c r="W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1605.0300000000002</v>
      </c>
      <c r="X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1822.35</v>
      </c>
      <c r="Y368" s="141">
        <f>VLOOKUP($A368+ROUND((COLUMN()-2)/24,5),АТС!$A$41:$F$712,6)+VLOOKUP($A368+ROUND((COLUMN()-2)/24,5),'Расчет сбытовых надбавок'!$B$43:'Расчет сбытовых надбавок'!$G$714,5)+'Иные услуги '!$C$5+'РСТ РСО-А'!$M$7</f>
        <v>1597.08</v>
      </c>
    </row>
    <row r="369" spans="1:27" x14ac:dyDescent="0.2">
      <c r="A369" s="94">
        <f t="shared" si="10"/>
        <v>41683</v>
      </c>
      <c r="B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1572.5700000000002</v>
      </c>
      <c r="C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1605.0900000000001</v>
      </c>
      <c r="D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1623.42</v>
      </c>
      <c r="E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1636.27</v>
      </c>
      <c r="F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1633</v>
      </c>
      <c r="G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1623.56</v>
      </c>
      <c r="H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1591.47</v>
      </c>
      <c r="I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1663.92</v>
      </c>
      <c r="J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1647.0700000000002</v>
      </c>
      <c r="K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1617.41</v>
      </c>
      <c r="L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1592.67</v>
      </c>
      <c r="M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1575.3400000000001</v>
      </c>
      <c r="N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1585.0300000000002</v>
      </c>
      <c r="O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1600.6399999999999</v>
      </c>
      <c r="P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1611.67</v>
      </c>
      <c r="Q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1614.1</v>
      </c>
      <c r="R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1617.21</v>
      </c>
      <c r="S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1668.22</v>
      </c>
      <c r="T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1604.06</v>
      </c>
      <c r="U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1617.0100000000002</v>
      </c>
      <c r="V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1618.13</v>
      </c>
      <c r="W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1605.13</v>
      </c>
      <c r="X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1686.43</v>
      </c>
      <c r="Y369" s="141">
        <f>VLOOKUP($A369+ROUND((COLUMN()-2)/24,5),АТС!$A$41:$F$712,6)+VLOOKUP($A369+ROUND((COLUMN()-2)/24,5),'Расчет сбытовых надбавок'!$B$43:'Расчет сбытовых надбавок'!$G$714,5)+'Иные услуги '!$C$5+'РСТ РСО-А'!$M$7</f>
        <v>1598.12</v>
      </c>
    </row>
    <row r="370" spans="1:27" x14ac:dyDescent="0.2">
      <c r="A370" s="94">
        <f t="shared" si="10"/>
        <v>41684</v>
      </c>
      <c r="B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1571.24</v>
      </c>
      <c r="C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1611.0300000000002</v>
      </c>
      <c r="D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1629.79</v>
      </c>
      <c r="E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1649.2800000000002</v>
      </c>
      <c r="F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1649.3000000000002</v>
      </c>
      <c r="G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1646.44</v>
      </c>
      <c r="H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1612.17</v>
      </c>
      <c r="I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1680.63</v>
      </c>
      <c r="J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1691.03</v>
      </c>
      <c r="K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1654.0900000000001</v>
      </c>
      <c r="L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1640.27</v>
      </c>
      <c r="M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1590.6100000000001</v>
      </c>
      <c r="N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1620.67</v>
      </c>
      <c r="O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1625.94</v>
      </c>
      <c r="P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1637.68</v>
      </c>
      <c r="Q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1689.6100000000001</v>
      </c>
      <c r="R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1631.02</v>
      </c>
      <c r="S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1689.9</v>
      </c>
      <c r="T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1619.23</v>
      </c>
      <c r="U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1571.69</v>
      </c>
      <c r="V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1568.5900000000001</v>
      </c>
      <c r="W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1605.51</v>
      </c>
      <c r="X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1662.44</v>
      </c>
      <c r="Y370" s="141">
        <f>VLOOKUP($A370+ROUND((COLUMN()-2)/24,5),АТС!$A$41:$F$712,6)+VLOOKUP($A370+ROUND((COLUMN()-2)/24,5),'Расчет сбытовых надбавок'!$B$43:'Расчет сбытовых надбавок'!$G$714,5)+'Иные услуги '!$C$5+'РСТ РСО-А'!$M$7</f>
        <v>1598.42</v>
      </c>
    </row>
    <row r="371" spans="1:27" x14ac:dyDescent="0.2">
      <c r="A371" s="94">
        <f t="shared" si="10"/>
        <v>41685</v>
      </c>
      <c r="B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1612.51</v>
      </c>
      <c r="C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1658.3200000000002</v>
      </c>
      <c r="D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1677.38</v>
      </c>
      <c r="E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1697.8200000000002</v>
      </c>
      <c r="F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1702.08</v>
      </c>
      <c r="G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1689.7</v>
      </c>
      <c r="H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1667.2</v>
      </c>
      <c r="I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1618.0300000000002</v>
      </c>
      <c r="J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1570.96</v>
      </c>
      <c r="K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1709.4</v>
      </c>
      <c r="L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1696.9</v>
      </c>
      <c r="M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1708.6100000000001</v>
      </c>
      <c r="N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1737.18</v>
      </c>
      <c r="O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1745.63</v>
      </c>
      <c r="P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1758.5100000000002</v>
      </c>
      <c r="Q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1768.1799999999998</v>
      </c>
      <c r="R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1783.14</v>
      </c>
      <c r="S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1751.47</v>
      </c>
      <c r="T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1677.46</v>
      </c>
      <c r="U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1607.08</v>
      </c>
      <c r="V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1595.1599999999999</v>
      </c>
      <c r="W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1612.77</v>
      </c>
      <c r="X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1661.19</v>
      </c>
      <c r="Y371" s="141">
        <f>VLOOKUP($A371+ROUND((COLUMN()-2)/24,5),АТС!$A$41:$F$712,6)+VLOOKUP($A371+ROUND((COLUMN()-2)/24,5),'Расчет сбытовых надбавок'!$B$43:'Расчет сбытовых надбавок'!$G$714,5)+'Иные услуги '!$C$5+'РСТ РСО-А'!$M$7</f>
        <v>1583.5500000000002</v>
      </c>
    </row>
    <row r="372" spans="1:27" x14ac:dyDescent="0.2">
      <c r="A372" s="94">
        <f t="shared" si="10"/>
        <v>41686</v>
      </c>
      <c r="B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1612.18</v>
      </c>
      <c r="C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1643.0900000000001</v>
      </c>
      <c r="D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1676.44</v>
      </c>
      <c r="E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1696.85</v>
      </c>
      <c r="F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1705.3000000000002</v>
      </c>
      <c r="G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1697.4</v>
      </c>
      <c r="H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1690.33</v>
      </c>
      <c r="I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1658.76</v>
      </c>
      <c r="J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1636.78</v>
      </c>
      <c r="K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1808.3</v>
      </c>
      <c r="L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1754.67</v>
      </c>
      <c r="M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1727.94</v>
      </c>
      <c r="N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1740.69</v>
      </c>
      <c r="O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1762.92</v>
      </c>
      <c r="P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1781.35</v>
      </c>
      <c r="Q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1786.08</v>
      </c>
      <c r="R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1762.49</v>
      </c>
      <c r="S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1754.5</v>
      </c>
      <c r="T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1680.95</v>
      </c>
      <c r="U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1600.8200000000002</v>
      </c>
      <c r="V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1597.47</v>
      </c>
      <c r="W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1615.0900000000001</v>
      </c>
      <c r="X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1656.85</v>
      </c>
      <c r="Y372" s="141">
        <f>VLOOKUP($A372+ROUND((COLUMN()-2)/24,5),АТС!$A$41:$F$712,6)+VLOOKUP($A372+ROUND((COLUMN()-2)/24,5),'Расчет сбытовых надбавок'!$B$43:'Расчет сбытовых надбавок'!$G$714,5)+'Иные услуги '!$C$5+'РСТ РСО-А'!$M$7</f>
        <v>1571.6</v>
      </c>
    </row>
    <row r="373" spans="1:27" x14ac:dyDescent="0.2">
      <c r="A373" s="94">
        <f t="shared" si="10"/>
        <v>41687</v>
      </c>
      <c r="B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1626.6100000000001</v>
      </c>
      <c r="C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1670.5</v>
      </c>
      <c r="D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1684.68</v>
      </c>
      <c r="E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1703.8899999999999</v>
      </c>
      <c r="F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1707.95</v>
      </c>
      <c r="G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1696.8600000000001</v>
      </c>
      <c r="H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1664.13</v>
      </c>
      <c r="I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1755.3400000000001</v>
      </c>
      <c r="J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1762.13</v>
      </c>
      <c r="K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1730.7600000000002</v>
      </c>
      <c r="L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1730.96</v>
      </c>
      <c r="M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1679.5500000000002</v>
      </c>
      <c r="N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1711.5300000000002</v>
      </c>
      <c r="O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1722.67</v>
      </c>
      <c r="P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1726.2600000000002</v>
      </c>
      <c r="Q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1734.0700000000002</v>
      </c>
      <c r="R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1738.67</v>
      </c>
      <c r="S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1808.8600000000001</v>
      </c>
      <c r="T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1722.7800000000002</v>
      </c>
      <c r="U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1628.2</v>
      </c>
      <c r="V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1624.8000000000002</v>
      </c>
      <c r="W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1598.96</v>
      </c>
      <c r="X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1600.7800000000002</v>
      </c>
      <c r="Y373" s="141">
        <f>VLOOKUP($A373+ROUND((COLUMN()-2)/24,5),АТС!$A$41:$F$712,6)+VLOOKUP($A373+ROUND((COLUMN()-2)/24,5),'Расчет сбытовых надбавок'!$B$43:'Расчет сбытовых надбавок'!$G$714,5)+'Иные услуги '!$C$5+'РСТ РСО-А'!$M$7</f>
        <v>1568.98</v>
      </c>
    </row>
    <row r="374" spans="1:27" x14ac:dyDescent="0.2">
      <c r="A374" s="94">
        <f t="shared" si="10"/>
        <v>41688</v>
      </c>
      <c r="B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1627.7</v>
      </c>
      <c r="C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1671.6399999999999</v>
      </c>
      <c r="D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1686.5</v>
      </c>
      <c r="E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1705.95</v>
      </c>
      <c r="F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1710.1100000000001</v>
      </c>
      <c r="G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1698.2400000000002</v>
      </c>
      <c r="H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1665.75</v>
      </c>
      <c r="I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1757.55</v>
      </c>
      <c r="J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1765.83</v>
      </c>
      <c r="K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1761.4</v>
      </c>
      <c r="L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1747.52</v>
      </c>
      <c r="M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1681.6100000000001</v>
      </c>
      <c r="N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1706.2800000000002</v>
      </c>
      <c r="O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1725.19</v>
      </c>
      <c r="P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1736.92</v>
      </c>
      <c r="Q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1736.79</v>
      </c>
      <c r="R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1741.15</v>
      </c>
      <c r="S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1716.65</v>
      </c>
      <c r="T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1632.54</v>
      </c>
      <c r="U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1634.9</v>
      </c>
      <c r="V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1631.2800000000002</v>
      </c>
      <c r="W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1591.38</v>
      </c>
      <c r="X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1592.75</v>
      </c>
      <c r="Y374" s="141">
        <f>VLOOKUP($A374+ROUND((COLUMN()-2)/24,5),АТС!$A$41:$F$712,6)+VLOOKUP($A374+ROUND((COLUMN()-2)/24,5),'Расчет сбытовых надбавок'!$B$43:'Расчет сбытовых надбавок'!$G$714,5)+'Иные услуги '!$C$5+'РСТ РСО-А'!$M$7</f>
        <v>1569.8000000000002</v>
      </c>
    </row>
    <row r="375" spans="1:27" x14ac:dyDescent="0.2">
      <c r="A375" s="94">
        <f t="shared" si="10"/>
        <v>41689</v>
      </c>
      <c r="B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1627.31</v>
      </c>
      <c r="C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1705.31</v>
      </c>
      <c r="D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1717.4700000000003</v>
      </c>
      <c r="E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1725.76</v>
      </c>
      <c r="F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1717.06</v>
      </c>
      <c r="G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1697.29</v>
      </c>
      <c r="H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1657.98</v>
      </c>
      <c r="I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1744.27</v>
      </c>
      <c r="J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1760.21</v>
      </c>
      <c r="K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1715.3200000000002</v>
      </c>
      <c r="L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1692.08</v>
      </c>
      <c r="M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1639.42</v>
      </c>
      <c r="N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1648.6100000000001</v>
      </c>
      <c r="O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1670.8400000000001</v>
      </c>
      <c r="P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1667.4099999999999</v>
      </c>
      <c r="Q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1667.57</v>
      </c>
      <c r="R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1681.23</v>
      </c>
      <c r="S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1737.89</v>
      </c>
      <c r="T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1706.27</v>
      </c>
      <c r="U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1616.0700000000002</v>
      </c>
      <c r="V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1609.65</v>
      </c>
      <c r="W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1594.5</v>
      </c>
      <c r="X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1596.04</v>
      </c>
      <c r="Y375" s="141">
        <f>VLOOKUP($A375+ROUND((COLUMN()-2)/24,5),АТС!$A$41:$F$712,6)+VLOOKUP($A375+ROUND((COLUMN()-2)/24,5),'Расчет сбытовых надбавок'!$B$43:'Расчет сбытовых надбавок'!$G$714,5)+'Иные услуги '!$C$5+'РСТ РСО-А'!$M$7</f>
        <v>1588.0500000000002</v>
      </c>
    </row>
    <row r="376" spans="1:27" x14ac:dyDescent="0.2">
      <c r="A376" s="94">
        <f t="shared" si="10"/>
        <v>41690</v>
      </c>
      <c r="B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1650.47</v>
      </c>
      <c r="C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1697.6100000000001</v>
      </c>
      <c r="D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1721.72</v>
      </c>
      <c r="E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1734.3600000000001</v>
      </c>
      <c r="F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1734.1100000000001</v>
      </c>
      <c r="G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1717.4</v>
      </c>
      <c r="H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1682.4499999999998</v>
      </c>
      <c r="I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1782.2600000000002</v>
      </c>
      <c r="J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1783.87</v>
      </c>
      <c r="K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1732.3400000000001</v>
      </c>
      <c r="L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1732.38</v>
      </c>
      <c r="M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1680.7400000000002</v>
      </c>
      <c r="N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1712.72</v>
      </c>
      <c r="O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1727.51</v>
      </c>
      <c r="P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1735.29</v>
      </c>
      <c r="Q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1731.58</v>
      </c>
      <c r="R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1735.3400000000001</v>
      </c>
      <c r="S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1793.6</v>
      </c>
      <c r="T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1705.45</v>
      </c>
      <c r="U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1616.23</v>
      </c>
      <c r="V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1612.88</v>
      </c>
      <c r="W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1591.98</v>
      </c>
      <c r="X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1596.46</v>
      </c>
      <c r="Y376" s="141">
        <f>VLOOKUP($A376+ROUND((COLUMN()-2)/24,5),АТС!$A$41:$F$712,6)+VLOOKUP($A376+ROUND((COLUMN()-2)/24,5),'Расчет сбытовых надбавок'!$B$43:'Расчет сбытовых надбавок'!$G$714,5)+'Иные услуги '!$C$5+'РСТ РСО-А'!$M$7</f>
        <v>1588.8600000000001</v>
      </c>
    </row>
    <row r="377" spans="1:27" x14ac:dyDescent="0.2">
      <c r="A377" s="94">
        <f t="shared" si="10"/>
        <v>41691</v>
      </c>
      <c r="B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1650.15</v>
      </c>
      <c r="C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1697.24</v>
      </c>
      <c r="D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1721.6599999999999</v>
      </c>
      <c r="E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1734.2</v>
      </c>
      <c r="F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1734.19</v>
      </c>
      <c r="G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1717.5500000000002</v>
      </c>
      <c r="H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1682.3400000000001</v>
      </c>
      <c r="I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1786.4299999999998</v>
      </c>
      <c r="J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1809.1799999999998</v>
      </c>
      <c r="K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1773.98</v>
      </c>
      <c r="L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1764.3000000000002</v>
      </c>
      <c r="M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1698.29</v>
      </c>
      <c r="N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1731.88</v>
      </c>
      <c r="O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1751.68</v>
      </c>
      <c r="P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1755.77</v>
      </c>
      <c r="Q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1760.29</v>
      </c>
      <c r="R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1768.79</v>
      </c>
      <c r="S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1830.77</v>
      </c>
      <c r="T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1721.47</v>
      </c>
      <c r="U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1631.65</v>
      </c>
      <c r="V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1627.96</v>
      </c>
      <c r="W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1599.1100000000001</v>
      </c>
      <c r="X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1597.6</v>
      </c>
      <c r="Y377" s="141">
        <f>VLOOKUP($A377+ROUND((COLUMN()-2)/24,5),АТС!$A$41:$F$712,6)+VLOOKUP($A377+ROUND((COLUMN()-2)/24,5),'Расчет сбытовых надбавок'!$B$43:'Расчет сбытовых надбавок'!$G$714,5)+'Иные услуги '!$C$5+'РСТ РСО-А'!$M$7</f>
        <v>1580.23</v>
      </c>
    </row>
    <row r="378" spans="1:27" x14ac:dyDescent="0.2">
      <c r="A378" s="94">
        <f t="shared" si="10"/>
        <v>41692</v>
      </c>
      <c r="B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1654.88</v>
      </c>
      <c r="C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1711.1599999999999</v>
      </c>
      <c r="D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1738.22</v>
      </c>
      <c r="E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1747.68</v>
      </c>
      <c r="F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1747.69</v>
      </c>
      <c r="G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1743.02</v>
      </c>
      <c r="H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1711.5100000000002</v>
      </c>
      <c r="I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1634.1399999999999</v>
      </c>
      <c r="J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1594.97</v>
      </c>
      <c r="K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1738.8600000000001</v>
      </c>
      <c r="L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1721.46</v>
      </c>
      <c r="M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1713.4</v>
      </c>
      <c r="N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1752.0300000000002</v>
      </c>
      <c r="O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1760.8899999999999</v>
      </c>
      <c r="P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1770.27</v>
      </c>
      <c r="Q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1770.54</v>
      </c>
      <c r="R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1775.46</v>
      </c>
      <c r="S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1805.0900000000001</v>
      </c>
      <c r="T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1728.4</v>
      </c>
      <c r="U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1619.62</v>
      </c>
      <c r="V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1613.01</v>
      </c>
      <c r="W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1631.53</v>
      </c>
      <c r="X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1678.6100000000001</v>
      </c>
      <c r="Y378" s="141">
        <f>VLOOKUP($A378+ROUND((COLUMN()-2)/24,5),АТС!$A$41:$F$712,6)+VLOOKUP($A378+ROUND((COLUMN()-2)/24,5),'Расчет сбытовых надбавок'!$B$43:'Расчет сбытовых надбавок'!$G$714,5)+'Иные услуги '!$C$5+'РСТ РСО-А'!$M$7</f>
        <v>1579.65</v>
      </c>
    </row>
    <row r="379" spans="1:27" x14ac:dyDescent="0.2">
      <c r="A379" s="94">
        <f t="shared" si="10"/>
        <v>41693</v>
      </c>
      <c r="B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1640.02</v>
      </c>
      <c r="C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1702.95</v>
      </c>
      <c r="D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1738.8899999999999</v>
      </c>
      <c r="E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1757.97</v>
      </c>
      <c r="F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1748.23</v>
      </c>
      <c r="G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1758.1100000000001</v>
      </c>
      <c r="H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1734.04</v>
      </c>
      <c r="I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1711.95</v>
      </c>
      <c r="J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1675.42</v>
      </c>
      <c r="K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1804.75</v>
      </c>
      <c r="L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1752.77</v>
      </c>
      <c r="M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1734.96</v>
      </c>
      <c r="N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1752.5100000000002</v>
      </c>
      <c r="O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1770.8600000000001</v>
      </c>
      <c r="P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1795.25</v>
      </c>
      <c r="Q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1790.8899999999999</v>
      </c>
      <c r="R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1786.37</v>
      </c>
      <c r="S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1792.26</v>
      </c>
      <c r="T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1729.91</v>
      </c>
      <c r="U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1620.1399999999999</v>
      </c>
      <c r="V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1613.7600000000002</v>
      </c>
      <c r="W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1632.1100000000001</v>
      </c>
      <c r="X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1679.62</v>
      </c>
      <c r="Y379" s="141">
        <f>VLOOKUP($A379+ROUND((COLUMN()-2)/24,5),АТС!$A$41:$F$712,6)+VLOOKUP($A379+ROUND((COLUMN()-2)/24,5),'Расчет сбытовых надбавок'!$B$43:'Расчет сбытовых надбавок'!$G$714,5)+'Иные услуги '!$C$5+'РСТ РСО-А'!$M$7</f>
        <v>1577.98</v>
      </c>
    </row>
    <row r="380" spans="1:27" x14ac:dyDescent="0.2">
      <c r="A380" s="94">
        <f t="shared" si="10"/>
        <v>41694</v>
      </c>
      <c r="B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1650.63</v>
      </c>
      <c r="C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1710.35</v>
      </c>
      <c r="D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1735.31</v>
      </c>
      <c r="E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1748.18</v>
      </c>
      <c r="F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1748.21</v>
      </c>
      <c r="G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1735.21</v>
      </c>
      <c r="H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1694.73</v>
      </c>
      <c r="I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1777.94</v>
      </c>
      <c r="J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1809.68</v>
      </c>
      <c r="K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1750.4099999999999</v>
      </c>
      <c r="L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1733.74</v>
      </c>
      <c r="M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1681.51</v>
      </c>
      <c r="N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1709.49</v>
      </c>
      <c r="O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1724.54</v>
      </c>
      <c r="P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1740.1799999999998</v>
      </c>
      <c r="Q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1752.52</v>
      </c>
      <c r="R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1765.5500000000002</v>
      </c>
      <c r="S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1867.8000000000002</v>
      </c>
      <c r="T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1798.3899999999999</v>
      </c>
      <c r="U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1663.6100000000001</v>
      </c>
      <c r="V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1648.83</v>
      </c>
      <c r="W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1599.3200000000002</v>
      </c>
      <c r="X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1595.1799999999998</v>
      </c>
      <c r="Y380" s="141">
        <f>VLOOKUP($A380+ROUND((COLUMN()-2)/24,5),АТС!$A$41:$F$712,6)+VLOOKUP($A380+ROUND((COLUMN()-2)/24,5),'Расчет сбытовых надбавок'!$B$43:'Расчет сбытовых надбавок'!$G$714,5)+'Иные услуги '!$C$5+'РСТ РСО-А'!$M$7</f>
        <v>1575.04</v>
      </c>
      <c r="AA380" s="95"/>
    </row>
    <row r="381" spans="1:27" x14ac:dyDescent="0.2">
      <c r="A381" s="94">
        <f t="shared" si="10"/>
        <v>41695</v>
      </c>
      <c r="B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1668.47</v>
      </c>
      <c r="C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1727.1100000000001</v>
      </c>
      <c r="D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1753.12</v>
      </c>
      <c r="E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1762.23</v>
      </c>
      <c r="F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1748.7</v>
      </c>
      <c r="G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1757.6599999999999</v>
      </c>
      <c r="H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1694.8600000000001</v>
      </c>
      <c r="I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1800.6100000000001</v>
      </c>
      <c r="J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1810.8</v>
      </c>
      <c r="K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1751.72</v>
      </c>
      <c r="L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1733.75</v>
      </c>
      <c r="M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1661.48</v>
      </c>
      <c r="N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1654.87</v>
      </c>
      <c r="O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1657.68</v>
      </c>
      <c r="P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1663.98</v>
      </c>
      <c r="Q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1660.89</v>
      </c>
      <c r="R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1657.62</v>
      </c>
      <c r="S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1703.74</v>
      </c>
      <c r="T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1667</v>
      </c>
      <c r="U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1622.8400000000001</v>
      </c>
      <c r="V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1616</v>
      </c>
      <c r="W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1600.0100000000002</v>
      </c>
      <c r="X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1594.96</v>
      </c>
      <c r="Y381" s="141">
        <f>VLOOKUP($A381+ROUND((COLUMN()-2)/24,5),АТС!$A$41:$F$712,6)+VLOOKUP($A381+ROUND((COLUMN()-2)/24,5),'Расчет сбытовых надбавок'!$B$43:'Расчет сбытовых надбавок'!$G$714,5)+'Иные услуги '!$C$5+'РСТ РСО-А'!$M$7</f>
        <v>1575.48</v>
      </c>
    </row>
    <row r="382" spans="1:27" x14ac:dyDescent="0.2">
      <c r="A382" s="94">
        <f t="shared" si="10"/>
        <v>41696</v>
      </c>
      <c r="B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1671.41</v>
      </c>
      <c r="C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1726.2200000000003</v>
      </c>
      <c r="D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1752.15</v>
      </c>
      <c r="E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1765.98</v>
      </c>
      <c r="F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1765.97</v>
      </c>
      <c r="G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1761.56</v>
      </c>
      <c r="H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1722.37</v>
      </c>
      <c r="I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1834.77</v>
      </c>
      <c r="J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1860.69</v>
      </c>
      <c r="K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1804.8600000000001</v>
      </c>
      <c r="L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1750.7600000000002</v>
      </c>
      <c r="M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1652.0100000000002</v>
      </c>
      <c r="N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1648.3</v>
      </c>
      <c r="O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1651.25</v>
      </c>
      <c r="P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1650.67</v>
      </c>
      <c r="Q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1654.12</v>
      </c>
      <c r="R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1651.06</v>
      </c>
      <c r="S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1698.12</v>
      </c>
      <c r="T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1654.88</v>
      </c>
      <c r="U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1615.96</v>
      </c>
      <c r="V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1612.67</v>
      </c>
      <c r="W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1599.62</v>
      </c>
      <c r="X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1594.87</v>
      </c>
      <c r="Y382" s="141">
        <f>VLOOKUP($A382+ROUND((COLUMN()-2)/24,5),АТС!$A$41:$F$712,6)+VLOOKUP($A382+ROUND((COLUMN()-2)/24,5),'Расчет сбытовых надбавок'!$B$43:'Расчет сбытовых надбавок'!$G$714,5)+'Иные услуги '!$C$5+'РСТ РСО-А'!$M$7</f>
        <v>1574.7800000000002</v>
      </c>
    </row>
    <row r="383" spans="1:27" x14ac:dyDescent="0.2">
      <c r="A383" s="94">
        <f t="shared" si="10"/>
        <v>41697</v>
      </c>
      <c r="B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1633.0500000000002</v>
      </c>
      <c r="C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1685.8899999999999</v>
      </c>
      <c r="D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1709.26</v>
      </c>
      <c r="E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1717.6100000000001</v>
      </c>
      <c r="F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1713.48</v>
      </c>
      <c r="G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1709.5700000000002</v>
      </c>
      <c r="H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1678.8600000000001</v>
      </c>
      <c r="I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1781.17</v>
      </c>
      <c r="J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1788.2800000000002</v>
      </c>
      <c r="K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1725.29</v>
      </c>
      <c r="L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1680.96</v>
      </c>
      <c r="M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1627.66</v>
      </c>
      <c r="N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1645.52</v>
      </c>
      <c r="O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1664.39</v>
      </c>
      <c r="P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1664.23</v>
      </c>
      <c r="Q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1681.0100000000002</v>
      </c>
      <c r="R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1705.9299999999998</v>
      </c>
      <c r="S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1785.1</v>
      </c>
      <c r="T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1744.31</v>
      </c>
      <c r="U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1629.27</v>
      </c>
      <c r="V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1616.1399999999999</v>
      </c>
      <c r="W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1591.48</v>
      </c>
      <c r="X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1599.43</v>
      </c>
      <c r="Y383" s="141">
        <f>VLOOKUP($A383+ROUND((COLUMN()-2)/24,5),АТС!$A$41:$F$712,6)+VLOOKUP($A383+ROUND((COLUMN()-2)/24,5),'Расчет сбытовых надбавок'!$B$43:'Расчет сбытовых надбавок'!$G$714,5)+'Иные услуги '!$C$5+'РСТ РСО-А'!$M$7</f>
        <v>1572.6100000000001</v>
      </c>
    </row>
    <row r="384" spans="1:27" x14ac:dyDescent="0.2">
      <c r="A384" s="94">
        <f t="shared" si="10"/>
        <v>41698</v>
      </c>
      <c r="B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1643.05</v>
      </c>
      <c r="C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1697.47</v>
      </c>
      <c r="D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1717.44</v>
      </c>
      <c r="E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1730.1399999999999</v>
      </c>
      <c r="F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1729.98</v>
      </c>
      <c r="G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1725.35</v>
      </c>
      <c r="H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1690.17</v>
      </c>
      <c r="I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1794.65</v>
      </c>
      <c r="J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1782.2600000000002</v>
      </c>
      <c r="K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1715.95</v>
      </c>
      <c r="L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1676.33</v>
      </c>
      <c r="M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1621.7</v>
      </c>
      <c r="N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1633.44</v>
      </c>
      <c r="O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1648.65</v>
      </c>
      <c r="P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1670.96</v>
      </c>
      <c r="Q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1674.33</v>
      </c>
      <c r="R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1648.32</v>
      </c>
      <c r="S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1690.87</v>
      </c>
      <c r="T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1655.8899999999999</v>
      </c>
      <c r="U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1600.99</v>
      </c>
      <c r="V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1591.7</v>
      </c>
      <c r="W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1578.88</v>
      </c>
      <c r="X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1598.3400000000001</v>
      </c>
      <c r="Y384" s="141">
        <f>VLOOKUP($A384+ROUND((COLUMN()-2)/24,5),АТС!$A$41:$F$712,6)+VLOOKUP($A384+ROUND((COLUMN()-2)/24,5),'Расчет сбытовых надбавок'!$B$43:'Расчет сбытовых надбавок'!$G$714,5)+'Иные услуги '!$C$5+'РСТ РСО-А'!$M$7</f>
        <v>1583.24</v>
      </c>
    </row>
    <row r="385" spans="1:25" x14ac:dyDescent="0.2">
      <c r="A385" s="100"/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</row>
    <row r="386" spans="1:25" x14ac:dyDescent="0.25">
      <c r="A386" s="102" t="s">
        <v>160</v>
      </c>
    </row>
    <row r="387" spans="1:25" ht="12.75" x14ac:dyDescent="0.2">
      <c r="A387" s="170" t="s">
        <v>50</v>
      </c>
      <c r="B387" s="181" t="s">
        <v>129</v>
      </c>
      <c r="C387" s="182"/>
      <c r="D387" s="182"/>
      <c r="E387" s="182"/>
      <c r="F387" s="182"/>
      <c r="G387" s="182"/>
      <c r="H387" s="182"/>
      <c r="I387" s="182"/>
      <c r="J387" s="182"/>
      <c r="K387" s="182"/>
      <c r="L387" s="182"/>
      <c r="M387" s="182"/>
      <c r="N387" s="182"/>
      <c r="O387" s="182"/>
      <c r="P387" s="182"/>
      <c r="Q387" s="182"/>
      <c r="R387" s="182"/>
      <c r="S387" s="182"/>
      <c r="T387" s="182"/>
      <c r="U387" s="182"/>
      <c r="V387" s="182"/>
      <c r="W387" s="182"/>
      <c r="X387" s="182"/>
      <c r="Y387" s="183"/>
    </row>
    <row r="388" spans="1:25" ht="12.75" x14ac:dyDescent="0.2">
      <c r="A388" s="171"/>
      <c r="B388" s="184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  <c r="V388" s="185"/>
      <c r="W388" s="185"/>
      <c r="X388" s="185"/>
      <c r="Y388" s="186"/>
    </row>
    <row r="389" spans="1:25" ht="12.75" x14ac:dyDescent="0.2">
      <c r="A389" s="171"/>
      <c r="B389" s="173" t="s">
        <v>130</v>
      </c>
      <c r="C389" s="164" t="s">
        <v>131</v>
      </c>
      <c r="D389" s="164" t="s">
        <v>132</v>
      </c>
      <c r="E389" s="164" t="s">
        <v>133</v>
      </c>
      <c r="F389" s="164" t="s">
        <v>134</v>
      </c>
      <c r="G389" s="164" t="s">
        <v>135</v>
      </c>
      <c r="H389" s="164" t="s">
        <v>136</v>
      </c>
      <c r="I389" s="164" t="s">
        <v>137</v>
      </c>
      <c r="J389" s="164" t="s">
        <v>138</v>
      </c>
      <c r="K389" s="164" t="s">
        <v>139</v>
      </c>
      <c r="L389" s="164" t="s">
        <v>140</v>
      </c>
      <c r="M389" s="164" t="s">
        <v>141</v>
      </c>
      <c r="N389" s="175" t="s">
        <v>142</v>
      </c>
      <c r="O389" s="164" t="s">
        <v>143</v>
      </c>
      <c r="P389" s="164" t="s">
        <v>144</v>
      </c>
      <c r="Q389" s="164" t="s">
        <v>145</v>
      </c>
      <c r="R389" s="164" t="s">
        <v>146</v>
      </c>
      <c r="S389" s="164" t="s">
        <v>147</v>
      </c>
      <c r="T389" s="164" t="s">
        <v>148</v>
      </c>
      <c r="U389" s="164" t="s">
        <v>149</v>
      </c>
      <c r="V389" s="164" t="s">
        <v>150</v>
      </c>
      <c r="W389" s="164" t="s">
        <v>151</v>
      </c>
      <c r="X389" s="164" t="s">
        <v>152</v>
      </c>
      <c r="Y389" s="164" t="s">
        <v>153</v>
      </c>
    </row>
    <row r="390" spans="1:25" ht="12.75" x14ac:dyDescent="0.2">
      <c r="A390" s="172"/>
      <c r="B390" s="174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76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  <c r="Y390" s="165"/>
    </row>
    <row r="391" spans="1:25" x14ac:dyDescent="0.2">
      <c r="A391" s="94">
        <f t="shared" ref="A391:A418" si="11">A357</f>
        <v>41671</v>
      </c>
      <c r="B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1561.68</v>
      </c>
      <c r="C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1544.48</v>
      </c>
      <c r="D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1554.33</v>
      </c>
      <c r="E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1542.64</v>
      </c>
      <c r="F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1539.89</v>
      </c>
      <c r="G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1537.69</v>
      </c>
      <c r="H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1549.4099999999999</v>
      </c>
      <c r="I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1552.9</v>
      </c>
      <c r="J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1563.56</v>
      </c>
      <c r="K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1575.73</v>
      </c>
      <c r="L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1576.8600000000001</v>
      </c>
      <c r="M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1577.2800000000002</v>
      </c>
      <c r="N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1578.19</v>
      </c>
      <c r="O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1578.38</v>
      </c>
      <c r="P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1577.85</v>
      </c>
      <c r="Q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1578.1799999999998</v>
      </c>
      <c r="R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1577.39</v>
      </c>
      <c r="S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1575.75</v>
      </c>
      <c r="T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1574.4</v>
      </c>
      <c r="U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1587.08</v>
      </c>
      <c r="V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1646.0700000000002</v>
      </c>
      <c r="W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1576.3200000000002</v>
      </c>
      <c r="X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1576.69</v>
      </c>
      <c r="Y391" s="141">
        <f>VLOOKUP($A391+ROUND((COLUMN()-2)/24,5),АТС!$A$41:$F$712,6)+VLOOKUP($A391+ROUND((COLUMN()-2)/24,5),'Расчет сбытовых надбавок'!$B$43:'Расчет сбытовых надбавок'!$G$714,6)+'Иные услуги '!$C$5+'РСТ РСО-А'!$M$7</f>
        <v>1693.73</v>
      </c>
    </row>
    <row r="392" spans="1:25" x14ac:dyDescent="0.2">
      <c r="A392" s="94">
        <f t="shared" si="11"/>
        <v>41672</v>
      </c>
      <c r="B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1559.97</v>
      </c>
      <c r="C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1559.35</v>
      </c>
      <c r="D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1549.54</v>
      </c>
      <c r="E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1538.22</v>
      </c>
      <c r="F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1543.1</v>
      </c>
      <c r="G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1535.38</v>
      </c>
      <c r="H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1540.63</v>
      </c>
      <c r="I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1554.35</v>
      </c>
      <c r="J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1591.71</v>
      </c>
      <c r="K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1574.33</v>
      </c>
      <c r="L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1575.0900000000001</v>
      </c>
      <c r="M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1575.27</v>
      </c>
      <c r="N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1575.58</v>
      </c>
      <c r="O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1575.69</v>
      </c>
      <c r="P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1574.62</v>
      </c>
      <c r="Q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1574.96</v>
      </c>
      <c r="R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1575.88</v>
      </c>
      <c r="S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1574.1599999999999</v>
      </c>
      <c r="T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1573.6100000000001</v>
      </c>
      <c r="U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1585.66</v>
      </c>
      <c r="V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1645.3000000000002</v>
      </c>
      <c r="W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1613</v>
      </c>
      <c r="X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1575.35</v>
      </c>
      <c r="Y392" s="141">
        <f>VLOOKUP($A392+ROUND((COLUMN()-2)/24,5),АТС!$A$41:$F$712,6)+VLOOKUP($A392+ROUND((COLUMN()-2)/24,5),'Расчет сбытовых надбавок'!$B$43:'Расчет сбытовых надбавок'!$G$714,6)+'Иные услуги '!$C$5+'РСТ РСО-А'!$M$7</f>
        <v>1711.56</v>
      </c>
    </row>
    <row r="393" spans="1:25" x14ac:dyDescent="0.2">
      <c r="A393" s="94">
        <f t="shared" si="11"/>
        <v>41673</v>
      </c>
      <c r="B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1557.28</v>
      </c>
      <c r="C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1543.28</v>
      </c>
      <c r="D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1543.79</v>
      </c>
      <c r="E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1556.3400000000001</v>
      </c>
      <c r="F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1553.71</v>
      </c>
      <c r="G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1551.24</v>
      </c>
      <c r="H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1553.46</v>
      </c>
      <c r="I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1565.8000000000002</v>
      </c>
      <c r="J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1558.27</v>
      </c>
      <c r="K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1578.19</v>
      </c>
      <c r="L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1577.96</v>
      </c>
      <c r="M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1567.79</v>
      </c>
      <c r="N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1567.1</v>
      </c>
      <c r="O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1567.37</v>
      </c>
      <c r="P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1567.6399999999999</v>
      </c>
      <c r="Q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1567.66</v>
      </c>
      <c r="R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1567.08</v>
      </c>
      <c r="S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1574.2600000000002</v>
      </c>
      <c r="T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1571.87</v>
      </c>
      <c r="U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1573.15</v>
      </c>
      <c r="V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1585.2</v>
      </c>
      <c r="W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1619.8600000000001</v>
      </c>
      <c r="X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1779.25</v>
      </c>
      <c r="Y393" s="141">
        <f>VLOOKUP($A393+ROUND((COLUMN()-2)/24,5),АТС!$A$41:$F$712,6)+VLOOKUP($A393+ROUND((COLUMN()-2)/24,5),'Расчет сбытовых надбавок'!$B$43:'Расчет сбытовых надбавок'!$G$714,6)+'Иные услуги '!$C$5+'РСТ РСО-А'!$M$7</f>
        <v>1677.41</v>
      </c>
    </row>
    <row r="394" spans="1:25" x14ac:dyDescent="0.2">
      <c r="A394" s="94">
        <f t="shared" si="11"/>
        <v>41674</v>
      </c>
      <c r="B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1631.98</v>
      </c>
      <c r="C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1552.0900000000001</v>
      </c>
      <c r="D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1551</v>
      </c>
      <c r="E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1550.93</v>
      </c>
      <c r="F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1550.92</v>
      </c>
      <c r="G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1552.67</v>
      </c>
      <c r="H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1556.3400000000001</v>
      </c>
      <c r="I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1565.8000000000002</v>
      </c>
      <c r="J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1557.8899999999999</v>
      </c>
      <c r="K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1585.94</v>
      </c>
      <c r="L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1611.73</v>
      </c>
      <c r="M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1586.75</v>
      </c>
      <c r="N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1586.49</v>
      </c>
      <c r="O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1585.27</v>
      </c>
      <c r="P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1578.97</v>
      </c>
      <c r="Q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1578.94</v>
      </c>
      <c r="R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1578.67</v>
      </c>
      <c r="S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1578.23</v>
      </c>
      <c r="T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1576.17</v>
      </c>
      <c r="U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1685.63</v>
      </c>
      <c r="V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1685.29</v>
      </c>
      <c r="W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1706.3200000000002</v>
      </c>
      <c r="X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1826.2</v>
      </c>
      <c r="Y394" s="141">
        <f>VLOOKUP($A394+ROUND((COLUMN()-2)/24,5),АТС!$A$41:$F$712,6)+VLOOKUP($A394+ROUND((COLUMN()-2)/24,5),'Расчет сбытовых надбавок'!$B$43:'Расчет сбытовых надбавок'!$G$714,6)+'Иные услуги '!$C$5+'РСТ РСО-А'!$M$7</f>
        <v>1743.74</v>
      </c>
    </row>
    <row r="395" spans="1:25" x14ac:dyDescent="0.2">
      <c r="A395" s="94">
        <f t="shared" si="11"/>
        <v>41675</v>
      </c>
      <c r="B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1565.12</v>
      </c>
      <c r="C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1544.3600000000001</v>
      </c>
      <c r="D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1542.22</v>
      </c>
      <c r="E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1540.99</v>
      </c>
      <c r="F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1541.17</v>
      </c>
      <c r="G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1541.74</v>
      </c>
      <c r="H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1543.49</v>
      </c>
      <c r="I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1565.41</v>
      </c>
      <c r="J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1557.66</v>
      </c>
      <c r="K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1580.04</v>
      </c>
      <c r="L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1579.4</v>
      </c>
      <c r="M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1555.83</v>
      </c>
      <c r="N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1562.66</v>
      </c>
      <c r="O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1562.46</v>
      </c>
      <c r="P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1562.5500000000002</v>
      </c>
      <c r="Q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1562.47</v>
      </c>
      <c r="R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1562.8600000000001</v>
      </c>
      <c r="S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1578.42</v>
      </c>
      <c r="T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1632.21</v>
      </c>
      <c r="U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1664.7800000000002</v>
      </c>
      <c r="V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1674.43</v>
      </c>
      <c r="W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1670.33</v>
      </c>
      <c r="X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1829.38</v>
      </c>
      <c r="Y395" s="141">
        <f>VLOOKUP($A395+ROUND((COLUMN()-2)/24,5),АТС!$A$41:$F$712,6)+VLOOKUP($A395+ROUND((COLUMN()-2)/24,5),'Расчет сбытовых надбавок'!$B$43:'Расчет сбытовых надбавок'!$G$714,6)+'Иные услуги '!$C$5+'РСТ РСО-А'!$M$7</f>
        <v>1731.91</v>
      </c>
    </row>
    <row r="396" spans="1:25" x14ac:dyDescent="0.2">
      <c r="A396" s="94">
        <f t="shared" si="11"/>
        <v>41676</v>
      </c>
      <c r="B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1633.5100000000002</v>
      </c>
      <c r="C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1568.97</v>
      </c>
      <c r="D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1551.67</v>
      </c>
      <c r="E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1551.26</v>
      </c>
      <c r="F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1551.85</v>
      </c>
      <c r="G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1552.21</v>
      </c>
      <c r="H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1573.46</v>
      </c>
      <c r="I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1561.15</v>
      </c>
      <c r="J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1578.94</v>
      </c>
      <c r="K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1578.8600000000001</v>
      </c>
      <c r="L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1577.8899999999999</v>
      </c>
      <c r="M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1662.25</v>
      </c>
      <c r="N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1641.22</v>
      </c>
      <c r="O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1636.25</v>
      </c>
      <c r="P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1622.1100000000001</v>
      </c>
      <c r="Q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1612.3200000000002</v>
      </c>
      <c r="R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1601.79</v>
      </c>
      <c r="S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1577.13</v>
      </c>
      <c r="T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1649.92</v>
      </c>
      <c r="U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1736.4</v>
      </c>
      <c r="V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1713.72</v>
      </c>
      <c r="W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1718.37</v>
      </c>
      <c r="X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1843.19</v>
      </c>
      <c r="Y396" s="141">
        <f>VLOOKUP($A396+ROUND((COLUMN()-2)/24,5),АТС!$A$41:$F$712,6)+VLOOKUP($A396+ROUND((COLUMN()-2)/24,5),'Расчет сбытовых надбавок'!$B$43:'Расчет сбытовых надбавок'!$G$714,6)+'Иные услуги '!$C$5+'РСТ РСО-А'!$M$7</f>
        <v>1759.27</v>
      </c>
    </row>
    <row r="397" spans="1:25" x14ac:dyDescent="0.2">
      <c r="A397" s="94">
        <f t="shared" si="11"/>
        <v>41677</v>
      </c>
      <c r="B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1561.49</v>
      </c>
      <c r="C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1544.15</v>
      </c>
      <c r="D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1538.1100000000001</v>
      </c>
      <c r="E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1540.73</v>
      </c>
      <c r="F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1540.27</v>
      </c>
      <c r="G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1536.8400000000001</v>
      </c>
      <c r="H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1560.97</v>
      </c>
      <c r="I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1559.35</v>
      </c>
      <c r="J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1537.75</v>
      </c>
      <c r="K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1580.2800000000002</v>
      </c>
      <c r="L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1580.4</v>
      </c>
      <c r="M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1569.1100000000001</v>
      </c>
      <c r="N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1569.18</v>
      </c>
      <c r="O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1569.24</v>
      </c>
      <c r="P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1569.52</v>
      </c>
      <c r="Q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1569.4099999999999</v>
      </c>
      <c r="R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1569.17</v>
      </c>
      <c r="S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1576.48</v>
      </c>
      <c r="T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1576.62</v>
      </c>
      <c r="U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1678.08</v>
      </c>
      <c r="V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1639.65</v>
      </c>
      <c r="W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1661.44</v>
      </c>
      <c r="X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1813</v>
      </c>
      <c r="Y397" s="141">
        <f>VLOOKUP($A397+ROUND((COLUMN()-2)/24,5),АТС!$A$41:$F$712,6)+VLOOKUP($A397+ROUND((COLUMN()-2)/24,5),'Расчет сбытовых надбавок'!$B$43:'Расчет сбытовых надбавок'!$G$714,6)+'Иные услуги '!$C$5+'РСТ РСО-А'!$M$7</f>
        <v>1731.31</v>
      </c>
    </row>
    <row r="398" spans="1:25" x14ac:dyDescent="0.2">
      <c r="A398" s="94">
        <f t="shared" si="11"/>
        <v>41678</v>
      </c>
      <c r="B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1560.69</v>
      </c>
      <c r="C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1556.85</v>
      </c>
      <c r="D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1546.47</v>
      </c>
      <c r="E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1535.4099999999999</v>
      </c>
      <c r="F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1542.69</v>
      </c>
      <c r="G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1553.23</v>
      </c>
      <c r="H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1557.8400000000001</v>
      </c>
      <c r="I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1560.5900000000001</v>
      </c>
      <c r="J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1683.3899999999999</v>
      </c>
      <c r="K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1554.3600000000001</v>
      </c>
      <c r="L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1560.7</v>
      </c>
      <c r="M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1578.1599999999999</v>
      </c>
      <c r="N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1578.3400000000001</v>
      </c>
      <c r="O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1578.4900000000002</v>
      </c>
      <c r="P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1578.64</v>
      </c>
      <c r="Q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1578.8400000000001</v>
      </c>
      <c r="R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1577.77</v>
      </c>
      <c r="S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1573.78</v>
      </c>
      <c r="T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1575.26</v>
      </c>
      <c r="U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1574.56</v>
      </c>
      <c r="V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1669.1399999999999</v>
      </c>
      <c r="W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1639.22</v>
      </c>
      <c r="X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1576.08</v>
      </c>
      <c r="Y398" s="141">
        <f>VLOOKUP($A398+ROUND((COLUMN()-2)/24,5),АТС!$A$41:$F$712,6)+VLOOKUP($A398+ROUND((COLUMN()-2)/24,5),'Расчет сбытовых надбавок'!$B$43:'Расчет сбытовых надбавок'!$G$714,6)+'Иные услуги '!$C$5+'РСТ РСО-А'!$M$7</f>
        <v>1757.8899999999999</v>
      </c>
    </row>
    <row r="399" spans="1:25" x14ac:dyDescent="0.2">
      <c r="A399" s="94">
        <f t="shared" si="11"/>
        <v>41679</v>
      </c>
      <c r="B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1556.3000000000002</v>
      </c>
      <c r="C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1548.1</v>
      </c>
      <c r="D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1571.67</v>
      </c>
      <c r="E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1574.96</v>
      </c>
      <c r="F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1584.2400000000002</v>
      </c>
      <c r="G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1574.9</v>
      </c>
      <c r="H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1566.04</v>
      </c>
      <c r="I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1541.17</v>
      </c>
      <c r="J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1560.1</v>
      </c>
      <c r="K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1600.33</v>
      </c>
      <c r="L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1562.54</v>
      </c>
      <c r="M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1536.3400000000001</v>
      </c>
      <c r="N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1538.02</v>
      </c>
      <c r="O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1546.2600000000002</v>
      </c>
      <c r="P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1540.9</v>
      </c>
      <c r="Q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1537.91</v>
      </c>
      <c r="R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1538.76</v>
      </c>
      <c r="S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1536.51</v>
      </c>
      <c r="T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1572.75</v>
      </c>
      <c r="U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1574.25</v>
      </c>
      <c r="V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1574.2600000000002</v>
      </c>
      <c r="W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1574.72</v>
      </c>
      <c r="X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1575.5700000000002</v>
      </c>
      <c r="Y399" s="141">
        <f>VLOOKUP($A399+ROUND((COLUMN()-2)/24,5),АТС!$A$41:$F$712,6)+VLOOKUP($A399+ROUND((COLUMN()-2)/24,5),'Расчет сбытовых надбавок'!$B$43:'Расчет сбытовых надбавок'!$G$714,6)+'Иные услуги '!$C$5+'РСТ РСО-А'!$M$7</f>
        <v>1619.85</v>
      </c>
    </row>
    <row r="400" spans="1:25" x14ac:dyDescent="0.2">
      <c r="A400" s="94">
        <f t="shared" si="11"/>
        <v>41680</v>
      </c>
      <c r="B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1552.6399999999999</v>
      </c>
      <c r="C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1549.0900000000001</v>
      </c>
      <c r="D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1554.44</v>
      </c>
      <c r="E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1559.76</v>
      </c>
      <c r="F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1557.0500000000002</v>
      </c>
      <c r="G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1560.2</v>
      </c>
      <c r="H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1534.92</v>
      </c>
      <c r="I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1596.94</v>
      </c>
      <c r="J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1585.8400000000001</v>
      </c>
      <c r="K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1538.29</v>
      </c>
      <c r="L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1551.04</v>
      </c>
      <c r="M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1570.08</v>
      </c>
      <c r="N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1569.85</v>
      </c>
      <c r="O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1570.31</v>
      </c>
      <c r="P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1570.4</v>
      </c>
      <c r="Q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1569.74</v>
      </c>
      <c r="R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1569.53</v>
      </c>
      <c r="S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1562.8600000000001</v>
      </c>
      <c r="T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1577.0900000000001</v>
      </c>
      <c r="U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1578.4</v>
      </c>
      <c r="V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1579.49</v>
      </c>
      <c r="W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1589.77</v>
      </c>
      <c r="X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1776.5700000000002</v>
      </c>
      <c r="Y400" s="141">
        <f>VLOOKUP($A400+ROUND((COLUMN()-2)/24,5),АТС!$A$41:$F$712,6)+VLOOKUP($A400+ROUND((COLUMN()-2)/24,5),'Расчет сбытовых надбавок'!$B$43:'Расчет сбытовых надбавок'!$G$714,6)+'Иные услуги '!$C$5+'РСТ РСО-А'!$M$7</f>
        <v>1712.6</v>
      </c>
    </row>
    <row r="401" spans="1:27" x14ac:dyDescent="0.2">
      <c r="A401" s="94">
        <f t="shared" si="11"/>
        <v>41681</v>
      </c>
      <c r="B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1536.85</v>
      </c>
      <c r="C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1576.04</v>
      </c>
      <c r="D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1593.7</v>
      </c>
      <c r="E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1606.19</v>
      </c>
      <c r="F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1609.21</v>
      </c>
      <c r="G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1596.85</v>
      </c>
      <c r="H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1567.99</v>
      </c>
      <c r="I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1632.13</v>
      </c>
      <c r="J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1603.3400000000001</v>
      </c>
      <c r="K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1564.45</v>
      </c>
      <c r="L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1540.01</v>
      </c>
      <c r="M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1571.08</v>
      </c>
      <c r="N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1572.16</v>
      </c>
      <c r="O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1572.5900000000001</v>
      </c>
      <c r="P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1569.3400000000001</v>
      </c>
      <c r="Q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1569.43</v>
      </c>
      <c r="R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1568.5</v>
      </c>
      <c r="S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1545.19</v>
      </c>
      <c r="T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1578.4900000000002</v>
      </c>
      <c r="U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1579.73</v>
      </c>
      <c r="V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1581.12</v>
      </c>
      <c r="W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1569.9499999999998</v>
      </c>
      <c r="X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1780.21</v>
      </c>
      <c r="Y401" s="141">
        <f>VLOOKUP($A401+ROUND((COLUMN()-2)/24,5),АТС!$A$41:$F$712,6)+VLOOKUP($A401+ROUND((COLUMN()-2)/24,5),'Расчет сбытовых надбавок'!$B$43:'Расчет сбытовых надбавок'!$G$714,6)+'Иные услуги '!$C$5+'РСТ РСО-А'!$M$7</f>
        <v>1636.16</v>
      </c>
    </row>
    <row r="402" spans="1:27" x14ac:dyDescent="0.2">
      <c r="A402" s="94">
        <f t="shared" si="11"/>
        <v>41682</v>
      </c>
      <c r="B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1538.0900000000001</v>
      </c>
      <c r="C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1569.74</v>
      </c>
      <c r="D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1589.93</v>
      </c>
      <c r="E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1599</v>
      </c>
      <c r="F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1601.8899999999999</v>
      </c>
      <c r="G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1595.98</v>
      </c>
      <c r="H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1559.64</v>
      </c>
      <c r="I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1631.5900000000001</v>
      </c>
      <c r="J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1608.95</v>
      </c>
      <c r="K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1581.77</v>
      </c>
      <c r="L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1564.22</v>
      </c>
      <c r="M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1539.49</v>
      </c>
      <c r="N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1551.19</v>
      </c>
      <c r="O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1565.97</v>
      </c>
      <c r="P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1576.43</v>
      </c>
      <c r="Q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1578.85</v>
      </c>
      <c r="R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1581.56</v>
      </c>
      <c r="S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1629.87</v>
      </c>
      <c r="T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1569.19</v>
      </c>
      <c r="U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1579.76</v>
      </c>
      <c r="V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1580.69</v>
      </c>
      <c r="W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1569.5700000000002</v>
      </c>
      <c r="X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1774</v>
      </c>
      <c r="Y402" s="141">
        <f>VLOOKUP($A402+ROUND((COLUMN()-2)/24,5),АТС!$A$41:$F$712,6)+VLOOKUP($A402+ROUND((COLUMN()-2)/24,5),'Расчет сбытовых надбавок'!$B$43:'Расчет сбытовых надбавок'!$G$714,6)+'Иные услуги '!$C$5+'РСТ РСО-А'!$M$7</f>
        <v>1562.1</v>
      </c>
    </row>
    <row r="403" spans="1:27" x14ac:dyDescent="0.2">
      <c r="A403" s="94">
        <f t="shared" si="11"/>
        <v>41683</v>
      </c>
      <c r="B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1539.04</v>
      </c>
      <c r="C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1569.63</v>
      </c>
      <c r="D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1586.87</v>
      </c>
      <c r="E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1598.96</v>
      </c>
      <c r="F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1595.88</v>
      </c>
      <c r="G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1587</v>
      </c>
      <c r="H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1556.8200000000002</v>
      </c>
      <c r="I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1624.97</v>
      </c>
      <c r="J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1609.12</v>
      </c>
      <c r="K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1581.2200000000003</v>
      </c>
      <c r="L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1557.95</v>
      </c>
      <c r="M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1541.65</v>
      </c>
      <c r="N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1550.76</v>
      </c>
      <c r="O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1565.45</v>
      </c>
      <c r="P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1575.8200000000002</v>
      </c>
      <c r="Q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1578.1</v>
      </c>
      <c r="R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1581.03</v>
      </c>
      <c r="S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1629.0100000000002</v>
      </c>
      <c r="T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1568.6599999999999</v>
      </c>
      <c r="U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1580.85</v>
      </c>
      <c r="V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1581.9</v>
      </c>
      <c r="W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1569.67</v>
      </c>
      <c r="X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1646.15</v>
      </c>
      <c r="Y403" s="141">
        <f>VLOOKUP($A403+ROUND((COLUMN()-2)/24,5),АТС!$A$41:$F$712,6)+VLOOKUP($A403+ROUND((COLUMN()-2)/24,5),'Расчет сбытовых надбавок'!$B$43:'Расчет сбытовых надбавок'!$G$714,6)+'Иные услуги '!$C$5+'РСТ РСО-А'!$M$7</f>
        <v>1563.0700000000002</v>
      </c>
    </row>
    <row r="404" spans="1:27" x14ac:dyDescent="0.2">
      <c r="A404" s="94">
        <f t="shared" si="11"/>
        <v>41684</v>
      </c>
      <c r="B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1537.7800000000002</v>
      </c>
      <c r="C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1575.22</v>
      </c>
      <c r="D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1592.87</v>
      </c>
      <c r="E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1611.2</v>
      </c>
      <c r="F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1611.22</v>
      </c>
      <c r="G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1608.5300000000002</v>
      </c>
      <c r="H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1576.29</v>
      </c>
      <c r="I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1640.69</v>
      </c>
      <c r="J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1650.47</v>
      </c>
      <c r="K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1615.72</v>
      </c>
      <c r="L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1602.72</v>
      </c>
      <c r="M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1556.0100000000002</v>
      </c>
      <c r="N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1584.2800000000002</v>
      </c>
      <c r="O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1589.24</v>
      </c>
      <c r="P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1600.29</v>
      </c>
      <c r="Q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1649.13</v>
      </c>
      <c r="R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1594.02</v>
      </c>
      <c r="S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1649.41</v>
      </c>
      <c r="T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1582.93</v>
      </c>
      <c r="U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1538.21</v>
      </c>
      <c r="V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1535.29</v>
      </c>
      <c r="W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1570.02</v>
      </c>
      <c r="X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1623.58</v>
      </c>
      <c r="Y404" s="141">
        <f>VLOOKUP($A404+ROUND((COLUMN()-2)/24,5),АТС!$A$41:$F$712,6)+VLOOKUP($A404+ROUND((COLUMN()-2)/24,5),'Расчет сбытовых надбавок'!$B$43:'Расчет сбытовых надбавок'!$G$714,6)+'Иные услуги '!$C$5+'РСТ РСО-А'!$M$7</f>
        <v>1563.3600000000001</v>
      </c>
    </row>
    <row r="405" spans="1:27" x14ac:dyDescent="0.2">
      <c r="A405" s="94">
        <f t="shared" si="11"/>
        <v>41685</v>
      </c>
      <c r="B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1576.6100000000001</v>
      </c>
      <c r="C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1619.7</v>
      </c>
      <c r="D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1637.63</v>
      </c>
      <c r="E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1656.8600000000001</v>
      </c>
      <c r="F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1660.87</v>
      </c>
      <c r="G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1649.22</v>
      </c>
      <c r="H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1628.06</v>
      </c>
      <c r="I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1581.8000000000002</v>
      </c>
      <c r="J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1537.52</v>
      </c>
      <c r="K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1667.75</v>
      </c>
      <c r="L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1655.9900000000002</v>
      </c>
      <c r="M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1667.0100000000002</v>
      </c>
      <c r="N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1693.88</v>
      </c>
      <c r="O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1701.83</v>
      </c>
      <c r="P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1713.95</v>
      </c>
      <c r="Q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1723.05</v>
      </c>
      <c r="R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1737.12</v>
      </c>
      <c r="S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1707.33</v>
      </c>
      <c r="T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1637.7</v>
      </c>
      <c r="U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1571.5100000000002</v>
      </c>
      <c r="V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1560.29</v>
      </c>
      <c r="W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1576.85</v>
      </c>
      <c r="X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1622.4</v>
      </c>
      <c r="Y405" s="141">
        <f>VLOOKUP($A405+ROUND((COLUMN()-2)/24,5),АТС!$A$41:$F$712,6)+VLOOKUP($A405+ROUND((COLUMN()-2)/24,5),'Расчет сбытовых надбавок'!$B$43:'Расчет сбытовых надбавок'!$G$714,6)+'Иные услуги '!$C$5+'РСТ РСО-А'!$M$7</f>
        <v>1549.37</v>
      </c>
    </row>
    <row r="406" spans="1:27" s="105" customFormat="1" x14ac:dyDescent="0.25">
      <c r="A406" s="94">
        <f t="shared" si="11"/>
        <v>41686</v>
      </c>
      <c r="B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1576.3000000000002</v>
      </c>
      <c r="C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1605.38</v>
      </c>
      <c r="D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1636.75</v>
      </c>
      <c r="E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1655.95</v>
      </c>
      <c r="F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1663.9</v>
      </c>
      <c r="G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1656.46</v>
      </c>
      <c r="H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1649.81</v>
      </c>
      <c r="I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1620.12</v>
      </c>
      <c r="J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1599.44</v>
      </c>
      <c r="K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1760.79</v>
      </c>
      <c r="L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1710.3400000000001</v>
      </c>
      <c r="M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1685.19</v>
      </c>
      <c r="N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1697.19</v>
      </c>
      <c r="O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1718.1</v>
      </c>
      <c r="P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1735.4299999999998</v>
      </c>
      <c r="Q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1739.8899999999999</v>
      </c>
      <c r="R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1717.69</v>
      </c>
      <c r="S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1710.17</v>
      </c>
      <c r="T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1640.99</v>
      </c>
      <c r="U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1565.6100000000001</v>
      </c>
      <c r="V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1562.46</v>
      </c>
      <c r="W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1579.0300000000002</v>
      </c>
      <c r="X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1618.3200000000002</v>
      </c>
      <c r="Y406" s="141">
        <f>VLOOKUP($A406+ROUND((COLUMN()-2)/24,5),АТС!$A$41:$F$712,6)+VLOOKUP($A406+ROUND((COLUMN()-2)/24,5),'Расчет сбытовых надбавок'!$B$43:'Расчет сбытовых надбавок'!$G$714,6)+'Иные услуги '!$C$5+'РСТ РСО-А'!$M$7</f>
        <v>1538.13</v>
      </c>
    </row>
    <row r="407" spans="1:27" x14ac:dyDescent="0.2">
      <c r="A407" s="94">
        <f t="shared" si="11"/>
        <v>41687</v>
      </c>
      <c r="B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1589.8700000000001</v>
      </c>
      <c r="C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1631.16</v>
      </c>
      <c r="D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1644.5</v>
      </c>
      <c r="E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1662.57</v>
      </c>
      <c r="F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1666.3899999999999</v>
      </c>
      <c r="G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1655.96</v>
      </c>
      <c r="H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1625.17</v>
      </c>
      <c r="I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1710.96</v>
      </c>
      <c r="J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1717.35</v>
      </c>
      <c r="K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1687.85</v>
      </c>
      <c r="L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1688.0300000000002</v>
      </c>
      <c r="M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1639.67</v>
      </c>
      <c r="N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1669.7600000000002</v>
      </c>
      <c r="O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1680.24</v>
      </c>
      <c r="P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1683.6100000000001</v>
      </c>
      <c r="Q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1690.96</v>
      </c>
      <c r="R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1695.29</v>
      </c>
      <c r="S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1761.31</v>
      </c>
      <c r="T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1680.3400000000001</v>
      </c>
      <c r="U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1591.3700000000001</v>
      </c>
      <c r="V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1588.17</v>
      </c>
      <c r="W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1563.87</v>
      </c>
      <c r="X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1565.58</v>
      </c>
      <c r="Y407" s="141">
        <f>VLOOKUP($A407+ROUND((COLUMN()-2)/24,5),АТС!$A$41:$F$712,6)+VLOOKUP($A407+ROUND((COLUMN()-2)/24,5),'Расчет сбытовых надбавок'!$B$43:'Расчет сбытовых надбавок'!$G$714,6)+'Иные услуги '!$C$5+'РСТ РСО-А'!$M$7</f>
        <v>1535.67</v>
      </c>
    </row>
    <row r="408" spans="1:27" x14ac:dyDescent="0.2">
      <c r="A408" s="94">
        <f t="shared" si="11"/>
        <v>41688</v>
      </c>
      <c r="B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1590.9</v>
      </c>
      <c r="C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1632.23</v>
      </c>
      <c r="D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1646.21</v>
      </c>
      <c r="E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1664.5100000000002</v>
      </c>
      <c r="F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1668.42</v>
      </c>
      <c r="G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1657.25</v>
      </c>
      <c r="H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1626.7</v>
      </c>
      <c r="I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1713.05</v>
      </c>
      <c r="J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1720.83</v>
      </c>
      <c r="K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1716.67</v>
      </c>
      <c r="L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1703.6100000000001</v>
      </c>
      <c r="M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1641.6100000000001</v>
      </c>
      <c r="N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1664.8200000000002</v>
      </c>
      <c r="O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1682.6100000000001</v>
      </c>
      <c r="P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1693.6399999999999</v>
      </c>
      <c r="Q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1693.52</v>
      </c>
      <c r="R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1697.62</v>
      </c>
      <c r="S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1674.58</v>
      </c>
      <c r="T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1595.46</v>
      </c>
      <c r="U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1597.67</v>
      </c>
      <c r="V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1594.27</v>
      </c>
      <c r="W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1556.73</v>
      </c>
      <c r="X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1558.0300000000002</v>
      </c>
      <c r="Y408" s="141">
        <f>VLOOKUP($A408+ROUND((COLUMN()-2)/24,5),АТС!$A$41:$F$712,6)+VLOOKUP($A408+ROUND((COLUMN()-2)/24,5),'Расчет сбытовых надбавок'!$B$43:'Расчет сбытовых надбавок'!$G$714,6)+'Иные услуги '!$C$5+'РСТ РСО-А'!$M$7</f>
        <v>1536.43</v>
      </c>
    </row>
    <row r="409" spans="1:27" x14ac:dyDescent="0.2">
      <c r="A409" s="94">
        <f t="shared" si="11"/>
        <v>41689</v>
      </c>
      <c r="B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1590.53</v>
      </c>
      <c r="C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1663.9099999999999</v>
      </c>
      <c r="D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1675.3400000000001</v>
      </c>
      <c r="E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1683.1399999999999</v>
      </c>
      <c r="F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1674.96</v>
      </c>
      <c r="G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1656.37</v>
      </c>
      <c r="H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1619.39</v>
      </c>
      <c r="I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1700.56</v>
      </c>
      <c r="J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1715.5500000000002</v>
      </c>
      <c r="K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1673.3200000000002</v>
      </c>
      <c r="L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1651.46</v>
      </c>
      <c r="M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1601.92</v>
      </c>
      <c r="N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1610.57</v>
      </c>
      <c r="O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1631.48</v>
      </c>
      <c r="P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1628.25</v>
      </c>
      <c r="Q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1628.4099999999999</v>
      </c>
      <c r="R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1641.25</v>
      </c>
      <c r="S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1694.5500000000002</v>
      </c>
      <c r="T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1664.81</v>
      </c>
      <c r="U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1579.96</v>
      </c>
      <c r="V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1573.92</v>
      </c>
      <c r="W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1559.67</v>
      </c>
      <c r="X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1561.12</v>
      </c>
      <c r="Y409" s="141">
        <f>VLOOKUP($A409+ROUND((COLUMN()-2)/24,5),АТС!$A$41:$F$712,6)+VLOOKUP($A409+ROUND((COLUMN()-2)/24,5),'Расчет сбытовых надбавок'!$B$43:'Расчет сбытовых надбавок'!$G$714,6)+'Иные услуги '!$C$5+'РСТ РСО-А'!$M$7</f>
        <v>1553.6</v>
      </c>
    </row>
    <row r="410" spans="1:27" x14ac:dyDescent="0.2">
      <c r="A410" s="94">
        <f t="shared" si="11"/>
        <v>41690</v>
      </c>
      <c r="B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1612.3200000000002</v>
      </c>
      <c r="C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1656.6599999999999</v>
      </c>
      <c r="D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1679.3400000000001</v>
      </c>
      <c r="E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1691.23</v>
      </c>
      <c r="F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1691</v>
      </c>
      <c r="G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1675.28</v>
      </c>
      <c r="H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1642.4</v>
      </c>
      <c r="I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1736.29</v>
      </c>
      <c r="J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1737.8000000000002</v>
      </c>
      <c r="K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1689.33</v>
      </c>
      <c r="L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1689.37</v>
      </c>
      <c r="M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1640.79</v>
      </c>
      <c r="N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1670.88</v>
      </c>
      <c r="O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1684.78</v>
      </c>
      <c r="P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1692.1100000000001</v>
      </c>
      <c r="Q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1688.6100000000001</v>
      </c>
      <c r="R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1692.15</v>
      </c>
      <c r="S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1746.96</v>
      </c>
      <c r="T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1664.04</v>
      </c>
      <c r="U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1580.1100000000001</v>
      </c>
      <c r="V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1576.96</v>
      </c>
      <c r="W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1557.3</v>
      </c>
      <c r="X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1561.52</v>
      </c>
      <c r="Y410" s="141">
        <f>VLOOKUP($A410+ROUND((COLUMN()-2)/24,5),АТС!$A$41:$F$712,6)+VLOOKUP($A410+ROUND((COLUMN()-2)/24,5),'Расчет сбытовых надбавок'!$B$43:'Расчет сбытовых надбавок'!$G$714,6)+'Иные услуги '!$C$5+'РСТ РСО-А'!$M$7</f>
        <v>1554.3600000000001</v>
      </c>
    </row>
    <row r="411" spans="1:27" x14ac:dyDescent="0.2">
      <c r="A411" s="94">
        <f t="shared" si="11"/>
        <v>41691</v>
      </c>
      <c r="B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1612.02</v>
      </c>
      <c r="C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1656.31</v>
      </c>
      <c r="D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1679.28</v>
      </c>
      <c r="E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1691.08</v>
      </c>
      <c r="F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1691.0700000000002</v>
      </c>
      <c r="G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1675.42</v>
      </c>
      <c r="H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1642.29</v>
      </c>
      <c r="I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1740.22</v>
      </c>
      <c r="J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1761.6100000000001</v>
      </c>
      <c r="K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1728.5</v>
      </c>
      <c r="L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1719.39</v>
      </c>
      <c r="M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1657.3000000000002</v>
      </c>
      <c r="N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1688.9</v>
      </c>
      <c r="O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1707.53</v>
      </c>
      <c r="P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1711.37</v>
      </c>
      <c r="Q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1715.63</v>
      </c>
      <c r="R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1723.62</v>
      </c>
      <c r="S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1781.9299999999998</v>
      </c>
      <c r="T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1679.1100000000001</v>
      </c>
      <c r="U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1594.6100000000001</v>
      </c>
      <c r="V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1591.1399999999999</v>
      </c>
      <c r="W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1564.01</v>
      </c>
      <c r="X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1562.58</v>
      </c>
      <c r="Y411" s="141">
        <f>VLOOKUP($A411+ROUND((COLUMN()-2)/24,5),АТС!$A$41:$F$712,6)+VLOOKUP($A411+ROUND((COLUMN()-2)/24,5),'Расчет сбытовых надбавок'!$B$43:'Расчет сбытовых надбавок'!$G$714,6)+'Иные услуги '!$C$5+'РСТ РСО-А'!$M$7</f>
        <v>1546.25</v>
      </c>
    </row>
    <row r="412" spans="1:27" x14ac:dyDescent="0.2">
      <c r="A412" s="94">
        <f t="shared" si="11"/>
        <v>41692</v>
      </c>
      <c r="B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1616.47</v>
      </c>
      <c r="C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1669.4099999999999</v>
      </c>
      <c r="D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1694.8600000000001</v>
      </c>
      <c r="E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1703.7600000000002</v>
      </c>
      <c r="F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1703.77</v>
      </c>
      <c r="G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1699.38</v>
      </c>
      <c r="H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1669.73</v>
      </c>
      <c r="I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1596.96</v>
      </c>
      <c r="J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1560.1100000000001</v>
      </c>
      <c r="K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1695.46</v>
      </c>
      <c r="L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1679.1</v>
      </c>
      <c r="M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1671.5100000000002</v>
      </c>
      <c r="N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1707.8600000000001</v>
      </c>
      <c r="O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1716.19</v>
      </c>
      <c r="P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1725.0100000000002</v>
      </c>
      <c r="Q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1725.27</v>
      </c>
      <c r="R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1729.9</v>
      </c>
      <c r="S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1757.77</v>
      </c>
      <c r="T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1685.63</v>
      </c>
      <c r="U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1583.29</v>
      </c>
      <c r="V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1577.08</v>
      </c>
      <c r="W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1594.5</v>
      </c>
      <c r="X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1638.79</v>
      </c>
      <c r="Y412" s="141">
        <f>VLOOKUP($A412+ROUND((COLUMN()-2)/24,5),АТС!$A$41:$F$712,6)+VLOOKUP($A412+ROUND((COLUMN()-2)/24,5),'Расчет сбытовых надбавок'!$B$43:'Расчет сбытовых надбавок'!$G$714,6)+'Иные услуги '!$C$5+'РСТ РСО-А'!$M$7</f>
        <v>1545.7</v>
      </c>
      <c r="AA412" s="95"/>
    </row>
    <row r="413" spans="1:27" x14ac:dyDescent="0.2">
      <c r="A413" s="94">
        <f t="shared" si="11"/>
        <v>41693</v>
      </c>
      <c r="B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1602.4900000000002</v>
      </c>
      <c r="C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1661.69</v>
      </c>
      <c r="D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1695.5</v>
      </c>
      <c r="E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1713.44</v>
      </c>
      <c r="F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1704.28</v>
      </c>
      <c r="G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1713.58</v>
      </c>
      <c r="H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1690.93</v>
      </c>
      <c r="I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1670.15</v>
      </c>
      <c r="J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1635.78</v>
      </c>
      <c r="K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1757.45</v>
      </c>
      <c r="L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1708.5500000000002</v>
      </c>
      <c r="M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1691.8</v>
      </c>
      <c r="N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1708.31</v>
      </c>
      <c r="O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1725.56</v>
      </c>
      <c r="P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1748.5100000000002</v>
      </c>
      <c r="Q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1744.41</v>
      </c>
      <c r="R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1740.16</v>
      </c>
      <c r="S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1745.69</v>
      </c>
      <c r="T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1687.04</v>
      </c>
      <c r="U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1583.79</v>
      </c>
      <c r="V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1577.7800000000002</v>
      </c>
      <c r="W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1595.05</v>
      </c>
      <c r="X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1639.74</v>
      </c>
      <c r="Y413" s="141">
        <f>VLOOKUP($A413+ROUND((COLUMN()-2)/24,5),АТС!$A$41:$F$712,6)+VLOOKUP($A413+ROUND((COLUMN()-2)/24,5),'Расчет сбытовых надбавок'!$B$43:'Расчет сбытовых надбавок'!$G$714,6)+'Иные услуги '!$C$5+'РСТ РСО-А'!$M$7</f>
        <v>1544.13</v>
      </c>
    </row>
    <row r="414" spans="1:27" x14ac:dyDescent="0.2">
      <c r="A414" s="94">
        <f t="shared" si="11"/>
        <v>41694</v>
      </c>
      <c r="B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1612.47</v>
      </c>
      <c r="C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1668.65</v>
      </c>
      <c r="D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1692.13</v>
      </c>
      <c r="E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1704.23</v>
      </c>
      <c r="F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1704.26</v>
      </c>
      <c r="G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1692.03</v>
      </c>
      <c r="H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1653.95</v>
      </c>
      <c r="I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1732.22</v>
      </c>
      <c r="J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1762.08</v>
      </c>
      <c r="K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1706.33</v>
      </c>
      <c r="L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1690.65</v>
      </c>
      <c r="M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1641.51</v>
      </c>
      <c r="N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1667.8400000000001</v>
      </c>
      <c r="O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1682</v>
      </c>
      <c r="P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1696.7</v>
      </c>
      <c r="Q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1708.3200000000002</v>
      </c>
      <c r="R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1720.5700000000002</v>
      </c>
      <c r="S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1816.76</v>
      </c>
      <c r="T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1751.47</v>
      </c>
      <c r="U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1624.6799999999998</v>
      </c>
      <c r="V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1610.7800000000002</v>
      </c>
      <c r="W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1564.21</v>
      </c>
      <c r="X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1560.31</v>
      </c>
      <c r="Y414" s="141">
        <f>VLOOKUP($A414+ROUND((COLUMN()-2)/24,5),АТС!$A$41:$F$712,6)+VLOOKUP($A414+ROUND((COLUMN()-2)/24,5),'Расчет сбытовых надбавок'!$B$43:'Расчет сбытовых надбавок'!$G$714,6)+'Иные услуги '!$C$5+'РСТ РСО-А'!$M$7</f>
        <v>1541.3600000000001</v>
      </c>
    </row>
    <row r="415" spans="1:27" x14ac:dyDescent="0.2">
      <c r="A415" s="94">
        <f t="shared" si="11"/>
        <v>41695</v>
      </c>
      <c r="B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1629.25</v>
      </c>
      <c r="C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1684.41</v>
      </c>
      <c r="D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1708.88</v>
      </c>
      <c r="E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1717.4499999999998</v>
      </c>
      <c r="F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1704.72</v>
      </c>
      <c r="G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1713.15</v>
      </c>
      <c r="H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1654.0700000000002</v>
      </c>
      <c r="I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1753.5500000000002</v>
      </c>
      <c r="J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1763.13</v>
      </c>
      <c r="K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1707.56</v>
      </c>
      <c r="L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1690.6599999999999</v>
      </c>
      <c r="M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1622.68</v>
      </c>
      <c r="N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1616.4499999999998</v>
      </c>
      <c r="O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1619.1</v>
      </c>
      <c r="P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1625.0300000000002</v>
      </c>
      <c r="Q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1622.1200000000001</v>
      </c>
      <c r="R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1619.04</v>
      </c>
      <c r="S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1662.42</v>
      </c>
      <c r="T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1627.8700000000001</v>
      </c>
      <c r="U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1586.3200000000002</v>
      </c>
      <c r="V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1579.8899999999999</v>
      </c>
      <c r="W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1564.85</v>
      </c>
      <c r="X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1560.1</v>
      </c>
      <c r="Y415" s="141">
        <f>VLOOKUP($A415+ROUND((COLUMN()-2)/24,5),АТС!$A$41:$F$712,6)+VLOOKUP($A415+ROUND((COLUMN()-2)/24,5),'Расчет сбытовых надбавок'!$B$43:'Расчет сбытовых надбавок'!$G$714,6)+'Иные услуги '!$C$5+'РСТ РСО-А'!$M$7</f>
        <v>1541.78</v>
      </c>
    </row>
    <row r="416" spans="1:27" x14ac:dyDescent="0.2">
      <c r="A416" s="94">
        <f t="shared" si="11"/>
        <v>41696</v>
      </c>
      <c r="B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1632.02</v>
      </c>
      <c r="C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1683.58</v>
      </c>
      <c r="D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1707.97</v>
      </c>
      <c r="E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1720.97</v>
      </c>
      <c r="F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1720.96</v>
      </c>
      <c r="G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1716.81</v>
      </c>
      <c r="H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1679.95</v>
      </c>
      <c r="I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1785.68</v>
      </c>
      <c r="J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1810.07</v>
      </c>
      <c r="K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1757.5500000000002</v>
      </c>
      <c r="L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1706.66</v>
      </c>
      <c r="M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1613.7600000000002</v>
      </c>
      <c r="N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1610.27</v>
      </c>
      <c r="O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1613.0500000000002</v>
      </c>
      <c r="P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1612.5</v>
      </c>
      <c r="Q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1615.75</v>
      </c>
      <c r="R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1612.88</v>
      </c>
      <c r="S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1657.1399999999999</v>
      </c>
      <c r="T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1616.47</v>
      </c>
      <c r="U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1579.8600000000001</v>
      </c>
      <c r="V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1576.76</v>
      </c>
      <c r="W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1564.48</v>
      </c>
      <c r="X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1560.01</v>
      </c>
      <c r="Y416" s="141">
        <f>VLOOKUP($A416+ROUND((COLUMN()-2)/24,5),АТС!$A$41:$F$712,6)+VLOOKUP($A416+ROUND((COLUMN()-2)/24,5),'Расчет сбытовых надбавок'!$B$43:'Расчет сбытовых надбавок'!$G$714,6)+'Иные услуги '!$C$5+'РСТ РСО-А'!$M$7</f>
        <v>1541.12</v>
      </c>
    </row>
    <row r="417" spans="1:25" x14ac:dyDescent="0.2">
      <c r="A417" s="94">
        <f t="shared" si="11"/>
        <v>41697</v>
      </c>
      <c r="B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1595.93</v>
      </c>
      <c r="C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1645.6399999999999</v>
      </c>
      <c r="D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1667.62</v>
      </c>
      <c r="E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1675.48</v>
      </c>
      <c r="F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1671.5900000000001</v>
      </c>
      <c r="G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1667.9099999999999</v>
      </c>
      <c r="H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1639.02</v>
      </c>
      <c r="I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1735.27</v>
      </c>
      <c r="J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1741.95</v>
      </c>
      <c r="K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1682.7</v>
      </c>
      <c r="L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1641</v>
      </c>
      <c r="M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1590.8600000000001</v>
      </c>
      <c r="N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1607.6599999999999</v>
      </c>
      <c r="O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1625.41</v>
      </c>
      <c r="P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1625.2600000000002</v>
      </c>
      <c r="Q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1641.04</v>
      </c>
      <c r="R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1664.49</v>
      </c>
      <c r="S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1738.96</v>
      </c>
      <c r="T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1700.5900000000001</v>
      </c>
      <c r="U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1592.37</v>
      </c>
      <c r="V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1580.02</v>
      </c>
      <c r="W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1556.83</v>
      </c>
      <c r="X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1564.3000000000002</v>
      </c>
      <c r="Y417" s="141">
        <f>VLOOKUP($A417+ROUND((COLUMN()-2)/24,5),АТС!$A$41:$F$712,6)+VLOOKUP($A417+ROUND((COLUMN()-2)/24,5),'Расчет сбытовых надбавок'!$B$43:'Расчет сбытовых надбавок'!$G$714,6)+'Иные услуги '!$C$5+'РСТ РСО-А'!$M$7</f>
        <v>1539.08</v>
      </c>
    </row>
    <row r="418" spans="1:25" x14ac:dyDescent="0.2">
      <c r="A418" s="94">
        <f t="shared" si="11"/>
        <v>41698</v>
      </c>
      <c r="B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1605.33</v>
      </c>
      <c r="C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1656.53</v>
      </c>
      <c r="D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1675.31</v>
      </c>
      <c r="E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1687.26</v>
      </c>
      <c r="F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1687.1100000000001</v>
      </c>
      <c r="G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1682.75</v>
      </c>
      <c r="H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1649.6599999999999</v>
      </c>
      <c r="I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1747.94</v>
      </c>
      <c r="J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1736.29</v>
      </c>
      <c r="K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1673.92</v>
      </c>
      <c r="L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1636.6399999999999</v>
      </c>
      <c r="M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1585.26</v>
      </c>
      <c r="N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1596.3</v>
      </c>
      <c r="O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1610.6</v>
      </c>
      <c r="P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1631.5900000000001</v>
      </c>
      <c r="Q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1634.7600000000002</v>
      </c>
      <c r="R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1610.3</v>
      </c>
      <c r="S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1650.3200000000002</v>
      </c>
      <c r="T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1617.42</v>
      </c>
      <c r="U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1565.7800000000002</v>
      </c>
      <c r="V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1557.04</v>
      </c>
      <c r="W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1544.97</v>
      </c>
      <c r="X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1563.2800000000002</v>
      </c>
      <c r="Y418" s="141">
        <f>VLOOKUP($A418+ROUND((COLUMN()-2)/24,5),АТС!$A$41:$F$712,6)+VLOOKUP($A418+ROUND((COLUMN()-2)/24,5),'Расчет сбытовых надбавок'!$B$43:'Расчет сбытовых надбавок'!$G$714,6)+'Иные услуги '!$C$5+'РСТ РСО-А'!$M$7</f>
        <v>1549.08</v>
      </c>
    </row>
    <row r="420" spans="1:25" x14ac:dyDescent="0.25">
      <c r="A420" s="92" t="s">
        <v>156</v>
      </c>
    </row>
    <row r="421" spans="1:25" x14ac:dyDescent="0.25">
      <c r="A421" s="102" t="s">
        <v>157</v>
      </c>
      <c r="B421" s="93"/>
      <c r="C421" s="93"/>
      <c r="D421" s="93"/>
    </row>
    <row r="422" spans="1:25" ht="12.75" x14ac:dyDescent="0.2">
      <c r="A422" s="170" t="s">
        <v>50</v>
      </c>
      <c r="B422" s="181" t="s">
        <v>129</v>
      </c>
      <c r="C422" s="182"/>
      <c r="D422" s="182"/>
      <c r="E422" s="182"/>
      <c r="F422" s="182"/>
      <c r="G422" s="182"/>
      <c r="H422" s="182"/>
      <c r="I422" s="182"/>
      <c r="J422" s="182"/>
      <c r="K422" s="182"/>
      <c r="L422" s="182"/>
      <c r="M422" s="182"/>
      <c r="N422" s="182"/>
      <c r="O422" s="182"/>
      <c r="P422" s="182"/>
      <c r="Q422" s="182"/>
      <c r="R422" s="182"/>
      <c r="S422" s="182"/>
      <c r="T422" s="182"/>
      <c r="U422" s="182"/>
      <c r="V422" s="182"/>
      <c r="W422" s="182"/>
      <c r="X422" s="182"/>
      <c r="Y422" s="183"/>
    </row>
    <row r="423" spans="1:25" ht="12.75" x14ac:dyDescent="0.2">
      <c r="A423" s="171"/>
      <c r="B423" s="184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  <c r="V423" s="185"/>
      <c r="W423" s="185"/>
      <c r="X423" s="185"/>
      <c r="Y423" s="186"/>
    </row>
    <row r="424" spans="1:25" ht="12.75" x14ac:dyDescent="0.2">
      <c r="A424" s="171"/>
      <c r="B424" s="173" t="s">
        <v>130</v>
      </c>
      <c r="C424" s="164" t="s">
        <v>131</v>
      </c>
      <c r="D424" s="164" t="s">
        <v>132</v>
      </c>
      <c r="E424" s="164" t="s">
        <v>133</v>
      </c>
      <c r="F424" s="164" t="s">
        <v>134</v>
      </c>
      <c r="G424" s="164" t="s">
        <v>135</v>
      </c>
      <c r="H424" s="164" t="s">
        <v>136</v>
      </c>
      <c r="I424" s="164" t="s">
        <v>137</v>
      </c>
      <c r="J424" s="164" t="s">
        <v>138</v>
      </c>
      <c r="K424" s="164" t="s">
        <v>139</v>
      </c>
      <c r="L424" s="164" t="s">
        <v>140</v>
      </c>
      <c r="M424" s="164" t="s">
        <v>141</v>
      </c>
      <c r="N424" s="175" t="s">
        <v>142</v>
      </c>
      <c r="O424" s="164" t="s">
        <v>143</v>
      </c>
      <c r="P424" s="164" t="s">
        <v>144</v>
      </c>
      <c r="Q424" s="164" t="s">
        <v>145</v>
      </c>
      <c r="R424" s="164" t="s">
        <v>146</v>
      </c>
      <c r="S424" s="164" t="s">
        <v>147</v>
      </c>
      <c r="T424" s="164" t="s">
        <v>148</v>
      </c>
      <c r="U424" s="164" t="s">
        <v>149</v>
      </c>
      <c r="V424" s="164" t="s">
        <v>150</v>
      </c>
      <c r="W424" s="164" t="s">
        <v>151</v>
      </c>
      <c r="X424" s="164" t="s">
        <v>152</v>
      </c>
      <c r="Y424" s="164" t="s">
        <v>153</v>
      </c>
    </row>
    <row r="425" spans="1:25" ht="12.75" x14ac:dyDescent="0.2">
      <c r="A425" s="172"/>
      <c r="B425" s="174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76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  <c r="Y425" s="165"/>
    </row>
    <row r="426" spans="1:25" x14ac:dyDescent="0.2">
      <c r="A426" s="94">
        <f>A391</f>
        <v>41671</v>
      </c>
      <c r="B426" s="127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1492.3000000000002</v>
      </c>
      <c r="C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1472.45</v>
      </c>
      <c r="D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1483.81</v>
      </c>
      <c r="E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1470.3200000000002</v>
      </c>
      <c r="F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1467.15</v>
      </c>
      <c r="G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1464.6100000000001</v>
      </c>
      <c r="H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1478.13</v>
      </c>
      <c r="I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1482.1599999999999</v>
      </c>
      <c r="J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1494.46</v>
      </c>
      <c r="K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1508.5100000000002</v>
      </c>
      <c r="L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1509.81</v>
      </c>
      <c r="M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1510.3000000000002</v>
      </c>
      <c r="N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1511.35</v>
      </c>
      <c r="O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1511.56</v>
      </c>
      <c r="P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1510.95</v>
      </c>
      <c r="Q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1511.33</v>
      </c>
      <c r="R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1510.42</v>
      </c>
      <c r="S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1508.5300000000002</v>
      </c>
      <c r="T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1506.98</v>
      </c>
      <c r="U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1521.6100000000001</v>
      </c>
      <c r="V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1589.6799999999998</v>
      </c>
      <c r="W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1509.19</v>
      </c>
      <c r="X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1509.6100000000001</v>
      </c>
      <c r="Y426" s="141">
        <f>VLOOKUP($A426+ROUND((COLUMN()-2)/24,5),АТС!$A$41:$F$712,6)+VLOOKUP($A426+ROUND((COLUMN()-2)/24,5),'Расчет сбытовых надбавок'!$B$43:'Расчет сбытовых надбавок'!$G$714,3)+'Иные услуги '!$C$5+'РСТ РСО-А'!$N$7</f>
        <v>1644.68</v>
      </c>
    </row>
    <row r="427" spans="1:25" x14ac:dyDescent="0.2">
      <c r="A427" s="94">
        <f>A426+1</f>
        <v>41672</v>
      </c>
      <c r="B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1490.3200000000002</v>
      </c>
      <c r="C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1489.6100000000001</v>
      </c>
      <c r="D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1478.29</v>
      </c>
      <c r="E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1465.23</v>
      </c>
      <c r="F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1470.85</v>
      </c>
      <c r="G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1461.95</v>
      </c>
      <c r="H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1468</v>
      </c>
      <c r="I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1483.83</v>
      </c>
      <c r="J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1526.95</v>
      </c>
      <c r="K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1506.8899999999999</v>
      </c>
      <c r="L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1507.77</v>
      </c>
      <c r="M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1507.98</v>
      </c>
      <c r="N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1508.33</v>
      </c>
      <c r="O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1508.46</v>
      </c>
      <c r="P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1507.23</v>
      </c>
      <c r="Q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1507.62</v>
      </c>
      <c r="R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1508.69</v>
      </c>
      <c r="S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1506.7</v>
      </c>
      <c r="T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1506.06</v>
      </c>
      <c r="U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1519.97</v>
      </c>
      <c r="V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1588.79</v>
      </c>
      <c r="W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1551.51</v>
      </c>
      <c r="X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1508.0700000000002</v>
      </c>
      <c r="Y427" s="141">
        <f>VLOOKUP($A427+ROUND((COLUMN()-2)/24,5),АТС!$A$41:$F$712,6)+VLOOKUP($A427+ROUND((COLUMN()-2)/24,5),'Расчет сбытовых надбавок'!$B$43:'Расчет сбытовых надбавок'!$G$714,3)+'Иные услуги '!$C$5+'РСТ РСО-А'!$N$7</f>
        <v>1665.25</v>
      </c>
    </row>
    <row r="428" spans="1:25" x14ac:dyDescent="0.2">
      <c r="A428" s="94">
        <f t="shared" ref="A428:A453" si="12">A427+1</f>
        <v>41673</v>
      </c>
      <c r="B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1487.22</v>
      </c>
      <c r="C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1471.0700000000002</v>
      </c>
      <c r="D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1471.65</v>
      </c>
      <c r="E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1486.13</v>
      </c>
      <c r="F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1483.1</v>
      </c>
      <c r="G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1480.25</v>
      </c>
      <c r="H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1482.81</v>
      </c>
      <c r="I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1497.0500000000002</v>
      </c>
      <c r="J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1488.3600000000001</v>
      </c>
      <c r="K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1511.35</v>
      </c>
      <c r="L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1511.08</v>
      </c>
      <c r="M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1499.35</v>
      </c>
      <c r="N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1498.5500000000002</v>
      </c>
      <c r="O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1498.8600000000001</v>
      </c>
      <c r="P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1499.17</v>
      </c>
      <c r="Q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1499.2</v>
      </c>
      <c r="R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1498.5300000000002</v>
      </c>
      <c r="S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1506.81</v>
      </c>
      <c r="T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1504.05</v>
      </c>
      <c r="U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1505.5300000000002</v>
      </c>
      <c r="V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1519.44</v>
      </c>
      <c r="W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1559.43</v>
      </c>
      <c r="X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1743.37</v>
      </c>
      <c r="Y428" s="141">
        <f>VLOOKUP($A428+ROUND((COLUMN()-2)/24,5),АТС!$A$41:$F$712,6)+VLOOKUP($A428+ROUND((COLUMN()-2)/24,5),'Расчет сбытовых надбавок'!$B$43:'Расчет сбытовых надбавок'!$G$714,3)+'Иные услуги '!$C$5+'РСТ РСО-А'!$N$7</f>
        <v>1625.85</v>
      </c>
    </row>
    <row r="429" spans="1:25" x14ac:dyDescent="0.2">
      <c r="A429" s="94">
        <f t="shared" si="12"/>
        <v>41674</v>
      </c>
      <c r="B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1573.42</v>
      </c>
      <c r="C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1481.22</v>
      </c>
      <c r="D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1479.97</v>
      </c>
      <c r="E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1479.89</v>
      </c>
      <c r="F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1479.88</v>
      </c>
      <c r="G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1481.9</v>
      </c>
      <c r="H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1486.13</v>
      </c>
      <c r="I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1497.0500000000002</v>
      </c>
      <c r="J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1487.93</v>
      </c>
      <c r="K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1520.29</v>
      </c>
      <c r="L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1550.06</v>
      </c>
      <c r="M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1521.23</v>
      </c>
      <c r="N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1520.92</v>
      </c>
      <c r="O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1519.52</v>
      </c>
      <c r="P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1512.25</v>
      </c>
      <c r="Q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1512.21</v>
      </c>
      <c r="R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1511.9</v>
      </c>
      <c r="S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1511.4</v>
      </c>
      <c r="T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1509.02</v>
      </c>
      <c r="U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1635.33</v>
      </c>
      <c r="V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1634.94</v>
      </c>
      <c r="W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1659.21</v>
      </c>
      <c r="X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1797.5500000000002</v>
      </c>
      <c r="Y429" s="141">
        <f>VLOOKUP($A429+ROUND((COLUMN()-2)/24,5),АТС!$A$41:$F$712,6)+VLOOKUP($A429+ROUND((COLUMN()-2)/24,5),'Расчет сбытовых надбавок'!$B$43:'Расчет сбытовых надбавок'!$G$714,3)+'Иные услуги '!$C$5+'РСТ РСО-А'!$N$7</f>
        <v>1702.3899999999999</v>
      </c>
    </row>
    <row r="430" spans="1:25" x14ac:dyDescent="0.2">
      <c r="A430" s="94">
        <f t="shared" si="12"/>
        <v>41675</v>
      </c>
      <c r="B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1496.26</v>
      </c>
      <c r="C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1472.31</v>
      </c>
      <c r="D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1469.8400000000001</v>
      </c>
      <c r="E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1468.42</v>
      </c>
      <c r="F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1468.62</v>
      </c>
      <c r="G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1469.2800000000002</v>
      </c>
      <c r="H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1471.31</v>
      </c>
      <c r="I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1496.6</v>
      </c>
      <c r="J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1487.66</v>
      </c>
      <c r="K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1513.49</v>
      </c>
      <c r="L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1512.74</v>
      </c>
      <c r="M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1485.54</v>
      </c>
      <c r="N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1493.42</v>
      </c>
      <c r="O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1493.19</v>
      </c>
      <c r="P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1493.3000000000002</v>
      </c>
      <c r="Q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1493.21</v>
      </c>
      <c r="R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1493.65</v>
      </c>
      <c r="S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1511.6100000000001</v>
      </c>
      <c r="T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1573.68</v>
      </c>
      <c r="U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1611.2800000000002</v>
      </c>
      <c r="V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1622.41</v>
      </c>
      <c r="W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1617.67</v>
      </c>
      <c r="X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1801.22</v>
      </c>
      <c r="Y430" s="141">
        <f>VLOOKUP($A430+ROUND((COLUMN()-2)/24,5),АТС!$A$41:$F$712,6)+VLOOKUP($A430+ROUND((COLUMN()-2)/24,5),'Расчет сбытовых надбавок'!$B$43:'Расчет сбытовых надбавок'!$G$714,3)+'Иные услуги '!$C$5+'РСТ РСО-А'!$N$7</f>
        <v>1688.7400000000002</v>
      </c>
    </row>
    <row r="431" spans="1:25" x14ac:dyDescent="0.2">
      <c r="A431" s="94">
        <f t="shared" si="12"/>
        <v>41676</v>
      </c>
      <c r="B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1575.19</v>
      </c>
      <c r="C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1500.71</v>
      </c>
      <c r="D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1480.74</v>
      </c>
      <c r="E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1480.27</v>
      </c>
      <c r="F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1480.95</v>
      </c>
      <c r="G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1481.3600000000001</v>
      </c>
      <c r="H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1505.8899999999999</v>
      </c>
      <c r="I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1491.69</v>
      </c>
      <c r="J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1512.21</v>
      </c>
      <c r="K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1512.12</v>
      </c>
      <c r="L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1511</v>
      </c>
      <c r="M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1608.35</v>
      </c>
      <c r="N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1584.08</v>
      </c>
      <c r="O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1578.3400000000001</v>
      </c>
      <c r="P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1562.0300000000002</v>
      </c>
      <c r="Q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1550.73</v>
      </c>
      <c r="R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1538.58</v>
      </c>
      <c r="S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1510.12</v>
      </c>
      <c r="T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1594.13</v>
      </c>
      <c r="U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1693.92</v>
      </c>
      <c r="V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1667.75</v>
      </c>
      <c r="W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1673.12</v>
      </c>
      <c r="X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1817.16</v>
      </c>
      <c r="Y431" s="141">
        <f>VLOOKUP($A431+ROUND((COLUMN()-2)/24,5),АТС!$A$41:$F$712,6)+VLOOKUP($A431+ROUND((COLUMN()-2)/24,5),'Расчет сбытовых надбавок'!$B$43:'Расчет сбытовых надбавок'!$G$714,3)+'Иные услуги '!$C$5+'РСТ РСО-А'!$N$7</f>
        <v>1720.3200000000002</v>
      </c>
    </row>
    <row r="432" spans="1:25" x14ac:dyDescent="0.2">
      <c r="A432" s="94">
        <f t="shared" si="12"/>
        <v>41677</v>
      </c>
      <c r="B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1492.08</v>
      </c>
      <c r="C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1472.0700000000002</v>
      </c>
      <c r="D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1465.1</v>
      </c>
      <c r="E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1468.1100000000001</v>
      </c>
      <c r="F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1467.58</v>
      </c>
      <c r="G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1463.63</v>
      </c>
      <c r="H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1491.47</v>
      </c>
      <c r="I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1489.6100000000001</v>
      </c>
      <c r="J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1464.68</v>
      </c>
      <c r="K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1513.75</v>
      </c>
      <c r="L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1513.89</v>
      </c>
      <c r="M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1500.87</v>
      </c>
      <c r="N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1500.95</v>
      </c>
      <c r="O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1501.02</v>
      </c>
      <c r="P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1501.3400000000001</v>
      </c>
      <c r="Q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1501.21</v>
      </c>
      <c r="R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1500.9299999999998</v>
      </c>
      <c r="S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1509.37</v>
      </c>
      <c r="T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1509.54</v>
      </c>
      <c r="U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1626.62</v>
      </c>
      <c r="V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1582.27</v>
      </c>
      <c r="W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1607.4099999999999</v>
      </c>
      <c r="X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1782.3200000000002</v>
      </c>
      <c r="Y432" s="141">
        <f>VLOOKUP($A432+ROUND((COLUMN()-2)/24,5),АТС!$A$41:$F$712,6)+VLOOKUP($A432+ROUND((COLUMN()-2)/24,5),'Расчет сбытовых надбавок'!$B$43:'Расчет сбытовых надбавок'!$G$714,3)+'Иные услуги '!$C$5+'РСТ РСО-А'!$N$7</f>
        <v>1688.05</v>
      </c>
    </row>
    <row r="433" spans="1:25" x14ac:dyDescent="0.2">
      <c r="A433" s="94">
        <f t="shared" si="12"/>
        <v>41678</v>
      </c>
      <c r="B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1491.16</v>
      </c>
      <c r="C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1486.72</v>
      </c>
      <c r="D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1474.7400000000002</v>
      </c>
      <c r="E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1461.98</v>
      </c>
      <c r="F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1470.38</v>
      </c>
      <c r="G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1482.54</v>
      </c>
      <c r="H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1487.8600000000001</v>
      </c>
      <c r="I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1491.04</v>
      </c>
      <c r="J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1632.75</v>
      </c>
      <c r="K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1483.85</v>
      </c>
      <c r="L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1491.17</v>
      </c>
      <c r="M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1511.31</v>
      </c>
      <c r="N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1511.52</v>
      </c>
      <c r="O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1511.69</v>
      </c>
      <c r="P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1511.87</v>
      </c>
      <c r="Q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1512.0900000000001</v>
      </c>
      <c r="R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1510.87</v>
      </c>
      <c r="S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1506.25</v>
      </c>
      <c r="T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1507.96</v>
      </c>
      <c r="U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1507.15</v>
      </c>
      <c r="V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1616.31</v>
      </c>
      <c r="W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1581.78</v>
      </c>
      <c r="X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1508.9099999999999</v>
      </c>
      <c r="Y433" s="141">
        <f>VLOOKUP($A433+ROUND((COLUMN()-2)/24,5),АТС!$A$41:$F$712,6)+VLOOKUP($A433+ROUND((COLUMN()-2)/24,5),'Расчет сбытовых надбавок'!$B$43:'Расчет сбытовых надбавок'!$G$714,3)+'Иные услуги '!$C$5+'РСТ РСО-А'!$N$7</f>
        <v>1718.72</v>
      </c>
    </row>
    <row r="434" spans="1:25" x14ac:dyDescent="0.2">
      <c r="A434" s="94">
        <f t="shared" si="12"/>
        <v>41679</v>
      </c>
      <c r="B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1486.0900000000001</v>
      </c>
      <c r="C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1476.63</v>
      </c>
      <c r="D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1503.8200000000002</v>
      </c>
      <c r="E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1507.62</v>
      </c>
      <c r="F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1518.33</v>
      </c>
      <c r="G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1507.55</v>
      </c>
      <c r="H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1497.3200000000002</v>
      </c>
      <c r="I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1468.62</v>
      </c>
      <c r="J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1490.47</v>
      </c>
      <c r="K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1536.9</v>
      </c>
      <c r="L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1493.2800000000002</v>
      </c>
      <c r="M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1463.0500000000002</v>
      </c>
      <c r="N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1464.99</v>
      </c>
      <c r="O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1474.5</v>
      </c>
      <c r="P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1468.3200000000002</v>
      </c>
      <c r="Q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1464.8600000000001</v>
      </c>
      <c r="R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1465.85</v>
      </c>
      <c r="S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1463.25</v>
      </c>
      <c r="T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1505.06</v>
      </c>
      <c r="U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1506.8000000000002</v>
      </c>
      <c r="V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1506.81</v>
      </c>
      <c r="W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1507.3400000000001</v>
      </c>
      <c r="X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1508.3200000000002</v>
      </c>
      <c r="Y434" s="141">
        <f>VLOOKUP($A434+ROUND((COLUMN()-2)/24,5),АТС!$A$41:$F$712,6)+VLOOKUP($A434+ROUND((COLUMN()-2)/24,5),'Расчет сбытовых надбавок'!$B$43:'Расчет сбытовых надбавок'!$G$714,3)+'Иные услуги '!$C$5+'РСТ РСО-А'!$N$7</f>
        <v>1559.42</v>
      </c>
    </row>
    <row r="435" spans="1:25" x14ac:dyDescent="0.2">
      <c r="A435" s="94">
        <f t="shared" si="12"/>
        <v>41680</v>
      </c>
      <c r="B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1481.8600000000001</v>
      </c>
      <c r="C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1477.77</v>
      </c>
      <c r="D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1483.94</v>
      </c>
      <c r="E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1490.08</v>
      </c>
      <c r="F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1486.95</v>
      </c>
      <c r="G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1490.5900000000001</v>
      </c>
      <c r="H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1461.4099999999999</v>
      </c>
      <c r="I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1532.98</v>
      </c>
      <c r="J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1520.1799999999998</v>
      </c>
      <c r="K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1465.3000000000002</v>
      </c>
      <c r="L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1480.02</v>
      </c>
      <c r="M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1501.99</v>
      </c>
      <c r="N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1501.7200000000003</v>
      </c>
      <c r="O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1502.25</v>
      </c>
      <c r="P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1502.35</v>
      </c>
      <c r="Q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1501.5900000000001</v>
      </c>
      <c r="R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1501.35</v>
      </c>
      <c r="S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1493.65</v>
      </c>
      <c r="T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1510.08</v>
      </c>
      <c r="U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1511.5900000000001</v>
      </c>
      <c r="V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1512.8400000000001</v>
      </c>
      <c r="W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1524.71</v>
      </c>
      <c r="X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1740.28</v>
      </c>
      <c r="Y435" s="141">
        <f>VLOOKUP($A435+ROUND((COLUMN()-2)/24,5),АТС!$A$41:$F$712,6)+VLOOKUP($A435+ROUND((COLUMN()-2)/24,5),'Расчет сбытовых надбавок'!$B$43:'Расчет сбытовых надбавок'!$G$714,3)+'Иные услуги '!$C$5+'РСТ РСО-А'!$N$7</f>
        <v>1666.46</v>
      </c>
    </row>
    <row r="436" spans="1:25" x14ac:dyDescent="0.2">
      <c r="A436" s="94">
        <f t="shared" si="12"/>
        <v>41681</v>
      </c>
      <c r="B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1463.6399999999999</v>
      </c>
      <c r="C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1508.8600000000001</v>
      </c>
      <c r="D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1529.25</v>
      </c>
      <c r="E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1543.66</v>
      </c>
      <c r="F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1547.14</v>
      </c>
      <c r="G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1532.88</v>
      </c>
      <c r="H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1499.58</v>
      </c>
      <c r="I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1573.5900000000001</v>
      </c>
      <c r="J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1540.37</v>
      </c>
      <c r="K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1495.4900000000002</v>
      </c>
      <c r="L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1467.29</v>
      </c>
      <c r="M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1503.14</v>
      </c>
      <c r="N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1504.39</v>
      </c>
      <c r="O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1504.89</v>
      </c>
      <c r="P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1501.1399999999999</v>
      </c>
      <c r="Q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1501.2400000000002</v>
      </c>
      <c r="R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1500.16</v>
      </c>
      <c r="S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1473.27</v>
      </c>
      <c r="T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1511.69</v>
      </c>
      <c r="U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1513.1200000000001</v>
      </c>
      <c r="V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1514.73</v>
      </c>
      <c r="W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1501.83</v>
      </c>
      <c r="X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1744.4900000000002</v>
      </c>
      <c r="Y436" s="141">
        <f>VLOOKUP($A436+ROUND((COLUMN()-2)/24,5),АТС!$A$41:$F$712,6)+VLOOKUP($A436+ROUND((COLUMN()-2)/24,5),'Расчет сбытовых надбавок'!$B$43:'Расчет сбытовых надбавок'!$G$714,3)+'Иные услуги '!$C$5+'РСТ РСО-А'!$N$7</f>
        <v>1578.24</v>
      </c>
    </row>
    <row r="437" spans="1:25" x14ac:dyDescent="0.2">
      <c r="A437" s="94">
        <f t="shared" si="12"/>
        <v>41682</v>
      </c>
      <c r="B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1465.0700000000002</v>
      </c>
      <c r="C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1501.5900000000001</v>
      </c>
      <c r="D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1524.9</v>
      </c>
      <c r="E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1535.3600000000001</v>
      </c>
      <c r="F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1538.7</v>
      </c>
      <c r="G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1531.88</v>
      </c>
      <c r="H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1489.94</v>
      </c>
      <c r="I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1572.9700000000003</v>
      </c>
      <c r="J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1546.8400000000001</v>
      </c>
      <c r="K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1515.48</v>
      </c>
      <c r="L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1495.22</v>
      </c>
      <c r="M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1466.68</v>
      </c>
      <c r="N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1480.19</v>
      </c>
      <c r="O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1497.25</v>
      </c>
      <c r="P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1509.3200000000002</v>
      </c>
      <c r="Q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1512.1100000000001</v>
      </c>
      <c r="R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1515.24</v>
      </c>
      <c r="S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1570.98</v>
      </c>
      <c r="T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1500.96</v>
      </c>
      <c r="U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1513.16</v>
      </c>
      <c r="V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1514.23</v>
      </c>
      <c r="W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1501.4</v>
      </c>
      <c r="X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1737.3200000000002</v>
      </c>
      <c r="Y437" s="141">
        <f>VLOOKUP($A437+ROUND((COLUMN()-2)/24,5),АТС!$A$41:$F$712,6)+VLOOKUP($A437+ROUND((COLUMN()-2)/24,5),'Расчет сбытовых надбавок'!$B$43:'Расчет сбытовых надбавок'!$G$714,3)+'Иные услуги '!$C$5+'РСТ РСО-А'!$N$7</f>
        <v>1492.7800000000002</v>
      </c>
    </row>
    <row r="438" spans="1:25" x14ac:dyDescent="0.2">
      <c r="A438" s="94">
        <f t="shared" si="12"/>
        <v>41683</v>
      </c>
      <c r="B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1466.1599999999999</v>
      </c>
      <c r="C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1501.47</v>
      </c>
      <c r="D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1521.37</v>
      </c>
      <c r="E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1535.31</v>
      </c>
      <c r="F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1531.77</v>
      </c>
      <c r="G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1521.52</v>
      </c>
      <c r="H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1486.6799999999998</v>
      </c>
      <c r="I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1565.33</v>
      </c>
      <c r="J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1547.04</v>
      </c>
      <c r="K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1514.8400000000001</v>
      </c>
      <c r="L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1487.99</v>
      </c>
      <c r="M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1469.18</v>
      </c>
      <c r="N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1479.69</v>
      </c>
      <c r="O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1496.6399999999999</v>
      </c>
      <c r="P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1508.6100000000001</v>
      </c>
      <c r="Q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1511.25</v>
      </c>
      <c r="R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1514.63</v>
      </c>
      <c r="S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1570</v>
      </c>
      <c r="T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1500.35</v>
      </c>
      <c r="U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1514.41</v>
      </c>
      <c r="V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1515.63</v>
      </c>
      <c r="W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1501.52</v>
      </c>
      <c r="X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1589.77</v>
      </c>
      <c r="Y438" s="141">
        <f>VLOOKUP($A438+ROUND((COLUMN()-2)/24,5),АТС!$A$41:$F$712,6)+VLOOKUP($A438+ROUND((COLUMN()-2)/24,5),'Расчет сбытовых надбавок'!$B$43:'Расчет сбытовых надбавок'!$G$714,3)+'Иные услуги '!$C$5+'РСТ РСО-А'!$N$7</f>
        <v>1493.9</v>
      </c>
    </row>
    <row r="439" spans="1:25" x14ac:dyDescent="0.2">
      <c r="A439" s="94">
        <f t="shared" si="12"/>
        <v>41684</v>
      </c>
      <c r="B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1464.72</v>
      </c>
      <c r="C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1507.91</v>
      </c>
      <c r="D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1528.28</v>
      </c>
      <c r="E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1549.44</v>
      </c>
      <c r="F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1549.46</v>
      </c>
      <c r="G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1546.3600000000001</v>
      </c>
      <c r="H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1509.16</v>
      </c>
      <c r="I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1583.47</v>
      </c>
      <c r="J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1594.76</v>
      </c>
      <c r="K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1554.66</v>
      </c>
      <c r="L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1539.6599999999999</v>
      </c>
      <c r="M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1485.75</v>
      </c>
      <c r="N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1518.38</v>
      </c>
      <c r="O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1524.1</v>
      </c>
      <c r="P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1536.8500000000001</v>
      </c>
      <c r="Q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1593.21</v>
      </c>
      <c r="R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1529.6100000000001</v>
      </c>
      <c r="S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1593.5300000000002</v>
      </c>
      <c r="T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1516.8200000000002</v>
      </c>
      <c r="U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1465.21</v>
      </c>
      <c r="V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1461.8400000000001</v>
      </c>
      <c r="W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1501.92</v>
      </c>
      <c r="X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1563.73</v>
      </c>
      <c r="Y439" s="141">
        <f>VLOOKUP($A439+ROUND((COLUMN()-2)/24,5),АТС!$A$41:$F$712,6)+VLOOKUP($A439+ROUND((COLUMN()-2)/24,5),'Расчет сбытовых надбавок'!$B$43:'Расчет сбытовых надбавок'!$G$714,3)+'Иные услуги '!$C$5+'РСТ РСО-А'!$N$7</f>
        <v>1494.23</v>
      </c>
    </row>
    <row r="440" spans="1:25" x14ac:dyDescent="0.2">
      <c r="A440" s="94">
        <f t="shared" si="12"/>
        <v>41685</v>
      </c>
      <c r="B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1509.52</v>
      </c>
      <c r="C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1559.25</v>
      </c>
      <c r="D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1579.94</v>
      </c>
      <c r="E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1602.13</v>
      </c>
      <c r="F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1606.7600000000002</v>
      </c>
      <c r="G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1593.3200000000002</v>
      </c>
      <c r="H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1568.8899999999999</v>
      </c>
      <c r="I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1515.5100000000002</v>
      </c>
      <c r="J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1464.42</v>
      </c>
      <c r="K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1614.7</v>
      </c>
      <c r="L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1601.13</v>
      </c>
      <c r="M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1613.85</v>
      </c>
      <c r="N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1644.8600000000001</v>
      </c>
      <c r="O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1654.0300000000002</v>
      </c>
      <c r="P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1668.0100000000002</v>
      </c>
      <c r="Q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1678.52</v>
      </c>
      <c r="R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1694.75</v>
      </c>
      <c r="S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1660.38</v>
      </c>
      <c r="T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1580.03</v>
      </c>
      <c r="U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1503.63</v>
      </c>
      <c r="V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1490.69</v>
      </c>
      <c r="W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1509.8000000000002</v>
      </c>
      <c r="X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1562.37</v>
      </c>
      <c r="Y440" s="141">
        <f>VLOOKUP($A440+ROUND((COLUMN()-2)/24,5),АТС!$A$41:$F$712,6)+VLOOKUP($A440+ROUND((COLUMN()-2)/24,5),'Расчет сбытовых надбавок'!$B$43:'Расчет сбытовых надбавок'!$G$714,3)+'Иные услуги '!$C$5+'РСТ РСО-А'!$N$7</f>
        <v>1478.08</v>
      </c>
    </row>
    <row r="441" spans="1:25" x14ac:dyDescent="0.2">
      <c r="A441" s="94">
        <f t="shared" si="12"/>
        <v>41686</v>
      </c>
      <c r="B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1509.17</v>
      </c>
      <c r="C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1542.7200000000003</v>
      </c>
      <c r="D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1578.9299999999998</v>
      </c>
      <c r="E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1601.08</v>
      </c>
      <c r="F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1610.25</v>
      </c>
      <c r="G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1601.68</v>
      </c>
      <c r="H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1594</v>
      </c>
      <c r="I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1559.74</v>
      </c>
      <c r="J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1535.87</v>
      </c>
      <c r="K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1722.06</v>
      </c>
      <c r="L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1663.85</v>
      </c>
      <c r="M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1634.83</v>
      </c>
      <c r="N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1648.67</v>
      </c>
      <c r="O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1672.8000000000002</v>
      </c>
      <c r="P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1692.8</v>
      </c>
      <c r="Q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1697.95</v>
      </c>
      <c r="R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1672.33</v>
      </c>
      <c r="S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1663.6599999999999</v>
      </c>
      <c r="T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1583.8200000000002</v>
      </c>
      <c r="U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1496.83</v>
      </c>
      <c r="V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1493.19</v>
      </c>
      <c r="W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1512.3200000000002</v>
      </c>
      <c r="X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1557.66</v>
      </c>
      <c r="Y441" s="141">
        <f>VLOOKUP($A441+ROUND((COLUMN()-2)/24,5),АТС!$A$41:$F$712,6)+VLOOKUP($A441+ROUND((COLUMN()-2)/24,5),'Расчет сбытовых надбавок'!$B$43:'Расчет сбытовых надбавок'!$G$714,3)+'Иные услуги '!$C$5+'РСТ РСО-А'!$N$7</f>
        <v>1465.1100000000001</v>
      </c>
    </row>
    <row r="442" spans="1:25" x14ac:dyDescent="0.2">
      <c r="A442" s="94">
        <f t="shared" si="12"/>
        <v>41687</v>
      </c>
      <c r="B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1524.8200000000002</v>
      </c>
      <c r="C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1572.48</v>
      </c>
      <c r="D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1587.87</v>
      </c>
      <c r="E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1608.72</v>
      </c>
      <c r="F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1613.13</v>
      </c>
      <c r="G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1601.0900000000001</v>
      </c>
      <c r="H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1565.56</v>
      </c>
      <c r="I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1664.5700000000002</v>
      </c>
      <c r="J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1671.94</v>
      </c>
      <c r="K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1637.89</v>
      </c>
      <c r="L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1638.1100000000001</v>
      </c>
      <c r="M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1582.3000000000002</v>
      </c>
      <c r="N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1617.02</v>
      </c>
      <c r="O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1629.1100000000001</v>
      </c>
      <c r="P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1633</v>
      </c>
      <c r="Q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1641.49</v>
      </c>
      <c r="R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1646.48</v>
      </c>
      <c r="S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1722.67</v>
      </c>
      <c r="T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1629.23</v>
      </c>
      <c r="U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1526.56</v>
      </c>
      <c r="V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1522.8600000000001</v>
      </c>
      <c r="W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1494.8200000000002</v>
      </c>
      <c r="X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1496.79</v>
      </c>
      <c r="Y442" s="141">
        <f>VLOOKUP($A442+ROUND((COLUMN()-2)/24,5),АТС!$A$41:$F$712,6)+VLOOKUP($A442+ROUND((COLUMN()-2)/24,5),'Расчет сбытовых надбавок'!$B$43:'Расчет сбытовых надбавок'!$G$714,3)+'Иные услуги '!$C$5+'РСТ РСО-А'!$N$7</f>
        <v>1462.27</v>
      </c>
    </row>
    <row r="443" spans="1:25" x14ac:dyDescent="0.2">
      <c r="A443" s="94">
        <f t="shared" si="12"/>
        <v>41688</v>
      </c>
      <c r="B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1526.02</v>
      </c>
      <c r="C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1573.71</v>
      </c>
      <c r="D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1589.85</v>
      </c>
      <c r="E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1610.96</v>
      </c>
      <c r="F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1615.47</v>
      </c>
      <c r="G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1602.5900000000001</v>
      </c>
      <c r="H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1567.3200000000002</v>
      </c>
      <c r="I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1666.98</v>
      </c>
      <c r="J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1675.96</v>
      </c>
      <c r="K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1671.16</v>
      </c>
      <c r="L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1656.08</v>
      </c>
      <c r="M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1584.54</v>
      </c>
      <c r="N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1611.3200000000002</v>
      </c>
      <c r="O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1631.8500000000001</v>
      </c>
      <c r="P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1644.58</v>
      </c>
      <c r="Q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1644.44</v>
      </c>
      <c r="R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1649.17</v>
      </c>
      <c r="S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1622.58</v>
      </c>
      <c r="T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1531.27</v>
      </c>
      <c r="U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1533.83</v>
      </c>
      <c r="V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1529.9</v>
      </c>
      <c r="W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1486.58</v>
      </c>
      <c r="X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1488.08</v>
      </c>
      <c r="Y443" s="141">
        <f>VLOOKUP($A443+ROUND((COLUMN()-2)/24,5),АТС!$A$41:$F$712,6)+VLOOKUP($A443+ROUND((COLUMN()-2)/24,5),'Расчет сбытовых надбавок'!$B$43:'Расчет сбытовых надбавок'!$G$714,3)+'Иные услуги '!$C$5+'РСТ РСО-А'!$N$7</f>
        <v>1463.1599999999999</v>
      </c>
    </row>
    <row r="444" spans="1:25" x14ac:dyDescent="0.2">
      <c r="A444" s="94">
        <f t="shared" si="12"/>
        <v>41689</v>
      </c>
      <c r="B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1525.58</v>
      </c>
      <c r="C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1610.26</v>
      </c>
      <c r="D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1623.46</v>
      </c>
      <c r="E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1632.46</v>
      </c>
      <c r="F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1623.02</v>
      </c>
      <c r="G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1601.56</v>
      </c>
      <c r="H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1558.89</v>
      </c>
      <c r="I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1652.56</v>
      </c>
      <c r="J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1669.8600000000001</v>
      </c>
      <c r="K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1621.13</v>
      </c>
      <c r="L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1595.9</v>
      </c>
      <c r="M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1538.73</v>
      </c>
      <c r="N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1548.71</v>
      </c>
      <c r="O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1572.85</v>
      </c>
      <c r="P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1569.12</v>
      </c>
      <c r="Q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1569.3</v>
      </c>
      <c r="R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1584.12</v>
      </c>
      <c r="S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1645.63</v>
      </c>
      <c r="T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1611.3000000000002</v>
      </c>
      <c r="U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1513.3899999999999</v>
      </c>
      <c r="V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1506.42</v>
      </c>
      <c r="W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1489.98</v>
      </c>
      <c r="X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1491.65</v>
      </c>
      <c r="Y444" s="141">
        <f>VLOOKUP($A444+ROUND((COLUMN()-2)/24,5),АТС!$A$41:$F$712,6)+VLOOKUP($A444+ROUND((COLUMN()-2)/24,5),'Расчет сбытовых надбавок'!$B$43:'Расчет сбытовых надбавок'!$G$714,3)+'Иные услуги '!$C$5+'РСТ РСО-А'!$N$7</f>
        <v>1482.97</v>
      </c>
    </row>
    <row r="445" spans="1:25" x14ac:dyDescent="0.2">
      <c r="A445" s="94">
        <f t="shared" si="12"/>
        <v>41690</v>
      </c>
      <c r="B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1550.73</v>
      </c>
      <c r="C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1601.9</v>
      </c>
      <c r="D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1628.0700000000002</v>
      </c>
      <c r="E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1641.79</v>
      </c>
      <c r="F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1641.5300000000002</v>
      </c>
      <c r="G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1623.3899999999999</v>
      </c>
      <c r="H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1585.4499999999998</v>
      </c>
      <c r="I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1693.79</v>
      </c>
      <c r="J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1695.54</v>
      </c>
      <c r="K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1639.6</v>
      </c>
      <c r="L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1639.65</v>
      </c>
      <c r="M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1583.5900000000001</v>
      </c>
      <c r="N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1618.31</v>
      </c>
      <c r="O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1634.3600000000001</v>
      </c>
      <c r="P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1642.81</v>
      </c>
      <c r="Q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1638.78</v>
      </c>
      <c r="R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1642.8600000000001</v>
      </c>
      <c r="S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1706.1</v>
      </c>
      <c r="T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1610.42</v>
      </c>
      <c r="U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1513.56</v>
      </c>
      <c r="V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1509.93</v>
      </c>
      <c r="W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1487.24</v>
      </c>
      <c r="X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1492.1100000000001</v>
      </c>
      <c r="Y445" s="141">
        <f>VLOOKUP($A445+ROUND((COLUMN()-2)/24,5),АТС!$A$41:$F$712,6)+VLOOKUP($A445+ROUND((COLUMN()-2)/24,5),'Расчет сбытовых надбавок'!$B$43:'Расчет сбытовых надбавок'!$G$714,3)+'Иные услуги '!$C$5+'РСТ РСО-А'!$N$7</f>
        <v>1483.85</v>
      </c>
    </row>
    <row r="446" spans="1:25" x14ac:dyDescent="0.2">
      <c r="A446" s="94">
        <f t="shared" si="12"/>
        <v>41691</v>
      </c>
      <c r="B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1550.3899999999999</v>
      </c>
      <c r="C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1601.5</v>
      </c>
      <c r="D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1628.01</v>
      </c>
      <c r="E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1641.63</v>
      </c>
      <c r="F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1641.62</v>
      </c>
      <c r="G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1623.5500000000002</v>
      </c>
      <c r="H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1585.3200000000002</v>
      </c>
      <c r="I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1698.33</v>
      </c>
      <c r="J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1723.01</v>
      </c>
      <c r="K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1684.81</v>
      </c>
      <c r="L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1674.3000000000002</v>
      </c>
      <c r="M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1602.6399999999999</v>
      </c>
      <c r="N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1639.1100000000001</v>
      </c>
      <c r="O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1660.6</v>
      </c>
      <c r="P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1665.04</v>
      </c>
      <c r="Q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1669.95</v>
      </c>
      <c r="R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1679.17</v>
      </c>
      <c r="S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1746.46</v>
      </c>
      <c r="T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1627.81</v>
      </c>
      <c r="U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1530.3000000000002</v>
      </c>
      <c r="V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1526.29</v>
      </c>
      <c r="W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1494.98</v>
      </c>
      <c r="X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1493.33</v>
      </c>
      <c r="Y446" s="141">
        <f>VLOOKUP($A446+ROUND((COLUMN()-2)/24,5),АТС!$A$41:$F$712,6)+VLOOKUP($A446+ROUND((COLUMN()-2)/24,5),'Расчет сбытовых надбавок'!$B$43:'Расчет сбытовых надбавок'!$G$714,3)+'Иные услуги '!$C$5+'РСТ РСО-А'!$N$7</f>
        <v>1474.49</v>
      </c>
    </row>
    <row r="447" spans="1:25" x14ac:dyDescent="0.2">
      <c r="A447" s="94">
        <f t="shared" si="12"/>
        <v>41692</v>
      </c>
      <c r="B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1555.52</v>
      </c>
      <c r="C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1616.6100000000001</v>
      </c>
      <c r="D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1645.9900000000002</v>
      </c>
      <c r="E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1656.2600000000002</v>
      </c>
      <c r="F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1656.27</v>
      </c>
      <c r="G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1651.2</v>
      </c>
      <c r="H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1616.9900000000002</v>
      </c>
      <c r="I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1533.01</v>
      </c>
      <c r="J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1490.48</v>
      </c>
      <c r="K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1646.6799999999998</v>
      </c>
      <c r="L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1627.8000000000002</v>
      </c>
      <c r="M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1619.04</v>
      </c>
      <c r="N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1660.98</v>
      </c>
      <c r="O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1670.6</v>
      </c>
      <c r="P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1680.7800000000002</v>
      </c>
      <c r="Q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1681.0700000000002</v>
      </c>
      <c r="R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1686.42</v>
      </c>
      <c r="S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1718.58</v>
      </c>
      <c r="T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1635.33</v>
      </c>
      <c r="U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1517.2400000000002</v>
      </c>
      <c r="V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1510.0700000000002</v>
      </c>
      <c r="W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1530.17</v>
      </c>
      <c r="X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1581.2800000000002</v>
      </c>
      <c r="Y447" s="141">
        <f>VLOOKUP($A447+ROUND((COLUMN()-2)/24,5),АТС!$A$41:$F$712,6)+VLOOKUP($A447+ROUND((COLUMN()-2)/24,5),'Расчет сбытовых надбавок'!$B$43:'Расчет сбытовых надбавок'!$G$714,3)+'Иные услуги '!$C$5+'РСТ РСО-А'!$N$7</f>
        <v>1473.85</v>
      </c>
    </row>
    <row r="448" spans="1:25" x14ac:dyDescent="0.2">
      <c r="A448" s="94">
        <f t="shared" si="12"/>
        <v>41693</v>
      </c>
      <c r="B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1539.39</v>
      </c>
      <c r="C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1607.71</v>
      </c>
      <c r="D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1646.72</v>
      </c>
      <c r="E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1667.4299999999998</v>
      </c>
      <c r="F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1656.85</v>
      </c>
      <c r="G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1667.58</v>
      </c>
      <c r="H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1641.45</v>
      </c>
      <c r="I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1617.4700000000003</v>
      </c>
      <c r="J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1577.81</v>
      </c>
      <c r="K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1718.21</v>
      </c>
      <c r="L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1661.7800000000002</v>
      </c>
      <c r="M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1642.4499999999998</v>
      </c>
      <c r="N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1661.5</v>
      </c>
      <c r="O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1681.42</v>
      </c>
      <c r="P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1707.9</v>
      </c>
      <c r="Q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1703.17</v>
      </c>
      <c r="R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1698.2600000000002</v>
      </c>
      <c r="S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1704.65</v>
      </c>
      <c r="T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1636.97</v>
      </c>
      <c r="U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1517.81</v>
      </c>
      <c r="V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1510.88</v>
      </c>
      <c r="W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1530.8000000000002</v>
      </c>
      <c r="X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1582.37</v>
      </c>
      <c r="Y448" s="141">
        <f>VLOOKUP($A448+ROUND((COLUMN()-2)/24,5),АТС!$A$41:$F$712,6)+VLOOKUP($A448+ROUND((COLUMN()-2)/24,5),'Расчет сбытовых надбавок'!$B$43:'Расчет сбытовых надбавок'!$G$714,3)+'Иные услуги '!$C$5+'РСТ РСО-А'!$N$7</f>
        <v>1472.04</v>
      </c>
    </row>
    <row r="449" spans="1:25" x14ac:dyDescent="0.2">
      <c r="A449" s="94">
        <f t="shared" si="12"/>
        <v>41694</v>
      </c>
      <c r="B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1550.9099999999999</v>
      </c>
      <c r="C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1615.7400000000002</v>
      </c>
      <c r="D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1642.83</v>
      </c>
      <c r="E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1656.8000000000002</v>
      </c>
      <c r="F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1656.83</v>
      </c>
      <c r="G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1642.72</v>
      </c>
      <c r="H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1598.7800000000002</v>
      </c>
      <c r="I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1689.1</v>
      </c>
      <c r="J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1723.56</v>
      </c>
      <c r="K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1659.22</v>
      </c>
      <c r="L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1641.12</v>
      </c>
      <c r="M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1584.42</v>
      </c>
      <c r="N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1614.8000000000002</v>
      </c>
      <c r="O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1631.1399999999999</v>
      </c>
      <c r="P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1648.1100000000001</v>
      </c>
      <c r="Q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1661.52</v>
      </c>
      <c r="R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1675.65</v>
      </c>
      <c r="S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1786.65</v>
      </c>
      <c r="T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1711.31</v>
      </c>
      <c r="U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1564.99</v>
      </c>
      <c r="V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1548.96</v>
      </c>
      <c r="W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1495.21</v>
      </c>
      <c r="X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1490.71</v>
      </c>
      <c r="Y449" s="141">
        <f>VLOOKUP($A449+ROUND((COLUMN()-2)/24,5),АТС!$A$41:$F$712,6)+VLOOKUP($A449+ROUND((COLUMN()-2)/24,5),'Расчет сбытовых надбавок'!$B$43:'Расчет сбытовых надбавок'!$G$714,3)+'Иные услуги '!$C$5+'РСТ РСО-А'!$N$7</f>
        <v>1468.85</v>
      </c>
    </row>
    <row r="450" spans="1:25" x14ac:dyDescent="0.2">
      <c r="A450" s="94">
        <f t="shared" si="12"/>
        <v>41695</v>
      </c>
      <c r="B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1570.27</v>
      </c>
      <c r="C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1633.93</v>
      </c>
      <c r="D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1662.16</v>
      </c>
      <c r="E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1672.05</v>
      </c>
      <c r="F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1657.3600000000001</v>
      </c>
      <c r="G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1667.0900000000001</v>
      </c>
      <c r="H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1598.91</v>
      </c>
      <c r="I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1713.7200000000003</v>
      </c>
      <c r="J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1724.78</v>
      </c>
      <c r="K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1660.6399999999999</v>
      </c>
      <c r="L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1641.13</v>
      </c>
      <c r="M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1562.69</v>
      </c>
      <c r="N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1555.5</v>
      </c>
      <c r="O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1558.56</v>
      </c>
      <c r="P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1565.4</v>
      </c>
      <c r="Q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1562.04</v>
      </c>
      <c r="R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1558.49</v>
      </c>
      <c r="S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1608.55</v>
      </c>
      <c r="T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1568.68</v>
      </c>
      <c r="U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1520.73</v>
      </c>
      <c r="V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1513.31</v>
      </c>
      <c r="W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1495.96</v>
      </c>
      <c r="X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1490.47</v>
      </c>
      <c r="Y450" s="141">
        <f>VLOOKUP($A450+ROUND((COLUMN()-2)/24,5),АТС!$A$41:$F$712,6)+VLOOKUP($A450+ROUND((COLUMN()-2)/24,5),'Расчет сбытовых надбавок'!$B$43:'Расчет сбытовых надбавок'!$G$714,3)+'Иные услуги '!$C$5+'РСТ РСО-А'!$N$7</f>
        <v>1469.33</v>
      </c>
    </row>
    <row r="451" spans="1:25" x14ac:dyDescent="0.2">
      <c r="A451" s="94">
        <f t="shared" si="12"/>
        <v>41696</v>
      </c>
      <c r="B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1573.47</v>
      </c>
      <c r="C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1632.96</v>
      </c>
      <c r="D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1661.1100000000001</v>
      </c>
      <c r="E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1676.12</v>
      </c>
      <c r="F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1676.1100000000001</v>
      </c>
      <c r="G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1671.3200000000002</v>
      </c>
      <c r="H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1628.7800000000002</v>
      </c>
      <c r="I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1750.79</v>
      </c>
      <c r="J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1778.94</v>
      </c>
      <c r="K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1718.33</v>
      </c>
      <c r="L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1659.6</v>
      </c>
      <c r="M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1552.4</v>
      </c>
      <c r="N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1548.37</v>
      </c>
      <c r="O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1551.58</v>
      </c>
      <c r="P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1550.94</v>
      </c>
      <c r="Q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1554.69</v>
      </c>
      <c r="R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1551.38</v>
      </c>
      <c r="S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1602.46</v>
      </c>
      <c r="T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1555.52</v>
      </c>
      <c r="U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1513.27</v>
      </c>
      <c r="V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1509.7</v>
      </c>
      <c r="W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1495.5300000000002</v>
      </c>
      <c r="X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1490.37</v>
      </c>
      <c r="Y451" s="141">
        <f>VLOOKUP($A451+ROUND((COLUMN()-2)/24,5),АТС!$A$41:$F$712,6)+VLOOKUP($A451+ROUND((COLUMN()-2)/24,5),'Расчет сбытовых надбавок'!$B$43:'Расчет сбытовых надбавок'!$G$714,3)+'Иные услуги '!$C$5+'РСТ РСО-А'!$N$7</f>
        <v>1468.5700000000002</v>
      </c>
    </row>
    <row r="452" spans="1:25" x14ac:dyDescent="0.2">
      <c r="A452" s="94">
        <f t="shared" si="12"/>
        <v>41697</v>
      </c>
      <c r="B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1531.8200000000002</v>
      </c>
      <c r="C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1589.19</v>
      </c>
      <c r="D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1614.5500000000002</v>
      </c>
      <c r="E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1623.6200000000001</v>
      </c>
      <c r="F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1619.13</v>
      </c>
      <c r="G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1614.8899999999999</v>
      </c>
      <c r="H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1581.5500000000002</v>
      </c>
      <c r="I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1692.6100000000001</v>
      </c>
      <c r="J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1700.33</v>
      </c>
      <c r="K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1631.95</v>
      </c>
      <c r="L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1583.83</v>
      </c>
      <c r="M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1525.96</v>
      </c>
      <c r="N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1545.3600000000001</v>
      </c>
      <c r="O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1565.8400000000001</v>
      </c>
      <c r="P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1565.66</v>
      </c>
      <c r="Q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1583.88</v>
      </c>
      <c r="R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1610.94</v>
      </c>
      <c r="S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1696.88</v>
      </c>
      <c r="T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1652.6</v>
      </c>
      <c r="U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1527.71</v>
      </c>
      <c r="V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1513.46</v>
      </c>
      <c r="W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1486.7</v>
      </c>
      <c r="X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1495.3200000000002</v>
      </c>
      <c r="Y452" s="141">
        <f>VLOOKUP($A452+ROUND((COLUMN()-2)/24,5),АТС!$A$41:$F$712,6)+VLOOKUP($A452+ROUND((COLUMN()-2)/24,5),'Расчет сбытовых надбавок'!$B$43:'Расчет сбытовых надбавок'!$G$714,3)+'Иные услуги '!$C$5+'РСТ РСО-А'!$N$7</f>
        <v>1466.21</v>
      </c>
    </row>
    <row r="453" spans="1:25" x14ac:dyDescent="0.2">
      <c r="A453" s="94">
        <f t="shared" si="12"/>
        <v>41698</v>
      </c>
      <c r="B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1542.67</v>
      </c>
      <c r="C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1601.75</v>
      </c>
      <c r="D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1623.4299999999998</v>
      </c>
      <c r="E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1637.22</v>
      </c>
      <c r="F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1637.04</v>
      </c>
      <c r="G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1632.0100000000002</v>
      </c>
      <c r="H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1593.8200000000002</v>
      </c>
      <c r="I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1707.2400000000002</v>
      </c>
      <c r="J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1693.79</v>
      </c>
      <c r="K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1621.8200000000002</v>
      </c>
      <c r="L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1578.8</v>
      </c>
      <c r="M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1519.5</v>
      </c>
      <c r="N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1532.25</v>
      </c>
      <c r="O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1548.75</v>
      </c>
      <c r="P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1572.9700000000003</v>
      </c>
      <c r="Q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1576.63</v>
      </c>
      <c r="R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1548.4</v>
      </c>
      <c r="S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1594.58</v>
      </c>
      <c r="T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1556.62</v>
      </c>
      <c r="U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1497.02</v>
      </c>
      <c r="V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1486.94</v>
      </c>
      <c r="W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1473.02</v>
      </c>
      <c r="X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1494.14</v>
      </c>
      <c r="Y453" s="141">
        <f>VLOOKUP($A453+ROUND((COLUMN()-2)/24,5),АТС!$A$41:$F$712,6)+VLOOKUP($A453+ROUND((COLUMN()-2)/24,5),'Расчет сбытовых надбавок'!$B$43:'Расчет сбытовых надбавок'!$G$714,3)+'Иные услуги '!$C$5+'РСТ РСО-А'!$N$7</f>
        <v>1477.75</v>
      </c>
    </row>
    <row r="454" spans="1:25" x14ac:dyDescent="0.2">
      <c r="A454" s="106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7"/>
    </row>
    <row r="455" spans="1:25" x14ac:dyDescent="0.25">
      <c r="A455" s="102" t="s">
        <v>158</v>
      </c>
      <c r="B455" s="93"/>
      <c r="C455" s="93"/>
      <c r="D455" s="93"/>
    </row>
    <row r="456" spans="1:25" ht="12.75" x14ac:dyDescent="0.2">
      <c r="A456" s="170" t="s">
        <v>50</v>
      </c>
      <c r="B456" s="181" t="s">
        <v>129</v>
      </c>
      <c r="C456" s="182"/>
      <c r="D456" s="182"/>
      <c r="E456" s="182"/>
      <c r="F456" s="182"/>
      <c r="G456" s="182"/>
      <c r="H456" s="182"/>
      <c r="I456" s="182"/>
      <c r="J456" s="182"/>
      <c r="K456" s="182"/>
      <c r="L456" s="182"/>
      <c r="M456" s="182"/>
      <c r="N456" s="182"/>
      <c r="O456" s="182"/>
      <c r="P456" s="182"/>
      <c r="Q456" s="182"/>
      <c r="R456" s="182"/>
      <c r="S456" s="182"/>
      <c r="T456" s="182"/>
      <c r="U456" s="182"/>
      <c r="V456" s="182"/>
      <c r="W456" s="182"/>
      <c r="X456" s="182"/>
      <c r="Y456" s="183"/>
    </row>
    <row r="457" spans="1:25" ht="12.75" x14ac:dyDescent="0.2">
      <c r="A457" s="171"/>
      <c r="B457" s="184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  <c r="V457" s="185"/>
      <c r="W457" s="185"/>
      <c r="X457" s="185"/>
      <c r="Y457" s="186"/>
    </row>
    <row r="458" spans="1:25" ht="12.75" x14ac:dyDescent="0.2">
      <c r="A458" s="171"/>
      <c r="B458" s="173" t="s">
        <v>130</v>
      </c>
      <c r="C458" s="164" t="s">
        <v>131</v>
      </c>
      <c r="D458" s="164" t="s">
        <v>132</v>
      </c>
      <c r="E458" s="164" t="s">
        <v>133</v>
      </c>
      <c r="F458" s="164" t="s">
        <v>134</v>
      </c>
      <c r="G458" s="164" t="s">
        <v>135</v>
      </c>
      <c r="H458" s="164" t="s">
        <v>136</v>
      </c>
      <c r="I458" s="164" t="s">
        <v>137</v>
      </c>
      <c r="J458" s="164" t="s">
        <v>138</v>
      </c>
      <c r="K458" s="164" t="s">
        <v>139</v>
      </c>
      <c r="L458" s="164" t="s">
        <v>140</v>
      </c>
      <c r="M458" s="164" t="s">
        <v>141</v>
      </c>
      <c r="N458" s="175" t="s">
        <v>142</v>
      </c>
      <c r="O458" s="164" t="s">
        <v>143</v>
      </c>
      <c r="P458" s="164" t="s">
        <v>144</v>
      </c>
      <c r="Q458" s="164" t="s">
        <v>145</v>
      </c>
      <c r="R458" s="164" t="s">
        <v>146</v>
      </c>
      <c r="S458" s="164" t="s">
        <v>147</v>
      </c>
      <c r="T458" s="164" t="s">
        <v>148</v>
      </c>
      <c r="U458" s="164" t="s">
        <v>149</v>
      </c>
      <c r="V458" s="164" t="s">
        <v>150</v>
      </c>
      <c r="W458" s="164" t="s">
        <v>151</v>
      </c>
      <c r="X458" s="164" t="s">
        <v>152</v>
      </c>
      <c r="Y458" s="164" t="s">
        <v>153</v>
      </c>
    </row>
    <row r="459" spans="1:25" ht="12.75" x14ac:dyDescent="0.2">
      <c r="A459" s="172"/>
      <c r="B459" s="174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76"/>
      <c r="O459" s="165"/>
      <c r="P459" s="165"/>
      <c r="Q459" s="165"/>
      <c r="R459" s="165"/>
      <c r="S459" s="165"/>
      <c r="T459" s="165"/>
      <c r="U459" s="165"/>
      <c r="V459" s="165"/>
      <c r="W459" s="165"/>
      <c r="X459" s="165"/>
      <c r="Y459" s="165"/>
    </row>
    <row r="460" spans="1:25" x14ac:dyDescent="0.2">
      <c r="A460" s="94">
        <f>A426</f>
        <v>41671</v>
      </c>
      <c r="B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1481.3400000000001</v>
      </c>
      <c r="C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1461.8400000000001</v>
      </c>
      <c r="D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1473</v>
      </c>
      <c r="E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1459.74</v>
      </c>
      <c r="F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1456.63</v>
      </c>
      <c r="G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1454.13</v>
      </c>
      <c r="H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1467.43</v>
      </c>
      <c r="I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1471.38</v>
      </c>
      <c r="J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1483.47</v>
      </c>
      <c r="K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1497.2800000000002</v>
      </c>
      <c r="L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1498.56</v>
      </c>
      <c r="M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1499.04</v>
      </c>
      <c r="N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1500.0700000000002</v>
      </c>
      <c r="O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1500.2800000000002</v>
      </c>
      <c r="P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1499.68</v>
      </c>
      <c r="Q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1500.06</v>
      </c>
      <c r="R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1499.16</v>
      </c>
      <c r="S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1497.31</v>
      </c>
      <c r="T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1495.77</v>
      </c>
      <c r="U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1510.15</v>
      </c>
      <c r="V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1577.06</v>
      </c>
      <c r="W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1497.95</v>
      </c>
      <c r="X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1498.3600000000001</v>
      </c>
      <c r="Y460" s="141">
        <f>VLOOKUP($A460+ROUND((COLUMN()-2)/24,5),АТС!$A$41:$F$712,6)+VLOOKUP($A460+ROUND((COLUMN()-2)/24,5),'Расчет сбытовых надбавок'!$B$43:'Расчет сбытовых надбавок'!$G$714,4)+'Иные услуги '!$C$5+'РСТ РСО-А'!$N$7</f>
        <v>1631.1200000000001</v>
      </c>
    </row>
    <row r="461" spans="1:25" x14ac:dyDescent="0.2">
      <c r="A461" s="94">
        <f>A460+1</f>
        <v>41672</v>
      </c>
      <c r="B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1479.4</v>
      </c>
      <c r="C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1478.71</v>
      </c>
      <c r="D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1467.5700000000002</v>
      </c>
      <c r="E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1454.74</v>
      </c>
      <c r="F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1460.27</v>
      </c>
      <c r="G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1451.5100000000002</v>
      </c>
      <c r="H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1457.46</v>
      </c>
      <c r="I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1473.03</v>
      </c>
      <c r="J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1515.4099999999999</v>
      </c>
      <c r="K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1495.69</v>
      </c>
      <c r="L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1496.56</v>
      </c>
      <c r="M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1496.76</v>
      </c>
      <c r="N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1497.1100000000001</v>
      </c>
      <c r="O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1497.23</v>
      </c>
      <c r="P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1496.02</v>
      </c>
      <c r="Q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1496.41</v>
      </c>
      <c r="R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1497.46</v>
      </c>
      <c r="S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1495.5</v>
      </c>
      <c r="T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1494.88</v>
      </c>
      <c r="U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1508.5500000000002</v>
      </c>
      <c r="V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1576.19</v>
      </c>
      <c r="W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1539.5500000000002</v>
      </c>
      <c r="X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1496.85</v>
      </c>
      <c r="Y461" s="141">
        <f>VLOOKUP($A461+ROUND((COLUMN()-2)/24,5),АТС!$A$41:$F$712,6)+VLOOKUP($A461+ROUND((COLUMN()-2)/24,5),'Расчет сбытовых надбавок'!$B$43:'Расчет сбытовых надбавок'!$G$714,4)+'Иные услуги '!$C$5+'РСТ РСО-А'!$N$7</f>
        <v>1651.3400000000001</v>
      </c>
    </row>
    <row r="462" spans="1:25" x14ac:dyDescent="0.2">
      <c r="A462" s="94">
        <f t="shared" ref="A462:A487" si="13">A461+1</f>
        <v>41673</v>
      </c>
      <c r="B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1476.35</v>
      </c>
      <c r="C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1460.48</v>
      </c>
      <c r="D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1461.0500000000002</v>
      </c>
      <c r="E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1475.28</v>
      </c>
      <c r="F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1472.31</v>
      </c>
      <c r="G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1469.5</v>
      </c>
      <c r="H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1472.02</v>
      </c>
      <c r="I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1486.01</v>
      </c>
      <c r="J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1477.47</v>
      </c>
      <c r="K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1500.0700000000002</v>
      </c>
      <c r="L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1499.81</v>
      </c>
      <c r="M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1488.28</v>
      </c>
      <c r="N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1487.5</v>
      </c>
      <c r="O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1487.79</v>
      </c>
      <c r="P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1488.1100000000001</v>
      </c>
      <c r="Q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1488.13</v>
      </c>
      <c r="R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1487.47</v>
      </c>
      <c r="S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1495.6100000000001</v>
      </c>
      <c r="T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1492.9</v>
      </c>
      <c r="U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1494.3600000000001</v>
      </c>
      <c r="V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1508.0300000000002</v>
      </c>
      <c r="W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1547.33</v>
      </c>
      <c r="X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1728.12</v>
      </c>
      <c r="Y462" s="141">
        <f>VLOOKUP($A462+ROUND((COLUMN()-2)/24,5),АТС!$A$41:$F$712,6)+VLOOKUP($A462+ROUND((COLUMN()-2)/24,5),'Расчет сбытовых надбавок'!$B$43:'Расчет сбытовых надбавок'!$G$714,4)+'Иные услуги '!$C$5+'РСТ РСО-А'!$N$7</f>
        <v>1612.6100000000001</v>
      </c>
    </row>
    <row r="463" spans="1:25" x14ac:dyDescent="0.2">
      <c r="A463" s="94">
        <f t="shared" si="13"/>
        <v>41674</v>
      </c>
      <c r="B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1561.08</v>
      </c>
      <c r="C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1470.46</v>
      </c>
      <c r="D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1469.23</v>
      </c>
      <c r="E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1469.16</v>
      </c>
      <c r="F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1469.14</v>
      </c>
      <c r="G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1471.12</v>
      </c>
      <c r="H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1475.28</v>
      </c>
      <c r="I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1486.01</v>
      </c>
      <c r="J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1477.0500000000002</v>
      </c>
      <c r="K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1508.8600000000001</v>
      </c>
      <c r="L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1538.12</v>
      </c>
      <c r="M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1509.7800000000002</v>
      </c>
      <c r="N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1509.48</v>
      </c>
      <c r="O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1508.1</v>
      </c>
      <c r="P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1500.95</v>
      </c>
      <c r="Q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1500.92</v>
      </c>
      <c r="R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1500.62</v>
      </c>
      <c r="S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1500.12</v>
      </c>
      <c r="T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1497.7800000000002</v>
      </c>
      <c r="U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1621.93</v>
      </c>
      <c r="V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1621.5500000000002</v>
      </c>
      <c r="W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1645.4</v>
      </c>
      <c r="X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1781.37</v>
      </c>
      <c r="Y463" s="141">
        <f>VLOOKUP($A463+ROUND((COLUMN()-2)/24,5),АТС!$A$41:$F$712,6)+VLOOKUP($A463+ROUND((COLUMN()-2)/24,5),'Расчет сбытовых надбавок'!$B$43:'Расчет сбытовых надбавок'!$G$714,4)+'Иные услуги '!$C$5+'РСТ РСО-А'!$N$7</f>
        <v>1687.85</v>
      </c>
    </row>
    <row r="464" spans="1:25" x14ac:dyDescent="0.2">
      <c r="A464" s="94">
        <f t="shared" si="13"/>
        <v>41675</v>
      </c>
      <c r="B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1485.24</v>
      </c>
      <c r="C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1461.7</v>
      </c>
      <c r="D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1459.27</v>
      </c>
      <c r="E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1457.88</v>
      </c>
      <c r="F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1458.08</v>
      </c>
      <c r="G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1458.72</v>
      </c>
      <c r="H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1460.71</v>
      </c>
      <c r="I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1485.58</v>
      </c>
      <c r="J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1476.79</v>
      </c>
      <c r="K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1502.17</v>
      </c>
      <c r="L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1501.44</v>
      </c>
      <c r="M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1474.71</v>
      </c>
      <c r="N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1482.45</v>
      </c>
      <c r="O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1482.23</v>
      </c>
      <c r="P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1482.33</v>
      </c>
      <c r="Q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1482.24</v>
      </c>
      <c r="R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1482.68</v>
      </c>
      <c r="S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1500.33</v>
      </c>
      <c r="T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1561.3400000000001</v>
      </c>
      <c r="U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1598.29</v>
      </c>
      <c r="V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1609.23</v>
      </c>
      <c r="W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1604.58</v>
      </c>
      <c r="X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1784.98</v>
      </c>
      <c r="Y464" s="141">
        <f>VLOOKUP($A464+ROUND((COLUMN()-2)/24,5),АТС!$A$41:$F$712,6)+VLOOKUP($A464+ROUND((COLUMN()-2)/24,5),'Расчет сбытовых надбавок'!$B$43:'Расчет сбытовых надбавок'!$G$714,4)+'Иные услуги '!$C$5+'РСТ РСО-А'!$N$7</f>
        <v>1674.42</v>
      </c>
    </row>
    <row r="465" spans="1:25" x14ac:dyDescent="0.2">
      <c r="A465" s="94">
        <f t="shared" si="13"/>
        <v>41676</v>
      </c>
      <c r="B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1562.8200000000002</v>
      </c>
      <c r="C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1489.6100000000001</v>
      </c>
      <c r="D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1469.99</v>
      </c>
      <c r="E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1469.53</v>
      </c>
      <c r="F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1470.19</v>
      </c>
      <c r="G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1470.6</v>
      </c>
      <c r="H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1494.7</v>
      </c>
      <c r="I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1480.75</v>
      </c>
      <c r="J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1500.92</v>
      </c>
      <c r="K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1500.83</v>
      </c>
      <c r="L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1499.73</v>
      </c>
      <c r="M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1595.4099999999999</v>
      </c>
      <c r="N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1571.56</v>
      </c>
      <c r="O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1565.92</v>
      </c>
      <c r="P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1549.88</v>
      </c>
      <c r="Q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1538.7800000000002</v>
      </c>
      <c r="R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1526.8400000000001</v>
      </c>
      <c r="S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1498.8600000000001</v>
      </c>
      <c r="T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1581.4299999999998</v>
      </c>
      <c r="U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1679.52</v>
      </c>
      <c r="V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1653.79</v>
      </c>
      <c r="W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1659.0700000000002</v>
      </c>
      <c r="X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1800.64</v>
      </c>
      <c r="Y465" s="141">
        <f>VLOOKUP($A465+ROUND((COLUMN()-2)/24,5),АТС!$A$41:$F$712,6)+VLOOKUP($A465+ROUND((COLUMN()-2)/24,5),'Расчет сбытовых надбавок'!$B$43:'Расчет сбытовых надбавок'!$G$714,4)+'Иные услуги '!$C$5+'РСТ РСО-А'!$N$7</f>
        <v>1705.46</v>
      </c>
    </row>
    <row r="466" spans="1:25" x14ac:dyDescent="0.2">
      <c r="A466" s="94">
        <f t="shared" si="13"/>
        <v>41677</v>
      </c>
      <c r="B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1481.13</v>
      </c>
      <c r="C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1461.46</v>
      </c>
      <c r="D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1454.6100000000001</v>
      </c>
      <c r="E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1457.58</v>
      </c>
      <c r="F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1457.0500000000002</v>
      </c>
      <c r="G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1453.17</v>
      </c>
      <c r="H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1480.54</v>
      </c>
      <c r="I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1478.71</v>
      </c>
      <c r="J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1454.2</v>
      </c>
      <c r="K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1502.44</v>
      </c>
      <c r="L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1502.5700000000002</v>
      </c>
      <c r="M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1489.77</v>
      </c>
      <c r="N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1489.85</v>
      </c>
      <c r="O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1489.92</v>
      </c>
      <c r="P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1490.23</v>
      </c>
      <c r="Q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1490.1100000000001</v>
      </c>
      <c r="R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1489.8400000000001</v>
      </c>
      <c r="S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1498.13</v>
      </c>
      <c r="T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1498.29</v>
      </c>
      <c r="U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1613.37</v>
      </c>
      <c r="V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1569.78</v>
      </c>
      <c r="W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1594.49</v>
      </c>
      <c r="X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1766.41</v>
      </c>
      <c r="Y466" s="141">
        <f>VLOOKUP($A466+ROUND((COLUMN()-2)/24,5),АТС!$A$41:$F$712,6)+VLOOKUP($A466+ROUND((COLUMN()-2)/24,5),'Расчет сбытовых надбавок'!$B$43:'Расчет сбытовых надбавок'!$G$714,4)+'Иные услуги '!$C$5+'РСТ РСО-А'!$N$7</f>
        <v>1673.75</v>
      </c>
    </row>
    <row r="467" spans="1:25" x14ac:dyDescent="0.2">
      <c r="A467" s="94">
        <f t="shared" si="13"/>
        <v>41678</v>
      </c>
      <c r="B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1480.22</v>
      </c>
      <c r="C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1475.87</v>
      </c>
      <c r="D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1464.0900000000001</v>
      </c>
      <c r="E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1451.5500000000002</v>
      </c>
      <c r="F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1459.81</v>
      </c>
      <c r="G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1471.76</v>
      </c>
      <c r="H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1476.99</v>
      </c>
      <c r="I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1480.1100000000001</v>
      </c>
      <c r="J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1619.3899999999999</v>
      </c>
      <c r="K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1473.04</v>
      </c>
      <c r="L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1480.24</v>
      </c>
      <c r="M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1500.03</v>
      </c>
      <c r="N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1500.2400000000002</v>
      </c>
      <c r="O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1500.41</v>
      </c>
      <c r="P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1500.58</v>
      </c>
      <c r="Q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1500.8000000000002</v>
      </c>
      <c r="R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1499.6</v>
      </c>
      <c r="S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1495.06</v>
      </c>
      <c r="T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1496.75</v>
      </c>
      <c r="U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1495.95</v>
      </c>
      <c r="V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1603.23</v>
      </c>
      <c r="W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1569.29</v>
      </c>
      <c r="X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1497.68</v>
      </c>
      <c r="Y467" s="141">
        <f>VLOOKUP($A467+ROUND((COLUMN()-2)/24,5),АТС!$A$41:$F$712,6)+VLOOKUP($A467+ROUND((COLUMN()-2)/24,5),'Расчет сбытовых надбавок'!$B$43:'Расчет сбытовых надбавок'!$G$714,4)+'Иные услуги '!$C$5+'РСТ РСО-А'!$N$7</f>
        <v>1703.8899999999999</v>
      </c>
    </row>
    <row r="468" spans="1:25" x14ac:dyDescent="0.2">
      <c r="A468" s="94">
        <f t="shared" si="13"/>
        <v>41679</v>
      </c>
      <c r="B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1475.24</v>
      </c>
      <c r="C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1465.94</v>
      </c>
      <c r="D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1492.67</v>
      </c>
      <c r="E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1496.41</v>
      </c>
      <c r="F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1506.93</v>
      </c>
      <c r="G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1496.33</v>
      </c>
      <c r="H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1486.29</v>
      </c>
      <c r="I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1458.08</v>
      </c>
      <c r="J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1479.5500000000002</v>
      </c>
      <c r="K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1525.18</v>
      </c>
      <c r="L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1482.3200000000002</v>
      </c>
      <c r="M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1452.6</v>
      </c>
      <c r="N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1454.5</v>
      </c>
      <c r="O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1463.85</v>
      </c>
      <c r="P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1457.78</v>
      </c>
      <c r="Q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1454.38</v>
      </c>
      <c r="R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1455.35</v>
      </c>
      <c r="S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1452.8000000000002</v>
      </c>
      <c r="T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1493.89</v>
      </c>
      <c r="U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1495.6</v>
      </c>
      <c r="V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1495.6100000000001</v>
      </c>
      <c r="W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1496.1399999999999</v>
      </c>
      <c r="X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1497.0900000000001</v>
      </c>
      <c r="Y468" s="141">
        <f>VLOOKUP($A468+ROUND((COLUMN()-2)/24,5),АТС!$A$41:$F$712,6)+VLOOKUP($A468+ROUND((COLUMN()-2)/24,5),'Расчет сбытовых надбавок'!$B$43:'Расчет сбытовых надбавок'!$G$714,4)+'Иные услуги '!$C$5+'РСТ РСО-А'!$N$7</f>
        <v>1547.3200000000002</v>
      </c>
    </row>
    <row r="469" spans="1:25" x14ac:dyDescent="0.2">
      <c r="A469" s="94">
        <f t="shared" si="13"/>
        <v>41680</v>
      </c>
      <c r="B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1471.0900000000001</v>
      </c>
      <c r="C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1467.06</v>
      </c>
      <c r="D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1473.13</v>
      </c>
      <c r="E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1479.17</v>
      </c>
      <c r="F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1476.0900000000001</v>
      </c>
      <c r="G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1479.66</v>
      </c>
      <c r="H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1450.99</v>
      </c>
      <c r="I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1521.33</v>
      </c>
      <c r="J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1508.75</v>
      </c>
      <c r="K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1454.81</v>
      </c>
      <c r="L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1469.2800000000002</v>
      </c>
      <c r="M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1490.87</v>
      </c>
      <c r="N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1490.6100000000001</v>
      </c>
      <c r="O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1491.13</v>
      </c>
      <c r="P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1491.23</v>
      </c>
      <c r="Q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1490.48</v>
      </c>
      <c r="R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1490.25</v>
      </c>
      <c r="S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1482.68</v>
      </c>
      <c r="T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1498.8200000000002</v>
      </c>
      <c r="U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1500.31</v>
      </c>
      <c r="V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1501.54</v>
      </c>
      <c r="W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1513.2</v>
      </c>
      <c r="X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1725.08</v>
      </c>
      <c r="Y469" s="141">
        <f>VLOOKUP($A469+ROUND((COLUMN()-2)/24,5),АТС!$A$41:$F$712,6)+VLOOKUP($A469+ROUND((COLUMN()-2)/24,5),'Расчет сбытовых надбавок'!$B$43:'Расчет сбытовых надбавок'!$G$714,4)+'Иные услуги '!$C$5+'РСТ РСО-А'!$N$7</f>
        <v>1652.52</v>
      </c>
    </row>
    <row r="470" spans="1:25" x14ac:dyDescent="0.2">
      <c r="A470" s="94">
        <f t="shared" si="13"/>
        <v>41681</v>
      </c>
      <c r="B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1453.18</v>
      </c>
      <c r="C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1497.63</v>
      </c>
      <c r="D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1517.66</v>
      </c>
      <c r="E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1531.83</v>
      </c>
      <c r="F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1535.25</v>
      </c>
      <c r="G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1521.24</v>
      </c>
      <c r="H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1488.5</v>
      </c>
      <c r="I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1561.25</v>
      </c>
      <c r="J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1528.5900000000001</v>
      </c>
      <c r="K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1484.48</v>
      </c>
      <c r="L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1456.77</v>
      </c>
      <c r="M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1492</v>
      </c>
      <c r="N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1493.23</v>
      </c>
      <c r="O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1493.7200000000003</v>
      </c>
      <c r="P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1490.0300000000002</v>
      </c>
      <c r="Q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1490.13</v>
      </c>
      <c r="R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1489.08</v>
      </c>
      <c r="S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1462.6399999999999</v>
      </c>
      <c r="T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1500.41</v>
      </c>
      <c r="U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1501.81</v>
      </c>
      <c r="V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1503.39</v>
      </c>
      <c r="W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1490.72</v>
      </c>
      <c r="X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1729.22</v>
      </c>
      <c r="Y470" s="141">
        <f>VLOOKUP($A470+ROUND((COLUMN()-2)/24,5),АТС!$A$41:$F$712,6)+VLOOKUP($A470+ROUND((COLUMN()-2)/24,5),'Расчет сбытовых надбавок'!$B$43:'Расчет сбытовых надбавок'!$G$714,4)+'Иные услуги '!$C$5+'РСТ РСО-А'!$N$7</f>
        <v>1565.8200000000002</v>
      </c>
    </row>
    <row r="471" spans="1:25" x14ac:dyDescent="0.2">
      <c r="A471" s="94">
        <f t="shared" si="13"/>
        <v>41682</v>
      </c>
      <c r="B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1454.5900000000001</v>
      </c>
      <c r="C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1490.48</v>
      </c>
      <c r="D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1513.3899999999999</v>
      </c>
      <c r="E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1523.68</v>
      </c>
      <c r="F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1526.95</v>
      </c>
      <c r="G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1520.25</v>
      </c>
      <c r="H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1479.0300000000002</v>
      </c>
      <c r="I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1560.64</v>
      </c>
      <c r="J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1534.96</v>
      </c>
      <c r="K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1504.13</v>
      </c>
      <c r="L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1484.22</v>
      </c>
      <c r="M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1456.17</v>
      </c>
      <c r="N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1469.44</v>
      </c>
      <c r="O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1486.21</v>
      </c>
      <c r="P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1498.08</v>
      </c>
      <c r="Q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1500.8200000000002</v>
      </c>
      <c r="R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1503.8899999999999</v>
      </c>
      <c r="S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1558.69</v>
      </c>
      <c r="T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1489.8600000000001</v>
      </c>
      <c r="U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1501.85</v>
      </c>
      <c r="V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1502.91</v>
      </c>
      <c r="W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1490.3000000000002</v>
      </c>
      <c r="X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1722.17</v>
      </c>
      <c r="Y471" s="141">
        <f>VLOOKUP($A471+ROUND((COLUMN()-2)/24,5),АТС!$A$41:$F$712,6)+VLOOKUP($A471+ROUND((COLUMN()-2)/24,5),'Расчет сбытовых надбавок'!$B$43:'Расчет сбытовых надбавок'!$G$714,4)+'Иные услуги '!$C$5+'РСТ РСО-А'!$N$7</f>
        <v>1481.8200000000002</v>
      </c>
    </row>
    <row r="472" spans="1:25" x14ac:dyDescent="0.2">
      <c r="A472" s="94">
        <f t="shared" si="13"/>
        <v>41683</v>
      </c>
      <c r="B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1455.6599999999999</v>
      </c>
      <c r="C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1490.3600000000001</v>
      </c>
      <c r="D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1509.92</v>
      </c>
      <c r="E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1523.63</v>
      </c>
      <c r="F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1520.1399999999999</v>
      </c>
      <c r="G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1510.0700000000002</v>
      </c>
      <c r="H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1475.83</v>
      </c>
      <c r="I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1553.13</v>
      </c>
      <c r="J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1535.15</v>
      </c>
      <c r="K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1503.5100000000002</v>
      </c>
      <c r="L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1477.1100000000001</v>
      </c>
      <c r="M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1458.62</v>
      </c>
      <c r="N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1468.96</v>
      </c>
      <c r="O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1485.62</v>
      </c>
      <c r="P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1497.38</v>
      </c>
      <c r="Q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1499.97</v>
      </c>
      <c r="R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1503.29</v>
      </c>
      <c r="S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1557.71</v>
      </c>
      <c r="T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1489.26</v>
      </c>
      <c r="U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1503.08</v>
      </c>
      <c r="V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1504.2800000000002</v>
      </c>
      <c r="W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1490.4099999999999</v>
      </c>
      <c r="X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1577.15</v>
      </c>
      <c r="Y472" s="141">
        <f>VLOOKUP($A472+ROUND((COLUMN()-2)/24,5),АТС!$A$41:$F$712,6)+VLOOKUP($A472+ROUND((COLUMN()-2)/24,5),'Расчет сбытовых надбавок'!$B$43:'Расчет сбытовых надбавок'!$G$714,4)+'Иные услуги '!$C$5+'РСТ РСО-А'!$N$7</f>
        <v>1482.93</v>
      </c>
    </row>
    <row r="473" spans="1:25" x14ac:dyDescent="0.2">
      <c r="A473" s="94">
        <f t="shared" si="13"/>
        <v>41684</v>
      </c>
      <c r="B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1454.24</v>
      </c>
      <c r="C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1496.7</v>
      </c>
      <c r="D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1516.72</v>
      </c>
      <c r="E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1537.5100000000002</v>
      </c>
      <c r="F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1537.5300000000002</v>
      </c>
      <c r="G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1534.48</v>
      </c>
      <c r="H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1497.92</v>
      </c>
      <c r="I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1570.96</v>
      </c>
      <c r="J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1582.06</v>
      </c>
      <c r="K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1542.6399999999999</v>
      </c>
      <c r="L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1527.9</v>
      </c>
      <c r="M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1474.91</v>
      </c>
      <c r="N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1506.98</v>
      </c>
      <c r="O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1512.6100000000001</v>
      </c>
      <c r="P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1525.13</v>
      </c>
      <c r="Q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1580.54</v>
      </c>
      <c r="R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1518.02</v>
      </c>
      <c r="S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1580.8500000000001</v>
      </c>
      <c r="T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1505.45</v>
      </c>
      <c r="U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1454.73</v>
      </c>
      <c r="V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1451.41</v>
      </c>
      <c r="W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1490.81</v>
      </c>
      <c r="X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1551.5500000000002</v>
      </c>
      <c r="Y473" s="141">
        <f>VLOOKUP($A473+ROUND((COLUMN()-2)/24,5),АТС!$A$41:$F$712,6)+VLOOKUP($A473+ROUND((COLUMN()-2)/24,5),'Расчет сбытовых надбавок'!$B$43:'Расчет сбытовых надбавок'!$G$714,4)+'Иные услуги '!$C$5+'РСТ РСО-А'!$N$7</f>
        <v>1483.25</v>
      </c>
    </row>
    <row r="474" spans="1:25" x14ac:dyDescent="0.2">
      <c r="A474" s="94">
        <f t="shared" si="13"/>
        <v>41685</v>
      </c>
      <c r="B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1498.2800000000002</v>
      </c>
      <c r="C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1547.1599999999999</v>
      </c>
      <c r="D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1567.4900000000002</v>
      </c>
      <c r="E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1589.3000000000002</v>
      </c>
      <c r="F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1593.85</v>
      </c>
      <c r="G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1580.6399999999999</v>
      </c>
      <c r="H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1556.63</v>
      </c>
      <c r="I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1504.17</v>
      </c>
      <c r="J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1453.94</v>
      </c>
      <c r="K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1601.65</v>
      </c>
      <c r="L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1588.3200000000002</v>
      </c>
      <c r="M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1600.8200000000002</v>
      </c>
      <c r="N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1631.3000000000002</v>
      </c>
      <c r="O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1640.31</v>
      </c>
      <c r="P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1654.06</v>
      </c>
      <c r="Q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1664.38</v>
      </c>
      <c r="R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1680.3400000000001</v>
      </c>
      <c r="S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1646.5500000000002</v>
      </c>
      <c r="T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1567.58</v>
      </c>
      <c r="U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1492.4900000000002</v>
      </c>
      <c r="V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1479.7600000000002</v>
      </c>
      <c r="W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1498.5500000000002</v>
      </c>
      <c r="X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1550.2200000000003</v>
      </c>
      <c r="Y474" s="141">
        <f>VLOOKUP($A474+ROUND((COLUMN()-2)/24,5),АТС!$A$41:$F$712,6)+VLOOKUP($A474+ROUND((COLUMN()-2)/24,5),'Расчет сбытовых надбавок'!$B$43:'Расчет сбытовых надбавок'!$G$714,4)+'Иные услуги '!$C$5+'РСТ РСО-А'!$N$7</f>
        <v>1467.38</v>
      </c>
    </row>
    <row r="475" spans="1:25" x14ac:dyDescent="0.2">
      <c r="A475" s="94">
        <f t="shared" si="13"/>
        <v>41686</v>
      </c>
      <c r="B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1497.93</v>
      </c>
      <c r="C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1530.91</v>
      </c>
      <c r="D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1566.49</v>
      </c>
      <c r="E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1588.27</v>
      </c>
      <c r="F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1597.2800000000002</v>
      </c>
      <c r="G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1588.85</v>
      </c>
      <c r="H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1581.31</v>
      </c>
      <c r="I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1547.63</v>
      </c>
      <c r="J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1524.17</v>
      </c>
      <c r="K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1707.1799999999998</v>
      </c>
      <c r="L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1649.96</v>
      </c>
      <c r="M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1621.44</v>
      </c>
      <c r="N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1635.04</v>
      </c>
      <c r="O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1658.76</v>
      </c>
      <c r="P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1678.42</v>
      </c>
      <c r="Q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1683.48</v>
      </c>
      <c r="R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1658.3000000000002</v>
      </c>
      <c r="S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1649.77</v>
      </c>
      <c r="T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1571.3000000000002</v>
      </c>
      <c r="U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1485.8000000000002</v>
      </c>
      <c r="V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1482.23</v>
      </c>
      <c r="W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1501.0300000000002</v>
      </c>
      <c r="X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1545.5900000000001</v>
      </c>
      <c r="Y475" s="141">
        <f>VLOOKUP($A475+ROUND((COLUMN()-2)/24,5),АТС!$A$41:$F$712,6)+VLOOKUP($A475+ROUND((COLUMN()-2)/24,5),'Расчет сбытовых надбавок'!$B$43:'Расчет сбытовых надбавок'!$G$714,4)+'Иные услуги '!$C$5+'РСТ РСО-А'!$N$7</f>
        <v>1454.63</v>
      </c>
    </row>
    <row r="476" spans="1:25" x14ac:dyDescent="0.2">
      <c r="A476" s="94">
        <f t="shared" si="13"/>
        <v>41687</v>
      </c>
      <c r="B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1513.3200000000002</v>
      </c>
      <c r="C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1560.15</v>
      </c>
      <c r="D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1575.2800000000002</v>
      </c>
      <c r="E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1595.78</v>
      </c>
      <c r="F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1600.1100000000001</v>
      </c>
      <c r="G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1588.28</v>
      </c>
      <c r="H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1553.3600000000001</v>
      </c>
      <c r="I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1650.67</v>
      </c>
      <c r="J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1657.91</v>
      </c>
      <c r="K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1624.45</v>
      </c>
      <c r="L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1624.6599999999999</v>
      </c>
      <c r="M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1569.8000000000002</v>
      </c>
      <c r="N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1603.93</v>
      </c>
      <c r="O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1615.8200000000002</v>
      </c>
      <c r="P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1619.64</v>
      </c>
      <c r="Q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1627.98</v>
      </c>
      <c r="R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1632.8899999999999</v>
      </c>
      <c r="S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1707.7800000000002</v>
      </c>
      <c r="T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1615.93</v>
      </c>
      <c r="U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1515.02</v>
      </c>
      <c r="V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1511.3899999999999</v>
      </c>
      <c r="W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1483.8200000000002</v>
      </c>
      <c r="X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1485.76</v>
      </c>
      <c r="Y476" s="141">
        <f>VLOOKUP($A476+ROUND((COLUMN()-2)/24,5),АТС!$A$41:$F$712,6)+VLOOKUP($A476+ROUND((COLUMN()-2)/24,5),'Расчет сбытовых надбавок'!$B$43:'Расчет сбытовых надбавок'!$G$714,4)+'Иные услуги '!$C$5+'РСТ РСО-А'!$N$7</f>
        <v>1451.8400000000001</v>
      </c>
    </row>
    <row r="477" spans="1:25" x14ac:dyDescent="0.2">
      <c r="A477" s="94">
        <f t="shared" si="13"/>
        <v>41688</v>
      </c>
      <c r="B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1514.49</v>
      </c>
      <c r="C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1561.3600000000001</v>
      </c>
      <c r="D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1577.22</v>
      </c>
      <c r="E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1597.98</v>
      </c>
      <c r="F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1602.4099999999999</v>
      </c>
      <c r="G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1589.75</v>
      </c>
      <c r="H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1555.0900000000001</v>
      </c>
      <c r="I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1653.03</v>
      </c>
      <c r="J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1661.8600000000001</v>
      </c>
      <c r="K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1657.14</v>
      </c>
      <c r="L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1642.33</v>
      </c>
      <c r="M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1572.0100000000002</v>
      </c>
      <c r="N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1598.33</v>
      </c>
      <c r="O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1618.5100000000002</v>
      </c>
      <c r="P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1631.02</v>
      </c>
      <c r="Q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1630.8899999999999</v>
      </c>
      <c r="R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1635.5300000000002</v>
      </c>
      <c r="S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1609.4</v>
      </c>
      <c r="T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1519.65</v>
      </c>
      <c r="U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1522.17</v>
      </c>
      <c r="V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1518.31</v>
      </c>
      <c r="W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1475.73</v>
      </c>
      <c r="X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1477.2</v>
      </c>
      <c r="Y477" s="141">
        <f>VLOOKUP($A477+ROUND((COLUMN()-2)/24,5),АТС!$A$41:$F$712,6)+VLOOKUP($A477+ROUND((COLUMN()-2)/24,5),'Расчет сбытовых надбавок'!$B$43:'Расчет сбытовых надбавок'!$G$714,4)+'Иные услуги '!$C$5+'РСТ РСО-А'!$N$7</f>
        <v>1452.71</v>
      </c>
    </row>
    <row r="478" spans="1:25" x14ac:dyDescent="0.2">
      <c r="A478" s="94">
        <f t="shared" si="13"/>
        <v>41689</v>
      </c>
      <c r="B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1514.06</v>
      </c>
      <c r="C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1597.29</v>
      </c>
      <c r="D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1610.27</v>
      </c>
      <c r="E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1619.1100000000001</v>
      </c>
      <c r="F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1609.83</v>
      </c>
      <c r="G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1588.74</v>
      </c>
      <c r="H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1546.8000000000002</v>
      </c>
      <c r="I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1638.87</v>
      </c>
      <c r="J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1655.8700000000001</v>
      </c>
      <c r="K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1607.98</v>
      </c>
      <c r="L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1583.1799999999998</v>
      </c>
      <c r="M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1526.99</v>
      </c>
      <c r="N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1536.8</v>
      </c>
      <c r="O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1560.52</v>
      </c>
      <c r="P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1556.8600000000001</v>
      </c>
      <c r="Q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1557.03</v>
      </c>
      <c r="R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1571.6</v>
      </c>
      <c r="S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1632.06</v>
      </c>
      <c r="T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1598.3200000000002</v>
      </c>
      <c r="U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1502.0700000000002</v>
      </c>
      <c r="V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1495.23</v>
      </c>
      <c r="W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1479.0700000000002</v>
      </c>
      <c r="X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1480.71</v>
      </c>
      <c r="Y478" s="141">
        <f>VLOOKUP($A478+ROUND((COLUMN()-2)/24,5),АТС!$A$41:$F$712,6)+VLOOKUP($A478+ROUND((COLUMN()-2)/24,5),'Расчет сбытовых надбавок'!$B$43:'Расчет сбытовых надбавок'!$G$714,4)+'Иные услуги '!$C$5+'РСТ РСО-А'!$N$7</f>
        <v>1472.18</v>
      </c>
    </row>
    <row r="479" spans="1:25" x14ac:dyDescent="0.2">
      <c r="A479" s="94">
        <f t="shared" si="13"/>
        <v>41690</v>
      </c>
      <c r="B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1538.7800000000002</v>
      </c>
      <c r="C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1589.08</v>
      </c>
      <c r="D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1614.8000000000002</v>
      </c>
      <c r="E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1628.28</v>
      </c>
      <c r="F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1628.02</v>
      </c>
      <c r="G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1610.19</v>
      </c>
      <c r="H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1572.9</v>
      </c>
      <c r="I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1679.39</v>
      </c>
      <c r="J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1681.1100000000001</v>
      </c>
      <c r="K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1626.13</v>
      </c>
      <c r="L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1626.18</v>
      </c>
      <c r="M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1571.0700000000002</v>
      </c>
      <c r="N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1605.2</v>
      </c>
      <c r="O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1620.97</v>
      </c>
      <c r="P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1629.2800000000002</v>
      </c>
      <c r="Q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1625.3200000000002</v>
      </c>
      <c r="R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1629.33</v>
      </c>
      <c r="S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1691.49</v>
      </c>
      <c r="T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1597.44</v>
      </c>
      <c r="U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1502.25</v>
      </c>
      <c r="V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1498.68</v>
      </c>
      <c r="W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1476.38</v>
      </c>
      <c r="X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1481.16</v>
      </c>
      <c r="Y479" s="141">
        <f>VLOOKUP($A479+ROUND((COLUMN()-2)/24,5),АТС!$A$41:$F$712,6)+VLOOKUP($A479+ROUND((COLUMN()-2)/24,5),'Расчет сбытовых надбавок'!$B$43:'Расчет сбытовых надбавок'!$G$714,4)+'Иные услуги '!$C$5+'РСТ РСО-А'!$N$7</f>
        <v>1473.04</v>
      </c>
    </row>
    <row r="480" spans="1:25" x14ac:dyDescent="0.2">
      <c r="A480" s="94">
        <f t="shared" si="13"/>
        <v>41691</v>
      </c>
      <c r="B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1538.44</v>
      </c>
      <c r="C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1588.68</v>
      </c>
      <c r="D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1614.74</v>
      </c>
      <c r="E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1628.12</v>
      </c>
      <c r="F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1628.1100000000001</v>
      </c>
      <c r="G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1610.35</v>
      </c>
      <c r="H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1572.7800000000002</v>
      </c>
      <c r="I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1683.85</v>
      </c>
      <c r="J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1708.1100000000001</v>
      </c>
      <c r="K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1670.56</v>
      </c>
      <c r="L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1660.23</v>
      </c>
      <c r="M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1589.8000000000002</v>
      </c>
      <c r="N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1625.6399999999999</v>
      </c>
      <c r="O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1646.77</v>
      </c>
      <c r="P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1651.13</v>
      </c>
      <c r="Q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1655.96</v>
      </c>
      <c r="R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1665.02</v>
      </c>
      <c r="S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1731.1599999999999</v>
      </c>
      <c r="T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1614.54</v>
      </c>
      <c r="U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1518.7</v>
      </c>
      <c r="V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1514.7600000000002</v>
      </c>
      <c r="W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1483.98</v>
      </c>
      <c r="X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1482.37</v>
      </c>
      <c r="Y480" s="141">
        <f>VLOOKUP($A480+ROUND((COLUMN()-2)/24,5),АТС!$A$41:$F$712,6)+VLOOKUP($A480+ROUND((COLUMN()-2)/24,5),'Расчет сбытовых надбавок'!$B$43:'Расчет сбытовых надбавок'!$G$714,4)+'Иные услуги '!$C$5+'РСТ РСО-А'!$N$7</f>
        <v>1463.8400000000001</v>
      </c>
    </row>
    <row r="481" spans="1:25" x14ac:dyDescent="0.2">
      <c r="A481" s="94">
        <f t="shared" si="13"/>
        <v>41692</v>
      </c>
      <c r="B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1543.48</v>
      </c>
      <c r="C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1603.53</v>
      </c>
      <c r="D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1632.4</v>
      </c>
      <c r="E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1642.5</v>
      </c>
      <c r="F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1642.5100000000002</v>
      </c>
      <c r="G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1637.5300000000002</v>
      </c>
      <c r="H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1603.91</v>
      </c>
      <c r="I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1521.3600000000001</v>
      </c>
      <c r="J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1479.56</v>
      </c>
      <c r="K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1633.0900000000001</v>
      </c>
      <c r="L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1614.5300000000002</v>
      </c>
      <c r="M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1605.92</v>
      </c>
      <c r="N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1647.15</v>
      </c>
      <c r="O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1656.5900000000001</v>
      </c>
      <c r="P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1666.6</v>
      </c>
      <c r="Q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1666.8899999999999</v>
      </c>
      <c r="R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1672.15</v>
      </c>
      <c r="S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1703.76</v>
      </c>
      <c r="T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1621.93</v>
      </c>
      <c r="U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1505.8600000000001</v>
      </c>
      <c r="V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1498.81</v>
      </c>
      <c r="W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1518.5700000000002</v>
      </c>
      <c r="X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1568.81</v>
      </c>
      <c r="Y481" s="141">
        <f>VLOOKUP($A481+ROUND((COLUMN()-2)/24,5),АТС!$A$41:$F$712,6)+VLOOKUP($A481+ROUND((COLUMN()-2)/24,5),'Расчет сбытовых надбавок'!$B$43:'Расчет сбытовых надбавок'!$G$714,4)+'Иные услуги '!$C$5+'РСТ РСО-А'!$N$7</f>
        <v>1463.22</v>
      </c>
    </row>
    <row r="482" spans="1:25" x14ac:dyDescent="0.2">
      <c r="A482" s="94">
        <f t="shared" si="13"/>
        <v>41693</v>
      </c>
      <c r="B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1527.63</v>
      </c>
      <c r="C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1594.7800000000002</v>
      </c>
      <c r="D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1633.13</v>
      </c>
      <c r="E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1653.48</v>
      </c>
      <c r="F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1643.0900000000001</v>
      </c>
      <c r="G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1653.63</v>
      </c>
      <c r="H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1627.95</v>
      </c>
      <c r="I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1604.38</v>
      </c>
      <c r="J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1565.4</v>
      </c>
      <c r="K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1703.4</v>
      </c>
      <c r="L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1647.93</v>
      </c>
      <c r="M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1628.9299999999998</v>
      </c>
      <c r="N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1647.66</v>
      </c>
      <c r="O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1667.23</v>
      </c>
      <c r="P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1693.2600000000002</v>
      </c>
      <c r="Q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1688.6</v>
      </c>
      <c r="R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1683.79</v>
      </c>
      <c r="S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1690.06</v>
      </c>
      <c r="T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1623.54</v>
      </c>
      <c r="U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1506.42</v>
      </c>
      <c r="V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1499.6100000000001</v>
      </c>
      <c r="W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1519.19</v>
      </c>
      <c r="X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1569.88</v>
      </c>
      <c r="Y482" s="141">
        <f>VLOOKUP($A482+ROUND((COLUMN()-2)/24,5),АТС!$A$41:$F$712,6)+VLOOKUP($A482+ROUND((COLUMN()-2)/24,5),'Расчет сбытовых надбавок'!$B$43:'Расчет сбытовых надбавок'!$G$714,4)+'Иные услуги '!$C$5+'РСТ РСО-А'!$N$7</f>
        <v>1461.44</v>
      </c>
    </row>
    <row r="483" spans="1:25" x14ac:dyDescent="0.2">
      <c r="A483" s="94">
        <f t="shared" si="13"/>
        <v>41694</v>
      </c>
      <c r="B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1538.95</v>
      </c>
      <c r="C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1602.67</v>
      </c>
      <c r="D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1629.3000000000002</v>
      </c>
      <c r="E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1643.04</v>
      </c>
      <c r="F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1643.06</v>
      </c>
      <c r="G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1629.19</v>
      </c>
      <c r="H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1586</v>
      </c>
      <c r="I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1674.7800000000002</v>
      </c>
      <c r="J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1708.65</v>
      </c>
      <c r="K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1645.4099999999999</v>
      </c>
      <c r="L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1627.62</v>
      </c>
      <c r="M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1571.9</v>
      </c>
      <c r="N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1601.75</v>
      </c>
      <c r="O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1617.81</v>
      </c>
      <c r="P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1634.5</v>
      </c>
      <c r="Q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1647.67</v>
      </c>
      <c r="R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1661.56</v>
      </c>
      <c r="S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1770.6599999999999</v>
      </c>
      <c r="T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1696.6100000000001</v>
      </c>
      <c r="U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1552.8000000000002</v>
      </c>
      <c r="V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1537.0300000000002</v>
      </c>
      <c r="W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1484.21</v>
      </c>
      <c r="X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1479.79</v>
      </c>
      <c r="Y483" s="141">
        <f>VLOOKUP($A483+ROUND((COLUMN()-2)/24,5),АТС!$A$41:$F$712,6)+VLOOKUP($A483+ROUND((COLUMN()-2)/24,5),'Расчет сбытовых надбавок'!$B$43:'Расчет сбытовых надбавок'!$G$714,4)+'Иные услуги '!$C$5+'РСТ РСО-А'!$N$7</f>
        <v>1458.3000000000002</v>
      </c>
    </row>
    <row r="484" spans="1:25" x14ac:dyDescent="0.2">
      <c r="A484" s="94">
        <f t="shared" si="13"/>
        <v>41695</v>
      </c>
      <c r="B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1557.9900000000002</v>
      </c>
      <c r="C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1620.5500000000002</v>
      </c>
      <c r="D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1648.3000000000002</v>
      </c>
      <c r="E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1658.03</v>
      </c>
      <c r="F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1643.58</v>
      </c>
      <c r="G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1653.15</v>
      </c>
      <c r="H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1586.14</v>
      </c>
      <c r="I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1698.98</v>
      </c>
      <c r="J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1709.8400000000001</v>
      </c>
      <c r="K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1646.81</v>
      </c>
      <c r="L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1627.6399999999999</v>
      </c>
      <c r="M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1550.5300000000002</v>
      </c>
      <c r="N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1543.47</v>
      </c>
      <c r="O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1546.4700000000003</v>
      </c>
      <c r="P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1553.2</v>
      </c>
      <c r="Q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1549.9</v>
      </c>
      <c r="R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1546.4099999999999</v>
      </c>
      <c r="S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1595.6100000000001</v>
      </c>
      <c r="T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1556.42</v>
      </c>
      <c r="U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1509.3000000000002</v>
      </c>
      <c r="V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1502</v>
      </c>
      <c r="W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1484.94</v>
      </c>
      <c r="X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1479.5500000000002</v>
      </c>
      <c r="Y484" s="141">
        <f>VLOOKUP($A484+ROUND((COLUMN()-2)/24,5),АТС!$A$41:$F$712,6)+VLOOKUP($A484+ROUND((COLUMN()-2)/24,5),'Расчет сбытовых надбавок'!$B$43:'Расчет сбытовых надбавок'!$G$714,4)+'Иные услуги '!$C$5+'РСТ РСО-А'!$N$7</f>
        <v>1458.77</v>
      </c>
    </row>
    <row r="485" spans="1:25" x14ac:dyDescent="0.2">
      <c r="A485" s="94">
        <f t="shared" si="13"/>
        <v>41696</v>
      </c>
      <c r="B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1561.13</v>
      </c>
      <c r="C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1619.6100000000001</v>
      </c>
      <c r="D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1647.27</v>
      </c>
      <c r="E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1662.02</v>
      </c>
      <c r="F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1662.0100000000002</v>
      </c>
      <c r="G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1657.3000000000002</v>
      </c>
      <c r="H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1615.5</v>
      </c>
      <c r="I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1735.42</v>
      </c>
      <c r="J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1763.08</v>
      </c>
      <c r="K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1703.5100000000002</v>
      </c>
      <c r="L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1645.79</v>
      </c>
      <c r="M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1540.42</v>
      </c>
      <c r="N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1536.46</v>
      </c>
      <c r="O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1539.6100000000001</v>
      </c>
      <c r="P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1538.9900000000002</v>
      </c>
      <c r="Q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1542.67</v>
      </c>
      <c r="R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1539.4099999999999</v>
      </c>
      <c r="S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1589.62</v>
      </c>
      <c r="T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1543.48</v>
      </c>
      <c r="U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1501.96</v>
      </c>
      <c r="V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1498.45</v>
      </c>
      <c r="W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1484.52</v>
      </c>
      <c r="X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1479.45</v>
      </c>
      <c r="Y485" s="141">
        <f>VLOOKUP($A485+ROUND((COLUMN()-2)/24,5),АТС!$A$41:$F$712,6)+VLOOKUP($A485+ROUND((COLUMN()-2)/24,5),'Расчет сбытовых надбавок'!$B$43:'Расчет сбытовых надбавок'!$G$714,4)+'Иные услуги '!$C$5+'РСТ РСО-А'!$N$7</f>
        <v>1458.0300000000002</v>
      </c>
    </row>
    <row r="486" spans="1:25" x14ac:dyDescent="0.2">
      <c r="A486" s="94">
        <f t="shared" si="13"/>
        <v>41697</v>
      </c>
      <c r="B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1520.19</v>
      </c>
      <c r="C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1576.58</v>
      </c>
      <c r="D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1601.5</v>
      </c>
      <c r="E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1610.42</v>
      </c>
      <c r="F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1606.01</v>
      </c>
      <c r="G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1601.8400000000001</v>
      </c>
      <c r="H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1569.0700000000002</v>
      </c>
      <c r="I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1678.23</v>
      </c>
      <c r="J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1685.8200000000002</v>
      </c>
      <c r="K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1618.6100000000001</v>
      </c>
      <c r="L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1571.31</v>
      </c>
      <c r="M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1514.44</v>
      </c>
      <c r="N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1533.5</v>
      </c>
      <c r="O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1553.63</v>
      </c>
      <c r="P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1553.46</v>
      </c>
      <c r="Q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1571.3600000000001</v>
      </c>
      <c r="R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1597.9499999999998</v>
      </c>
      <c r="S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1682.4299999999998</v>
      </c>
      <c r="T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1638.9</v>
      </c>
      <c r="U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1516.16</v>
      </c>
      <c r="V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1502.15</v>
      </c>
      <c r="W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1475.8400000000001</v>
      </c>
      <c r="X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1484.3200000000002</v>
      </c>
      <c r="Y486" s="141">
        <f>VLOOKUP($A486+ROUND((COLUMN()-2)/24,5),АТС!$A$41:$F$712,6)+VLOOKUP($A486+ROUND((COLUMN()-2)/24,5),'Расчет сбытовых надбавок'!$B$43:'Расчет сбытовых надбавок'!$G$714,4)+'Иные услуги '!$C$5+'РСТ РСО-А'!$N$7</f>
        <v>1455.71</v>
      </c>
    </row>
    <row r="487" spans="1:25" x14ac:dyDescent="0.2">
      <c r="A487" s="94">
        <f t="shared" si="13"/>
        <v>41698</v>
      </c>
      <c r="B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1530.8600000000001</v>
      </c>
      <c r="C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1588.9299999999998</v>
      </c>
      <c r="D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1610.23</v>
      </c>
      <c r="E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1623.79</v>
      </c>
      <c r="F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1623.6100000000001</v>
      </c>
      <c r="G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1618.67</v>
      </c>
      <c r="H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1581.13</v>
      </c>
      <c r="I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1692.6100000000001</v>
      </c>
      <c r="J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1679.39</v>
      </c>
      <c r="K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1608.65</v>
      </c>
      <c r="L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1566.37</v>
      </c>
      <c r="M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1508.0900000000001</v>
      </c>
      <c r="N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1520.6100000000001</v>
      </c>
      <c r="O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1536.8400000000001</v>
      </c>
      <c r="P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1560.64</v>
      </c>
      <c r="Q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1564.2400000000002</v>
      </c>
      <c r="R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1536.49</v>
      </c>
      <c r="S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1581.88</v>
      </c>
      <c r="T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1544.5700000000002</v>
      </c>
      <c r="U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1485.99</v>
      </c>
      <c r="V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1476.08</v>
      </c>
      <c r="W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1462.4</v>
      </c>
      <c r="X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1483.16</v>
      </c>
      <c r="Y487" s="141">
        <f>VLOOKUP($A487+ROUND((COLUMN()-2)/24,5),АТС!$A$41:$F$712,6)+VLOOKUP($A487+ROUND((COLUMN()-2)/24,5),'Расчет сбытовых надбавок'!$B$43:'Расчет сбытовых надбавок'!$G$714,4)+'Иные услуги '!$C$5+'РСТ РСО-А'!$N$7</f>
        <v>1467.0500000000002</v>
      </c>
    </row>
    <row r="488" spans="1:25" x14ac:dyDescent="0.25">
      <c r="A488" s="108"/>
      <c r="C488" s="125"/>
      <c r="D488" s="125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6"/>
    </row>
    <row r="489" spans="1:25" x14ac:dyDescent="0.25">
      <c r="A489" s="102" t="s">
        <v>159</v>
      </c>
      <c r="B489" s="93"/>
      <c r="C489" s="93"/>
      <c r="D489" s="93"/>
    </row>
    <row r="490" spans="1:25" ht="12.75" x14ac:dyDescent="0.2">
      <c r="A490" s="170" t="s">
        <v>50</v>
      </c>
      <c r="B490" s="181" t="s">
        <v>129</v>
      </c>
      <c r="C490" s="182"/>
      <c r="D490" s="182"/>
      <c r="E490" s="182"/>
      <c r="F490" s="182"/>
      <c r="G490" s="182"/>
      <c r="H490" s="182"/>
      <c r="I490" s="182"/>
      <c r="J490" s="182"/>
      <c r="K490" s="182"/>
      <c r="L490" s="182"/>
      <c r="M490" s="182"/>
      <c r="N490" s="182"/>
      <c r="O490" s="182"/>
      <c r="P490" s="182"/>
      <c r="Q490" s="182"/>
      <c r="R490" s="182"/>
      <c r="S490" s="182"/>
      <c r="T490" s="182"/>
      <c r="U490" s="182"/>
      <c r="V490" s="182"/>
      <c r="W490" s="182"/>
      <c r="X490" s="182"/>
      <c r="Y490" s="183"/>
    </row>
    <row r="491" spans="1:25" ht="12.75" x14ac:dyDescent="0.2">
      <c r="A491" s="171"/>
      <c r="B491" s="184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  <c r="V491" s="185"/>
      <c r="W491" s="185"/>
      <c r="X491" s="185"/>
      <c r="Y491" s="186"/>
    </row>
    <row r="492" spans="1:25" ht="12.75" x14ac:dyDescent="0.2">
      <c r="A492" s="171"/>
      <c r="B492" s="173" t="s">
        <v>130</v>
      </c>
      <c r="C492" s="164" t="s">
        <v>131</v>
      </c>
      <c r="D492" s="164" t="s">
        <v>132</v>
      </c>
      <c r="E492" s="164" t="s">
        <v>133</v>
      </c>
      <c r="F492" s="164" t="s">
        <v>134</v>
      </c>
      <c r="G492" s="164" t="s">
        <v>135</v>
      </c>
      <c r="H492" s="164" t="s">
        <v>136</v>
      </c>
      <c r="I492" s="164" t="s">
        <v>137</v>
      </c>
      <c r="J492" s="164" t="s">
        <v>138</v>
      </c>
      <c r="K492" s="164" t="s">
        <v>139</v>
      </c>
      <c r="L492" s="164" t="s">
        <v>140</v>
      </c>
      <c r="M492" s="164" t="s">
        <v>141</v>
      </c>
      <c r="N492" s="175" t="s">
        <v>142</v>
      </c>
      <c r="O492" s="164" t="s">
        <v>143</v>
      </c>
      <c r="P492" s="164" t="s">
        <v>144</v>
      </c>
      <c r="Q492" s="164" t="s">
        <v>145</v>
      </c>
      <c r="R492" s="164" t="s">
        <v>146</v>
      </c>
      <c r="S492" s="164" t="s">
        <v>147</v>
      </c>
      <c r="T492" s="164" t="s">
        <v>148</v>
      </c>
      <c r="U492" s="164" t="s">
        <v>149</v>
      </c>
      <c r="V492" s="164" t="s">
        <v>150</v>
      </c>
      <c r="W492" s="164" t="s">
        <v>151</v>
      </c>
      <c r="X492" s="164" t="s">
        <v>152</v>
      </c>
      <c r="Y492" s="164" t="s">
        <v>153</v>
      </c>
    </row>
    <row r="493" spans="1:25" ht="12.75" x14ac:dyDescent="0.2">
      <c r="A493" s="172"/>
      <c r="B493" s="174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76"/>
      <c r="O493" s="165"/>
      <c r="P493" s="165"/>
      <c r="Q493" s="165"/>
      <c r="R493" s="165"/>
      <c r="S493" s="165"/>
      <c r="T493" s="165"/>
      <c r="U493" s="165"/>
      <c r="V493" s="165"/>
      <c r="W493" s="165"/>
      <c r="X493" s="165"/>
      <c r="Y493" s="165"/>
    </row>
    <row r="494" spans="1:25" x14ac:dyDescent="0.2">
      <c r="A494" s="94">
        <f>A460</f>
        <v>41671</v>
      </c>
      <c r="B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1441.88</v>
      </c>
      <c r="C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1423.5900000000001</v>
      </c>
      <c r="D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1434.06</v>
      </c>
      <c r="E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1421.63</v>
      </c>
      <c r="F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1418.72</v>
      </c>
      <c r="G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1416.37</v>
      </c>
      <c r="H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1428.83</v>
      </c>
      <c r="I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1432.54</v>
      </c>
      <c r="J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1443.87</v>
      </c>
      <c r="K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1456.8200000000002</v>
      </c>
      <c r="L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1458.02</v>
      </c>
      <c r="M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1458.46</v>
      </c>
      <c r="N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1459.4299999999998</v>
      </c>
      <c r="O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1459.63</v>
      </c>
      <c r="P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1459.0700000000002</v>
      </c>
      <c r="Q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1459.42</v>
      </c>
      <c r="R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1458.58</v>
      </c>
      <c r="S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1456.8400000000001</v>
      </c>
      <c r="T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1455.4</v>
      </c>
      <c r="U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1468.88</v>
      </c>
      <c r="V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1531.5900000000001</v>
      </c>
      <c r="W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1457.45</v>
      </c>
      <c r="X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1457.83</v>
      </c>
      <c r="Y494" s="141">
        <f>VLOOKUP($A494+ROUND((COLUMN()-2)/24,5),АТС!$A$41:$F$712,6)+VLOOKUP($A494+ROUND((COLUMN()-2)/24,5),'Расчет сбытовых надбавок'!$B$43:'Расчет сбытовых надбавок'!$G$714,5)+'Иные услуги '!$C$5+'РСТ РСО-А'!$N$7</f>
        <v>1582.2600000000002</v>
      </c>
    </row>
    <row r="495" spans="1:25" x14ac:dyDescent="0.2">
      <c r="A495" s="94">
        <f>A494+1</f>
        <v>41672</v>
      </c>
      <c r="B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1440.06</v>
      </c>
      <c r="C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1439.4099999999999</v>
      </c>
      <c r="D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1428.97</v>
      </c>
      <c r="E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1416.94</v>
      </c>
      <c r="F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1422.12</v>
      </c>
      <c r="G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1413.92</v>
      </c>
      <c r="H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1419.5</v>
      </c>
      <c r="I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1434.08</v>
      </c>
      <c r="J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1473.81</v>
      </c>
      <c r="K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1455.3200000000002</v>
      </c>
      <c r="L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1456.1399999999999</v>
      </c>
      <c r="M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1456.33</v>
      </c>
      <c r="N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1456.65</v>
      </c>
      <c r="O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1456.77</v>
      </c>
      <c r="P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1455.6399999999999</v>
      </c>
      <c r="Q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1456</v>
      </c>
      <c r="R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1456.98</v>
      </c>
      <c r="S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1455.15</v>
      </c>
      <c r="T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1454.56</v>
      </c>
      <c r="U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1467.38</v>
      </c>
      <c r="V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1530.77</v>
      </c>
      <c r="W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1496.43</v>
      </c>
      <c r="X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1456.41</v>
      </c>
      <c r="Y495" s="141">
        <f>VLOOKUP($A495+ROUND((COLUMN()-2)/24,5),АТС!$A$41:$F$712,6)+VLOOKUP($A495+ROUND((COLUMN()-2)/24,5),'Расчет сбытовых надбавок'!$B$43:'Расчет сбытовых надбавок'!$G$714,5)+'Иные услуги '!$C$5+'РСТ РСО-А'!$N$7</f>
        <v>1601.21</v>
      </c>
    </row>
    <row r="496" spans="1:25" x14ac:dyDescent="0.2">
      <c r="A496" s="94">
        <f t="shared" ref="A496:A521" si="14">A495+1</f>
        <v>41673</v>
      </c>
      <c r="B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1437.2</v>
      </c>
      <c r="C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1422.3200000000002</v>
      </c>
      <c r="D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1422.8600000000001</v>
      </c>
      <c r="E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1436.2</v>
      </c>
      <c r="F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1433.4099999999999</v>
      </c>
      <c r="G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1430.7800000000002</v>
      </c>
      <c r="H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1433.1399999999999</v>
      </c>
      <c r="I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1446.26</v>
      </c>
      <c r="J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1438.25</v>
      </c>
      <c r="K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1459.4299999999998</v>
      </c>
      <c r="L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1459.18</v>
      </c>
      <c r="M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1448.38</v>
      </c>
      <c r="N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1447.6399999999999</v>
      </c>
      <c r="O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1447.92</v>
      </c>
      <c r="P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1448.22</v>
      </c>
      <c r="Q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1448.2400000000002</v>
      </c>
      <c r="R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1447.62</v>
      </c>
      <c r="S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1455.25</v>
      </c>
      <c r="T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1452.71</v>
      </c>
      <c r="U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1454.0700000000002</v>
      </c>
      <c r="V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1466.89</v>
      </c>
      <c r="W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1503.72</v>
      </c>
      <c r="X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1673.17</v>
      </c>
      <c r="Y496" s="141">
        <f>VLOOKUP($A496+ROUND((COLUMN()-2)/24,5),АТС!$A$41:$F$712,6)+VLOOKUP($A496+ROUND((COLUMN()-2)/24,5),'Расчет сбытовых надбавок'!$B$43:'Расчет сбытовых надбавок'!$G$714,5)+'Иные услуги '!$C$5+'РСТ РСО-А'!$N$7</f>
        <v>1564.9</v>
      </c>
    </row>
    <row r="497" spans="1:25" x14ac:dyDescent="0.2">
      <c r="A497" s="94">
        <f t="shared" si="14"/>
        <v>41674</v>
      </c>
      <c r="B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1516.6100000000001</v>
      </c>
      <c r="C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1431.6799999999998</v>
      </c>
      <c r="D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1430.5300000000002</v>
      </c>
      <c r="E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1430.46</v>
      </c>
      <c r="F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1430.44</v>
      </c>
      <c r="G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1432.3000000000002</v>
      </c>
      <c r="H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1436.2</v>
      </c>
      <c r="I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1446.26</v>
      </c>
      <c r="J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1437.85</v>
      </c>
      <c r="K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1467.67</v>
      </c>
      <c r="L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1495.0900000000001</v>
      </c>
      <c r="M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1468.5300000000002</v>
      </c>
      <c r="N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1468.25</v>
      </c>
      <c r="O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1466.96</v>
      </c>
      <c r="P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1460.26</v>
      </c>
      <c r="Q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1460.22</v>
      </c>
      <c r="R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1459.94</v>
      </c>
      <c r="S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1459.48</v>
      </c>
      <c r="T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1457.2800000000002</v>
      </c>
      <c r="U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1573.64</v>
      </c>
      <c r="V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1573.2800000000002</v>
      </c>
      <c r="W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1595.6399999999999</v>
      </c>
      <c r="X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1723.08</v>
      </c>
      <c r="Y497" s="141">
        <f>VLOOKUP($A497+ROUND((COLUMN()-2)/24,5),АТС!$A$41:$F$712,6)+VLOOKUP($A497+ROUND((COLUMN()-2)/24,5),'Расчет сбытовых надбавок'!$B$43:'Расчет сбытовых надбавок'!$G$714,5)+'Иные услуги '!$C$5+'РСТ РСО-А'!$N$7</f>
        <v>1635.42</v>
      </c>
    </row>
    <row r="498" spans="1:25" x14ac:dyDescent="0.2">
      <c r="A498" s="94">
        <f t="shared" si="14"/>
        <v>41675</v>
      </c>
      <c r="B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1445.53</v>
      </c>
      <c r="C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1423.47</v>
      </c>
      <c r="D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1421.19</v>
      </c>
      <c r="E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1419.88</v>
      </c>
      <c r="F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1420.0700000000002</v>
      </c>
      <c r="G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1420.68</v>
      </c>
      <c r="H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1422.54</v>
      </c>
      <c r="I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1445.85</v>
      </c>
      <c r="J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1437.6100000000001</v>
      </c>
      <c r="K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1461.4</v>
      </c>
      <c r="L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1460.71</v>
      </c>
      <c r="M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1435.66</v>
      </c>
      <c r="N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1442.92</v>
      </c>
      <c r="O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1442.71</v>
      </c>
      <c r="P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1442.8000000000002</v>
      </c>
      <c r="Q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1442.72</v>
      </c>
      <c r="R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1443.13</v>
      </c>
      <c r="S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1459.67</v>
      </c>
      <c r="T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1516.85</v>
      </c>
      <c r="U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1551.48</v>
      </c>
      <c r="V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1561.74</v>
      </c>
      <c r="W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1557.38</v>
      </c>
      <c r="X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1726.46</v>
      </c>
      <c r="Y498" s="141">
        <f>VLOOKUP($A498+ROUND((COLUMN()-2)/24,5),АТС!$A$41:$F$712,6)+VLOOKUP($A498+ROUND((COLUMN()-2)/24,5),'Расчет сбытовых надбавок'!$B$43:'Расчет сбытовых надбавок'!$G$714,5)+'Иные услуги '!$C$5+'РСТ РСО-А'!$N$7</f>
        <v>1622.8400000000001</v>
      </c>
    </row>
    <row r="499" spans="1:25" x14ac:dyDescent="0.2">
      <c r="A499" s="94">
        <f t="shared" si="14"/>
        <v>41676</v>
      </c>
      <c r="B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1518.2400000000002</v>
      </c>
      <c r="C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1449.63</v>
      </c>
      <c r="D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1431.24</v>
      </c>
      <c r="E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1430.81</v>
      </c>
      <c r="F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1431.42</v>
      </c>
      <c r="G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1431.81</v>
      </c>
      <c r="H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1454.4</v>
      </c>
      <c r="I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1441.3200000000002</v>
      </c>
      <c r="J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1460.22</v>
      </c>
      <c r="K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1460.1399999999999</v>
      </c>
      <c r="L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1459.1100000000001</v>
      </c>
      <c r="M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1548.79</v>
      </c>
      <c r="N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1526.43</v>
      </c>
      <c r="O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1521.15</v>
      </c>
      <c r="P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1506.1200000000001</v>
      </c>
      <c r="Q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1495.71</v>
      </c>
      <c r="R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1484.52</v>
      </c>
      <c r="S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1458.3000000000002</v>
      </c>
      <c r="T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1535.69</v>
      </c>
      <c r="U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1627.6100000000001</v>
      </c>
      <c r="V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1603.5</v>
      </c>
      <c r="W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1608.45</v>
      </c>
      <c r="X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1741.14</v>
      </c>
      <c r="Y499" s="141">
        <f>VLOOKUP($A499+ROUND((COLUMN()-2)/24,5),АТС!$A$41:$F$712,6)+VLOOKUP($A499+ROUND((COLUMN()-2)/24,5),'Расчет сбытовых надбавок'!$B$43:'Расчет сбытовых надбавок'!$G$714,5)+'Иные услуги '!$C$5+'РСТ РСО-А'!$N$7</f>
        <v>1651.9299999999998</v>
      </c>
    </row>
    <row r="500" spans="1:25" x14ac:dyDescent="0.2">
      <c r="A500" s="94">
        <f t="shared" si="14"/>
        <v>41677</v>
      </c>
      <c r="B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1441.68</v>
      </c>
      <c r="C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1423.24</v>
      </c>
      <c r="D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1416.83</v>
      </c>
      <c r="E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1419.6</v>
      </c>
      <c r="F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1419.1100000000001</v>
      </c>
      <c r="G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1415.47</v>
      </c>
      <c r="H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1441.12</v>
      </c>
      <c r="I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1439.4099999999999</v>
      </c>
      <c r="J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1416.44</v>
      </c>
      <c r="K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1461.65</v>
      </c>
      <c r="L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1461.77</v>
      </c>
      <c r="M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1449.7800000000002</v>
      </c>
      <c r="N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1449.85</v>
      </c>
      <c r="O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1449.92</v>
      </c>
      <c r="P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1450.21</v>
      </c>
      <c r="Q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1450.0900000000001</v>
      </c>
      <c r="R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1449.8400000000001</v>
      </c>
      <c r="S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1457.6100000000001</v>
      </c>
      <c r="T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1457.76</v>
      </c>
      <c r="U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1565.62</v>
      </c>
      <c r="V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1524.76</v>
      </c>
      <c r="W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1547.93</v>
      </c>
      <c r="X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1709.0500000000002</v>
      </c>
      <c r="Y500" s="141">
        <f>VLOOKUP($A500+ROUND((COLUMN()-2)/24,5),АТС!$A$41:$F$712,6)+VLOOKUP($A500+ROUND((COLUMN()-2)/24,5),'Расчет сбытовых надбавок'!$B$43:'Расчет сбытовых надбавок'!$G$714,5)+'Иные услуги '!$C$5+'РСТ РСО-А'!$N$7</f>
        <v>1622.21</v>
      </c>
    </row>
    <row r="501" spans="1:25" x14ac:dyDescent="0.2">
      <c r="A501" s="94">
        <f t="shared" si="14"/>
        <v>41678</v>
      </c>
      <c r="B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1440.83</v>
      </c>
      <c r="C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1436.75</v>
      </c>
      <c r="D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1425.71</v>
      </c>
      <c r="E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1413.96</v>
      </c>
      <c r="F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1421.69</v>
      </c>
      <c r="G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1432.8899999999999</v>
      </c>
      <c r="H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1437.8000000000002</v>
      </c>
      <c r="I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1440.72</v>
      </c>
      <c r="J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1571.26</v>
      </c>
      <c r="K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1434.1</v>
      </c>
      <c r="L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1440.8400000000001</v>
      </c>
      <c r="M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1459.3899999999999</v>
      </c>
      <c r="N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1459.5900000000001</v>
      </c>
      <c r="O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1459.7400000000002</v>
      </c>
      <c r="P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1459.91</v>
      </c>
      <c r="Q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1460.12</v>
      </c>
      <c r="R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1458.99</v>
      </c>
      <c r="S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1454.74</v>
      </c>
      <c r="T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1456.31</v>
      </c>
      <c r="U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1455.5700000000002</v>
      </c>
      <c r="V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1556.12</v>
      </c>
      <c r="W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1524.31</v>
      </c>
      <c r="X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1457.19</v>
      </c>
      <c r="Y501" s="141">
        <f>VLOOKUP($A501+ROUND((COLUMN()-2)/24,5),АТС!$A$41:$F$712,6)+VLOOKUP($A501+ROUND((COLUMN()-2)/24,5),'Расчет сбытовых надбавок'!$B$43:'Расчет сбытовых надбавок'!$G$714,5)+'Иные услуги '!$C$5+'РСТ РСО-А'!$N$7</f>
        <v>1650.46</v>
      </c>
    </row>
    <row r="502" spans="1:25" x14ac:dyDescent="0.2">
      <c r="A502" s="94">
        <f t="shared" si="14"/>
        <v>41679</v>
      </c>
      <c r="B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1436.16</v>
      </c>
      <c r="C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1427.45</v>
      </c>
      <c r="D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1452.5</v>
      </c>
      <c r="E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1456</v>
      </c>
      <c r="F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1465.8600000000001</v>
      </c>
      <c r="G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1455.9299999999998</v>
      </c>
      <c r="H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1446.5100000000002</v>
      </c>
      <c r="I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1420.0700000000002</v>
      </c>
      <c r="J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1440.2</v>
      </c>
      <c r="K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1482.97</v>
      </c>
      <c r="L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1442.79</v>
      </c>
      <c r="M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1414.94</v>
      </c>
      <c r="N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1416.72</v>
      </c>
      <c r="O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1425.48</v>
      </c>
      <c r="P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1419.79</v>
      </c>
      <c r="Q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1416.6</v>
      </c>
      <c r="R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1417.51</v>
      </c>
      <c r="S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1415.12</v>
      </c>
      <c r="T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1453.64</v>
      </c>
      <c r="U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1455.2400000000002</v>
      </c>
      <c r="V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1455.25</v>
      </c>
      <c r="W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1455.74</v>
      </c>
      <c r="X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1456.6399999999999</v>
      </c>
      <c r="Y502" s="141">
        <f>VLOOKUP($A502+ROUND((COLUMN()-2)/24,5),АТС!$A$41:$F$712,6)+VLOOKUP($A502+ROUND((COLUMN()-2)/24,5),'Расчет сбытовых надбавок'!$B$43:'Расчет сбытовых надбавок'!$G$714,5)+'Иные услуги '!$C$5+'РСТ РСО-А'!$N$7</f>
        <v>1503.71</v>
      </c>
    </row>
    <row r="503" spans="1:25" x14ac:dyDescent="0.2">
      <c r="A503" s="94">
        <f t="shared" si="14"/>
        <v>41680</v>
      </c>
      <c r="B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1432.26</v>
      </c>
      <c r="C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1428.5</v>
      </c>
      <c r="D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1434.18</v>
      </c>
      <c r="E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1439.8400000000001</v>
      </c>
      <c r="F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1436.96</v>
      </c>
      <c r="G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1440.3000000000002</v>
      </c>
      <c r="H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1413.43</v>
      </c>
      <c r="I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1479.3600000000001</v>
      </c>
      <c r="J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1467.56</v>
      </c>
      <c r="K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1417.01</v>
      </c>
      <c r="L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1430.5700000000002</v>
      </c>
      <c r="M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1450.81</v>
      </c>
      <c r="N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1450.56</v>
      </c>
      <c r="O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1451.0500000000002</v>
      </c>
      <c r="P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1451.14</v>
      </c>
      <c r="Q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1450.44</v>
      </c>
      <c r="R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1450.22</v>
      </c>
      <c r="S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1443.13</v>
      </c>
      <c r="T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1458.26</v>
      </c>
      <c r="U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1459.65</v>
      </c>
      <c r="V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1460.81</v>
      </c>
      <c r="W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1471.74</v>
      </c>
      <c r="X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1670.3200000000002</v>
      </c>
      <c r="Y503" s="141">
        <f>VLOOKUP($A503+ROUND((COLUMN()-2)/24,5),АТС!$A$41:$F$712,6)+VLOOKUP($A503+ROUND((COLUMN()-2)/24,5),'Расчет сбытовых надбавок'!$B$43:'Расчет сбытовых надбавок'!$G$714,5)+'Иные услуги '!$C$5+'РСТ РСО-А'!$N$7</f>
        <v>1602.31</v>
      </c>
    </row>
    <row r="504" spans="1:25" x14ac:dyDescent="0.2">
      <c r="A504" s="94">
        <f t="shared" si="14"/>
        <v>41681</v>
      </c>
      <c r="B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1415.48</v>
      </c>
      <c r="C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1457.14</v>
      </c>
      <c r="D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1475.92</v>
      </c>
      <c r="E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1489.2</v>
      </c>
      <c r="F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1492.41</v>
      </c>
      <c r="G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1479.27</v>
      </c>
      <c r="H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1448.5900000000001</v>
      </c>
      <c r="I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1516.77</v>
      </c>
      <c r="J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1486.16</v>
      </c>
      <c r="K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1444.8200000000002</v>
      </c>
      <c r="L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1418.85</v>
      </c>
      <c r="M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1451.8700000000001</v>
      </c>
      <c r="N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1453.02</v>
      </c>
      <c r="O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1453.48</v>
      </c>
      <c r="P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1450.02</v>
      </c>
      <c r="Q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1450.1200000000001</v>
      </c>
      <c r="R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1449.13</v>
      </c>
      <c r="S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1424.35</v>
      </c>
      <c r="T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1459.7400000000002</v>
      </c>
      <c r="U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1461.06</v>
      </c>
      <c r="V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1462.54</v>
      </c>
      <c r="W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1450.67</v>
      </c>
      <c r="X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1674.19</v>
      </c>
      <c r="Y504" s="141">
        <f>VLOOKUP($A504+ROUND((COLUMN()-2)/24,5),АТС!$A$41:$F$712,6)+VLOOKUP($A504+ROUND((COLUMN()-2)/24,5),'Расчет сбытовых надбавок'!$B$43:'Расчет сбытовых надбавок'!$G$714,5)+'Иные услуги '!$C$5+'РСТ РСО-А'!$N$7</f>
        <v>1521.0500000000002</v>
      </c>
    </row>
    <row r="505" spans="1:25" x14ac:dyDescent="0.2">
      <c r="A505" s="94">
        <f t="shared" si="14"/>
        <v>41682</v>
      </c>
      <c r="B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1416.8000000000002</v>
      </c>
      <c r="C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1450.44</v>
      </c>
      <c r="D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1471.92</v>
      </c>
      <c r="E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1481.5500000000002</v>
      </c>
      <c r="F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1484.62</v>
      </c>
      <c r="G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1478.3400000000001</v>
      </c>
      <c r="H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1439.71</v>
      </c>
      <c r="I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1516.2</v>
      </c>
      <c r="J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1492.13</v>
      </c>
      <c r="K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1463.23</v>
      </c>
      <c r="L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1444.5700000000002</v>
      </c>
      <c r="M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1418.29</v>
      </c>
      <c r="N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1430.72</v>
      </c>
      <c r="O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1446.44</v>
      </c>
      <c r="P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1457.56</v>
      </c>
      <c r="Q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1460.13</v>
      </c>
      <c r="R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1463.01</v>
      </c>
      <c r="S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1514.37</v>
      </c>
      <c r="T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1449.8600000000001</v>
      </c>
      <c r="U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1461.1</v>
      </c>
      <c r="V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1462.0900000000001</v>
      </c>
      <c r="W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1450.27</v>
      </c>
      <c r="X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1667.5900000000001</v>
      </c>
      <c r="Y505" s="141">
        <f>VLOOKUP($A505+ROUND((COLUMN()-2)/24,5),АТС!$A$41:$F$712,6)+VLOOKUP($A505+ROUND((COLUMN()-2)/24,5),'Расчет сбытовых надбавок'!$B$43:'Расчет сбытовых надбавок'!$G$714,5)+'Иные услуги '!$C$5+'РСТ РСО-А'!$N$7</f>
        <v>1442.3200000000002</v>
      </c>
    </row>
    <row r="506" spans="1:25" x14ac:dyDescent="0.2">
      <c r="A506" s="94">
        <f t="shared" si="14"/>
        <v>41683</v>
      </c>
      <c r="B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1417.81</v>
      </c>
      <c r="C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1450.33</v>
      </c>
      <c r="D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1468.66</v>
      </c>
      <c r="E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1481.5100000000002</v>
      </c>
      <c r="F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1478.24</v>
      </c>
      <c r="G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1468.8000000000002</v>
      </c>
      <c r="H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1436.71</v>
      </c>
      <c r="I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1509.1599999999999</v>
      </c>
      <c r="J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1492.31</v>
      </c>
      <c r="K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1462.65</v>
      </c>
      <c r="L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1437.91</v>
      </c>
      <c r="M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1420.58</v>
      </c>
      <c r="N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1430.27</v>
      </c>
      <c r="O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1445.88</v>
      </c>
      <c r="P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1456.9099999999999</v>
      </c>
      <c r="Q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1459.3400000000001</v>
      </c>
      <c r="R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1462.45</v>
      </c>
      <c r="S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1513.46</v>
      </c>
      <c r="T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1449.3000000000002</v>
      </c>
      <c r="U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1462.25</v>
      </c>
      <c r="V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1463.3700000000001</v>
      </c>
      <c r="W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1450.37</v>
      </c>
      <c r="X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1531.67</v>
      </c>
      <c r="Y506" s="141">
        <f>VLOOKUP($A506+ROUND((COLUMN()-2)/24,5),АТС!$A$41:$F$712,6)+VLOOKUP($A506+ROUND((COLUMN()-2)/24,5),'Расчет сбытовых надбавок'!$B$43:'Расчет сбытовых надбавок'!$G$714,5)+'Иные услуги '!$C$5+'РСТ РСО-А'!$N$7</f>
        <v>1443.3600000000001</v>
      </c>
    </row>
    <row r="507" spans="1:25" x14ac:dyDescent="0.2">
      <c r="A507" s="94">
        <f t="shared" si="14"/>
        <v>41684</v>
      </c>
      <c r="B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1416.48</v>
      </c>
      <c r="C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1456.27</v>
      </c>
      <c r="D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1475.03</v>
      </c>
      <c r="E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1494.52</v>
      </c>
      <c r="F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1494.54</v>
      </c>
      <c r="G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1491.68</v>
      </c>
      <c r="H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1457.41</v>
      </c>
      <c r="I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1525.87</v>
      </c>
      <c r="J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1536.27</v>
      </c>
      <c r="K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1499.33</v>
      </c>
      <c r="L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1485.51</v>
      </c>
      <c r="M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1435.85</v>
      </c>
      <c r="N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1465.91</v>
      </c>
      <c r="O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1471.18</v>
      </c>
      <c r="P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1482.92</v>
      </c>
      <c r="Q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1534.8500000000001</v>
      </c>
      <c r="R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1476.2600000000002</v>
      </c>
      <c r="S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1535.14</v>
      </c>
      <c r="T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1464.47</v>
      </c>
      <c r="U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1416.93</v>
      </c>
      <c r="V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1413.83</v>
      </c>
      <c r="W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1450.75</v>
      </c>
      <c r="X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1507.6799999999998</v>
      </c>
      <c r="Y507" s="141">
        <f>VLOOKUP($A507+ROUND((COLUMN()-2)/24,5),АТС!$A$41:$F$712,6)+VLOOKUP($A507+ROUND((COLUMN()-2)/24,5),'Расчет сбытовых надбавок'!$B$43:'Расчет сбытовых надбавок'!$G$714,5)+'Иные услуги '!$C$5+'РСТ РСО-А'!$N$7</f>
        <v>1443.66</v>
      </c>
    </row>
    <row r="508" spans="1:25" x14ac:dyDescent="0.2">
      <c r="A508" s="94">
        <f t="shared" si="14"/>
        <v>41685</v>
      </c>
      <c r="B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1457.75</v>
      </c>
      <c r="C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1503.56</v>
      </c>
      <c r="D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1522.6200000000001</v>
      </c>
      <c r="E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1543.06</v>
      </c>
      <c r="F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1547.3200000000002</v>
      </c>
      <c r="G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1534.94</v>
      </c>
      <c r="H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1512.44</v>
      </c>
      <c r="I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1463.27</v>
      </c>
      <c r="J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1416.2</v>
      </c>
      <c r="K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1554.6399999999999</v>
      </c>
      <c r="L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1542.14</v>
      </c>
      <c r="M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1553.85</v>
      </c>
      <c r="N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1582.42</v>
      </c>
      <c r="O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1590.8700000000001</v>
      </c>
      <c r="P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1603.75</v>
      </c>
      <c r="Q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1613.42</v>
      </c>
      <c r="R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1628.38</v>
      </c>
      <c r="S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1596.71</v>
      </c>
      <c r="T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1522.7</v>
      </c>
      <c r="U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1452.3200000000002</v>
      </c>
      <c r="V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1440.4</v>
      </c>
      <c r="W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1458.0100000000002</v>
      </c>
      <c r="X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1506.43</v>
      </c>
      <c r="Y508" s="141">
        <f>VLOOKUP($A508+ROUND((COLUMN()-2)/24,5),АТС!$A$41:$F$712,6)+VLOOKUP($A508+ROUND((COLUMN()-2)/24,5),'Расчет сбытовых надбавок'!$B$43:'Расчет сбытовых надбавок'!$G$714,5)+'Иные услуги '!$C$5+'РСТ РСО-А'!$N$7</f>
        <v>1428.79</v>
      </c>
    </row>
    <row r="509" spans="1:25" x14ac:dyDescent="0.2">
      <c r="A509" s="94">
        <f t="shared" si="14"/>
        <v>41686</v>
      </c>
      <c r="B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1457.42</v>
      </c>
      <c r="C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1488.33</v>
      </c>
      <c r="D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1521.6799999999998</v>
      </c>
      <c r="E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1542.0900000000001</v>
      </c>
      <c r="F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1550.54</v>
      </c>
      <c r="G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1542.6399999999999</v>
      </c>
      <c r="H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1535.5700000000002</v>
      </c>
      <c r="I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1504</v>
      </c>
      <c r="J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1482.02</v>
      </c>
      <c r="K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1653.54</v>
      </c>
      <c r="L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1599.91</v>
      </c>
      <c r="M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1573.1799999999998</v>
      </c>
      <c r="N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1585.93</v>
      </c>
      <c r="O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1608.1599999999999</v>
      </c>
      <c r="P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1626.5900000000001</v>
      </c>
      <c r="Q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1631.3200000000002</v>
      </c>
      <c r="R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1607.73</v>
      </c>
      <c r="S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1599.74</v>
      </c>
      <c r="T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1526.19</v>
      </c>
      <c r="U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1446.06</v>
      </c>
      <c r="V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1442.71</v>
      </c>
      <c r="W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1460.33</v>
      </c>
      <c r="X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1502.0900000000001</v>
      </c>
      <c r="Y509" s="141">
        <f>VLOOKUP($A509+ROUND((COLUMN()-2)/24,5),АТС!$A$41:$F$712,6)+VLOOKUP($A509+ROUND((COLUMN()-2)/24,5),'Расчет сбытовых надбавок'!$B$43:'Расчет сбытовых надбавок'!$G$714,5)+'Иные услуги '!$C$5+'РСТ РСО-А'!$N$7</f>
        <v>1416.8400000000001</v>
      </c>
    </row>
    <row r="510" spans="1:25" x14ac:dyDescent="0.2">
      <c r="A510" s="94">
        <f t="shared" si="14"/>
        <v>41687</v>
      </c>
      <c r="B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1471.85</v>
      </c>
      <c r="C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1515.7400000000002</v>
      </c>
      <c r="D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1529.92</v>
      </c>
      <c r="E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1549.13</v>
      </c>
      <c r="F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1553.19</v>
      </c>
      <c r="G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1542.1</v>
      </c>
      <c r="H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1509.37</v>
      </c>
      <c r="I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1600.58</v>
      </c>
      <c r="J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1607.3700000000001</v>
      </c>
      <c r="K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1576</v>
      </c>
      <c r="L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1576.2</v>
      </c>
      <c r="M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1524.79</v>
      </c>
      <c r="N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1556.77</v>
      </c>
      <c r="O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1567.9099999999999</v>
      </c>
      <c r="P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1571.5</v>
      </c>
      <c r="Q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1579.31</v>
      </c>
      <c r="R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1583.91</v>
      </c>
      <c r="S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1654.1</v>
      </c>
      <c r="T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1568.02</v>
      </c>
      <c r="U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1473.44</v>
      </c>
      <c r="V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1470.04</v>
      </c>
      <c r="W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1444.2</v>
      </c>
      <c r="X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1446.02</v>
      </c>
      <c r="Y510" s="141">
        <f>VLOOKUP($A510+ROUND((COLUMN()-2)/24,5),АТС!$A$41:$F$712,6)+VLOOKUP($A510+ROUND((COLUMN()-2)/24,5),'Расчет сбытовых надбавок'!$B$43:'Расчет сбытовых надбавок'!$G$714,5)+'Иные услуги '!$C$5+'РСТ РСО-А'!$N$7</f>
        <v>1414.22</v>
      </c>
    </row>
    <row r="511" spans="1:25" x14ac:dyDescent="0.2">
      <c r="A511" s="94">
        <f t="shared" si="14"/>
        <v>41688</v>
      </c>
      <c r="B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1472.94</v>
      </c>
      <c r="C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1516.88</v>
      </c>
      <c r="D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1531.74</v>
      </c>
      <c r="E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1551.19</v>
      </c>
      <c r="F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1555.35</v>
      </c>
      <c r="G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1543.48</v>
      </c>
      <c r="H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1510.99</v>
      </c>
      <c r="I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1602.79</v>
      </c>
      <c r="J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1611.0700000000002</v>
      </c>
      <c r="K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1606.64</v>
      </c>
      <c r="L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1592.7600000000002</v>
      </c>
      <c r="M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1526.85</v>
      </c>
      <c r="N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1551.52</v>
      </c>
      <c r="O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1570.43</v>
      </c>
      <c r="P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1582.16</v>
      </c>
      <c r="Q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1582.0300000000002</v>
      </c>
      <c r="R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1586.39</v>
      </c>
      <c r="S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1561.8899999999999</v>
      </c>
      <c r="T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1477.78</v>
      </c>
      <c r="U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1480.1399999999999</v>
      </c>
      <c r="V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1476.52</v>
      </c>
      <c r="W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1436.62</v>
      </c>
      <c r="X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1437.99</v>
      </c>
      <c r="Y511" s="141">
        <f>VLOOKUP($A511+ROUND((COLUMN()-2)/24,5),АТС!$A$41:$F$712,6)+VLOOKUP($A511+ROUND((COLUMN()-2)/24,5),'Расчет сбытовых надбавок'!$B$43:'Расчет сбытовых надбавок'!$G$714,5)+'Иные услуги '!$C$5+'РСТ РСО-А'!$N$7</f>
        <v>1415.04</v>
      </c>
    </row>
    <row r="512" spans="1:25" x14ac:dyDescent="0.2">
      <c r="A512" s="94">
        <f t="shared" si="14"/>
        <v>41689</v>
      </c>
      <c r="B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1472.55</v>
      </c>
      <c r="C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1550.5500000000002</v>
      </c>
      <c r="D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1562.71</v>
      </c>
      <c r="E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1571</v>
      </c>
      <c r="F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1562.3000000000002</v>
      </c>
      <c r="G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1542.53</v>
      </c>
      <c r="H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1503.22</v>
      </c>
      <c r="I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1589.51</v>
      </c>
      <c r="J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1605.45</v>
      </c>
      <c r="K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1560.56</v>
      </c>
      <c r="L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1537.3200000000002</v>
      </c>
      <c r="M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1484.6599999999999</v>
      </c>
      <c r="N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1493.85</v>
      </c>
      <c r="O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1516.08</v>
      </c>
      <c r="P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1512.65</v>
      </c>
      <c r="Q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1512.81</v>
      </c>
      <c r="R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1526.47</v>
      </c>
      <c r="S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1583.13</v>
      </c>
      <c r="T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1551.5100000000002</v>
      </c>
      <c r="U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1461.31</v>
      </c>
      <c r="V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1454.8899999999999</v>
      </c>
      <c r="W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1439.74</v>
      </c>
      <c r="X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1441.2800000000002</v>
      </c>
      <c r="Y512" s="141">
        <f>VLOOKUP($A512+ROUND((COLUMN()-2)/24,5),АТС!$A$41:$F$712,6)+VLOOKUP($A512+ROUND((COLUMN()-2)/24,5),'Расчет сбытовых надбавок'!$B$43:'Расчет сбытовых надбавок'!$G$714,5)+'Иные услуги '!$C$5+'РСТ РСО-А'!$N$7</f>
        <v>1433.29</v>
      </c>
    </row>
    <row r="513" spans="1:25" x14ac:dyDescent="0.2">
      <c r="A513" s="94">
        <f t="shared" si="14"/>
        <v>41690</v>
      </c>
      <c r="B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1495.71</v>
      </c>
      <c r="C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1542.85</v>
      </c>
      <c r="D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1566.96</v>
      </c>
      <c r="E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1579.6</v>
      </c>
      <c r="F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1579.35</v>
      </c>
      <c r="G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1562.6399999999999</v>
      </c>
      <c r="H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1527.69</v>
      </c>
      <c r="I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1627.5</v>
      </c>
      <c r="J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1629.1100000000001</v>
      </c>
      <c r="K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1577.58</v>
      </c>
      <c r="L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1577.62</v>
      </c>
      <c r="M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1525.98</v>
      </c>
      <c r="N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1557.96</v>
      </c>
      <c r="O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1572.75</v>
      </c>
      <c r="P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1580.5300000000002</v>
      </c>
      <c r="Q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1576.8200000000002</v>
      </c>
      <c r="R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1580.58</v>
      </c>
      <c r="S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1638.8400000000001</v>
      </c>
      <c r="T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1550.69</v>
      </c>
      <c r="U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1461.47</v>
      </c>
      <c r="V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1458.1200000000001</v>
      </c>
      <c r="W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1437.22</v>
      </c>
      <c r="X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1441.7</v>
      </c>
      <c r="Y513" s="141">
        <f>VLOOKUP($A513+ROUND((COLUMN()-2)/24,5),АТС!$A$41:$F$712,6)+VLOOKUP($A513+ROUND((COLUMN()-2)/24,5),'Расчет сбытовых надбавок'!$B$43:'Расчет сбытовых надбавок'!$G$714,5)+'Иные услуги '!$C$5+'РСТ РСО-А'!$N$7</f>
        <v>1434.1</v>
      </c>
    </row>
    <row r="514" spans="1:25" x14ac:dyDescent="0.2">
      <c r="A514" s="94">
        <f t="shared" si="14"/>
        <v>41691</v>
      </c>
      <c r="B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1495.3899999999999</v>
      </c>
      <c r="C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1542.48</v>
      </c>
      <c r="D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1566.9</v>
      </c>
      <c r="E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1579.44</v>
      </c>
      <c r="F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1579.43</v>
      </c>
      <c r="G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1562.79</v>
      </c>
      <c r="H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1527.58</v>
      </c>
      <c r="I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1631.67</v>
      </c>
      <c r="J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1654.42</v>
      </c>
      <c r="K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1619.22</v>
      </c>
      <c r="L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1609.54</v>
      </c>
      <c r="M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1543.5300000000002</v>
      </c>
      <c r="N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1577.12</v>
      </c>
      <c r="O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1596.92</v>
      </c>
      <c r="P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1601.01</v>
      </c>
      <c r="Q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1605.5300000000002</v>
      </c>
      <c r="R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1614.03</v>
      </c>
      <c r="S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1676.01</v>
      </c>
      <c r="T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1566.71</v>
      </c>
      <c r="U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1476.8899999999999</v>
      </c>
      <c r="V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1473.2</v>
      </c>
      <c r="W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1444.35</v>
      </c>
      <c r="X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1442.8400000000001</v>
      </c>
      <c r="Y514" s="141">
        <f>VLOOKUP($A514+ROUND((COLUMN()-2)/24,5),АТС!$A$41:$F$712,6)+VLOOKUP($A514+ROUND((COLUMN()-2)/24,5),'Расчет сбытовых надбавок'!$B$43:'Расчет сбытовых надбавок'!$G$714,5)+'Иные услуги '!$C$5+'РСТ РСО-А'!$N$7</f>
        <v>1425.47</v>
      </c>
    </row>
    <row r="515" spans="1:25" x14ac:dyDescent="0.2">
      <c r="A515" s="94">
        <f t="shared" si="14"/>
        <v>41692</v>
      </c>
      <c r="B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1500.12</v>
      </c>
      <c r="C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1556.4</v>
      </c>
      <c r="D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1583.46</v>
      </c>
      <c r="E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1592.92</v>
      </c>
      <c r="F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1592.93</v>
      </c>
      <c r="G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1588.2600000000002</v>
      </c>
      <c r="H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1556.75</v>
      </c>
      <c r="I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1479.38</v>
      </c>
      <c r="J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1440.21</v>
      </c>
      <c r="K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1584.1</v>
      </c>
      <c r="L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1566.7</v>
      </c>
      <c r="M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1558.64</v>
      </c>
      <c r="N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1597.27</v>
      </c>
      <c r="O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1606.13</v>
      </c>
      <c r="P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1615.5100000000002</v>
      </c>
      <c r="Q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1615.78</v>
      </c>
      <c r="R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1620.7</v>
      </c>
      <c r="S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1650.33</v>
      </c>
      <c r="T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1573.64</v>
      </c>
      <c r="U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1464.8600000000001</v>
      </c>
      <c r="V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1458.25</v>
      </c>
      <c r="W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1476.77</v>
      </c>
      <c r="X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1523.85</v>
      </c>
      <c r="Y515" s="141">
        <f>VLOOKUP($A515+ROUND((COLUMN()-2)/24,5),АТС!$A$41:$F$712,6)+VLOOKUP($A515+ROUND((COLUMN()-2)/24,5),'Расчет сбытовых надбавок'!$B$43:'Расчет сбытовых надбавок'!$G$714,5)+'Иные услуги '!$C$5+'РСТ РСО-А'!$N$7</f>
        <v>1424.8899999999999</v>
      </c>
    </row>
    <row r="516" spans="1:25" x14ac:dyDescent="0.2">
      <c r="A516" s="94">
        <f t="shared" si="14"/>
        <v>41693</v>
      </c>
      <c r="B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1485.2600000000002</v>
      </c>
      <c r="C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1548.19</v>
      </c>
      <c r="D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1584.13</v>
      </c>
      <c r="E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1603.21</v>
      </c>
      <c r="F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1593.47</v>
      </c>
      <c r="G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1603.35</v>
      </c>
      <c r="H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1579.2800000000002</v>
      </c>
      <c r="I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1557.19</v>
      </c>
      <c r="J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1520.6599999999999</v>
      </c>
      <c r="K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1649.99</v>
      </c>
      <c r="L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1598.0100000000002</v>
      </c>
      <c r="M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1580.1999999999998</v>
      </c>
      <c r="N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1597.75</v>
      </c>
      <c r="O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1616.1000000000001</v>
      </c>
      <c r="P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1640.4900000000002</v>
      </c>
      <c r="Q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1636.13</v>
      </c>
      <c r="R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1631.6100000000001</v>
      </c>
      <c r="S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1637.5</v>
      </c>
      <c r="T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1575.15</v>
      </c>
      <c r="U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1465.38</v>
      </c>
      <c r="V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1459</v>
      </c>
      <c r="W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1477.35</v>
      </c>
      <c r="X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1524.8600000000001</v>
      </c>
      <c r="Y516" s="141">
        <f>VLOOKUP($A516+ROUND((COLUMN()-2)/24,5),АТС!$A$41:$F$712,6)+VLOOKUP($A516+ROUND((COLUMN()-2)/24,5),'Расчет сбытовых надбавок'!$B$43:'Расчет сбытовых надбавок'!$G$714,5)+'Иные услуги '!$C$5+'РСТ РСО-А'!$N$7</f>
        <v>1423.22</v>
      </c>
    </row>
    <row r="517" spans="1:25" x14ac:dyDescent="0.2">
      <c r="A517" s="94">
        <f t="shared" si="14"/>
        <v>41694</v>
      </c>
      <c r="B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1495.87</v>
      </c>
      <c r="C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1555.5900000000001</v>
      </c>
      <c r="D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1580.5500000000002</v>
      </c>
      <c r="E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1593.42</v>
      </c>
      <c r="F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1593.45</v>
      </c>
      <c r="G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1580.45</v>
      </c>
      <c r="H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1539.9700000000003</v>
      </c>
      <c r="I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1623.18</v>
      </c>
      <c r="J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1654.92</v>
      </c>
      <c r="K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1595.65</v>
      </c>
      <c r="L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1578.98</v>
      </c>
      <c r="M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1526.75</v>
      </c>
      <c r="N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1554.73</v>
      </c>
      <c r="O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1569.7800000000002</v>
      </c>
      <c r="P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1585.42</v>
      </c>
      <c r="Q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1597.7600000000002</v>
      </c>
      <c r="R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1610.79</v>
      </c>
      <c r="S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1713.04</v>
      </c>
      <c r="T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1643.63</v>
      </c>
      <c r="U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1508.85</v>
      </c>
      <c r="V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1494.0700000000002</v>
      </c>
      <c r="W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1444.56</v>
      </c>
      <c r="X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1440.42</v>
      </c>
      <c r="Y517" s="141">
        <f>VLOOKUP($A517+ROUND((COLUMN()-2)/24,5),АТС!$A$41:$F$712,6)+VLOOKUP($A517+ROUND((COLUMN()-2)/24,5),'Расчет сбытовых надбавок'!$B$43:'Расчет сбытовых надбавок'!$G$714,5)+'Иные услуги '!$C$5+'РСТ РСО-А'!$N$7</f>
        <v>1420.2800000000002</v>
      </c>
    </row>
    <row r="518" spans="1:25" x14ac:dyDescent="0.2">
      <c r="A518" s="94">
        <f t="shared" si="14"/>
        <v>41695</v>
      </c>
      <c r="B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1513.71</v>
      </c>
      <c r="C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1572.35</v>
      </c>
      <c r="D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1598.3600000000001</v>
      </c>
      <c r="E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1607.47</v>
      </c>
      <c r="F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1593.94</v>
      </c>
      <c r="G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1602.9</v>
      </c>
      <c r="H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1540.1000000000001</v>
      </c>
      <c r="I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1645.8500000000001</v>
      </c>
      <c r="J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1656.04</v>
      </c>
      <c r="K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1596.96</v>
      </c>
      <c r="L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1578.99</v>
      </c>
      <c r="M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1506.72</v>
      </c>
      <c r="N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1500.1100000000001</v>
      </c>
      <c r="O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1502.92</v>
      </c>
      <c r="P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1509.22</v>
      </c>
      <c r="Q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1506.13</v>
      </c>
      <c r="R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1502.8600000000001</v>
      </c>
      <c r="S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1548.98</v>
      </c>
      <c r="T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1512.2400000000002</v>
      </c>
      <c r="U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1468.08</v>
      </c>
      <c r="V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1461.24</v>
      </c>
      <c r="W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1445.25</v>
      </c>
      <c r="X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1440.2</v>
      </c>
      <c r="Y518" s="141">
        <f>VLOOKUP($A518+ROUND((COLUMN()-2)/24,5),АТС!$A$41:$F$712,6)+VLOOKUP($A518+ROUND((COLUMN()-2)/24,5),'Расчет сбытовых надбавок'!$B$43:'Расчет сбытовых надбавок'!$G$714,5)+'Иные услуги '!$C$5+'РСТ РСО-А'!$N$7</f>
        <v>1420.72</v>
      </c>
    </row>
    <row r="519" spans="1:25" x14ac:dyDescent="0.2">
      <c r="A519" s="94">
        <f t="shared" si="14"/>
        <v>41696</v>
      </c>
      <c r="B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1516.65</v>
      </c>
      <c r="C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1571.46</v>
      </c>
      <c r="D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1597.3899999999999</v>
      </c>
      <c r="E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1611.22</v>
      </c>
      <c r="F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1611.21</v>
      </c>
      <c r="G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1606.8000000000002</v>
      </c>
      <c r="H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1567.6100000000001</v>
      </c>
      <c r="I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1680.0100000000002</v>
      </c>
      <c r="J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1705.9299999999998</v>
      </c>
      <c r="K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1650.1</v>
      </c>
      <c r="L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1596</v>
      </c>
      <c r="M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1497.25</v>
      </c>
      <c r="N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1493.54</v>
      </c>
      <c r="O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1496.4900000000002</v>
      </c>
      <c r="P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1495.91</v>
      </c>
      <c r="Q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1499.3600000000001</v>
      </c>
      <c r="R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1496.3000000000002</v>
      </c>
      <c r="S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1543.3600000000001</v>
      </c>
      <c r="T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1500.12</v>
      </c>
      <c r="U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1461.2</v>
      </c>
      <c r="V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1457.9099999999999</v>
      </c>
      <c r="W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1444.8600000000001</v>
      </c>
      <c r="X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1440.1100000000001</v>
      </c>
      <c r="Y519" s="141">
        <f>VLOOKUP($A519+ROUND((COLUMN()-2)/24,5),АТС!$A$41:$F$712,6)+VLOOKUP($A519+ROUND((COLUMN()-2)/24,5),'Расчет сбытовых надбавок'!$B$43:'Расчет сбытовых надбавок'!$G$714,5)+'Иные услуги '!$C$5+'РСТ РСО-А'!$N$7</f>
        <v>1420.02</v>
      </c>
    </row>
    <row r="520" spans="1:25" x14ac:dyDescent="0.2">
      <c r="A520" s="94">
        <f t="shared" si="14"/>
        <v>41697</v>
      </c>
      <c r="B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1478.29</v>
      </c>
      <c r="C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1531.13</v>
      </c>
      <c r="D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1554.5</v>
      </c>
      <c r="E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1562.8500000000001</v>
      </c>
      <c r="F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1558.72</v>
      </c>
      <c r="G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1554.81</v>
      </c>
      <c r="H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1524.1</v>
      </c>
      <c r="I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1626.4099999999999</v>
      </c>
      <c r="J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1633.52</v>
      </c>
      <c r="K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1570.5300000000002</v>
      </c>
      <c r="L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1526.2</v>
      </c>
      <c r="M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1472.9</v>
      </c>
      <c r="N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1490.76</v>
      </c>
      <c r="O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1509.63</v>
      </c>
      <c r="P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1509.4700000000003</v>
      </c>
      <c r="Q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1526.25</v>
      </c>
      <c r="R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1551.17</v>
      </c>
      <c r="S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1630.3400000000001</v>
      </c>
      <c r="T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1589.5500000000002</v>
      </c>
      <c r="U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1474.5100000000002</v>
      </c>
      <c r="V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1461.38</v>
      </c>
      <c r="W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1436.72</v>
      </c>
      <c r="X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1444.67</v>
      </c>
      <c r="Y520" s="141">
        <f>VLOOKUP($A520+ROUND((COLUMN()-2)/24,5),АТС!$A$41:$F$712,6)+VLOOKUP($A520+ROUND((COLUMN()-2)/24,5),'Расчет сбытовых надбавок'!$B$43:'Расчет сбытовых надбавок'!$G$714,5)+'Иные услуги '!$C$5+'РСТ РСО-А'!$N$7</f>
        <v>1417.85</v>
      </c>
    </row>
    <row r="521" spans="1:25" x14ac:dyDescent="0.2">
      <c r="A521" s="94">
        <f t="shared" si="14"/>
        <v>41698</v>
      </c>
      <c r="B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1488.29</v>
      </c>
      <c r="C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1542.71</v>
      </c>
      <c r="D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1562.6799999999998</v>
      </c>
      <c r="E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1575.38</v>
      </c>
      <c r="F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1575.22</v>
      </c>
      <c r="G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1570.5900000000001</v>
      </c>
      <c r="H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1535.4099999999999</v>
      </c>
      <c r="I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1639.89</v>
      </c>
      <c r="J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1627.5</v>
      </c>
      <c r="K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1561.19</v>
      </c>
      <c r="L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1521.5700000000002</v>
      </c>
      <c r="M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1466.94</v>
      </c>
      <c r="N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1478.6799999999998</v>
      </c>
      <c r="O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1493.89</v>
      </c>
      <c r="P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1516.2</v>
      </c>
      <c r="Q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1519.5700000000002</v>
      </c>
      <c r="R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1493.56</v>
      </c>
      <c r="S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1536.1100000000001</v>
      </c>
      <c r="T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1501.13</v>
      </c>
      <c r="U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1446.23</v>
      </c>
      <c r="V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1436.94</v>
      </c>
      <c r="W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1424.12</v>
      </c>
      <c r="X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1443.58</v>
      </c>
      <c r="Y521" s="141">
        <f>VLOOKUP($A521+ROUND((COLUMN()-2)/24,5),АТС!$A$41:$F$712,6)+VLOOKUP($A521+ROUND((COLUMN()-2)/24,5),'Расчет сбытовых надбавок'!$B$43:'Расчет сбытовых надбавок'!$G$714,5)+'Иные услуги '!$C$5+'РСТ РСО-А'!$N$7</f>
        <v>1428.48</v>
      </c>
    </row>
    <row r="522" spans="1:25" x14ac:dyDescent="0.25">
      <c r="A522" s="109"/>
      <c r="B522" s="93"/>
      <c r="C522" s="93"/>
      <c r="D522" s="93"/>
    </row>
    <row r="523" spans="1:25" x14ac:dyDescent="0.25">
      <c r="A523" s="102" t="s">
        <v>160</v>
      </c>
      <c r="B523" s="93"/>
      <c r="C523" s="93"/>
      <c r="D523" s="93"/>
    </row>
    <row r="524" spans="1:25" ht="12.75" x14ac:dyDescent="0.2">
      <c r="A524" s="170" t="s">
        <v>50</v>
      </c>
      <c r="B524" s="181" t="s">
        <v>129</v>
      </c>
      <c r="C524" s="182"/>
      <c r="D524" s="182"/>
      <c r="E524" s="182"/>
      <c r="F524" s="182"/>
      <c r="G524" s="182"/>
      <c r="H524" s="182"/>
      <c r="I524" s="182"/>
      <c r="J524" s="182"/>
      <c r="K524" s="182"/>
      <c r="L524" s="182"/>
      <c r="M524" s="182"/>
      <c r="N524" s="182"/>
      <c r="O524" s="182"/>
      <c r="P524" s="182"/>
      <c r="Q524" s="182"/>
      <c r="R524" s="182"/>
      <c r="S524" s="182"/>
      <c r="T524" s="182"/>
      <c r="U524" s="182"/>
      <c r="V524" s="182"/>
      <c r="W524" s="182"/>
      <c r="X524" s="182"/>
      <c r="Y524" s="183"/>
    </row>
    <row r="525" spans="1:25" ht="12.75" x14ac:dyDescent="0.2">
      <c r="A525" s="171"/>
      <c r="B525" s="184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  <c r="V525" s="185"/>
      <c r="W525" s="185"/>
      <c r="X525" s="185"/>
      <c r="Y525" s="186"/>
    </row>
    <row r="526" spans="1:25" ht="12.75" x14ac:dyDescent="0.2">
      <c r="A526" s="171"/>
      <c r="B526" s="173" t="s">
        <v>130</v>
      </c>
      <c r="C526" s="164" t="s">
        <v>131</v>
      </c>
      <c r="D526" s="164" t="s">
        <v>132</v>
      </c>
      <c r="E526" s="164" t="s">
        <v>133</v>
      </c>
      <c r="F526" s="164" t="s">
        <v>134</v>
      </c>
      <c r="G526" s="164" t="s">
        <v>135</v>
      </c>
      <c r="H526" s="164" t="s">
        <v>136</v>
      </c>
      <c r="I526" s="164" t="s">
        <v>137</v>
      </c>
      <c r="J526" s="164" t="s">
        <v>138</v>
      </c>
      <c r="K526" s="164" t="s">
        <v>139</v>
      </c>
      <c r="L526" s="164" t="s">
        <v>140</v>
      </c>
      <c r="M526" s="164" t="s">
        <v>141</v>
      </c>
      <c r="N526" s="175" t="s">
        <v>142</v>
      </c>
      <c r="O526" s="164" t="s">
        <v>143</v>
      </c>
      <c r="P526" s="164" t="s">
        <v>144</v>
      </c>
      <c r="Q526" s="164" t="s">
        <v>145</v>
      </c>
      <c r="R526" s="164" t="s">
        <v>146</v>
      </c>
      <c r="S526" s="164" t="s">
        <v>147</v>
      </c>
      <c r="T526" s="164" t="s">
        <v>148</v>
      </c>
      <c r="U526" s="164" t="s">
        <v>149</v>
      </c>
      <c r="V526" s="164" t="s">
        <v>150</v>
      </c>
      <c r="W526" s="164" t="s">
        <v>151</v>
      </c>
      <c r="X526" s="164" t="s">
        <v>152</v>
      </c>
      <c r="Y526" s="164" t="s">
        <v>153</v>
      </c>
    </row>
    <row r="527" spans="1:25" ht="12.75" x14ac:dyDescent="0.2">
      <c r="A527" s="172"/>
      <c r="B527" s="174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76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</row>
    <row r="528" spans="1:25" x14ac:dyDescent="0.2">
      <c r="A528" s="94">
        <f>A494</f>
        <v>41671</v>
      </c>
      <c r="B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1406.92</v>
      </c>
      <c r="C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1389.72</v>
      </c>
      <c r="D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1399.5700000000002</v>
      </c>
      <c r="E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1387.88</v>
      </c>
      <c r="F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1385.13</v>
      </c>
      <c r="G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1382.93</v>
      </c>
      <c r="H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1394.65</v>
      </c>
      <c r="I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1398.1399999999999</v>
      </c>
      <c r="J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1408.8000000000002</v>
      </c>
      <c r="K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1420.9700000000003</v>
      </c>
      <c r="L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1422.1</v>
      </c>
      <c r="M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1422.52</v>
      </c>
      <c r="N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1423.4299999999998</v>
      </c>
      <c r="O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1423.62</v>
      </c>
      <c r="P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1423.0900000000001</v>
      </c>
      <c r="Q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1423.42</v>
      </c>
      <c r="R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1422.63</v>
      </c>
      <c r="S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1420.9900000000002</v>
      </c>
      <c r="T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1419.64</v>
      </c>
      <c r="U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1432.3200000000002</v>
      </c>
      <c r="V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1491.31</v>
      </c>
      <c r="W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1421.56</v>
      </c>
      <c r="X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1421.93</v>
      </c>
      <c r="Y528" s="141">
        <f>VLOOKUP($A528+ROUND((COLUMN()-2)/24,5),АТС!$A$41:$F$712,6)+VLOOKUP($A528+ROUND((COLUMN()-2)/24,5),'Расчет сбытовых надбавок'!$B$43:'Расчет сбытовых надбавок'!$G$714,6)+'Иные услуги '!$C$5+'РСТ РСО-А'!$N$7</f>
        <v>1538.9700000000003</v>
      </c>
    </row>
    <row r="529" spans="1:25" x14ac:dyDescent="0.2">
      <c r="A529" s="94">
        <f>A528+1</f>
        <v>41672</v>
      </c>
      <c r="B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1405.21</v>
      </c>
      <c r="C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1404.5900000000001</v>
      </c>
      <c r="D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1394.78</v>
      </c>
      <c r="E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1383.46</v>
      </c>
      <c r="F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1388.3400000000001</v>
      </c>
      <c r="G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1380.62</v>
      </c>
      <c r="H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1385.87</v>
      </c>
      <c r="I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1399.5900000000001</v>
      </c>
      <c r="J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1436.95</v>
      </c>
      <c r="K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1419.5700000000002</v>
      </c>
      <c r="L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1420.33</v>
      </c>
      <c r="M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1420.51</v>
      </c>
      <c r="N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1420.8200000000002</v>
      </c>
      <c r="O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1420.93</v>
      </c>
      <c r="P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1419.8600000000001</v>
      </c>
      <c r="Q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1420.2</v>
      </c>
      <c r="R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1421.1200000000001</v>
      </c>
      <c r="S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1419.4</v>
      </c>
      <c r="T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1418.85</v>
      </c>
      <c r="U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1430.9</v>
      </c>
      <c r="V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1490.54</v>
      </c>
      <c r="W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1458.24</v>
      </c>
      <c r="X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1420.5900000000001</v>
      </c>
      <c r="Y529" s="141">
        <f>VLOOKUP($A529+ROUND((COLUMN()-2)/24,5),АТС!$A$41:$F$712,6)+VLOOKUP($A529+ROUND((COLUMN()-2)/24,5),'Расчет сбытовых надбавок'!$B$43:'Расчет сбытовых надбавок'!$G$714,6)+'Иные услуги '!$C$5+'РСТ РСО-А'!$N$7</f>
        <v>1556.8</v>
      </c>
    </row>
    <row r="530" spans="1:25" x14ac:dyDescent="0.2">
      <c r="A530" s="94">
        <f t="shared" ref="A530:A555" si="15">A529+1</f>
        <v>41673</v>
      </c>
      <c r="B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1402.52</v>
      </c>
      <c r="C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1388.52</v>
      </c>
      <c r="D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1389.0300000000002</v>
      </c>
      <c r="E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1401.58</v>
      </c>
      <c r="F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1398.95</v>
      </c>
      <c r="G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1396.48</v>
      </c>
      <c r="H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1398.7</v>
      </c>
      <c r="I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1411.04</v>
      </c>
      <c r="J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1403.5100000000002</v>
      </c>
      <c r="K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1423.4299999999998</v>
      </c>
      <c r="L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1423.2</v>
      </c>
      <c r="M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1413.03</v>
      </c>
      <c r="N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1412.3400000000001</v>
      </c>
      <c r="O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1412.6100000000001</v>
      </c>
      <c r="P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1412.88</v>
      </c>
      <c r="Q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1412.9</v>
      </c>
      <c r="R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1412.3200000000002</v>
      </c>
      <c r="S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1419.5</v>
      </c>
      <c r="T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1417.1100000000001</v>
      </c>
      <c r="U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1418.39</v>
      </c>
      <c r="V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1430.44</v>
      </c>
      <c r="W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1465.1</v>
      </c>
      <c r="X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1624.4900000000002</v>
      </c>
      <c r="Y530" s="141">
        <f>VLOOKUP($A530+ROUND((COLUMN()-2)/24,5),АТС!$A$41:$F$712,6)+VLOOKUP($A530+ROUND((COLUMN()-2)/24,5),'Расчет сбытовых надбавок'!$B$43:'Расчет сбытовых надбавок'!$G$714,6)+'Иные услуги '!$C$5+'РСТ РСО-А'!$N$7</f>
        <v>1522.65</v>
      </c>
    </row>
    <row r="531" spans="1:25" x14ac:dyDescent="0.2">
      <c r="A531" s="94">
        <f t="shared" si="15"/>
        <v>41674</v>
      </c>
      <c r="B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1477.22</v>
      </c>
      <c r="C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1397.33</v>
      </c>
      <c r="D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1396.24</v>
      </c>
      <c r="E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1396.17</v>
      </c>
      <c r="F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1396.16</v>
      </c>
      <c r="G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1397.91</v>
      </c>
      <c r="H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1401.58</v>
      </c>
      <c r="I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1411.04</v>
      </c>
      <c r="J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1403.13</v>
      </c>
      <c r="K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1431.18</v>
      </c>
      <c r="L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1456.97</v>
      </c>
      <c r="M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1431.99</v>
      </c>
      <c r="N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1431.73</v>
      </c>
      <c r="O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1430.51</v>
      </c>
      <c r="P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1424.21</v>
      </c>
      <c r="Q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1424.18</v>
      </c>
      <c r="R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1423.91</v>
      </c>
      <c r="S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1423.47</v>
      </c>
      <c r="T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1421.41</v>
      </c>
      <c r="U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1530.8700000000001</v>
      </c>
      <c r="V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1530.5300000000002</v>
      </c>
      <c r="W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1551.56</v>
      </c>
      <c r="X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1671.44</v>
      </c>
      <c r="Y531" s="141">
        <f>VLOOKUP($A531+ROUND((COLUMN()-2)/24,5),АТС!$A$41:$F$712,6)+VLOOKUP($A531+ROUND((COLUMN()-2)/24,5),'Расчет сбытовых надбавок'!$B$43:'Расчет сбытовых надбавок'!$G$714,6)+'Иные услуги '!$C$5+'РСТ РСО-А'!$N$7</f>
        <v>1588.98</v>
      </c>
    </row>
    <row r="532" spans="1:25" x14ac:dyDescent="0.2">
      <c r="A532" s="94">
        <f t="shared" si="15"/>
        <v>41675</v>
      </c>
      <c r="B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1410.3600000000001</v>
      </c>
      <c r="C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1389.6</v>
      </c>
      <c r="D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1387.46</v>
      </c>
      <c r="E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1386.23</v>
      </c>
      <c r="F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1386.4099999999999</v>
      </c>
      <c r="G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1386.98</v>
      </c>
      <c r="H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1388.73</v>
      </c>
      <c r="I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1410.65</v>
      </c>
      <c r="J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1402.9</v>
      </c>
      <c r="K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1425.2800000000002</v>
      </c>
      <c r="L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1424.6399999999999</v>
      </c>
      <c r="M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1401.0700000000002</v>
      </c>
      <c r="N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1407.9</v>
      </c>
      <c r="O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1407.7</v>
      </c>
      <c r="P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1407.79</v>
      </c>
      <c r="Q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1407.71</v>
      </c>
      <c r="R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1408.1</v>
      </c>
      <c r="S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1423.6599999999999</v>
      </c>
      <c r="T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1477.45</v>
      </c>
      <c r="U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1510.02</v>
      </c>
      <c r="V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1519.67</v>
      </c>
      <c r="W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1515.5700000000002</v>
      </c>
      <c r="X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1674.62</v>
      </c>
      <c r="Y532" s="141">
        <f>VLOOKUP($A532+ROUND((COLUMN()-2)/24,5),АТС!$A$41:$F$712,6)+VLOOKUP($A532+ROUND((COLUMN()-2)/24,5),'Расчет сбытовых надбавок'!$B$43:'Расчет сбытовых надбавок'!$G$714,6)+'Иные услуги '!$C$5+'РСТ РСО-А'!$N$7</f>
        <v>1577.15</v>
      </c>
    </row>
    <row r="533" spans="1:25" x14ac:dyDescent="0.2">
      <c r="A533" s="94">
        <f t="shared" si="15"/>
        <v>41676</v>
      </c>
      <c r="B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1478.75</v>
      </c>
      <c r="C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1414.21</v>
      </c>
      <c r="D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1396.9099999999999</v>
      </c>
      <c r="E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1396.5</v>
      </c>
      <c r="F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1397.0900000000001</v>
      </c>
      <c r="G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1397.45</v>
      </c>
      <c r="H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1418.7</v>
      </c>
      <c r="I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1406.39</v>
      </c>
      <c r="J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1424.18</v>
      </c>
      <c r="K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1424.1</v>
      </c>
      <c r="L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1423.13</v>
      </c>
      <c r="M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1507.49</v>
      </c>
      <c r="N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1486.46</v>
      </c>
      <c r="O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1481.4900000000002</v>
      </c>
      <c r="P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1467.3500000000001</v>
      </c>
      <c r="Q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1457.56</v>
      </c>
      <c r="R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1447.03</v>
      </c>
      <c r="S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1422.3700000000001</v>
      </c>
      <c r="T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1495.1599999999999</v>
      </c>
      <c r="U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1581.64</v>
      </c>
      <c r="V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1558.96</v>
      </c>
      <c r="W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1563.6100000000001</v>
      </c>
      <c r="X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1688.43</v>
      </c>
      <c r="Y533" s="141">
        <f>VLOOKUP($A533+ROUND((COLUMN()-2)/24,5),АТС!$A$41:$F$712,6)+VLOOKUP($A533+ROUND((COLUMN()-2)/24,5),'Расчет сбытовых надбавок'!$B$43:'Расчет сбытовых надбавок'!$G$714,6)+'Иные услуги '!$C$5+'РСТ РСО-А'!$N$7</f>
        <v>1604.51</v>
      </c>
    </row>
    <row r="534" spans="1:25" x14ac:dyDescent="0.2">
      <c r="A534" s="94">
        <f t="shared" si="15"/>
        <v>41677</v>
      </c>
      <c r="B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1406.73</v>
      </c>
      <c r="C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1389.39</v>
      </c>
      <c r="D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1383.35</v>
      </c>
      <c r="E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1385.97</v>
      </c>
      <c r="F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1385.51</v>
      </c>
      <c r="G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1382.08</v>
      </c>
      <c r="H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1406.21</v>
      </c>
      <c r="I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1404.5900000000001</v>
      </c>
      <c r="J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1382.9900000000002</v>
      </c>
      <c r="K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1425.52</v>
      </c>
      <c r="L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1425.64</v>
      </c>
      <c r="M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1414.35</v>
      </c>
      <c r="N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1414.42</v>
      </c>
      <c r="O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1414.48</v>
      </c>
      <c r="P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1414.76</v>
      </c>
      <c r="Q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1414.65</v>
      </c>
      <c r="R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1414.4099999999999</v>
      </c>
      <c r="S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1421.72</v>
      </c>
      <c r="T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1421.8600000000001</v>
      </c>
      <c r="U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1523.32</v>
      </c>
      <c r="V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1484.8899999999999</v>
      </c>
      <c r="W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1506.68</v>
      </c>
      <c r="X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1658.2400000000002</v>
      </c>
      <c r="Y534" s="141">
        <f>VLOOKUP($A534+ROUND((COLUMN()-2)/24,5),АТС!$A$41:$F$712,6)+VLOOKUP($A534+ROUND((COLUMN()-2)/24,5),'Расчет сбытовых надбавок'!$B$43:'Расчет сбытовых надбавок'!$G$714,6)+'Иные услуги '!$C$5+'РСТ РСО-А'!$N$7</f>
        <v>1576.55</v>
      </c>
    </row>
    <row r="535" spans="1:25" x14ac:dyDescent="0.2">
      <c r="A535" s="94">
        <f t="shared" si="15"/>
        <v>41678</v>
      </c>
      <c r="B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1405.93</v>
      </c>
      <c r="C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1402.0900000000001</v>
      </c>
      <c r="D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1391.71</v>
      </c>
      <c r="E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1380.65</v>
      </c>
      <c r="F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1387.93</v>
      </c>
      <c r="G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1398.47</v>
      </c>
      <c r="H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1403.08</v>
      </c>
      <c r="I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1405.83</v>
      </c>
      <c r="J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1528.63</v>
      </c>
      <c r="K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1399.6</v>
      </c>
      <c r="L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1405.94</v>
      </c>
      <c r="M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1423.4</v>
      </c>
      <c r="N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1423.58</v>
      </c>
      <c r="O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1423.73</v>
      </c>
      <c r="P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1423.88</v>
      </c>
      <c r="Q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1424.08</v>
      </c>
      <c r="R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1423.01</v>
      </c>
      <c r="S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1419.02</v>
      </c>
      <c r="T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1420.5</v>
      </c>
      <c r="U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1419.8000000000002</v>
      </c>
      <c r="V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1514.38</v>
      </c>
      <c r="W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1484.46</v>
      </c>
      <c r="X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1421.3200000000002</v>
      </c>
      <c r="Y535" s="141">
        <f>VLOOKUP($A535+ROUND((COLUMN()-2)/24,5),АТС!$A$41:$F$712,6)+VLOOKUP($A535+ROUND((COLUMN()-2)/24,5),'Расчет сбытовых надбавок'!$B$43:'Расчет сбытовых надбавок'!$G$714,6)+'Иные услуги '!$C$5+'РСТ РСО-А'!$N$7</f>
        <v>1603.13</v>
      </c>
    </row>
    <row r="536" spans="1:25" x14ac:dyDescent="0.2">
      <c r="A536" s="94">
        <f t="shared" si="15"/>
        <v>41679</v>
      </c>
      <c r="B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1401.54</v>
      </c>
      <c r="C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1393.3400000000001</v>
      </c>
      <c r="D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1416.91</v>
      </c>
      <c r="E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1420.2</v>
      </c>
      <c r="F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1429.48</v>
      </c>
      <c r="G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1420.1399999999999</v>
      </c>
      <c r="H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1411.2800000000002</v>
      </c>
      <c r="I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1386.4099999999999</v>
      </c>
      <c r="J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1405.3400000000001</v>
      </c>
      <c r="K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1445.5700000000002</v>
      </c>
      <c r="L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1407.7800000000002</v>
      </c>
      <c r="M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1381.58</v>
      </c>
      <c r="N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1383.26</v>
      </c>
      <c r="O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1391.5</v>
      </c>
      <c r="P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1386.1399999999999</v>
      </c>
      <c r="Q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1383.15</v>
      </c>
      <c r="R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1384</v>
      </c>
      <c r="S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1381.75</v>
      </c>
      <c r="T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1417.9900000000002</v>
      </c>
      <c r="U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1419.4900000000002</v>
      </c>
      <c r="V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1419.5</v>
      </c>
      <c r="W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1419.96</v>
      </c>
      <c r="X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1420.81</v>
      </c>
      <c r="Y536" s="141">
        <f>VLOOKUP($A536+ROUND((COLUMN()-2)/24,5),АТС!$A$41:$F$712,6)+VLOOKUP($A536+ROUND((COLUMN()-2)/24,5),'Расчет сбытовых надбавок'!$B$43:'Расчет сбытовых надбавок'!$G$714,6)+'Иные услуги '!$C$5+'РСТ РСО-А'!$N$7</f>
        <v>1465.0900000000001</v>
      </c>
    </row>
    <row r="537" spans="1:25" x14ac:dyDescent="0.2">
      <c r="A537" s="94">
        <f t="shared" si="15"/>
        <v>41680</v>
      </c>
      <c r="B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1397.88</v>
      </c>
      <c r="C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1394.33</v>
      </c>
      <c r="D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1399.68</v>
      </c>
      <c r="E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1405</v>
      </c>
      <c r="F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1402.29</v>
      </c>
      <c r="G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1405.44</v>
      </c>
      <c r="H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1380.1599999999999</v>
      </c>
      <c r="I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1442.18</v>
      </c>
      <c r="J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1431.08</v>
      </c>
      <c r="K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1383.53</v>
      </c>
      <c r="L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1396.28</v>
      </c>
      <c r="M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1415.3200000000002</v>
      </c>
      <c r="N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1415.0900000000001</v>
      </c>
      <c r="O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1415.5500000000002</v>
      </c>
      <c r="P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1415.64</v>
      </c>
      <c r="Q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1414.98</v>
      </c>
      <c r="R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1414.77</v>
      </c>
      <c r="S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1408.1</v>
      </c>
      <c r="T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1422.33</v>
      </c>
      <c r="U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1423.6399999999999</v>
      </c>
      <c r="V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1424.73</v>
      </c>
      <c r="W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1435.0100000000002</v>
      </c>
      <c r="X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1621.81</v>
      </c>
      <c r="Y537" s="141">
        <f>VLOOKUP($A537+ROUND((COLUMN()-2)/24,5),АТС!$A$41:$F$712,6)+VLOOKUP($A537+ROUND((COLUMN()-2)/24,5),'Расчет сбытовых надбавок'!$B$43:'Расчет сбытовых надбавок'!$G$714,6)+'Иные услуги '!$C$5+'РСТ РСО-А'!$N$7</f>
        <v>1557.8400000000001</v>
      </c>
    </row>
    <row r="538" spans="1:25" x14ac:dyDescent="0.2">
      <c r="A538" s="94">
        <f t="shared" si="15"/>
        <v>41681</v>
      </c>
      <c r="B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1382.0900000000001</v>
      </c>
      <c r="C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1421.2800000000002</v>
      </c>
      <c r="D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1438.94</v>
      </c>
      <c r="E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1451.43</v>
      </c>
      <c r="F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1454.45</v>
      </c>
      <c r="G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1442.0900000000001</v>
      </c>
      <c r="H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1413.23</v>
      </c>
      <c r="I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1477.3700000000001</v>
      </c>
      <c r="J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1448.58</v>
      </c>
      <c r="K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1409.69</v>
      </c>
      <c r="L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1385.25</v>
      </c>
      <c r="M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1416.3200000000002</v>
      </c>
      <c r="N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1417.4</v>
      </c>
      <c r="O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1417.83</v>
      </c>
      <c r="P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1414.58</v>
      </c>
      <c r="Q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1414.67</v>
      </c>
      <c r="R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1413.74</v>
      </c>
      <c r="S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1390.43</v>
      </c>
      <c r="T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1423.73</v>
      </c>
      <c r="U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1424.97</v>
      </c>
      <c r="V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1426.3600000000001</v>
      </c>
      <c r="W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1415.19</v>
      </c>
      <c r="X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1625.45</v>
      </c>
      <c r="Y538" s="141">
        <f>VLOOKUP($A538+ROUND((COLUMN()-2)/24,5),АТС!$A$41:$F$712,6)+VLOOKUP($A538+ROUND((COLUMN()-2)/24,5),'Расчет сбытовых надбавок'!$B$43:'Расчет сбытовых надбавок'!$G$714,6)+'Иные услуги '!$C$5+'РСТ РСО-А'!$N$7</f>
        <v>1481.4</v>
      </c>
    </row>
    <row r="539" spans="1:25" x14ac:dyDescent="0.2">
      <c r="A539" s="94">
        <f t="shared" si="15"/>
        <v>41682</v>
      </c>
      <c r="B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1383.33</v>
      </c>
      <c r="C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1414.98</v>
      </c>
      <c r="D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1435.17</v>
      </c>
      <c r="E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1444.24</v>
      </c>
      <c r="F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1447.13</v>
      </c>
      <c r="G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1441.22</v>
      </c>
      <c r="H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1404.88</v>
      </c>
      <c r="I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1476.83</v>
      </c>
      <c r="J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1454.19</v>
      </c>
      <c r="K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1427.0100000000002</v>
      </c>
      <c r="L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1409.46</v>
      </c>
      <c r="M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1384.73</v>
      </c>
      <c r="N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1396.43</v>
      </c>
      <c r="O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1411.21</v>
      </c>
      <c r="P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1421.67</v>
      </c>
      <c r="Q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1424.0900000000001</v>
      </c>
      <c r="R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1426.8000000000002</v>
      </c>
      <c r="S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1475.1100000000001</v>
      </c>
      <c r="T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1414.43</v>
      </c>
      <c r="U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1425</v>
      </c>
      <c r="V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1425.93</v>
      </c>
      <c r="W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1414.81</v>
      </c>
      <c r="X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1619.2400000000002</v>
      </c>
      <c r="Y539" s="141">
        <f>VLOOKUP($A539+ROUND((COLUMN()-2)/24,5),АТС!$A$41:$F$712,6)+VLOOKUP($A539+ROUND((COLUMN()-2)/24,5),'Расчет сбытовых надбавок'!$B$43:'Расчет сбытовых надбавок'!$G$714,6)+'Иные услуги '!$C$5+'РСТ РСО-А'!$N$7</f>
        <v>1407.3400000000001</v>
      </c>
    </row>
    <row r="540" spans="1:25" x14ac:dyDescent="0.2">
      <c r="A540" s="94">
        <f t="shared" si="15"/>
        <v>41683</v>
      </c>
      <c r="B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1384.2800000000002</v>
      </c>
      <c r="C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1414.87</v>
      </c>
      <c r="D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1432.1100000000001</v>
      </c>
      <c r="E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1444.2</v>
      </c>
      <c r="F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1441.12</v>
      </c>
      <c r="G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1432.2400000000002</v>
      </c>
      <c r="H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1402.06</v>
      </c>
      <c r="I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1470.21</v>
      </c>
      <c r="J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1454.3600000000001</v>
      </c>
      <c r="K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1426.46</v>
      </c>
      <c r="L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1403.19</v>
      </c>
      <c r="M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1386.8899999999999</v>
      </c>
      <c r="N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1396</v>
      </c>
      <c r="O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1410.69</v>
      </c>
      <c r="P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1421.06</v>
      </c>
      <c r="Q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1423.3400000000001</v>
      </c>
      <c r="R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1426.27</v>
      </c>
      <c r="S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1474.25</v>
      </c>
      <c r="T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1413.9</v>
      </c>
      <c r="U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1426.0900000000001</v>
      </c>
      <c r="V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1427.14</v>
      </c>
      <c r="W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1414.9099999999999</v>
      </c>
      <c r="X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1491.39</v>
      </c>
      <c r="Y540" s="141">
        <f>VLOOKUP($A540+ROUND((COLUMN()-2)/24,5),АТС!$A$41:$F$712,6)+VLOOKUP($A540+ROUND((COLUMN()-2)/24,5),'Расчет сбытовых надбавок'!$B$43:'Расчет сбытовых надбавок'!$G$714,6)+'Иные услуги '!$C$5+'РСТ РСО-А'!$N$7</f>
        <v>1408.31</v>
      </c>
    </row>
    <row r="541" spans="1:25" x14ac:dyDescent="0.2">
      <c r="A541" s="94">
        <f t="shared" si="15"/>
        <v>41684</v>
      </c>
      <c r="B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1383.02</v>
      </c>
      <c r="C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1420.46</v>
      </c>
      <c r="D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1438.1100000000001</v>
      </c>
      <c r="E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1456.44</v>
      </c>
      <c r="F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1456.46</v>
      </c>
      <c r="G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1453.77</v>
      </c>
      <c r="H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1421.5300000000002</v>
      </c>
      <c r="I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1485.93</v>
      </c>
      <c r="J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1495.71</v>
      </c>
      <c r="K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1460.96</v>
      </c>
      <c r="L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1447.96</v>
      </c>
      <c r="M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1401.25</v>
      </c>
      <c r="N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1429.52</v>
      </c>
      <c r="O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1434.48</v>
      </c>
      <c r="P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1445.5300000000002</v>
      </c>
      <c r="Q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1494.3700000000001</v>
      </c>
      <c r="R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1439.2600000000002</v>
      </c>
      <c r="S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1494.65</v>
      </c>
      <c r="T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1428.17</v>
      </c>
      <c r="U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1383.45</v>
      </c>
      <c r="V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1380.5300000000002</v>
      </c>
      <c r="W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1415.2600000000002</v>
      </c>
      <c r="X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1468.8200000000002</v>
      </c>
      <c r="Y541" s="141">
        <f>VLOOKUP($A541+ROUND((COLUMN()-2)/24,5),АТС!$A$41:$F$712,6)+VLOOKUP($A541+ROUND((COLUMN()-2)/24,5),'Расчет сбытовых надбавок'!$B$43:'Расчет сбытовых надбавок'!$G$714,6)+'Иные услуги '!$C$5+'РСТ РСО-А'!$N$7</f>
        <v>1408.6</v>
      </c>
    </row>
    <row r="542" spans="1:25" x14ac:dyDescent="0.2">
      <c r="A542" s="94">
        <f t="shared" si="15"/>
        <v>41685</v>
      </c>
      <c r="B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1421.85</v>
      </c>
      <c r="C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1464.94</v>
      </c>
      <c r="D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1482.8700000000001</v>
      </c>
      <c r="E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1502.1</v>
      </c>
      <c r="F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1506.1100000000001</v>
      </c>
      <c r="G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1494.46</v>
      </c>
      <c r="H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1473.3000000000002</v>
      </c>
      <c r="I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1427.04</v>
      </c>
      <c r="J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1382.76</v>
      </c>
      <c r="K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1512.99</v>
      </c>
      <c r="L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1501.23</v>
      </c>
      <c r="M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1512.25</v>
      </c>
      <c r="N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1539.1200000000001</v>
      </c>
      <c r="O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1547.0700000000002</v>
      </c>
      <c r="P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1559.19</v>
      </c>
      <c r="Q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1568.29</v>
      </c>
      <c r="R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1582.3600000000001</v>
      </c>
      <c r="S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1552.5700000000002</v>
      </c>
      <c r="T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1482.94</v>
      </c>
      <c r="U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1416.75</v>
      </c>
      <c r="V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1405.5300000000002</v>
      </c>
      <c r="W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1422.0900000000001</v>
      </c>
      <c r="X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1467.64</v>
      </c>
      <c r="Y542" s="141">
        <f>VLOOKUP($A542+ROUND((COLUMN()-2)/24,5),АТС!$A$41:$F$712,6)+VLOOKUP($A542+ROUND((COLUMN()-2)/24,5),'Расчет сбытовых надбавок'!$B$43:'Расчет сбытовых надбавок'!$G$714,6)+'Иные услуги '!$C$5+'РСТ РСО-А'!$N$7</f>
        <v>1394.6100000000001</v>
      </c>
    </row>
    <row r="543" spans="1:25" x14ac:dyDescent="0.2">
      <c r="A543" s="94">
        <f t="shared" si="15"/>
        <v>41686</v>
      </c>
      <c r="B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1421.54</v>
      </c>
      <c r="C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1450.6200000000001</v>
      </c>
      <c r="D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1481.99</v>
      </c>
      <c r="E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1501.19</v>
      </c>
      <c r="F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1509.1399999999999</v>
      </c>
      <c r="G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1501.7</v>
      </c>
      <c r="H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1495.05</v>
      </c>
      <c r="I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1465.3600000000001</v>
      </c>
      <c r="J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1444.6799999999998</v>
      </c>
      <c r="K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1606.03</v>
      </c>
      <c r="L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1555.58</v>
      </c>
      <c r="M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1530.4299999999998</v>
      </c>
      <c r="N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1542.43</v>
      </c>
      <c r="O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1563.3400000000001</v>
      </c>
      <c r="P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1580.67</v>
      </c>
      <c r="Q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1585.13</v>
      </c>
      <c r="R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1562.93</v>
      </c>
      <c r="S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1555.4099999999999</v>
      </c>
      <c r="T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1486.23</v>
      </c>
      <c r="U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1410.85</v>
      </c>
      <c r="V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1407.7</v>
      </c>
      <c r="W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1424.27</v>
      </c>
      <c r="X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1463.56</v>
      </c>
      <c r="Y543" s="141">
        <f>VLOOKUP($A543+ROUND((COLUMN()-2)/24,5),АТС!$A$41:$F$712,6)+VLOOKUP($A543+ROUND((COLUMN()-2)/24,5),'Расчет сбытовых надбавок'!$B$43:'Расчет сбытовых надбавок'!$G$714,6)+'Иные услуги '!$C$5+'РСТ РСО-А'!$N$7</f>
        <v>1383.37</v>
      </c>
    </row>
    <row r="544" spans="1:25" x14ac:dyDescent="0.2">
      <c r="A544" s="94">
        <f t="shared" si="15"/>
        <v>41687</v>
      </c>
      <c r="B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1435.1100000000001</v>
      </c>
      <c r="C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1476.4</v>
      </c>
      <c r="D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1489.7400000000002</v>
      </c>
      <c r="E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1507.81</v>
      </c>
      <c r="F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1511.63</v>
      </c>
      <c r="G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1501.2</v>
      </c>
      <c r="H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1470.41</v>
      </c>
      <c r="I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1556.2</v>
      </c>
      <c r="J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1562.5900000000001</v>
      </c>
      <c r="K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1533.0900000000001</v>
      </c>
      <c r="L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1533.27</v>
      </c>
      <c r="M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1484.91</v>
      </c>
      <c r="N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1515</v>
      </c>
      <c r="O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1525.48</v>
      </c>
      <c r="P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1528.85</v>
      </c>
      <c r="Q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1536.2</v>
      </c>
      <c r="R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1540.5300000000002</v>
      </c>
      <c r="S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1606.5500000000002</v>
      </c>
      <c r="T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1525.58</v>
      </c>
      <c r="U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1436.6100000000001</v>
      </c>
      <c r="V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1433.4099999999999</v>
      </c>
      <c r="W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1409.1100000000001</v>
      </c>
      <c r="X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1410.8200000000002</v>
      </c>
      <c r="Y544" s="141">
        <f>VLOOKUP($A544+ROUND((COLUMN()-2)/24,5),АТС!$A$41:$F$712,6)+VLOOKUP($A544+ROUND((COLUMN()-2)/24,5),'Расчет сбытовых надбавок'!$B$43:'Расчет сбытовых надбавок'!$G$714,6)+'Иные услуги '!$C$5+'РСТ РСО-А'!$N$7</f>
        <v>1380.91</v>
      </c>
    </row>
    <row r="545" spans="1:25" x14ac:dyDescent="0.2">
      <c r="A545" s="94">
        <f t="shared" si="15"/>
        <v>41688</v>
      </c>
      <c r="B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1436.1399999999999</v>
      </c>
      <c r="C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1477.47</v>
      </c>
      <c r="D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1491.45</v>
      </c>
      <c r="E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1509.75</v>
      </c>
      <c r="F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1513.66</v>
      </c>
      <c r="G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1502.4900000000002</v>
      </c>
      <c r="H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1471.94</v>
      </c>
      <c r="I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1558.29</v>
      </c>
      <c r="J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1566.0700000000002</v>
      </c>
      <c r="K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1561.91</v>
      </c>
      <c r="L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1548.8500000000001</v>
      </c>
      <c r="M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1486.85</v>
      </c>
      <c r="N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1510.06</v>
      </c>
      <c r="O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1527.8500000000001</v>
      </c>
      <c r="P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1538.88</v>
      </c>
      <c r="Q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1538.76</v>
      </c>
      <c r="R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1542.8600000000001</v>
      </c>
      <c r="S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1519.8200000000002</v>
      </c>
      <c r="T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1440.7</v>
      </c>
      <c r="U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1442.9099999999999</v>
      </c>
      <c r="V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1439.5100000000002</v>
      </c>
      <c r="W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1401.97</v>
      </c>
      <c r="X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1403.27</v>
      </c>
      <c r="Y545" s="141">
        <f>VLOOKUP($A545+ROUND((COLUMN()-2)/24,5),АТС!$A$41:$F$712,6)+VLOOKUP($A545+ROUND((COLUMN()-2)/24,5),'Расчет сбытовых надбавок'!$B$43:'Расчет сбытовых надбавок'!$G$714,6)+'Иные услуги '!$C$5+'РСТ РСО-А'!$N$7</f>
        <v>1381.67</v>
      </c>
    </row>
    <row r="546" spans="1:25" x14ac:dyDescent="0.2">
      <c r="A546" s="94">
        <f t="shared" si="15"/>
        <v>41689</v>
      </c>
      <c r="B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1435.77</v>
      </c>
      <c r="C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1509.15</v>
      </c>
      <c r="D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1520.58</v>
      </c>
      <c r="E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1528.38</v>
      </c>
      <c r="F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1520.2</v>
      </c>
      <c r="G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1501.6100000000001</v>
      </c>
      <c r="H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1464.63</v>
      </c>
      <c r="I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1545.8</v>
      </c>
      <c r="J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1560.79</v>
      </c>
      <c r="K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1518.56</v>
      </c>
      <c r="L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1496.6999999999998</v>
      </c>
      <c r="M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1447.1599999999999</v>
      </c>
      <c r="N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1455.81</v>
      </c>
      <c r="O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1476.72</v>
      </c>
      <c r="P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1473.49</v>
      </c>
      <c r="Q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1473.65</v>
      </c>
      <c r="R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1486.49</v>
      </c>
      <c r="S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1539.79</v>
      </c>
      <c r="T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1510.0500000000002</v>
      </c>
      <c r="U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1425.2</v>
      </c>
      <c r="V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1419.1599999999999</v>
      </c>
      <c r="W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1404.91</v>
      </c>
      <c r="X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1406.3600000000001</v>
      </c>
      <c r="Y546" s="141">
        <f>VLOOKUP($A546+ROUND((COLUMN()-2)/24,5),АТС!$A$41:$F$712,6)+VLOOKUP($A546+ROUND((COLUMN()-2)/24,5),'Расчет сбытовых надбавок'!$B$43:'Расчет сбытовых надбавок'!$G$714,6)+'Иные услуги '!$C$5+'РСТ РСО-А'!$N$7</f>
        <v>1398.8400000000001</v>
      </c>
    </row>
    <row r="547" spans="1:25" x14ac:dyDescent="0.2">
      <c r="A547" s="94">
        <f t="shared" si="15"/>
        <v>41690</v>
      </c>
      <c r="B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1457.56</v>
      </c>
      <c r="C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1501.9</v>
      </c>
      <c r="D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1524.58</v>
      </c>
      <c r="E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1536.47</v>
      </c>
      <c r="F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1536.2400000000002</v>
      </c>
      <c r="G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1520.52</v>
      </c>
      <c r="H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1487.6399999999999</v>
      </c>
      <c r="I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1581.5300000000002</v>
      </c>
      <c r="J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1583.04</v>
      </c>
      <c r="K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1534.57</v>
      </c>
      <c r="L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1534.6100000000001</v>
      </c>
      <c r="M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1486.0300000000002</v>
      </c>
      <c r="N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1516.12</v>
      </c>
      <c r="O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1530.02</v>
      </c>
      <c r="P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1537.35</v>
      </c>
      <c r="Q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1533.85</v>
      </c>
      <c r="R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1537.3899999999999</v>
      </c>
      <c r="S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1592.1999999999998</v>
      </c>
      <c r="T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1509.28</v>
      </c>
      <c r="U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1425.35</v>
      </c>
      <c r="V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1422.2</v>
      </c>
      <c r="W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1402.54</v>
      </c>
      <c r="X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1406.7600000000002</v>
      </c>
      <c r="Y547" s="141">
        <f>VLOOKUP($A547+ROUND((COLUMN()-2)/24,5),АТС!$A$41:$F$712,6)+VLOOKUP($A547+ROUND((COLUMN()-2)/24,5),'Расчет сбытовых надбавок'!$B$43:'Расчет сбытовых надбавок'!$G$714,6)+'Иные услуги '!$C$5+'РСТ РСО-А'!$N$7</f>
        <v>1399.6</v>
      </c>
    </row>
    <row r="548" spans="1:25" x14ac:dyDescent="0.2">
      <c r="A548" s="94">
        <f t="shared" si="15"/>
        <v>41691</v>
      </c>
      <c r="B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1457.26</v>
      </c>
      <c r="C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1501.5500000000002</v>
      </c>
      <c r="D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1524.52</v>
      </c>
      <c r="E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1536.3200000000002</v>
      </c>
      <c r="F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1536.31</v>
      </c>
      <c r="G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1520.6599999999999</v>
      </c>
      <c r="H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1487.5300000000002</v>
      </c>
      <c r="I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1585.46</v>
      </c>
      <c r="J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1606.85</v>
      </c>
      <c r="K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1573.74</v>
      </c>
      <c r="L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1564.63</v>
      </c>
      <c r="M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1502.54</v>
      </c>
      <c r="N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1534.1399999999999</v>
      </c>
      <c r="O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1552.77</v>
      </c>
      <c r="P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1556.6100000000001</v>
      </c>
      <c r="Q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1560.87</v>
      </c>
      <c r="R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1568.8600000000001</v>
      </c>
      <c r="S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1627.17</v>
      </c>
      <c r="T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1524.35</v>
      </c>
      <c r="U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1439.85</v>
      </c>
      <c r="V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1436.38</v>
      </c>
      <c r="W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1409.25</v>
      </c>
      <c r="X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1407.8200000000002</v>
      </c>
      <c r="Y548" s="141">
        <f>VLOOKUP($A548+ROUND((COLUMN()-2)/24,5),АТС!$A$41:$F$712,6)+VLOOKUP($A548+ROUND((COLUMN()-2)/24,5),'Расчет сбытовых надбавок'!$B$43:'Расчет сбытовых надбавок'!$G$714,6)+'Иные услуги '!$C$5+'РСТ РСО-А'!$N$7</f>
        <v>1391.49</v>
      </c>
    </row>
    <row r="549" spans="1:25" x14ac:dyDescent="0.2">
      <c r="A549" s="94">
        <f t="shared" si="15"/>
        <v>41692</v>
      </c>
      <c r="B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1461.71</v>
      </c>
      <c r="C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1514.65</v>
      </c>
      <c r="D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1540.1</v>
      </c>
      <c r="E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1549</v>
      </c>
      <c r="F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1549.0100000000002</v>
      </c>
      <c r="G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1544.6200000000001</v>
      </c>
      <c r="H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1514.97</v>
      </c>
      <c r="I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1442.2</v>
      </c>
      <c r="J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1405.35</v>
      </c>
      <c r="K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1540.7</v>
      </c>
      <c r="L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1524.3400000000001</v>
      </c>
      <c r="M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1516.75</v>
      </c>
      <c r="N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1553.1000000000001</v>
      </c>
      <c r="O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1561.43</v>
      </c>
      <c r="P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1570.25</v>
      </c>
      <c r="Q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1570.51</v>
      </c>
      <c r="R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1575.1399999999999</v>
      </c>
      <c r="S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1603.01</v>
      </c>
      <c r="T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1530.8700000000001</v>
      </c>
      <c r="U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1428.5300000000002</v>
      </c>
      <c r="V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1422.3200000000002</v>
      </c>
      <c r="W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1439.74</v>
      </c>
      <c r="X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1484.03</v>
      </c>
      <c r="Y549" s="141">
        <f>VLOOKUP($A549+ROUND((COLUMN()-2)/24,5),АТС!$A$41:$F$712,6)+VLOOKUP($A549+ROUND((COLUMN()-2)/24,5),'Расчет сбытовых надбавок'!$B$43:'Расчет сбытовых надбавок'!$G$714,6)+'Иные услуги '!$C$5+'РСТ РСО-А'!$N$7</f>
        <v>1390.94</v>
      </c>
    </row>
    <row r="550" spans="1:25" x14ac:dyDescent="0.2">
      <c r="A550" s="94">
        <f t="shared" si="15"/>
        <v>41693</v>
      </c>
      <c r="B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1447.73</v>
      </c>
      <c r="C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1506.93</v>
      </c>
      <c r="D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1540.74</v>
      </c>
      <c r="E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1558.68</v>
      </c>
      <c r="F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1549.52</v>
      </c>
      <c r="G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1558.8200000000002</v>
      </c>
      <c r="H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1536.17</v>
      </c>
      <c r="I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1515.39</v>
      </c>
      <c r="J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1481.02</v>
      </c>
      <c r="K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1602.69</v>
      </c>
      <c r="L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1553.79</v>
      </c>
      <c r="M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1537.04</v>
      </c>
      <c r="N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1553.5500000000002</v>
      </c>
      <c r="O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1570.8000000000002</v>
      </c>
      <c r="P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1593.75</v>
      </c>
      <c r="Q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1589.65</v>
      </c>
      <c r="R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1585.4</v>
      </c>
      <c r="S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1590.9299999999998</v>
      </c>
      <c r="T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1532.2800000000002</v>
      </c>
      <c r="U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1429.03</v>
      </c>
      <c r="V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1423.02</v>
      </c>
      <c r="W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1440.29</v>
      </c>
      <c r="X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1484.98</v>
      </c>
      <c r="Y550" s="141">
        <f>VLOOKUP($A550+ROUND((COLUMN()-2)/24,5),АТС!$A$41:$F$712,6)+VLOOKUP($A550+ROUND((COLUMN()-2)/24,5),'Расчет сбытовых надбавок'!$B$43:'Расчет сбытовых надбавок'!$G$714,6)+'Иные услуги '!$C$5+'РСТ РСО-А'!$N$7</f>
        <v>1389.37</v>
      </c>
    </row>
    <row r="551" spans="1:25" x14ac:dyDescent="0.2">
      <c r="A551" s="94">
        <f t="shared" si="15"/>
        <v>41694</v>
      </c>
      <c r="B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1457.71</v>
      </c>
      <c r="C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1513.89</v>
      </c>
      <c r="D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1537.37</v>
      </c>
      <c r="E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1549.47</v>
      </c>
      <c r="F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1549.5</v>
      </c>
      <c r="G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1537.27</v>
      </c>
      <c r="H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1499.19</v>
      </c>
      <c r="I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1577.46</v>
      </c>
      <c r="J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1607.3200000000002</v>
      </c>
      <c r="K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1551.5700000000002</v>
      </c>
      <c r="L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1535.8899999999999</v>
      </c>
      <c r="M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1486.75</v>
      </c>
      <c r="N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1513.08</v>
      </c>
      <c r="O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1527.24</v>
      </c>
      <c r="P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1541.94</v>
      </c>
      <c r="Q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1553.56</v>
      </c>
      <c r="R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1565.81</v>
      </c>
      <c r="S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1662</v>
      </c>
      <c r="T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1596.71</v>
      </c>
      <c r="U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1469.92</v>
      </c>
      <c r="V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1456.02</v>
      </c>
      <c r="W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1409.45</v>
      </c>
      <c r="X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1405.5500000000002</v>
      </c>
      <c r="Y551" s="141">
        <f>VLOOKUP($A551+ROUND((COLUMN()-2)/24,5),АТС!$A$41:$F$712,6)+VLOOKUP($A551+ROUND((COLUMN()-2)/24,5),'Расчет сбытовых надбавок'!$B$43:'Расчет сбытовых надбавок'!$G$714,6)+'Иные услуги '!$C$5+'РСТ РСО-А'!$N$7</f>
        <v>1386.6</v>
      </c>
    </row>
    <row r="552" spans="1:25" x14ac:dyDescent="0.2">
      <c r="A552" s="94">
        <f t="shared" si="15"/>
        <v>41695</v>
      </c>
      <c r="B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1474.4900000000002</v>
      </c>
      <c r="C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1529.65</v>
      </c>
      <c r="D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1554.12</v>
      </c>
      <c r="E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1562.69</v>
      </c>
      <c r="F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1549.96</v>
      </c>
      <c r="G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1558.3899999999999</v>
      </c>
      <c r="H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1499.31</v>
      </c>
      <c r="I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1598.79</v>
      </c>
      <c r="J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1608.37</v>
      </c>
      <c r="K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1552.8</v>
      </c>
      <c r="L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1535.9</v>
      </c>
      <c r="M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1467.92</v>
      </c>
      <c r="N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1461.69</v>
      </c>
      <c r="O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1464.3400000000001</v>
      </c>
      <c r="P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1470.27</v>
      </c>
      <c r="Q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1467.3600000000001</v>
      </c>
      <c r="R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1464.28</v>
      </c>
      <c r="S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1507.6599999999999</v>
      </c>
      <c r="T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1473.1100000000001</v>
      </c>
      <c r="U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1431.56</v>
      </c>
      <c r="V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1425.13</v>
      </c>
      <c r="W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1410.0900000000001</v>
      </c>
      <c r="X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1405.3400000000001</v>
      </c>
      <c r="Y552" s="141">
        <f>VLOOKUP($A552+ROUND((COLUMN()-2)/24,5),АТС!$A$41:$F$712,6)+VLOOKUP($A552+ROUND((COLUMN()-2)/24,5),'Расчет сбытовых надбавок'!$B$43:'Расчет сбытовых надбавок'!$G$714,6)+'Иные услуги '!$C$5+'РСТ РСО-А'!$N$7</f>
        <v>1387.02</v>
      </c>
    </row>
    <row r="553" spans="1:25" x14ac:dyDescent="0.2">
      <c r="A553" s="94">
        <f t="shared" si="15"/>
        <v>41696</v>
      </c>
      <c r="B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1477.2600000000002</v>
      </c>
      <c r="C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1528.8200000000002</v>
      </c>
      <c r="D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1553.21</v>
      </c>
      <c r="E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1566.21</v>
      </c>
      <c r="F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1566.2</v>
      </c>
      <c r="G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1562.0500000000002</v>
      </c>
      <c r="H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1525.19</v>
      </c>
      <c r="I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1630.92</v>
      </c>
      <c r="J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1655.31</v>
      </c>
      <c r="K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1602.79</v>
      </c>
      <c r="L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1551.9</v>
      </c>
      <c r="M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1459</v>
      </c>
      <c r="N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1455.51</v>
      </c>
      <c r="O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1458.29</v>
      </c>
      <c r="P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1457.7400000000002</v>
      </c>
      <c r="Q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1460.99</v>
      </c>
      <c r="R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1458.12</v>
      </c>
      <c r="S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1502.38</v>
      </c>
      <c r="T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1461.71</v>
      </c>
      <c r="U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1425.1</v>
      </c>
      <c r="V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1422</v>
      </c>
      <c r="W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1409.72</v>
      </c>
      <c r="X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1405.25</v>
      </c>
      <c r="Y553" s="141">
        <f>VLOOKUP($A553+ROUND((COLUMN()-2)/24,5),АТС!$A$41:$F$712,6)+VLOOKUP($A553+ROUND((COLUMN()-2)/24,5),'Расчет сбытовых надбавок'!$B$43:'Расчет сбытовых надбавок'!$G$714,6)+'Иные услуги '!$C$5+'РСТ РСО-А'!$N$7</f>
        <v>1386.3600000000001</v>
      </c>
    </row>
    <row r="554" spans="1:25" x14ac:dyDescent="0.2">
      <c r="A554" s="94">
        <f t="shared" si="15"/>
        <v>41697</v>
      </c>
      <c r="B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1441.17</v>
      </c>
      <c r="C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1490.88</v>
      </c>
      <c r="D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1512.8600000000001</v>
      </c>
      <c r="E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1520.7200000000003</v>
      </c>
      <c r="F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1516.83</v>
      </c>
      <c r="G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1513.15</v>
      </c>
      <c r="H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1484.2600000000002</v>
      </c>
      <c r="I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1580.51</v>
      </c>
      <c r="J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1587.19</v>
      </c>
      <c r="K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1527.94</v>
      </c>
      <c r="L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1486.24</v>
      </c>
      <c r="M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1436.1</v>
      </c>
      <c r="N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1452.9</v>
      </c>
      <c r="O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1470.65</v>
      </c>
      <c r="P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1470.5</v>
      </c>
      <c r="Q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1486.2800000000002</v>
      </c>
      <c r="R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1509.73</v>
      </c>
      <c r="S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1584.2</v>
      </c>
      <c r="T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1545.83</v>
      </c>
      <c r="U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1437.6100000000001</v>
      </c>
      <c r="V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1425.2600000000002</v>
      </c>
      <c r="W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1402.0700000000002</v>
      </c>
      <c r="X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1409.54</v>
      </c>
      <c r="Y554" s="141">
        <f>VLOOKUP($A554+ROUND((COLUMN()-2)/24,5),АТС!$A$41:$F$712,6)+VLOOKUP($A554+ROUND((COLUMN()-2)/24,5),'Расчет сбытовых надбавок'!$B$43:'Расчет сбытовых надбавок'!$G$714,6)+'Иные услуги '!$C$5+'РСТ РСО-А'!$N$7</f>
        <v>1384.3200000000002</v>
      </c>
    </row>
    <row r="555" spans="1:25" x14ac:dyDescent="0.2">
      <c r="A555" s="94">
        <f t="shared" si="15"/>
        <v>41698</v>
      </c>
      <c r="B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1450.5700000000002</v>
      </c>
      <c r="C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1501.77</v>
      </c>
      <c r="D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1520.55</v>
      </c>
      <c r="E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1532.5</v>
      </c>
      <c r="F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1532.35</v>
      </c>
      <c r="G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1527.9900000000002</v>
      </c>
      <c r="H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1494.9</v>
      </c>
      <c r="I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1593.18</v>
      </c>
      <c r="J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1581.5300000000002</v>
      </c>
      <c r="K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1519.1599999999999</v>
      </c>
      <c r="L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1481.88</v>
      </c>
      <c r="M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1430.5</v>
      </c>
      <c r="N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1441.54</v>
      </c>
      <c r="O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1455.8400000000001</v>
      </c>
      <c r="P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1476.83</v>
      </c>
      <c r="Q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1480</v>
      </c>
      <c r="R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1455.54</v>
      </c>
      <c r="S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1495.56</v>
      </c>
      <c r="T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1462.6599999999999</v>
      </c>
      <c r="U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1411.02</v>
      </c>
      <c r="V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1402.2800000000002</v>
      </c>
      <c r="W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1390.21</v>
      </c>
      <c r="X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1408.52</v>
      </c>
      <c r="Y555" s="141">
        <f>VLOOKUP($A555+ROUND((COLUMN()-2)/24,5),АТС!$A$41:$F$712,6)+VLOOKUP($A555+ROUND((COLUMN()-2)/24,5),'Расчет сбытовых надбавок'!$B$43:'Расчет сбытовых надбавок'!$G$714,6)+'Иные услуги '!$C$5+'РСТ РСО-А'!$N$7</f>
        <v>1394.3200000000002</v>
      </c>
    </row>
    <row r="557" spans="1:25" x14ac:dyDescent="0.2">
      <c r="A557" s="168" t="s">
        <v>166</v>
      </c>
      <c r="B557" s="168"/>
      <c r="C557" s="168"/>
      <c r="D557" s="168"/>
      <c r="E557" s="168"/>
      <c r="F557" s="168"/>
      <c r="G557" s="168"/>
      <c r="H557" s="168"/>
      <c r="I557" s="168"/>
      <c r="J557" s="168"/>
      <c r="K557" s="168"/>
      <c r="L557" s="168"/>
      <c r="M557" s="168"/>
      <c r="N557" s="169" t="s">
        <v>5</v>
      </c>
      <c r="O557" s="169"/>
      <c r="P557" s="169" t="s">
        <v>163</v>
      </c>
      <c r="Q557" s="169"/>
      <c r="R557" s="169" t="s">
        <v>164</v>
      </c>
      <c r="S557" s="169"/>
      <c r="T557" s="169" t="s">
        <v>165</v>
      </c>
      <c r="U557" s="169"/>
      <c r="V557" s="103"/>
      <c r="W557" s="103"/>
      <c r="X557" s="103"/>
      <c r="Y557" s="103"/>
    </row>
    <row r="558" spans="1:25" ht="59.25" customHeight="1" x14ac:dyDescent="0.25">
      <c r="A558" s="168"/>
      <c r="B558" s="168"/>
      <c r="C558" s="168"/>
      <c r="D558" s="168"/>
      <c r="E558" s="168"/>
      <c r="F558" s="168"/>
      <c r="G558" s="168"/>
      <c r="H558" s="168"/>
      <c r="I558" s="168"/>
      <c r="J558" s="168"/>
      <c r="K558" s="168"/>
      <c r="L558" s="168"/>
      <c r="M558" s="168"/>
      <c r="N558" s="169"/>
      <c r="O558" s="169"/>
      <c r="P558" s="169"/>
      <c r="Q558" s="169"/>
      <c r="R558" s="169"/>
      <c r="S558" s="169"/>
      <c r="T558" s="169"/>
      <c r="U558" s="169"/>
    </row>
    <row r="559" spans="1:25" x14ac:dyDescent="0.25">
      <c r="A559" s="168"/>
      <c r="B559" s="168"/>
      <c r="C559" s="168"/>
      <c r="D559" s="168"/>
      <c r="E559" s="168"/>
      <c r="F559" s="168"/>
      <c r="G559" s="168"/>
      <c r="H559" s="168"/>
      <c r="I559" s="168"/>
      <c r="J559" s="168"/>
      <c r="K559" s="168"/>
      <c r="L559" s="168"/>
      <c r="M559" s="168"/>
      <c r="N559" s="166">
        <f>'Расчет сбытовых надбавок'!D2746+АТС!$B$24</f>
        <v>385538.62</v>
      </c>
      <c r="O559" s="167"/>
      <c r="P559" s="166">
        <f>'Расчет сбытовых надбавок'!E2746+АТС!$B$24</f>
        <v>378938.83999999997</v>
      </c>
      <c r="Q559" s="167"/>
      <c r="R559" s="166">
        <f>'Расчет сбытовых надбавок'!F2746+АТС!$B$24</f>
        <v>355154.27999999997</v>
      </c>
      <c r="S559" s="167"/>
      <c r="T559" s="166">
        <f>'Расчет сбытовых надбавок'!G2746+АТС!$B$24</f>
        <v>334085.76999999996</v>
      </c>
      <c r="U559" s="167"/>
    </row>
    <row r="560" spans="1:25" x14ac:dyDescent="0.25">
      <c r="A560" s="190"/>
      <c r="B560" s="190"/>
      <c r="C560" s="190"/>
      <c r="D560" s="190"/>
      <c r="E560" s="190"/>
      <c r="F560" s="187"/>
      <c r="G560" s="187"/>
      <c r="H560" s="187"/>
      <c r="I560" s="187"/>
      <c r="J560" s="187"/>
      <c r="K560" s="187"/>
      <c r="L560" s="187"/>
      <c r="M560" s="187"/>
    </row>
    <row r="561" spans="1:21" x14ac:dyDescent="0.25">
      <c r="A561" s="193" t="s">
        <v>167</v>
      </c>
      <c r="B561" s="194"/>
      <c r="C561" s="194"/>
      <c r="D561" s="194"/>
      <c r="E561" s="194"/>
      <c r="F561" s="194"/>
      <c r="G561" s="194"/>
      <c r="H561" s="194"/>
      <c r="I561" s="194"/>
      <c r="J561" s="194"/>
      <c r="K561" s="194"/>
      <c r="L561" s="194"/>
      <c r="M561" s="195"/>
      <c r="N561" s="202" t="s">
        <v>98</v>
      </c>
      <c r="O561" s="202"/>
      <c r="P561" s="202"/>
      <c r="Q561" s="202"/>
      <c r="R561" s="202"/>
      <c r="S561" s="202"/>
      <c r="T561" s="202"/>
      <c r="U561" s="202"/>
    </row>
    <row r="562" spans="1:21" x14ac:dyDescent="0.25">
      <c r="A562" s="196"/>
      <c r="B562" s="197"/>
      <c r="C562" s="197"/>
      <c r="D562" s="197"/>
      <c r="E562" s="197"/>
      <c r="F562" s="197"/>
      <c r="G562" s="197"/>
      <c r="H562" s="197"/>
      <c r="I562" s="197"/>
      <c r="J562" s="197"/>
      <c r="K562" s="197"/>
      <c r="L562" s="197"/>
      <c r="M562" s="198"/>
      <c r="N562" s="191" t="s">
        <v>0</v>
      </c>
      <c r="O562" s="191"/>
      <c r="P562" s="191" t="s">
        <v>1</v>
      </c>
      <c r="Q562" s="191"/>
      <c r="R562" s="191" t="s">
        <v>2</v>
      </c>
      <c r="S562" s="191"/>
      <c r="T562" s="191" t="s">
        <v>3</v>
      </c>
      <c r="U562" s="191"/>
    </row>
    <row r="563" spans="1:21" x14ac:dyDescent="0.25">
      <c r="A563" s="199"/>
      <c r="B563" s="200"/>
      <c r="C563" s="200"/>
      <c r="D563" s="200"/>
      <c r="E563" s="200"/>
      <c r="F563" s="200"/>
      <c r="G563" s="200"/>
      <c r="H563" s="200"/>
      <c r="I563" s="200"/>
      <c r="J563" s="200"/>
      <c r="K563" s="200"/>
      <c r="L563" s="200"/>
      <c r="M563" s="201"/>
      <c r="N563" s="192">
        <f>'РСТ РСО-А'!K8</f>
        <v>192876.41</v>
      </c>
      <c r="O563" s="192"/>
      <c r="P563" s="192">
        <f>'РСТ РСО-А'!L8</f>
        <v>299810.78999999998</v>
      </c>
      <c r="Q563" s="192"/>
      <c r="R563" s="166">
        <f>'РСТ РСО-А'!M8</f>
        <v>680547.65</v>
      </c>
      <c r="S563" s="167"/>
      <c r="T563" s="166">
        <f>'РСТ РСО-А'!N8</f>
        <v>1053932.83</v>
      </c>
      <c r="U563" s="167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47:H48"/>
    <mergeCell ref="I47:I48"/>
    <mergeCell ref="J47:J48"/>
    <mergeCell ref="K47:K48"/>
    <mergeCell ref="L47:L48"/>
    <mergeCell ref="M47:M48"/>
    <mergeCell ref="X13:X14"/>
    <mergeCell ref="Y13:Y14"/>
    <mergeCell ref="A45:A48"/>
    <mergeCell ref="B45:Y46"/>
    <mergeCell ref="B47:B48"/>
    <mergeCell ref="C47:C48"/>
    <mergeCell ref="D47:D48"/>
    <mergeCell ref="E47:E48"/>
    <mergeCell ref="F47:F48"/>
    <mergeCell ref="G47:G48"/>
    <mergeCell ref="R13:R14"/>
    <mergeCell ref="S13:S14"/>
    <mergeCell ref="T13:T14"/>
    <mergeCell ref="U13:U14"/>
    <mergeCell ref="V13:V14"/>
    <mergeCell ref="W13:W14"/>
    <mergeCell ref="L13:L14"/>
    <mergeCell ref="M13:M14"/>
    <mergeCell ref="T47:T48"/>
    <mergeCell ref="U47:U48"/>
    <mergeCell ref="V47:V48"/>
    <mergeCell ref="W47:W48"/>
    <mergeCell ref="X47:X48"/>
    <mergeCell ref="Y47:Y48"/>
    <mergeCell ref="N47:N48"/>
    <mergeCell ref="O47:O48"/>
    <mergeCell ref="P47:P48"/>
    <mergeCell ref="Q47:Q48"/>
    <mergeCell ref="R47:R48"/>
    <mergeCell ref="S47:S48"/>
    <mergeCell ref="N81:N82"/>
    <mergeCell ref="O81:O82"/>
    <mergeCell ref="A79:A82"/>
    <mergeCell ref="B79:Y80"/>
    <mergeCell ref="B81:B82"/>
    <mergeCell ref="C81:C82"/>
    <mergeCell ref="D81:D82"/>
    <mergeCell ref="E81:E82"/>
    <mergeCell ref="F81:F82"/>
    <mergeCell ref="G81:G82"/>
    <mergeCell ref="H81:H82"/>
    <mergeCell ref="I81:I82"/>
    <mergeCell ref="H115:H116"/>
    <mergeCell ref="I115:I116"/>
    <mergeCell ref="J115:J116"/>
    <mergeCell ref="K115:K116"/>
    <mergeCell ref="V81:V82"/>
    <mergeCell ref="W81:W82"/>
    <mergeCell ref="X81:X82"/>
    <mergeCell ref="Y81:Y82"/>
    <mergeCell ref="A113:A116"/>
    <mergeCell ref="B113:Y114"/>
    <mergeCell ref="B115:B116"/>
    <mergeCell ref="C115:C116"/>
    <mergeCell ref="D115:D116"/>
    <mergeCell ref="E115:E116"/>
    <mergeCell ref="P81:P82"/>
    <mergeCell ref="Q81:Q82"/>
    <mergeCell ref="R81:R82"/>
    <mergeCell ref="S81:S82"/>
    <mergeCell ref="T81:T82"/>
    <mergeCell ref="U81:U82"/>
    <mergeCell ref="J81:J82"/>
    <mergeCell ref="K81:K82"/>
    <mergeCell ref="L81:L82"/>
    <mergeCell ref="M81:M82"/>
    <mergeCell ref="X115:X116"/>
    <mergeCell ref="Y115:Y116"/>
    <mergeCell ref="A148:A151"/>
    <mergeCell ref="B148:Y149"/>
    <mergeCell ref="B150:B151"/>
    <mergeCell ref="C150:C151"/>
    <mergeCell ref="D150:D151"/>
    <mergeCell ref="E150:E151"/>
    <mergeCell ref="F150:F151"/>
    <mergeCell ref="G150:G151"/>
    <mergeCell ref="R115:R116"/>
    <mergeCell ref="S115:S116"/>
    <mergeCell ref="T115:T116"/>
    <mergeCell ref="U115:U116"/>
    <mergeCell ref="V115:V116"/>
    <mergeCell ref="W115:W116"/>
    <mergeCell ref="L115:L116"/>
    <mergeCell ref="M115:M116"/>
    <mergeCell ref="N115:N116"/>
    <mergeCell ref="O115:O116"/>
    <mergeCell ref="P115:P116"/>
    <mergeCell ref="Q115:Q116"/>
    <mergeCell ref="F115:F116"/>
    <mergeCell ref="G115:G116"/>
    <mergeCell ref="U150:U151"/>
    <mergeCell ref="V150:V151"/>
    <mergeCell ref="W150:W151"/>
    <mergeCell ref="X150:X151"/>
    <mergeCell ref="Y150:Y151"/>
    <mergeCell ref="N150:N151"/>
    <mergeCell ref="O150:O151"/>
    <mergeCell ref="P150:P151"/>
    <mergeCell ref="Q150:Q151"/>
    <mergeCell ref="R150:R151"/>
    <mergeCell ref="S150:S151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T150:T151"/>
    <mergeCell ref="H150:H151"/>
    <mergeCell ref="I150:I151"/>
    <mergeCell ref="J150:J151"/>
    <mergeCell ref="K150:K151"/>
    <mergeCell ref="L150:L151"/>
    <mergeCell ref="M150:M151"/>
    <mergeCell ref="V184:V185"/>
    <mergeCell ref="W184:W185"/>
    <mergeCell ref="X184:X185"/>
    <mergeCell ref="Y184:Y185"/>
    <mergeCell ref="A216:A219"/>
    <mergeCell ref="B216:Y217"/>
    <mergeCell ref="B218:B219"/>
    <mergeCell ref="C218:C219"/>
    <mergeCell ref="D218:D219"/>
    <mergeCell ref="E218:E219"/>
    <mergeCell ref="P184:P185"/>
    <mergeCell ref="Q184:Q185"/>
    <mergeCell ref="R184:R185"/>
    <mergeCell ref="S184:S185"/>
    <mergeCell ref="T184:T185"/>
    <mergeCell ref="U184:U185"/>
    <mergeCell ref="J184:J185"/>
    <mergeCell ref="K184:K185"/>
    <mergeCell ref="L184:L185"/>
    <mergeCell ref="M184:M185"/>
    <mergeCell ref="N184:N185"/>
    <mergeCell ref="O184:O185"/>
    <mergeCell ref="A182:A185"/>
    <mergeCell ref="B182:Y183"/>
    <mergeCell ref="N218:N219"/>
    <mergeCell ref="O218:O219"/>
    <mergeCell ref="P218:P219"/>
    <mergeCell ref="Q218:Q219"/>
    <mergeCell ref="F218:F219"/>
    <mergeCell ref="G218:G219"/>
    <mergeCell ref="H218:H219"/>
    <mergeCell ref="I218:I219"/>
    <mergeCell ref="J218:J219"/>
    <mergeCell ref="K218:K219"/>
    <mergeCell ref="H252:H253"/>
    <mergeCell ref="I252:I253"/>
    <mergeCell ref="J252:J253"/>
    <mergeCell ref="K252:K253"/>
    <mergeCell ref="L252:L253"/>
    <mergeCell ref="M252:M253"/>
    <mergeCell ref="X218:X219"/>
    <mergeCell ref="Y218:Y219"/>
    <mergeCell ref="A250:A253"/>
    <mergeCell ref="B250:Y251"/>
    <mergeCell ref="B252:B253"/>
    <mergeCell ref="C252:C253"/>
    <mergeCell ref="D252:D253"/>
    <mergeCell ref="E252:E253"/>
    <mergeCell ref="F252:F253"/>
    <mergeCell ref="G252:G253"/>
    <mergeCell ref="R218:R219"/>
    <mergeCell ref="S218:S219"/>
    <mergeCell ref="T218:T219"/>
    <mergeCell ref="U218:U219"/>
    <mergeCell ref="V218:V219"/>
    <mergeCell ref="W218:W219"/>
    <mergeCell ref="L218:L219"/>
    <mergeCell ref="M218:M219"/>
    <mergeCell ref="T252:T253"/>
    <mergeCell ref="U252:U253"/>
    <mergeCell ref="V252:V253"/>
    <mergeCell ref="W252:W253"/>
    <mergeCell ref="X252:X253"/>
    <mergeCell ref="Y252:Y253"/>
    <mergeCell ref="N252:N253"/>
    <mergeCell ref="O252:O253"/>
    <mergeCell ref="P252:P253"/>
    <mergeCell ref="Q252:Q253"/>
    <mergeCell ref="R252:R253"/>
    <mergeCell ref="S252:S253"/>
    <mergeCell ref="N287:N288"/>
    <mergeCell ref="O287:O288"/>
    <mergeCell ref="A285:A288"/>
    <mergeCell ref="B285:Y286"/>
    <mergeCell ref="B287:B288"/>
    <mergeCell ref="C287:C288"/>
    <mergeCell ref="D287:D288"/>
    <mergeCell ref="E287:E288"/>
    <mergeCell ref="F287:F288"/>
    <mergeCell ref="G287:G288"/>
    <mergeCell ref="H287:H288"/>
    <mergeCell ref="I287:I288"/>
    <mergeCell ref="H321:H322"/>
    <mergeCell ref="I321:I322"/>
    <mergeCell ref="J321:J322"/>
    <mergeCell ref="K321:K322"/>
    <mergeCell ref="V287:V288"/>
    <mergeCell ref="W287:W288"/>
    <mergeCell ref="X287:X288"/>
    <mergeCell ref="Y287:Y288"/>
    <mergeCell ref="A319:A322"/>
    <mergeCell ref="B319:Y320"/>
    <mergeCell ref="B321:B322"/>
    <mergeCell ref="C321:C322"/>
    <mergeCell ref="D321:D322"/>
    <mergeCell ref="E321:E322"/>
    <mergeCell ref="P287:P288"/>
    <mergeCell ref="Q287:Q288"/>
    <mergeCell ref="R287:R288"/>
    <mergeCell ref="S287:S288"/>
    <mergeCell ref="T287:T288"/>
    <mergeCell ref="U287:U288"/>
    <mergeCell ref="J287:J288"/>
    <mergeCell ref="K287:K288"/>
    <mergeCell ref="L287:L288"/>
    <mergeCell ref="M287:M288"/>
    <mergeCell ref="X321:X322"/>
    <mergeCell ref="Y321:Y322"/>
    <mergeCell ref="A353:A356"/>
    <mergeCell ref="B353:Y354"/>
    <mergeCell ref="B355:B356"/>
    <mergeCell ref="C355:C356"/>
    <mergeCell ref="D355:D356"/>
    <mergeCell ref="E355:E356"/>
    <mergeCell ref="F355:F356"/>
    <mergeCell ref="G355:G356"/>
    <mergeCell ref="R321:R322"/>
    <mergeCell ref="S321:S322"/>
    <mergeCell ref="T321:T322"/>
    <mergeCell ref="U321:U322"/>
    <mergeCell ref="V321:V322"/>
    <mergeCell ref="W321:W322"/>
    <mergeCell ref="L321:L322"/>
    <mergeCell ref="M321:M322"/>
    <mergeCell ref="N321:N322"/>
    <mergeCell ref="O321:O322"/>
    <mergeCell ref="P321:P322"/>
    <mergeCell ref="Q321:Q322"/>
    <mergeCell ref="F321:F322"/>
    <mergeCell ref="G321:G322"/>
    <mergeCell ref="U355:U356"/>
    <mergeCell ref="V355:V356"/>
    <mergeCell ref="W355:W356"/>
    <mergeCell ref="X355:X356"/>
    <mergeCell ref="Y355:Y356"/>
    <mergeCell ref="N355:N356"/>
    <mergeCell ref="O355:O356"/>
    <mergeCell ref="P355:P356"/>
    <mergeCell ref="Q355:Q356"/>
    <mergeCell ref="R355:R356"/>
    <mergeCell ref="S355:S356"/>
    <mergeCell ref="B389:B390"/>
    <mergeCell ref="C389:C390"/>
    <mergeCell ref="D389:D390"/>
    <mergeCell ref="E389:E390"/>
    <mergeCell ref="F389:F390"/>
    <mergeCell ref="G389:G390"/>
    <mergeCell ref="H389:H390"/>
    <mergeCell ref="I389:I390"/>
    <mergeCell ref="T355:T356"/>
    <mergeCell ref="H355:H356"/>
    <mergeCell ref="I355:I356"/>
    <mergeCell ref="J355:J356"/>
    <mergeCell ref="K355:K356"/>
    <mergeCell ref="L355:L356"/>
    <mergeCell ref="M355:M356"/>
    <mergeCell ref="V389:V390"/>
    <mergeCell ref="W389:W390"/>
    <mergeCell ref="X389:X390"/>
    <mergeCell ref="Y389:Y390"/>
    <mergeCell ref="A422:A425"/>
    <mergeCell ref="B422:Y423"/>
    <mergeCell ref="B424:B425"/>
    <mergeCell ref="C424:C425"/>
    <mergeCell ref="D424:D425"/>
    <mergeCell ref="E424:E425"/>
    <mergeCell ref="P389:P390"/>
    <mergeCell ref="Q389:Q390"/>
    <mergeCell ref="R389:R390"/>
    <mergeCell ref="S389:S390"/>
    <mergeCell ref="T389:T390"/>
    <mergeCell ref="U389:U390"/>
    <mergeCell ref="J389:J390"/>
    <mergeCell ref="K389:K390"/>
    <mergeCell ref="L389:L390"/>
    <mergeCell ref="M389:M390"/>
    <mergeCell ref="N389:N390"/>
    <mergeCell ref="O389:O390"/>
    <mergeCell ref="A387:A390"/>
    <mergeCell ref="B387:Y388"/>
    <mergeCell ref="N424:N425"/>
    <mergeCell ref="O424:O425"/>
    <mergeCell ref="P424:P425"/>
    <mergeCell ref="Q424:Q425"/>
    <mergeCell ref="F424:F425"/>
    <mergeCell ref="G424:G425"/>
    <mergeCell ref="H424:H425"/>
    <mergeCell ref="I424:I425"/>
    <mergeCell ref="J424:J425"/>
    <mergeCell ref="K424:K425"/>
    <mergeCell ref="H458:H459"/>
    <mergeCell ref="I458:I459"/>
    <mergeCell ref="J458:J459"/>
    <mergeCell ref="K458:K459"/>
    <mergeCell ref="L458:L459"/>
    <mergeCell ref="M458:M459"/>
    <mergeCell ref="X424:X425"/>
    <mergeCell ref="Y424:Y425"/>
    <mergeCell ref="A456:A459"/>
    <mergeCell ref="B456:Y457"/>
    <mergeCell ref="B458:B459"/>
    <mergeCell ref="C458:C459"/>
    <mergeCell ref="D458:D459"/>
    <mergeCell ref="E458:E459"/>
    <mergeCell ref="F458:F459"/>
    <mergeCell ref="G458:G459"/>
    <mergeCell ref="R424:R425"/>
    <mergeCell ref="S424:S425"/>
    <mergeCell ref="T424:T425"/>
    <mergeCell ref="U424:U425"/>
    <mergeCell ref="V424:V425"/>
    <mergeCell ref="W424:W425"/>
    <mergeCell ref="L424:L425"/>
    <mergeCell ref="M424:M425"/>
    <mergeCell ref="T458:T459"/>
    <mergeCell ref="U458:U459"/>
    <mergeCell ref="V458:V459"/>
    <mergeCell ref="W458:W459"/>
    <mergeCell ref="X458:X459"/>
    <mergeCell ref="Y458:Y459"/>
    <mergeCell ref="N458:N459"/>
    <mergeCell ref="O458:O459"/>
    <mergeCell ref="P458:P459"/>
    <mergeCell ref="Q458:Q459"/>
    <mergeCell ref="R458:R459"/>
    <mergeCell ref="S458:S459"/>
    <mergeCell ref="N492:N493"/>
    <mergeCell ref="O492:O493"/>
    <mergeCell ref="A490:A493"/>
    <mergeCell ref="B490:Y491"/>
    <mergeCell ref="B492:B493"/>
    <mergeCell ref="C492:C493"/>
    <mergeCell ref="D492:D493"/>
    <mergeCell ref="E492:E493"/>
    <mergeCell ref="F492:F493"/>
    <mergeCell ref="G492:G493"/>
    <mergeCell ref="H492:H493"/>
    <mergeCell ref="I492:I493"/>
    <mergeCell ref="H526:H527"/>
    <mergeCell ref="I526:I527"/>
    <mergeCell ref="J526:J527"/>
    <mergeCell ref="K526:K527"/>
    <mergeCell ref="V492:V493"/>
    <mergeCell ref="W492:W493"/>
    <mergeCell ref="X492:X493"/>
    <mergeCell ref="Y492:Y493"/>
    <mergeCell ref="A524:A527"/>
    <mergeCell ref="B524:Y525"/>
    <mergeCell ref="B526:B527"/>
    <mergeCell ref="C526:C527"/>
    <mergeCell ref="D526:D527"/>
    <mergeCell ref="E526:E527"/>
    <mergeCell ref="P492:P493"/>
    <mergeCell ref="Q492:Q493"/>
    <mergeCell ref="R492:R493"/>
    <mergeCell ref="S492:S493"/>
    <mergeCell ref="T492:T493"/>
    <mergeCell ref="U492:U493"/>
    <mergeCell ref="J492:J493"/>
    <mergeCell ref="K492:K493"/>
    <mergeCell ref="L492:L493"/>
    <mergeCell ref="M492:M493"/>
    <mergeCell ref="X526:X527"/>
    <mergeCell ref="Y526:Y527"/>
    <mergeCell ref="A557:M559"/>
    <mergeCell ref="N557:O558"/>
    <mergeCell ref="P557:Q558"/>
    <mergeCell ref="R557:S558"/>
    <mergeCell ref="T557:U558"/>
    <mergeCell ref="N559:O559"/>
    <mergeCell ref="P559:Q559"/>
    <mergeCell ref="R559:S559"/>
    <mergeCell ref="R526:R527"/>
    <mergeCell ref="S526:S527"/>
    <mergeCell ref="T526:T527"/>
    <mergeCell ref="U526:U527"/>
    <mergeCell ref="V526:V527"/>
    <mergeCell ref="W526:W527"/>
    <mergeCell ref="L526:L527"/>
    <mergeCell ref="M526:M527"/>
    <mergeCell ref="N526:N527"/>
    <mergeCell ref="O526:O527"/>
    <mergeCell ref="P526:P527"/>
    <mergeCell ref="Q526:Q527"/>
    <mergeCell ref="F526:F527"/>
    <mergeCell ref="G526:G527"/>
    <mergeCell ref="R562:S562"/>
    <mergeCell ref="T562:U562"/>
    <mergeCell ref="N563:O563"/>
    <mergeCell ref="P563:Q563"/>
    <mergeCell ref="R563:S563"/>
    <mergeCell ref="T563:U563"/>
    <mergeCell ref="A561:M563"/>
    <mergeCell ref="T559:U559"/>
    <mergeCell ref="A560:E560"/>
    <mergeCell ref="F560:G560"/>
    <mergeCell ref="H560:I560"/>
    <mergeCell ref="J560:K560"/>
    <mergeCell ref="L560:M560"/>
    <mergeCell ref="N561:U561"/>
    <mergeCell ref="N562:O562"/>
    <mergeCell ref="P562:Q562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37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6" sqref="B16"/>
    </sheetView>
  </sheetViews>
  <sheetFormatPr defaultRowHeight="15" x14ac:dyDescent="0.25"/>
  <cols>
    <col min="1" max="1" width="14.25" style="92" customWidth="1"/>
    <col min="2" max="5" width="12" style="92" customWidth="1"/>
    <col min="6" max="6" width="12.125" style="92" customWidth="1"/>
    <col min="7" max="7" width="12.625" style="92" customWidth="1"/>
    <col min="8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ht="41.25" customHeight="1" x14ac:dyDescent="0.2">
      <c r="A1" s="177" t="s">
        <v>173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</row>
    <row r="2" spans="1:27" ht="18.75" customHeight="1" x14ac:dyDescent="0.2">
      <c r="A2" s="178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феврале 2014 г.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</row>
    <row r="3" spans="1:27" ht="39.75" customHeight="1" x14ac:dyDescent="0.2">
      <c r="A3" s="179" t="s">
        <v>116</v>
      </c>
      <c r="B3" s="179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</row>
    <row r="4" spans="1:27" ht="25.5" customHeight="1" x14ac:dyDescent="0.2">
      <c r="A4" s="180" t="s">
        <v>55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</row>
    <row r="7" spans="1:27" x14ac:dyDescent="0.25">
      <c r="A7" s="92" t="s">
        <v>127</v>
      </c>
    </row>
    <row r="9" spans="1:27" s="105" customFormat="1" x14ac:dyDescent="0.25">
      <c r="A9" s="103" t="s">
        <v>128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157</v>
      </c>
      <c r="B10" s="93"/>
      <c r="C10" s="93"/>
      <c r="D10" s="93"/>
    </row>
    <row r="11" spans="1:27" ht="12.75" x14ac:dyDescent="0.2">
      <c r="A11" s="170" t="s">
        <v>50</v>
      </c>
      <c r="B11" s="181" t="s">
        <v>129</v>
      </c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3"/>
    </row>
    <row r="12" spans="1:27" ht="12.75" x14ac:dyDescent="0.2">
      <c r="A12" s="171"/>
      <c r="B12" s="184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6"/>
    </row>
    <row r="13" spans="1:27" ht="12.75" customHeight="1" x14ac:dyDescent="0.2">
      <c r="A13" s="171"/>
      <c r="B13" s="173" t="s">
        <v>130</v>
      </c>
      <c r="C13" s="164" t="s">
        <v>131</v>
      </c>
      <c r="D13" s="164" t="s">
        <v>132</v>
      </c>
      <c r="E13" s="164" t="s">
        <v>133</v>
      </c>
      <c r="F13" s="164" t="s">
        <v>134</v>
      </c>
      <c r="G13" s="164" t="s">
        <v>135</v>
      </c>
      <c r="H13" s="164" t="s">
        <v>136</v>
      </c>
      <c r="I13" s="164" t="s">
        <v>137</v>
      </c>
      <c r="J13" s="164" t="s">
        <v>138</v>
      </c>
      <c r="K13" s="164" t="s">
        <v>139</v>
      </c>
      <c r="L13" s="164" t="s">
        <v>140</v>
      </c>
      <c r="M13" s="164" t="s">
        <v>141</v>
      </c>
      <c r="N13" s="175" t="s">
        <v>142</v>
      </c>
      <c r="O13" s="164" t="s">
        <v>143</v>
      </c>
      <c r="P13" s="164" t="s">
        <v>144</v>
      </c>
      <c r="Q13" s="164" t="s">
        <v>145</v>
      </c>
      <c r="R13" s="164" t="s">
        <v>146</v>
      </c>
      <c r="S13" s="164" t="s">
        <v>147</v>
      </c>
      <c r="T13" s="164" t="s">
        <v>148</v>
      </c>
      <c r="U13" s="164" t="s">
        <v>149</v>
      </c>
      <c r="V13" s="164" t="s">
        <v>150</v>
      </c>
      <c r="W13" s="164" t="s">
        <v>151</v>
      </c>
      <c r="X13" s="164" t="s">
        <v>152</v>
      </c>
      <c r="Y13" s="164" t="s">
        <v>153</v>
      </c>
    </row>
    <row r="14" spans="1:27" ht="11.25" customHeight="1" x14ac:dyDescent="0.2">
      <c r="A14" s="172"/>
      <c r="B14" s="174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76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</row>
    <row r="15" spans="1:27" ht="15.75" customHeight="1" x14ac:dyDescent="0.2">
      <c r="A15" s="94">
        <f>АТС!A41</f>
        <v>41671</v>
      </c>
      <c r="B15" s="98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2126.9700000000003</v>
      </c>
      <c r="C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2107.12</v>
      </c>
      <c r="D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2118.48</v>
      </c>
      <c r="E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2104.9900000000002</v>
      </c>
      <c r="F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2101.8200000000002</v>
      </c>
      <c r="G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2099.2800000000002</v>
      </c>
      <c r="H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2112.8000000000002</v>
      </c>
      <c r="I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2116.83</v>
      </c>
      <c r="J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2129.13</v>
      </c>
      <c r="K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2143.1800000000003</v>
      </c>
      <c r="L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2144.48</v>
      </c>
      <c r="M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2144.9700000000003</v>
      </c>
      <c r="N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2146.02</v>
      </c>
      <c r="O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2146.23</v>
      </c>
      <c r="P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2145.62</v>
      </c>
      <c r="Q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2146</v>
      </c>
      <c r="R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2145.09</v>
      </c>
      <c r="S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2143.2000000000003</v>
      </c>
      <c r="T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2141.65</v>
      </c>
      <c r="U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2156.2800000000002</v>
      </c>
      <c r="V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2224.3500000000004</v>
      </c>
      <c r="W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2143.86</v>
      </c>
      <c r="X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2144.2800000000002</v>
      </c>
      <c r="Y15" s="141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РСО-А'!$K$6</f>
        <v>2279.3500000000004</v>
      </c>
      <c r="AA15" s="95"/>
    </row>
    <row r="16" spans="1:27" x14ac:dyDescent="0.2">
      <c r="A16" s="94">
        <f>A15+1</f>
        <v>41672</v>
      </c>
      <c r="B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2124.9900000000002</v>
      </c>
      <c r="C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2124.2800000000002</v>
      </c>
      <c r="D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2112.96</v>
      </c>
      <c r="E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2099.9</v>
      </c>
      <c r="F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2105.52</v>
      </c>
      <c r="G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2096.62</v>
      </c>
      <c r="H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2102.67</v>
      </c>
      <c r="I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2118.5</v>
      </c>
      <c r="J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2161.62</v>
      </c>
      <c r="K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2141.5600000000004</v>
      </c>
      <c r="L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2142.44</v>
      </c>
      <c r="M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2142.65</v>
      </c>
      <c r="N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2143</v>
      </c>
      <c r="O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2143.13</v>
      </c>
      <c r="P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2141.9</v>
      </c>
      <c r="Q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2142.29</v>
      </c>
      <c r="R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2143.36</v>
      </c>
      <c r="S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2141.37</v>
      </c>
      <c r="T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2140.73</v>
      </c>
      <c r="U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2154.6400000000003</v>
      </c>
      <c r="V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2223.46</v>
      </c>
      <c r="W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2186.1800000000003</v>
      </c>
      <c r="X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2142.7400000000002</v>
      </c>
      <c r="Y16" s="141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РСО-А'!$K$6</f>
        <v>2299.92</v>
      </c>
    </row>
    <row r="17" spans="1:25" x14ac:dyDescent="0.2">
      <c r="A17" s="94">
        <f t="shared" ref="A17:A42" si="0">A16+1</f>
        <v>41673</v>
      </c>
      <c r="B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2121.8900000000003</v>
      </c>
      <c r="C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2105.7400000000002</v>
      </c>
      <c r="D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2106.3200000000002</v>
      </c>
      <c r="E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2120.8000000000002</v>
      </c>
      <c r="F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2117.77</v>
      </c>
      <c r="G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2114.92</v>
      </c>
      <c r="H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2117.48</v>
      </c>
      <c r="I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2131.7200000000003</v>
      </c>
      <c r="J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2123.0300000000002</v>
      </c>
      <c r="K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2146.02</v>
      </c>
      <c r="L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2145.75</v>
      </c>
      <c r="M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2134.02</v>
      </c>
      <c r="N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2133.2200000000003</v>
      </c>
      <c r="O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2133.5300000000002</v>
      </c>
      <c r="P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2133.84</v>
      </c>
      <c r="Q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2133.87</v>
      </c>
      <c r="R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2133.2000000000003</v>
      </c>
      <c r="S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2141.48</v>
      </c>
      <c r="T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2138.7200000000003</v>
      </c>
      <c r="U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2140.2000000000003</v>
      </c>
      <c r="V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2154.11</v>
      </c>
      <c r="W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2194.1000000000004</v>
      </c>
      <c r="X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2378.04</v>
      </c>
      <c r="Y17" s="141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РСО-А'!$K$6</f>
        <v>2260.52</v>
      </c>
    </row>
    <row r="18" spans="1:25" x14ac:dyDescent="0.2">
      <c r="A18" s="94">
        <f t="shared" si="0"/>
        <v>41674</v>
      </c>
      <c r="B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2208.09</v>
      </c>
      <c r="C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2115.8900000000003</v>
      </c>
      <c r="D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2114.6400000000003</v>
      </c>
      <c r="E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2114.5600000000004</v>
      </c>
      <c r="F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2114.5500000000002</v>
      </c>
      <c r="G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2116.5700000000002</v>
      </c>
      <c r="H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2120.8000000000002</v>
      </c>
      <c r="I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2131.7200000000003</v>
      </c>
      <c r="J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2122.6000000000004</v>
      </c>
      <c r="K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2154.96</v>
      </c>
      <c r="L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2184.73</v>
      </c>
      <c r="M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2155.9</v>
      </c>
      <c r="N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2155.59</v>
      </c>
      <c r="O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2154.19</v>
      </c>
      <c r="P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2146.92</v>
      </c>
      <c r="Q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2146.88</v>
      </c>
      <c r="R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2146.5700000000002</v>
      </c>
      <c r="S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2146.0700000000002</v>
      </c>
      <c r="T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2143.69</v>
      </c>
      <c r="U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2270</v>
      </c>
      <c r="V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2269.61</v>
      </c>
      <c r="W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2293.88</v>
      </c>
      <c r="X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2432.2200000000003</v>
      </c>
      <c r="Y18" s="141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РСО-А'!$K$6</f>
        <v>2337.06</v>
      </c>
    </row>
    <row r="19" spans="1:25" x14ac:dyDescent="0.2">
      <c r="A19" s="94">
        <f t="shared" si="0"/>
        <v>41675</v>
      </c>
      <c r="B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2130.9300000000003</v>
      </c>
      <c r="C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2106.98</v>
      </c>
      <c r="D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2104.5100000000002</v>
      </c>
      <c r="E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2103.09</v>
      </c>
      <c r="F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2103.29</v>
      </c>
      <c r="G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2103.9500000000003</v>
      </c>
      <c r="H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2105.98</v>
      </c>
      <c r="I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2131.27</v>
      </c>
      <c r="J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2122.33</v>
      </c>
      <c r="K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2148.1600000000003</v>
      </c>
      <c r="L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2147.41</v>
      </c>
      <c r="M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2120.21</v>
      </c>
      <c r="N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2128.09</v>
      </c>
      <c r="O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2127.86</v>
      </c>
      <c r="P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2127.9700000000003</v>
      </c>
      <c r="Q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2127.88</v>
      </c>
      <c r="R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2128.3200000000002</v>
      </c>
      <c r="S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2146.2800000000002</v>
      </c>
      <c r="T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2208.3500000000004</v>
      </c>
      <c r="U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2245.9500000000003</v>
      </c>
      <c r="V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2257.08</v>
      </c>
      <c r="W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2252.34</v>
      </c>
      <c r="X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2435.8900000000003</v>
      </c>
      <c r="Y19" s="141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РСО-А'!$K$6</f>
        <v>2323.41</v>
      </c>
    </row>
    <row r="20" spans="1:25" x14ac:dyDescent="0.2">
      <c r="A20" s="94">
        <f t="shared" si="0"/>
        <v>41676</v>
      </c>
      <c r="B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2209.86</v>
      </c>
      <c r="C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2135.38</v>
      </c>
      <c r="D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2115.41</v>
      </c>
      <c r="E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2114.94</v>
      </c>
      <c r="F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2115.62</v>
      </c>
      <c r="G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2116.0300000000002</v>
      </c>
      <c r="H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2140.56</v>
      </c>
      <c r="I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2126.36</v>
      </c>
      <c r="J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2146.88</v>
      </c>
      <c r="K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2146.79</v>
      </c>
      <c r="L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2145.67</v>
      </c>
      <c r="M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2243.0200000000004</v>
      </c>
      <c r="N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2218.75</v>
      </c>
      <c r="O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2213.0100000000002</v>
      </c>
      <c r="P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2196.7000000000003</v>
      </c>
      <c r="Q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2185.4</v>
      </c>
      <c r="R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2173.25</v>
      </c>
      <c r="S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2144.79</v>
      </c>
      <c r="T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2228.8000000000002</v>
      </c>
      <c r="U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2328.59</v>
      </c>
      <c r="V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2302.42</v>
      </c>
      <c r="W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2307.79</v>
      </c>
      <c r="X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2451.83</v>
      </c>
      <c r="Y20" s="141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РСО-А'!$K$6</f>
        <v>2354.9900000000002</v>
      </c>
    </row>
    <row r="21" spans="1:25" x14ac:dyDescent="0.2">
      <c r="A21" s="94">
        <f t="shared" si="0"/>
        <v>41677</v>
      </c>
      <c r="B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2126.75</v>
      </c>
      <c r="C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2106.7400000000002</v>
      </c>
      <c r="D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2099.77</v>
      </c>
      <c r="E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2102.7800000000002</v>
      </c>
      <c r="F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2102.25</v>
      </c>
      <c r="G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2098.3000000000002</v>
      </c>
      <c r="H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2126.1400000000003</v>
      </c>
      <c r="I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2124.2800000000002</v>
      </c>
      <c r="J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2099.3500000000004</v>
      </c>
      <c r="K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2148.42</v>
      </c>
      <c r="L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2148.56</v>
      </c>
      <c r="M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2135.54</v>
      </c>
      <c r="N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2135.62</v>
      </c>
      <c r="O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2135.69</v>
      </c>
      <c r="P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2136.0100000000002</v>
      </c>
      <c r="Q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2135.88</v>
      </c>
      <c r="R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2135.6000000000004</v>
      </c>
      <c r="S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2144.04</v>
      </c>
      <c r="T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2144.21</v>
      </c>
      <c r="U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2261.29</v>
      </c>
      <c r="V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2216.94</v>
      </c>
      <c r="W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2242.08</v>
      </c>
      <c r="X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2416.9900000000002</v>
      </c>
      <c r="Y21" s="141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РСО-А'!$K$6</f>
        <v>2322.7200000000003</v>
      </c>
    </row>
    <row r="22" spans="1:25" x14ac:dyDescent="0.2">
      <c r="A22" s="94">
        <f t="shared" si="0"/>
        <v>41678</v>
      </c>
      <c r="B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2125.83</v>
      </c>
      <c r="C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2121.3900000000003</v>
      </c>
      <c r="D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2109.41</v>
      </c>
      <c r="E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2096.65</v>
      </c>
      <c r="F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2105.0500000000002</v>
      </c>
      <c r="G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2117.21</v>
      </c>
      <c r="H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2122.5300000000002</v>
      </c>
      <c r="I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2125.71</v>
      </c>
      <c r="J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2267.42</v>
      </c>
      <c r="K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2118.52</v>
      </c>
      <c r="L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2125.84</v>
      </c>
      <c r="M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2145.98</v>
      </c>
      <c r="N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2146.19</v>
      </c>
      <c r="O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2146.36</v>
      </c>
      <c r="P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2146.54</v>
      </c>
      <c r="Q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2146.7600000000002</v>
      </c>
      <c r="R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2145.54</v>
      </c>
      <c r="S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2140.92</v>
      </c>
      <c r="T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2142.63</v>
      </c>
      <c r="U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2141.8200000000002</v>
      </c>
      <c r="V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2250.98</v>
      </c>
      <c r="W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2216.4500000000003</v>
      </c>
      <c r="X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2143.58</v>
      </c>
      <c r="Y22" s="141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РСО-А'!$K$6</f>
        <v>2353.3900000000003</v>
      </c>
    </row>
    <row r="23" spans="1:25" x14ac:dyDescent="0.2">
      <c r="A23" s="94">
        <f t="shared" si="0"/>
        <v>41679</v>
      </c>
      <c r="B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2120.7600000000002</v>
      </c>
      <c r="C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2111.3000000000002</v>
      </c>
      <c r="D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2138.4900000000002</v>
      </c>
      <c r="E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2142.29</v>
      </c>
      <c r="F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2153</v>
      </c>
      <c r="G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2142.2200000000003</v>
      </c>
      <c r="H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2131.9900000000002</v>
      </c>
      <c r="I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2103.29</v>
      </c>
      <c r="J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2125.1400000000003</v>
      </c>
      <c r="K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2171.5700000000002</v>
      </c>
      <c r="L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2127.9500000000003</v>
      </c>
      <c r="M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2097.7200000000003</v>
      </c>
      <c r="N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2099.66</v>
      </c>
      <c r="O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2109.17</v>
      </c>
      <c r="P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2102.9900000000002</v>
      </c>
      <c r="Q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2099.5300000000002</v>
      </c>
      <c r="R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2100.52</v>
      </c>
      <c r="S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2097.92</v>
      </c>
      <c r="T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2139.73</v>
      </c>
      <c r="U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2141.4700000000003</v>
      </c>
      <c r="V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2141.48</v>
      </c>
      <c r="W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2142.0100000000002</v>
      </c>
      <c r="X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2142.9900000000002</v>
      </c>
      <c r="Y23" s="141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РСО-А'!$K$6</f>
        <v>2194.09</v>
      </c>
    </row>
    <row r="24" spans="1:25" x14ac:dyDescent="0.2">
      <c r="A24" s="94">
        <f t="shared" si="0"/>
        <v>41680</v>
      </c>
      <c r="B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2116.5300000000002</v>
      </c>
      <c r="C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2112.44</v>
      </c>
      <c r="D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2118.61</v>
      </c>
      <c r="E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2124.75</v>
      </c>
      <c r="F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2121.62</v>
      </c>
      <c r="G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2125.2600000000002</v>
      </c>
      <c r="H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2096.08</v>
      </c>
      <c r="I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2167.65</v>
      </c>
      <c r="J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2154.8500000000004</v>
      </c>
      <c r="K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2099.9700000000003</v>
      </c>
      <c r="L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2114.69</v>
      </c>
      <c r="M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2136.6600000000003</v>
      </c>
      <c r="N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2136.3900000000003</v>
      </c>
      <c r="O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2136.92</v>
      </c>
      <c r="P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2137.02</v>
      </c>
      <c r="Q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2136.2600000000002</v>
      </c>
      <c r="R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2136.02</v>
      </c>
      <c r="S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2128.3200000000002</v>
      </c>
      <c r="T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2144.75</v>
      </c>
      <c r="U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2146.2600000000002</v>
      </c>
      <c r="V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2147.5100000000002</v>
      </c>
      <c r="W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2159.38</v>
      </c>
      <c r="X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2374.9500000000003</v>
      </c>
      <c r="Y24" s="141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РСО-А'!$K$6</f>
        <v>2301.13</v>
      </c>
    </row>
    <row r="25" spans="1:25" x14ac:dyDescent="0.2">
      <c r="A25" s="94">
        <f t="shared" si="0"/>
        <v>41681</v>
      </c>
      <c r="B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2098.31</v>
      </c>
      <c r="C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2143.5300000000002</v>
      </c>
      <c r="D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2163.92</v>
      </c>
      <c r="E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2178.33</v>
      </c>
      <c r="F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2181.81</v>
      </c>
      <c r="G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2167.5500000000002</v>
      </c>
      <c r="H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2134.25</v>
      </c>
      <c r="I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2208.2600000000002</v>
      </c>
      <c r="J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2175.04</v>
      </c>
      <c r="K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2130.1600000000003</v>
      </c>
      <c r="L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2101.96</v>
      </c>
      <c r="M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2137.81</v>
      </c>
      <c r="N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2139.06</v>
      </c>
      <c r="O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2139.56</v>
      </c>
      <c r="P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2135.81</v>
      </c>
      <c r="Q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2135.91</v>
      </c>
      <c r="R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2134.83</v>
      </c>
      <c r="S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2107.94</v>
      </c>
      <c r="T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2146.36</v>
      </c>
      <c r="U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2147.79</v>
      </c>
      <c r="V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2149.4</v>
      </c>
      <c r="W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2136.5</v>
      </c>
      <c r="X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2379.16</v>
      </c>
      <c r="Y25" s="141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РСО-А'!$K$6</f>
        <v>2212.91</v>
      </c>
    </row>
    <row r="26" spans="1:25" x14ac:dyDescent="0.2">
      <c r="A26" s="94">
        <f t="shared" si="0"/>
        <v>41682</v>
      </c>
      <c r="B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2099.7400000000002</v>
      </c>
      <c r="C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2136.2600000000002</v>
      </c>
      <c r="D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2159.5700000000002</v>
      </c>
      <c r="E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2170.0300000000002</v>
      </c>
      <c r="F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2173.3700000000003</v>
      </c>
      <c r="G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2166.5500000000002</v>
      </c>
      <c r="H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2124.61</v>
      </c>
      <c r="I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2207.6400000000003</v>
      </c>
      <c r="J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2181.5100000000002</v>
      </c>
      <c r="K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2150.15</v>
      </c>
      <c r="L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2129.8900000000003</v>
      </c>
      <c r="M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2101.3500000000004</v>
      </c>
      <c r="N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2114.86</v>
      </c>
      <c r="O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2131.92</v>
      </c>
      <c r="P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2143.9900000000002</v>
      </c>
      <c r="Q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2146.7800000000002</v>
      </c>
      <c r="R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2149.9100000000003</v>
      </c>
      <c r="S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2205.65</v>
      </c>
      <c r="T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2135.63</v>
      </c>
      <c r="U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2147.83</v>
      </c>
      <c r="V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2148.91</v>
      </c>
      <c r="W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2136.0700000000002</v>
      </c>
      <c r="X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2371.9900000000002</v>
      </c>
      <c r="Y26" s="141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РСО-А'!$K$6</f>
        <v>2127.4500000000003</v>
      </c>
    </row>
    <row r="27" spans="1:25" x14ac:dyDescent="0.2">
      <c r="A27" s="94">
        <f t="shared" si="0"/>
        <v>41683</v>
      </c>
      <c r="B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2100.83</v>
      </c>
      <c r="C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2136.1400000000003</v>
      </c>
      <c r="D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2156.04</v>
      </c>
      <c r="E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2169.98</v>
      </c>
      <c r="F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2166.44</v>
      </c>
      <c r="G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2156.19</v>
      </c>
      <c r="H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2121.3500000000004</v>
      </c>
      <c r="I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2200</v>
      </c>
      <c r="J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2181.71</v>
      </c>
      <c r="K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2149.5100000000002</v>
      </c>
      <c r="L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2122.6600000000003</v>
      </c>
      <c r="M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2103.8500000000004</v>
      </c>
      <c r="N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2114.36</v>
      </c>
      <c r="O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2131.31</v>
      </c>
      <c r="P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2143.2800000000002</v>
      </c>
      <c r="Q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2145.92</v>
      </c>
      <c r="R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2149.3000000000002</v>
      </c>
      <c r="S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2204.67</v>
      </c>
      <c r="T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2135.02</v>
      </c>
      <c r="U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2149.08</v>
      </c>
      <c r="V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2150.3000000000002</v>
      </c>
      <c r="W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2136.19</v>
      </c>
      <c r="X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2224.44</v>
      </c>
      <c r="Y27" s="141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РСО-А'!$K$6</f>
        <v>2128.5700000000002</v>
      </c>
    </row>
    <row r="28" spans="1:25" x14ac:dyDescent="0.2">
      <c r="A28" s="94">
        <f t="shared" si="0"/>
        <v>41684</v>
      </c>
      <c r="B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2099.3900000000003</v>
      </c>
      <c r="C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2142.58</v>
      </c>
      <c r="D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2162.9500000000003</v>
      </c>
      <c r="E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2184.11</v>
      </c>
      <c r="F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2184.13</v>
      </c>
      <c r="G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2181.0300000000002</v>
      </c>
      <c r="H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2143.83</v>
      </c>
      <c r="I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2218.1400000000003</v>
      </c>
      <c r="J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2229.4300000000003</v>
      </c>
      <c r="K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2189.33</v>
      </c>
      <c r="L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2174.33</v>
      </c>
      <c r="M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2120.42</v>
      </c>
      <c r="N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2153.0500000000002</v>
      </c>
      <c r="O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2158.77</v>
      </c>
      <c r="P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2171.52</v>
      </c>
      <c r="Q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2227.88</v>
      </c>
      <c r="R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2164.2800000000002</v>
      </c>
      <c r="S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2228.2000000000003</v>
      </c>
      <c r="T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2151.4900000000002</v>
      </c>
      <c r="U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2099.88</v>
      </c>
      <c r="V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2096.5100000000002</v>
      </c>
      <c r="W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2136.59</v>
      </c>
      <c r="X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2198.4</v>
      </c>
      <c r="Y28" s="141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РСО-А'!$K$6</f>
        <v>2128.9</v>
      </c>
    </row>
    <row r="29" spans="1:25" x14ac:dyDescent="0.2">
      <c r="A29" s="94">
        <f t="shared" si="0"/>
        <v>41685</v>
      </c>
      <c r="B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2144.19</v>
      </c>
      <c r="C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2193.92</v>
      </c>
      <c r="D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2214.61</v>
      </c>
      <c r="E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2236.8000000000002</v>
      </c>
      <c r="F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2241.4300000000003</v>
      </c>
      <c r="G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2227.9900000000002</v>
      </c>
      <c r="H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2203.56</v>
      </c>
      <c r="I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2150.1800000000003</v>
      </c>
      <c r="J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2099.09</v>
      </c>
      <c r="K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2249.3700000000003</v>
      </c>
      <c r="L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2235.8000000000002</v>
      </c>
      <c r="M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2248.52</v>
      </c>
      <c r="N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2279.5300000000002</v>
      </c>
      <c r="O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2288.7000000000003</v>
      </c>
      <c r="P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2302.6800000000003</v>
      </c>
      <c r="Q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2313.19</v>
      </c>
      <c r="R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2329.42</v>
      </c>
      <c r="S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2295.0500000000002</v>
      </c>
      <c r="T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2214.7000000000003</v>
      </c>
      <c r="U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2138.3000000000002</v>
      </c>
      <c r="V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2125.36</v>
      </c>
      <c r="W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2144.4700000000003</v>
      </c>
      <c r="X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2197.04</v>
      </c>
      <c r="Y29" s="141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РСО-А'!$K$6</f>
        <v>2112.75</v>
      </c>
    </row>
    <row r="30" spans="1:25" x14ac:dyDescent="0.2">
      <c r="A30" s="94">
        <f t="shared" si="0"/>
        <v>41686</v>
      </c>
      <c r="B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2143.84</v>
      </c>
      <c r="C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2177.3900000000003</v>
      </c>
      <c r="D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2213.6000000000004</v>
      </c>
      <c r="E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2235.75</v>
      </c>
      <c r="F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2244.92</v>
      </c>
      <c r="G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2236.35</v>
      </c>
      <c r="H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2228.67</v>
      </c>
      <c r="I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2194.4100000000003</v>
      </c>
      <c r="J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2170.54</v>
      </c>
      <c r="K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2356.73</v>
      </c>
      <c r="L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2298.52</v>
      </c>
      <c r="M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2269.5</v>
      </c>
      <c r="N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2283.34</v>
      </c>
      <c r="O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2307.4700000000003</v>
      </c>
      <c r="P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2327.4700000000003</v>
      </c>
      <c r="Q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2332.62</v>
      </c>
      <c r="R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2307</v>
      </c>
      <c r="S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2298.33</v>
      </c>
      <c r="T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2218.4900000000002</v>
      </c>
      <c r="U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2131.5</v>
      </c>
      <c r="V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2127.86</v>
      </c>
      <c r="W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2146.9900000000002</v>
      </c>
      <c r="X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2192.33</v>
      </c>
      <c r="Y30" s="141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РСО-А'!$K$6</f>
        <v>2099.7800000000002</v>
      </c>
    </row>
    <row r="31" spans="1:25" x14ac:dyDescent="0.2">
      <c r="A31" s="94">
        <f t="shared" si="0"/>
        <v>41687</v>
      </c>
      <c r="B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2159.4900000000002</v>
      </c>
      <c r="C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2207.15</v>
      </c>
      <c r="D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2222.54</v>
      </c>
      <c r="E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2243.3900000000003</v>
      </c>
      <c r="F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2247.8000000000002</v>
      </c>
      <c r="G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2235.7600000000002</v>
      </c>
      <c r="H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2200.23</v>
      </c>
      <c r="I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2299.2400000000002</v>
      </c>
      <c r="J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2306.61</v>
      </c>
      <c r="K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2272.56</v>
      </c>
      <c r="L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2272.7800000000002</v>
      </c>
      <c r="M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2216.9700000000003</v>
      </c>
      <c r="N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2251.69</v>
      </c>
      <c r="O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2263.7800000000002</v>
      </c>
      <c r="P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2267.67</v>
      </c>
      <c r="Q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2276.1600000000003</v>
      </c>
      <c r="R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2281.15</v>
      </c>
      <c r="S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2357.34</v>
      </c>
      <c r="T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2263.9</v>
      </c>
      <c r="U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2161.23</v>
      </c>
      <c r="V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2157.5300000000002</v>
      </c>
      <c r="W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2129.4900000000002</v>
      </c>
      <c r="X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2131.46</v>
      </c>
      <c r="Y31" s="141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РСО-А'!$K$6</f>
        <v>2096.94</v>
      </c>
    </row>
    <row r="32" spans="1:25" x14ac:dyDescent="0.2">
      <c r="A32" s="94">
        <f t="shared" si="0"/>
        <v>41688</v>
      </c>
      <c r="B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2160.69</v>
      </c>
      <c r="C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2208.38</v>
      </c>
      <c r="D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2224.52</v>
      </c>
      <c r="E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2245.63</v>
      </c>
      <c r="F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2250.1400000000003</v>
      </c>
      <c r="G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2237.2600000000002</v>
      </c>
      <c r="H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2201.9900000000002</v>
      </c>
      <c r="I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2301.65</v>
      </c>
      <c r="J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2310.63</v>
      </c>
      <c r="K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2305.83</v>
      </c>
      <c r="L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2290.75</v>
      </c>
      <c r="M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2219.21</v>
      </c>
      <c r="N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2245.9900000000002</v>
      </c>
      <c r="O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2266.52</v>
      </c>
      <c r="P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2279.25</v>
      </c>
      <c r="Q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2279.11</v>
      </c>
      <c r="R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2283.84</v>
      </c>
      <c r="S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2257.25</v>
      </c>
      <c r="T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2165.94</v>
      </c>
      <c r="U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2168.5</v>
      </c>
      <c r="V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2164.5700000000002</v>
      </c>
      <c r="W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2121.25</v>
      </c>
      <c r="X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2122.75</v>
      </c>
      <c r="Y32" s="141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РСО-А'!$K$6</f>
        <v>2097.83</v>
      </c>
    </row>
    <row r="33" spans="1:25" x14ac:dyDescent="0.2">
      <c r="A33" s="94">
        <f t="shared" si="0"/>
        <v>41689</v>
      </c>
      <c r="B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2160.25</v>
      </c>
      <c r="C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2244.9300000000003</v>
      </c>
      <c r="D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2258.13</v>
      </c>
      <c r="E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2267.13</v>
      </c>
      <c r="F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2257.69</v>
      </c>
      <c r="G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2236.23</v>
      </c>
      <c r="H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2193.56</v>
      </c>
      <c r="I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2287.23</v>
      </c>
      <c r="J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2304.5300000000002</v>
      </c>
      <c r="K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2255.8000000000002</v>
      </c>
      <c r="L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2230.5700000000002</v>
      </c>
      <c r="M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2173.4</v>
      </c>
      <c r="N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2183.38</v>
      </c>
      <c r="O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2207.52</v>
      </c>
      <c r="P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2203.79</v>
      </c>
      <c r="Q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2203.9700000000003</v>
      </c>
      <c r="R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2218.79</v>
      </c>
      <c r="S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2280.3000000000002</v>
      </c>
      <c r="T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2245.9700000000003</v>
      </c>
      <c r="U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2148.0600000000004</v>
      </c>
      <c r="V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2141.09</v>
      </c>
      <c r="W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2124.65</v>
      </c>
      <c r="X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2126.3200000000002</v>
      </c>
      <c r="Y33" s="141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РСО-А'!$K$6</f>
        <v>2117.6400000000003</v>
      </c>
    </row>
    <row r="34" spans="1:25" x14ac:dyDescent="0.2">
      <c r="A34" s="94">
        <f t="shared" si="0"/>
        <v>41690</v>
      </c>
      <c r="B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2185.4</v>
      </c>
      <c r="C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2236.5700000000002</v>
      </c>
      <c r="D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2262.7400000000002</v>
      </c>
      <c r="E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2276.46</v>
      </c>
      <c r="F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2276.2000000000003</v>
      </c>
      <c r="G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2258.0600000000004</v>
      </c>
      <c r="H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2220.12</v>
      </c>
      <c r="I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2328.46</v>
      </c>
      <c r="J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2330.21</v>
      </c>
      <c r="K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2274.27</v>
      </c>
      <c r="L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2274.3200000000002</v>
      </c>
      <c r="M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2218.2600000000002</v>
      </c>
      <c r="N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2252.98</v>
      </c>
      <c r="O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2269.0300000000002</v>
      </c>
      <c r="P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2277.48</v>
      </c>
      <c r="Q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2273.4500000000003</v>
      </c>
      <c r="R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2277.5300000000002</v>
      </c>
      <c r="S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2340.77</v>
      </c>
      <c r="T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2245.09</v>
      </c>
      <c r="U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2148.23</v>
      </c>
      <c r="V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2144.6000000000004</v>
      </c>
      <c r="W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2121.91</v>
      </c>
      <c r="X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2126.7800000000002</v>
      </c>
      <c r="Y34" s="141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РСО-А'!$K$6</f>
        <v>2118.52</v>
      </c>
    </row>
    <row r="35" spans="1:25" x14ac:dyDescent="0.2">
      <c r="A35" s="94">
        <f t="shared" si="0"/>
        <v>41691</v>
      </c>
      <c r="B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2185.06</v>
      </c>
      <c r="C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2236.17</v>
      </c>
      <c r="D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2262.6800000000003</v>
      </c>
      <c r="E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2276.3000000000002</v>
      </c>
      <c r="F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2276.29</v>
      </c>
      <c r="G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2258.2200000000003</v>
      </c>
      <c r="H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2219.9900000000002</v>
      </c>
      <c r="I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2333</v>
      </c>
      <c r="J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2357.6800000000003</v>
      </c>
      <c r="K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2319.48</v>
      </c>
      <c r="L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2308.9700000000003</v>
      </c>
      <c r="M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2237.31</v>
      </c>
      <c r="N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2273.7800000000002</v>
      </c>
      <c r="O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2295.2700000000004</v>
      </c>
      <c r="P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2299.71</v>
      </c>
      <c r="Q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2304.6200000000003</v>
      </c>
      <c r="R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2313.84</v>
      </c>
      <c r="S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2381.13</v>
      </c>
      <c r="T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2262.48</v>
      </c>
      <c r="U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2164.9700000000003</v>
      </c>
      <c r="V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2160.96</v>
      </c>
      <c r="W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2129.65</v>
      </c>
      <c r="X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2128</v>
      </c>
      <c r="Y35" s="141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РСО-А'!$K$6</f>
        <v>2109.16</v>
      </c>
    </row>
    <row r="36" spans="1:25" x14ac:dyDescent="0.2">
      <c r="A36" s="94">
        <f t="shared" si="0"/>
        <v>41692</v>
      </c>
      <c r="B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2190.19</v>
      </c>
      <c r="C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2251.2800000000002</v>
      </c>
      <c r="D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2280.66</v>
      </c>
      <c r="E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2290.9300000000003</v>
      </c>
      <c r="F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2290.94</v>
      </c>
      <c r="G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2285.87</v>
      </c>
      <c r="H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2251.66</v>
      </c>
      <c r="I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2167.6800000000003</v>
      </c>
      <c r="J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2125.15</v>
      </c>
      <c r="K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2281.3500000000004</v>
      </c>
      <c r="L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2262.4700000000003</v>
      </c>
      <c r="M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2253.71</v>
      </c>
      <c r="N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2295.65</v>
      </c>
      <c r="O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2305.27</v>
      </c>
      <c r="P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2315.4500000000003</v>
      </c>
      <c r="Q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2315.7400000000002</v>
      </c>
      <c r="R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2321.09</v>
      </c>
      <c r="S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2353.25</v>
      </c>
      <c r="T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2270</v>
      </c>
      <c r="U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2151.91</v>
      </c>
      <c r="V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2144.7400000000002</v>
      </c>
      <c r="W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2164.84</v>
      </c>
      <c r="X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2215.9500000000003</v>
      </c>
      <c r="Y36" s="141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РСО-А'!$K$6</f>
        <v>2108.52</v>
      </c>
    </row>
    <row r="37" spans="1:25" x14ac:dyDescent="0.2">
      <c r="A37" s="94">
        <f t="shared" si="0"/>
        <v>41693</v>
      </c>
      <c r="B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2174.06</v>
      </c>
      <c r="C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2242.38</v>
      </c>
      <c r="D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2281.3900000000003</v>
      </c>
      <c r="E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2302.1000000000004</v>
      </c>
      <c r="F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2291.52</v>
      </c>
      <c r="G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2302.25</v>
      </c>
      <c r="H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2276.1200000000003</v>
      </c>
      <c r="I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2252.1400000000003</v>
      </c>
      <c r="J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2212.48</v>
      </c>
      <c r="K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2352.88</v>
      </c>
      <c r="L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2296.4500000000003</v>
      </c>
      <c r="M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2277.12</v>
      </c>
      <c r="N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2296.17</v>
      </c>
      <c r="O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2316.09</v>
      </c>
      <c r="P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2342.5700000000002</v>
      </c>
      <c r="Q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2337.84</v>
      </c>
      <c r="R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2332.9300000000003</v>
      </c>
      <c r="S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2339.3200000000002</v>
      </c>
      <c r="T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2271.6400000000003</v>
      </c>
      <c r="U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2152.48</v>
      </c>
      <c r="V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2145.5500000000002</v>
      </c>
      <c r="W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2165.4700000000003</v>
      </c>
      <c r="X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2217.04</v>
      </c>
      <c r="Y37" s="141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РСО-А'!$K$6</f>
        <v>2106.71</v>
      </c>
    </row>
    <row r="38" spans="1:25" x14ac:dyDescent="0.2">
      <c r="A38" s="94">
        <f t="shared" si="0"/>
        <v>41694</v>
      </c>
      <c r="B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2185.58</v>
      </c>
      <c r="C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2250.41</v>
      </c>
      <c r="D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2277.5</v>
      </c>
      <c r="E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2291.4700000000003</v>
      </c>
      <c r="F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2291.5</v>
      </c>
      <c r="G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2277.3900000000003</v>
      </c>
      <c r="H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2233.4500000000003</v>
      </c>
      <c r="I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2323.7700000000004</v>
      </c>
      <c r="J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2358.23</v>
      </c>
      <c r="K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2293.8900000000003</v>
      </c>
      <c r="L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2275.79</v>
      </c>
      <c r="M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2219.09</v>
      </c>
      <c r="N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2249.4700000000003</v>
      </c>
      <c r="O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2265.81</v>
      </c>
      <c r="P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2282.7800000000002</v>
      </c>
      <c r="Q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2296.19</v>
      </c>
      <c r="R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2310.3200000000002</v>
      </c>
      <c r="S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2421.3200000000002</v>
      </c>
      <c r="T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2345.98</v>
      </c>
      <c r="U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2199.6600000000003</v>
      </c>
      <c r="V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2183.63</v>
      </c>
      <c r="W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2129.88</v>
      </c>
      <c r="X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2125.38</v>
      </c>
      <c r="Y38" s="141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РСО-А'!$K$6</f>
        <v>2103.52</v>
      </c>
    </row>
    <row r="39" spans="1:25" x14ac:dyDescent="0.2">
      <c r="A39" s="94">
        <f t="shared" si="0"/>
        <v>41695</v>
      </c>
      <c r="B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2204.94</v>
      </c>
      <c r="C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2268.6000000000004</v>
      </c>
      <c r="D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2296.83</v>
      </c>
      <c r="E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2306.7200000000003</v>
      </c>
      <c r="F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2292.0300000000002</v>
      </c>
      <c r="G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2301.7600000000002</v>
      </c>
      <c r="H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2233.58</v>
      </c>
      <c r="I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2348.3900000000003</v>
      </c>
      <c r="J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2359.4500000000003</v>
      </c>
      <c r="K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2295.3100000000004</v>
      </c>
      <c r="L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2275.8000000000002</v>
      </c>
      <c r="M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2197.36</v>
      </c>
      <c r="N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2190.17</v>
      </c>
      <c r="O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2193.23</v>
      </c>
      <c r="P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2200.0700000000002</v>
      </c>
      <c r="Q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2196.71</v>
      </c>
      <c r="R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2193.1600000000003</v>
      </c>
      <c r="S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2243.2200000000003</v>
      </c>
      <c r="T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2203.3500000000004</v>
      </c>
      <c r="U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2155.4</v>
      </c>
      <c r="V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2147.98</v>
      </c>
      <c r="W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2130.63</v>
      </c>
      <c r="X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2125.1400000000003</v>
      </c>
      <c r="Y39" s="141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РСО-А'!$K$6</f>
        <v>2104</v>
      </c>
    </row>
    <row r="40" spans="1:25" x14ac:dyDescent="0.2">
      <c r="A40" s="94">
        <f t="shared" si="0"/>
        <v>41696</v>
      </c>
      <c r="B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2208.1400000000003</v>
      </c>
      <c r="C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2267.63</v>
      </c>
      <c r="D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2295.7800000000002</v>
      </c>
      <c r="E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2310.79</v>
      </c>
      <c r="F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2310.7800000000002</v>
      </c>
      <c r="G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2305.9900000000002</v>
      </c>
      <c r="H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2263.4500000000003</v>
      </c>
      <c r="I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2385.46</v>
      </c>
      <c r="J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2413.61</v>
      </c>
      <c r="K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2353</v>
      </c>
      <c r="L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2294.27</v>
      </c>
      <c r="M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2187.0700000000002</v>
      </c>
      <c r="N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2183.04</v>
      </c>
      <c r="O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2186.25</v>
      </c>
      <c r="P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2185.61</v>
      </c>
      <c r="Q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2189.36</v>
      </c>
      <c r="R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2186.0500000000002</v>
      </c>
      <c r="S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2237.13</v>
      </c>
      <c r="T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2190.19</v>
      </c>
      <c r="U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2147.94</v>
      </c>
      <c r="V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2144.37</v>
      </c>
      <c r="W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2130.2000000000003</v>
      </c>
      <c r="X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2125.04</v>
      </c>
      <c r="Y40" s="141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РСО-А'!$K$6</f>
        <v>2103.2400000000002</v>
      </c>
    </row>
    <row r="41" spans="1:25" x14ac:dyDescent="0.2">
      <c r="A41" s="94">
        <f t="shared" si="0"/>
        <v>41697</v>
      </c>
      <c r="B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2166.4900000000002</v>
      </c>
      <c r="C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2223.86</v>
      </c>
      <c r="D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2249.2200000000003</v>
      </c>
      <c r="E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2258.29</v>
      </c>
      <c r="F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2253.8000000000002</v>
      </c>
      <c r="G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2249.5600000000004</v>
      </c>
      <c r="H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2216.2200000000003</v>
      </c>
      <c r="I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2327.2800000000002</v>
      </c>
      <c r="J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2335</v>
      </c>
      <c r="K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2266.6200000000003</v>
      </c>
      <c r="L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2218.5</v>
      </c>
      <c r="M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2160.63</v>
      </c>
      <c r="N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2180.0300000000002</v>
      </c>
      <c r="O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2200.5100000000002</v>
      </c>
      <c r="P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2200.33</v>
      </c>
      <c r="Q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2218.5500000000002</v>
      </c>
      <c r="R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2245.61</v>
      </c>
      <c r="S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2331.5500000000002</v>
      </c>
      <c r="T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2287.27</v>
      </c>
      <c r="U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2162.38</v>
      </c>
      <c r="V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2148.13</v>
      </c>
      <c r="W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2121.37</v>
      </c>
      <c r="X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2129.9900000000002</v>
      </c>
      <c r="Y41" s="141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РСО-А'!$K$6</f>
        <v>2100.88</v>
      </c>
    </row>
    <row r="42" spans="1:25" x14ac:dyDescent="0.2">
      <c r="A42" s="94">
        <f t="shared" si="0"/>
        <v>41698</v>
      </c>
      <c r="B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2177.34</v>
      </c>
      <c r="C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2236.42</v>
      </c>
      <c r="D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2258.1000000000004</v>
      </c>
      <c r="E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2271.8900000000003</v>
      </c>
      <c r="F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2271.71</v>
      </c>
      <c r="G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2266.6800000000003</v>
      </c>
      <c r="H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2228.4900000000002</v>
      </c>
      <c r="I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2341.91</v>
      </c>
      <c r="J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2328.46</v>
      </c>
      <c r="K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2256.4900000000002</v>
      </c>
      <c r="L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2213.4700000000003</v>
      </c>
      <c r="M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2154.17</v>
      </c>
      <c r="N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2166.92</v>
      </c>
      <c r="O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2183.42</v>
      </c>
      <c r="P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2207.6400000000003</v>
      </c>
      <c r="Q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2211.3000000000002</v>
      </c>
      <c r="R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2183.0700000000002</v>
      </c>
      <c r="S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2229.25</v>
      </c>
      <c r="T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2191.29</v>
      </c>
      <c r="U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2131.69</v>
      </c>
      <c r="V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2121.61</v>
      </c>
      <c r="W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2107.69</v>
      </c>
      <c r="X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2128.8100000000004</v>
      </c>
      <c r="Y42" s="141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РСО-А'!$K$6</f>
        <v>2112.42</v>
      </c>
    </row>
    <row r="44" spans="1:25" x14ac:dyDescent="0.25">
      <c r="A44" s="102" t="s">
        <v>158</v>
      </c>
    </row>
    <row r="45" spans="1:25" ht="12.75" x14ac:dyDescent="0.2">
      <c r="A45" s="170" t="s">
        <v>50</v>
      </c>
      <c r="B45" s="181" t="s">
        <v>129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3"/>
    </row>
    <row r="46" spans="1:25" ht="12.75" x14ac:dyDescent="0.2">
      <c r="A46" s="171"/>
      <c r="B46" s="184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6"/>
    </row>
    <row r="47" spans="1:25" ht="12.75" customHeight="1" x14ac:dyDescent="0.2">
      <c r="A47" s="171"/>
      <c r="B47" s="173" t="s">
        <v>130</v>
      </c>
      <c r="C47" s="164" t="s">
        <v>131</v>
      </c>
      <c r="D47" s="164" t="s">
        <v>132</v>
      </c>
      <c r="E47" s="164" t="s">
        <v>133</v>
      </c>
      <c r="F47" s="164" t="s">
        <v>134</v>
      </c>
      <c r="G47" s="164" t="s">
        <v>135</v>
      </c>
      <c r="H47" s="164" t="s">
        <v>136</v>
      </c>
      <c r="I47" s="164" t="s">
        <v>137</v>
      </c>
      <c r="J47" s="164" t="s">
        <v>138</v>
      </c>
      <c r="K47" s="164" t="s">
        <v>139</v>
      </c>
      <c r="L47" s="164" t="s">
        <v>140</v>
      </c>
      <c r="M47" s="164" t="s">
        <v>141</v>
      </c>
      <c r="N47" s="175" t="s">
        <v>142</v>
      </c>
      <c r="O47" s="164" t="s">
        <v>143</v>
      </c>
      <c r="P47" s="164" t="s">
        <v>144</v>
      </c>
      <c r="Q47" s="164" t="s">
        <v>145</v>
      </c>
      <c r="R47" s="164" t="s">
        <v>146</v>
      </c>
      <c r="S47" s="164" t="s">
        <v>147</v>
      </c>
      <c r="T47" s="164" t="s">
        <v>148</v>
      </c>
      <c r="U47" s="164" t="s">
        <v>149</v>
      </c>
      <c r="V47" s="164" t="s">
        <v>150</v>
      </c>
      <c r="W47" s="164" t="s">
        <v>151</v>
      </c>
      <c r="X47" s="164" t="s">
        <v>152</v>
      </c>
      <c r="Y47" s="164" t="s">
        <v>153</v>
      </c>
    </row>
    <row r="48" spans="1:25" ht="11.25" customHeight="1" x14ac:dyDescent="0.2">
      <c r="A48" s="172"/>
      <c r="B48" s="174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76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</row>
    <row r="49" spans="1:27" ht="15.75" customHeight="1" x14ac:dyDescent="0.2">
      <c r="A49" s="94">
        <f t="shared" ref="A49:A73" si="1">A15</f>
        <v>41671</v>
      </c>
      <c r="B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2116.62</v>
      </c>
      <c r="C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2097.11</v>
      </c>
      <c r="D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2108.2800000000002</v>
      </c>
      <c r="E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2095.02</v>
      </c>
      <c r="F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2091.9</v>
      </c>
      <c r="G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2089.4</v>
      </c>
      <c r="H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2102.7000000000003</v>
      </c>
      <c r="I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2106.66</v>
      </c>
      <c r="J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2118.75</v>
      </c>
      <c r="K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2132.5500000000002</v>
      </c>
      <c r="L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2133.84</v>
      </c>
      <c r="M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2134.3100000000004</v>
      </c>
      <c r="N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2135.34</v>
      </c>
      <c r="O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2135.5500000000002</v>
      </c>
      <c r="P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2134.96</v>
      </c>
      <c r="Q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2135.33</v>
      </c>
      <c r="R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2134.4300000000003</v>
      </c>
      <c r="S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2132.58</v>
      </c>
      <c r="T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2131.0500000000002</v>
      </c>
      <c r="U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2145.4300000000003</v>
      </c>
      <c r="V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2212.34</v>
      </c>
      <c r="W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2133.23</v>
      </c>
      <c r="X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2133.6400000000003</v>
      </c>
      <c r="Y49" s="141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РСО-А'!$K$6</f>
        <v>2266.3900000000003</v>
      </c>
      <c r="AA49" s="95"/>
    </row>
    <row r="50" spans="1:27" x14ac:dyDescent="0.2">
      <c r="A50" s="94">
        <f t="shared" si="1"/>
        <v>41672</v>
      </c>
      <c r="B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2114.6800000000003</v>
      </c>
      <c r="C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2113.98</v>
      </c>
      <c r="D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2102.8500000000004</v>
      </c>
      <c r="E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2090.0100000000002</v>
      </c>
      <c r="F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2095.54</v>
      </c>
      <c r="G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2086.79</v>
      </c>
      <c r="H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2092.7400000000002</v>
      </c>
      <c r="I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2108.3000000000002</v>
      </c>
      <c r="J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2150.6800000000003</v>
      </c>
      <c r="K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2130.96</v>
      </c>
      <c r="L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2131.83</v>
      </c>
      <c r="M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2132.0300000000002</v>
      </c>
      <c r="N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2132.38</v>
      </c>
      <c r="O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2132.5</v>
      </c>
      <c r="P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2131.3000000000002</v>
      </c>
      <c r="Q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2131.6800000000003</v>
      </c>
      <c r="R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2132.73</v>
      </c>
      <c r="S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2130.77</v>
      </c>
      <c r="T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2130.15</v>
      </c>
      <c r="U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2143.8200000000002</v>
      </c>
      <c r="V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2211.46</v>
      </c>
      <c r="W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2174.8200000000002</v>
      </c>
      <c r="X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2132.12</v>
      </c>
      <c r="Y50" s="141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РСО-А'!$K$6</f>
        <v>2286.61</v>
      </c>
    </row>
    <row r="51" spans="1:27" x14ac:dyDescent="0.2">
      <c r="A51" s="94">
        <f t="shared" si="1"/>
        <v>41673</v>
      </c>
      <c r="B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2111.63</v>
      </c>
      <c r="C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2095.75</v>
      </c>
      <c r="D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2096.3200000000002</v>
      </c>
      <c r="E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2110.5500000000002</v>
      </c>
      <c r="F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2107.58</v>
      </c>
      <c r="G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2104.7800000000002</v>
      </c>
      <c r="H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2107.29</v>
      </c>
      <c r="I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2121.29</v>
      </c>
      <c r="J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2112.75</v>
      </c>
      <c r="K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2135.34</v>
      </c>
      <c r="L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2135.08</v>
      </c>
      <c r="M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2123.5500000000002</v>
      </c>
      <c r="N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2122.77</v>
      </c>
      <c r="O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2123.0700000000002</v>
      </c>
      <c r="P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2123.38</v>
      </c>
      <c r="Q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2123.4</v>
      </c>
      <c r="R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2122.7400000000002</v>
      </c>
      <c r="S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2130.8900000000003</v>
      </c>
      <c r="T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2128.17</v>
      </c>
      <c r="U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2129.63</v>
      </c>
      <c r="V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2143.3000000000002</v>
      </c>
      <c r="W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2182.6000000000004</v>
      </c>
      <c r="X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2363.4</v>
      </c>
      <c r="Y51" s="141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РСО-А'!$K$6</f>
        <v>2247.88</v>
      </c>
    </row>
    <row r="52" spans="1:27" x14ac:dyDescent="0.2">
      <c r="A52" s="94">
        <f t="shared" si="1"/>
        <v>41674</v>
      </c>
      <c r="B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2196.3500000000004</v>
      </c>
      <c r="C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2105.7400000000002</v>
      </c>
      <c r="D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2104.5</v>
      </c>
      <c r="E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2104.4300000000003</v>
      </c>
      <c r="F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2104.42</v>
      </c>
      <c r="G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2106.4</v>
      </c>
      <c r="H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2110.5500000000002</v>
      </c>
      <c r="I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2121.29</v>
      </c>
      <c r="J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2112.3200000000002</v>
      </c>
      <c r="K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2144.13</v>
      </c>
      <c r="L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2173.3900000000003</v>
      </c>
      <c r="M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2145.0500000000002</v>
      </c>
      <c r="N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2144.7600000000002</v>
      </c>
      <c r="O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2143.37</v>
      </c>
      <c r="P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2136.23</v>
      </c>
      <c r="Q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2136.19</v>
      </c>
      <c r="R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2135.8900000000003</v>
      </c>
      <c r="S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2135.3900000000003</v>
      </c>
      <c r="T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2133.0500000000002</v>
      </c>
      <c r="U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2257.21</v>
      </c>
      <c r="V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2256.8200000000002</v>
      </c>
      <c r="W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2280.6800000000003</v>
      </c>
      <c r="X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2416.65</v>
      </c>
      <c r="Y52" s="141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РСО-А'!$K$6</f>
        <v>2323.12</v>
      </c>
    </row>
    <row r="53" spans="1:27" x14ac:dyDescent="0.2">
      <c r="A53" s="94">
        <f t="shared" si="1"/>
        <v>41675</v>
      </c>
      <c r="B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2120.5100000000002</v>
      </c>
      <c r="C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2096.9700000000003</v>
      </c>
      <c r="D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2094.54</v>
      </c>
      <c r="E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2093.15</v>
      </c>
      <c r="F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2093.3500000000004</v>
      </c>
      <c r="G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2094</v>
      </c>
      <c r="H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2095.9900000000002</v>
      </c>
      <c r="I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2120.8500000000004</v>
      </c>
      <c r="J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2112.0600000000004</v>
      </c>
      <c r="K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2137.4500000000003</v>
      </c>
      <c r="L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2136.71</v>
      </c>
      <c r="M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2109.98</v>
      </c>
      <c r="N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2117.73</v>
      </c>
      <c r="O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2117.5</v>
      </c>
      <c r="P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2117.6000000000004</v>
      </c>
      <c r="Q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2117.5100000000002</v>
      </c>
      <c r="R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2117.9500000000003</v>
      </c>
      <c r="S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2135.6000000000004</v>
      </c>
      <c r="T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2196.61</v>
      </c>
      <c r="U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2233.56</v>
      </c>
      <c r="V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2244.5100000000002</v>
      </c>
      <c r="W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2239.85</v>
      </c>
      <c r="X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2420.2600000000002</v>
      </c>
      <c r="Y53" s="141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РСО-А'!$K$6</f>
        <v>2309.7000000000003</v>
      </c>
    </row>
    <row r="54" spans="1:27" x14ac:dyDescent="0.2">
      <c r="A54" s="94">
        <f t="shared" si="1"/>
        <v>41676</v>
      </c>
      <c r="B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2198.09</v>
      </c>
      <c r="C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2124.88</v>
      </c>
      <c r="D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2105.2600000000002</v>
      </c>
      <c r="E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2104.8000000000002</v>
      </c>
      <c r="F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2105.46</v>
      </c>
      <c r="G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2105.87</v>
      </c>
      <c r="H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2129.98</v>
      </c>
      <c r="I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2116.02</v>
      </c>
      <c r="J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2136.19</v>
      </c>
      <c r="K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2136.1000000000004</v>
      </c>
      <c r="L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2135.0100000000002</v>
      </c>
      <c r="M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2230.69</v>
      </c>
      <c r="N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2206.83</v>
      </c>
      <c r="O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2201.19</v>
      </c>
      <c r="P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2185.16</v>
      </c>
      <c r="Q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2174.0500000000002</v>
      </c>
      <c r="R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2162.11</v>
      </c>
      <c r="S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2134.1400000000003</v>
      </c>
      <c r="T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2216.71</v>
      </c>
      <c r="U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2314.79</v>
      </c>
      <c r="V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2289.0700000000002</v>
      </c>
      <c r="W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2294.3500000000004</v>
      </c>
      <c r="X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2435.92</v>
      </c>
      <c r="Y54" s="141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РСО-А'!$K$6</f>
        <v>2340.7400000000002</v>
      </c>
    </row>
    <row r="55" spans="1:27" x14ac:dyDescent="0.2">
      <c r="A55" s="94">
        <f t="shared" si="1"/>
        <v>41677</v>
      </c>
      <c r="B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2116.41</v>
      </c>
      <c r="C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2096.73</v>
      </c>
      <c r="D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2089.8900000000003</v>
      </c>
      <c r="E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2092.8500000000004</v>
      </c>
      <c r="F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2092.33</v>
      </c>
      <c r="G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2088.44</v>
      </c>
      <c r="H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2115.8100000000004</v>
      </c>
      <c r="I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2113.98</v>
      </c>
      <c r="J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2089.48</v>
      </c>
      <c r="K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2137.71</v>
      </c>
      <c r="L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2137.8500000000004</v>
      </c>
      <c r="M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2125.0500000000002</v>
      </c>
      <c r="N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2125.12</v>
      </c>
      <c r="O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2125.2000000000003</v>
      </c>
      <c r="P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2125.5100000000002</v>
      </c>
      <c r="Q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2125.38</v>
      </c>
      <c r="R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2125.11</v>
      </c>
      <c r="S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2133.4</v>
      </c>
      <c r="T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2133.5600000000004</v>
      </c>
      <c r="U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2248.6400000000003</v>
      </c>
      <c r="V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2205.0500000000002</v>
      </c>
      <c r="W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2229.77</v>
      </c>
      <c r="X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2401.6800000000003</v>
      </c>
      <c r="Y55" s="141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РСО-А'!$K$6</f>
        <v>2309.02</v>
      </c>
    </row>
    <row r="56" spans="1:27" x14ac:dyDescent="0.2">
      <c r="A56" s="94">
        <f t="shared" si="1"/>
        <v>41678</v>
      </c>
      <c r="B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2115.5</v>
      </c>
      <c r="C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2111.1400000000003</v>
      </c>
      <c r="D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2099.36</v>
      </c>
      <c r="E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2086.8200000000002</v>
      </c>
      <c r="F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2095.08</v>
      </c>
      <c r="G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2107.0300000000002</v>
      </c>
      <c r="H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2112.2600000000002</v>
      </c>
      <c r="I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2115.3900000000003</v>
      </c>
      <c r="J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2254.67</v>
      </c>
      <c r="K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2108.31</v>
      </c>
      <c r="L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2115.5100000000002</v>
      </c>
      <c r="M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2135.31</v>
      </c>
      <c r="N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2135.52</v>
      </c>
      <c r="O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2135.6800000000003</v>
      </c>
      <c r="P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2135.8500000000004</v>
      </c>
      <c r="Q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2136.08</v>
      </c>
      <c r="R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2134.87</v>
      </c>
      <c r="S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2130.34</v>
      </c>
      <c r="T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2132.02</v>
      </c>
      <c r="U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2131.2200000000003</v>
      </c>
      <c r="V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2238.5100000000002</v>
      </c>
      <c r="W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2204.5700000000002</v>
      </c>
      <c r="X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2132.9500000000003</v>
      </c>
      <c r="Y56" s="141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РСО-А'!$K$6</f>
        <v>2339.17</v>
      </c>
    </row>
    <row r="57" spans="1:27" x14ac:dyDescent="0.2">
      <c r="A57" s="94">
        <f t="shared" si="1"/>
        <v>41679</v>
      </c>
      <c r="B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2110.52</v>
      </c>
      <c r="C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2101.2200000000003</v>
      </c>
      <c r="D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2127.9500000000003</v>
      </c>
      <c r="E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2131.6800000000003</v>
      </c>
      <c r="F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2142.2000000000003</v>
      </c>
      <c r="G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2131.61</v>
      </c>
      <c r="H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2121.5600000000004</v>
      </c>
      <c r="I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2093.3500000000004</v>
      </c>
      <c r="J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2114.83</v>
      </c>
      <c r="K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2160.46</v>
      </c>
      <c r="L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2117.59</v>
      </c>
      <c r="M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2087.87</v>
      </c>
      <c r="N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2089.7800000000002</v>
      </c>
      <c r="O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2099.13</v>
      </c>
      <c r="P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2093.0500000000002</v>
      </c>
      <c r="Q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2089.65</v>
      </c>
      <c r="R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2090.62</v>
      </c>
      <c r="S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2088.0700000000002</v>
      </c>
      <c r="T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2129.17</v>
      </c>
      <c r="U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2130.87</v>
      </c>
      <c r="V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2130.8900000000003</v>
      </c>
      <c r="W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2131.41</v>
      </c>
      <c r="X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2132.37</v>
      </c>
      <c r="Y57" s="141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РСО-А'!$K$6</f>
        <v>2182.59</v>
      </c>
    </row>
    <row r="58" spans="1:27" x14ac:dyDescent="0.2">
      <c r="A58" s="94">
        <f t="shared" si="1"/>
        <v>41680</v>
      </c>
      <c r="B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2106.36</v>
      </c>
      <c r="C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2102.34</v>
      </c>
      <c r="D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2108.4</v>
      </c>
      <c r="E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2114.44</v>
      </c>
      <c r="F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2111.36</v>
      </c>
      <c r="G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2114.94</v>
      </c>
      <c r="H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2086.2600000000002</v>
      </c>
      <c r="I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2156.61</v>
      </c>
      <c r="J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2144.02</v>
      </c>
      <c r="K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2090.09</v>
      </c>
      <c r="L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2104.5500000000002</v>
      </c>
      <c r="M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2126.1400000000003</v>
      </c>
      <c r="N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2125.88</v>
      </c>
      <c r="O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2126.4</v>
      </c>
      <c r="P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2126.5</v>
      </c>
      <c r="Q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2125.7600000000002</v>
      </c>
      <c r="R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2125.52</v>
      </c>
      <c r="S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2117.9500000000003</v>
      </c>
      <c r="T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2134.1000000000004</v>
      </c>
      <c r="U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2135.58</v>
      </c>
      <c r="V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2136.8100000000004</v>
      </c>
      <c r="W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2148.48</v>
      </c>
      <c r="X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2360.36</v>
      </c>
      <c r="Y58" s="141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РСО-А'!$K$6</f>
        <v>2287.8000000000002</v>
      </c>
    </row>
    <row r="59" spans="1:27" x14ac:dyDescent="0.2">
      <c r="A59" s="94">
        <f t="shared" si="1"/>
        <v>41681</v>
      </c>
      <c r="B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2088.46</v>
      </c>
      <c r="C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2132.9</v>
      </c>
      <c r="D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2152.94</v>
      </c>
      <c r="E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2167.1000000000004</v>
      </c>
      <c r="F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2170.5300000000002</v>
      </c>
      <c r="G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2156.5100000000002</v>
      </c>
      <c r="H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2123.7800000000002</v>
      </c>
      <c r="I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2196.52</v>
      </c>
      <c r="J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2163.87</v>
      </c>
      <c r="K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2119.7600000000002</v>
      </c>
      <c r="L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2092.04</v>
      </c>
      <c r="M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2127.2800000000002</v>
      </c>
      <c r="N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2128.5100000000002</v>
      </c>
      <c r="O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2128.9900000000002</v>
      </c>
      <c r="P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2125.3100000000004</v>
      </c>
      <c r="Q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2125.41</v>
      </c>
      <c r="R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2124.3500000000004</v>
      </c>
      <c r="S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2097.92</v>
      </c>
      <c r="T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2135.6800000000003</v>
      </c>
      <c r="U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2137.09</v>
      </c>
      <c r="V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2138.67</v>
      </c>
      <c r="W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2125.9900000000002</v>
      </c>
      <c r="X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2364.4900000000002</v>
      </c>
      <c r="Y59" s="141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РСО-А'!$K$6</f>
        <v>2201.09</v>
      </c>
    </row>
    <row r="60" spans="1:27" x14ac:dyDescent="0.2">
      <c r="A60" s="94">
        <f t="shared" si="1"/>
        <v>41682</v>
      </c>
      <c r="B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2089.86</v>
      </c>
      <c r="C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2125.7600000000002</v>
      </c>
      <c r="D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2148.66</v>
      </c>
      <c r="E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2158.9500000000003</v>
      </c>
      <c r="F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2162.2200000000003</v>
      </c>
      <c r="G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2155.5300000000002</v>
      </c>
      <c r="H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2114.3000000000002</v>
      </c>
      <c r="I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2195.91</v>
      </c>
      <c r="J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2170.23</v>
      </c>
      <c r="K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2139.4</v>
      </c>
      <c r="L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2119.4900000000002</v>
      </c>
      <c r="M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2091.44</v>
      </c>
      <c r="N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2104.7200000000003</v>
      </c>
      <c r="O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2121.4900000000002</v>
      </c>
      <c r="P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2133.3500000000004</v>
      </c>
      <c r="Q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2136.09</v>
      </c>
      <c r="R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2139.17</v>
      </c>
      <c r="S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2193.96</v>
      </c>
      <c r="T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2125.13</v>
      </c>
      <c r="U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2137.12</v>
      </c>
      <c r="V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2138.1800000000003</v>
      </c>
      <c r="W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2125.5700000000002</v>
      </c>
      <c r="X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2357.44</v>
      </c>
      <c r="Y60" s="141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РСО-А'!$K$6</f>
        <v>2117.09</v>
      </c>
    </row>
    <row r="61" spans="1:27" x14ac:dyDescent="0.2">
      <c r="A61" s="94">
        <f t="shared" si="1"/>
        <v>41683</v>
      </c>
      <c r="B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2090.9300000000003</v>
      </c>
      <c r="C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2125.63</v>
      </c>
      <c r="D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2145.19</v>
      </c>
      <c r="E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2158.9</v>
      </c>
      <c r="F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2155.4100000000003</v>
      </c>
      <c r="G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2145.34</v>
      </c>
      <c r="H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2111.1000000000004</v>
      </c>
      <c r="I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2188.4100000000003</v>
      </c>
      <c r="J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2170.4300000000003</v>
      </c>
      <c r="K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2138.7800000000002</v>
      </c>
      <c r="L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2112.38</v>
      </c>
      <c r="M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2093.9</v>
      </c>
      <c r="N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2104.23</v>
      </c>
      <c r="O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2120.8900000000003</v>
      </c>
      <c r="P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2132.65</v>
      </c>
      <c r="Q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2135.2400000000002</v>
      </c>
      <c r="R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2138.5700000000002</v>
      </c>
      <c r="S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2192.9900000000002</v>
      </c>
      <c r="T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2124.54</v>
      </c>
      <c r="U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2138.36</v>
      </c>
      <c r="V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2139.5500000000002</v>
      </c>
      <c r="W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2125.6800000000003</v>
      </c>
      <c r="X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2212.42</v>
      </c>
      <c r="Y61" s="141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РСО-А'!$K$6</f>
        <v>2118.2000000000003</v>
      </c>
    </row>
    <row r="62" spans="1:27" x14ac:dyDescent="0.2">
      <c r="A62" s="94">
        <f t="shared" si="1"/>
        <v>41684</v>
      </c>
      <c r="B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2089.5100000000002</v>
      </c>
      <c r="C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2131.9700000000003</v>
      </c>
      <c r="D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2151.9900000000002</v>
      </c>
      <c r="E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2172.7800000000002</v>
      </c>
      <c r="F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2172.8100000000004</v>
      </c>
      <c r="G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2169.7600000000002</v>
      </c>
      <c r="H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2133.19</v>
      </c>
      <c r="I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2206.2400000000002</v>
      </c>
      <c r="J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2217.33</v>
      </c>
      <c r="K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2177.91</v>
      </c>
      <c r="L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2163.17</v>
      </c>
      <c r="M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2110.1800000000003</v>
      </c>
      <c r="N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2142.25</v>
      </c>
      <c r="O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2147.88</v>
      </c>
      <c r="P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2160.41</v>
      </c>
      <c r="Q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2215.81</v>
      </c>
      <c r="R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2153.3000000000002</v>
      </c>
      <c r="S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2216.12</v>
      </c>
      <c r="T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2140.7200000000003</v>
      </c>
      <c r="U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2090</v>
      </c>
      <c r="V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2086.69</v>
      </c>
      <c r="W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2126.08</v>
      </c>
      <c r="X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2186.83</v>
      </c>
      <c r="Y62" s="141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РСО-А'!$K$6</f>
        <v>2118.52</v>
      </c>
    </row>
    <row r="63" spans="1:27" x14ac:dyDescent="0.2">
      <c r="A63" s="94">
        <f t="shared" si="1"/>
        <v>41685</v>
      </c>
      <c r="B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2133.5500000000002</v>
      </c>
      <c r="C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2182.4300000000003</v>
      </c>
      <c r="D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2202.7600000000002</v>
      </c>
      <c r="E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2224.5700000000002</v>
      </c>
      <c r="F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2229.12</v>
      </c>
      <c r="G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2215.9100000000003</v>
      </c>
      <c r="H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2191.9</v>
      </c>
      <c r="I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2139.44</v>
      </c>
      <c r="J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2089.21</v>
      </c>
      <c r="K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2236.9300000000003</v>
      </c>
      <c r="L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2223.59</v>
      </c>
      <c r="M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2236.09</v>
      </c>
      <c r="N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2266.5700000000002</v>
      </c>
      <c r="O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2275.58</v>
      </c>
      <c r="P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2289.33</v>
      </c>
      <c r="Q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2299.65</v>
      </c>
      <c r="R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2315.61</v>
      </c>
      <c r="S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2281.8200000000002</v>
      </c>
      <c r="T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2202.8500000000004</v>
      </c>
      <c r="U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2127.7600000000002</v>
      </c>
      <c r="V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2115.04</v>
      </c>
      <c r="W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2133.8200000000002</v>
      </c>
      <c r="X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2185.4900000000002</v>
      </c>
      <c r="Y63" s="141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РСО-А'!$K$6</f>
        <v>2102.65</v>
      </c>
    </row>
    <row r="64" spans="1:27" x14ac:dyDescent="0.2">
      <c r="A64" s="94">
        <f t="shared" si="1"/>
        <v>41686</v>
      </c>
      <c r="B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2133.2000000000003</v>
      </c>
      <c r="C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2166.1800000000003</v>
      </c>
      <c r="D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2201.77</v>
      </c>
      <c r="E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2223.54</v>
      </c>
      <c r="F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2232.5600000000004</v>
      </c>
      <c r="G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2224.13</v>
      </c>
      <c r="H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2216.58</v>
      </c>
      <c r="I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2182.9</v>
      </c>
      <c r="J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2159.4500000000003</v>
      </c>
      <c r="K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2342.4500000000003</v>
      </c>
      <c r="L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2285.23</v>
      </c>
      <c r="M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2256.71</v>
      </c>
      <c r="N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2270.3200000000002</v>
      </c>
      <c r="O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2294.0300000000002</v>
      </c>
      <c r="P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2313.69</v>
      </c>
      <c r="Q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2318.75</v>
      </c>
      <c r="R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2293.5700000000002</v>
      </c>
      <c r="S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2285.0500000000002</v>
      </c>
      <c r="T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2206.5700000000002</v>
      </c>
      <c r="U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2121.08</v>
      </c>
      <c r="V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2117.5</v>
      </c>
      <c r="W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2136.3000000000002</v>
      </c>
      <c r="X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2180.86</v>
      </c>
      <c r="Y64" s="141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РСО-А'!$K$6</f>
        <v>2089.9</v>
      </c>
    </row>
    <row r="65" spans="1:25" x14ac:dyDescent="0.2">
      <c r="A65" s="94">
        <f t="shared" si="1"/>
        <v>41687</v>
      </c>
      <c r="B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2148.59</v>
      </c>
      <c r="C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2195.4300000000003</v>
      </c>
      <c r="D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2210.56</v>
      </c>
      <c r="E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2231.0500000000002</v>
      </c>
      <c r="F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2235.38</v>
      </c>
      <c r="G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2223.5500000000002</v>
      </c>
      <c r="H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2188.63</v>
      </c>
      <c r="I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2285.94</v>
      </c>
      <c r="J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2293.19</v>
      </c>
      <c r="K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2259.7200000000003</v>
      </c>
      <c r="L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2259.9300000000003</v>
      </c>
      <c r="M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2205.08</v>
      </c>
      <c r="N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2239.2000000000003</v>
      </c>
      <c r="O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2251.09</v>
      </c>
      <c r="P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2254.92</v>
      </c>
      <c r="Q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2263.2600000000002</v>
      </c>
      <c r="R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2268.16</v>
      </c>
      <c r="S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2343.0500000000002</v>
      </c>
      <c r="T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2251.21</v>
      </c>
      <c r="U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2150.3000000000002</v>
      </c>
      <c r="V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2146.66</v>
      </c>
      <c r="W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2119.1000000000004</v>
      </c>
      <c r="X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2121.04</v>
      </c>
      <c r="Y65" s="141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РСО-А'!$K$6</f>
        <v>2087.11</v>
      </c>
    </row>
    <row r="66" spans="1:25" x14ac:dyDescent="0.2">
      <c r="A66" s="94">
        <f t="shared" si="1"/>
        <v>41688</v>
      </c>
      <c r="B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2149.7600000000002</v>
      </c>
      <c r="C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2196.6400000000003</v>
      </c>
      <c r="D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2212.5</v>
      </c>
      <c r="E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2233.25</v>
      </c>
      <c r="F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2237.6800000000003</v>
      </c>
      <c r="G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2225.02</v>
      </c>
      <c r="H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2190.36</v>
      </c>
      <c r="I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2288.3100000000004</v>
      </c>
      <c r="J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2297.13</v>
      </c>
      <c r="K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2292.42</v>
      </c>
      <c r="L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2277.6000000000004</v>
      </c>
      <c r="M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2207.2800000000002</v>
      </c>
      <c r="N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2233.6</v>
      </c>
      <c r="O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2253.7800000000002</v>
      </c>
      <c r="P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2266.3000000000002</v>
      </c>
      <c r="Q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2266.16</v>
      </c>
      <c r="R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2270.8000000000002</v>
      </c>
      <c r="S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2244.67</v>
      </c>
      <c r="T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2154.9300000000003</v>
      </c>
      <c r="U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2157.44</v>
      </c>
      <c r="V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2153.58</v>
      </c>
      <c r="W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2111</v>
      </c>
      <c r="X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2112.4700000000003</v>
      </c>
      <c r="Y66" s="141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РСО-А'!$K$6</f>
        <v>2087.98</v>
      </c>
    </row>
    <row r="67" spans="1:25" x14ac:dyDescent="0.2">
      <c r="A67" s="94">
        <f t="shared" si="1"/>
        <v>41689</v>
      </c>
      <c r="B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2149.34</v>
      </c>
      <c r="C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2232.5700000000002</v>
      </c>
      <c r="D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2245.54</v>
      </c>
      <c r="E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2254.38</v>
      </c>
      <c r="F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2245.1000000000004</v>
      </c>
      <c r="G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2224.0100000000002</v>
      </c>
      <c r="H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2182.0700000000002</v>
      </c>
      <c r="I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2274.1400000000003</v>
      </c>
      <c r="J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2291.15</v>
      </c>
      <c r="K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2243.25</v>
      </c>
      <c r="L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2218.4500000000003</v>
      </c>
      <c r="M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2162.2600000000002</v>
      </c>
      <c r="N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2172.0700000000002</v>
      </c>
      <c r="O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2195.79</v>
      </c>
      <c r="P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2192.13</v>
      </c>
      <c r="Q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2192.3000000000002</v>
      </c>
      <c r="R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2206.8700000000003</v>
      </c>
      <c r="S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2267.33</v>
      </c>
      <c r="T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2233.59</v>
      </c>
      <c r="U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2137.3500000000004</v>
      </c>
      <c r="V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2130.5</v>
      </c>
      <c r="W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2114.34</v>
      </c>
      <c r="X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2115.98</v>
      </c>
      <c r="Y67" s="141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РСО-А'!$K$6</f>
        <v>2107.4500000000003</v>
      </c>
    </row>
    <row r="68" spans="1:25" x14ac:dyDescent="0.2">
      <c r="A68" s="94">
        <f t="shared" si="1"/>
        <v>41690</v>
      </c>
      <c r="B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2174.0500000000002</v>
      </c>
      <c r="C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2224.3500000000004</v>
      </c>
      <c r="D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2250.0700000000002</v>
      </c>
      <c r="E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2263.5600000000004</v>
      </c>
      <c r="F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2263.29</v>
      </c>
      <c r="G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2245.4700000000003</v>
      </c>
      <c r="H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2208.1800000000003</v>
      </c>
      <c r="I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2314.66</v>
      </c>
      <c r="J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2316.38</v>
      </c>
      <c r="K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2261.4</v>
      </c>
      <c r="L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2261.4500000000003</v>
      </c>
      <c r="M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2206.3500000000004</v>
      </c>
      <c r="N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2240.4700000000003</v>
      </c>
      <c r="O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2256.25</v>
      </c>
      <c r="P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2264.5500000000002</v>
      </c>
      <c r="Q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2260.59</v>
      </c>
      <c r="R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2264.6</v>
      </c>
      <c r="S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2326.77</v>
      </c>
      <c r="T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2232.7200000000003</v>
      </c>
      <c r="U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2137.52</v>
      </c>
      <c r="V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2133.9500000000003</v>
      </c>
      <c r="W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2111.65</v>
      </c>
      <c r="X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2116.4300000000003</v>
      </c>
      <c r="Y68" s="141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РСО-А'!$K$6</f>
        <v>2108.31</v>
      </c>
    </row>
    <row r="69" spans="1:25" x14ac:dyDescent="0.2">
      <c r="A69" s="94">
        <f t="shared" si="1"/>
        <v>41691</v>
      </c>
      <c r="B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2173.71</v>
      </c>
      <c r="C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2223.9500000000003</v>
      </c>
      <c r="D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2250.0100000000002</v>
      </c>
      <c r="E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2263.3900000000003</v>
      </c>
      <c r="F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2263.38</v>
      </c>
      <c r="G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2245.63</v>
      </c>
      <c r="H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2208.0500000000002</v>
      </c>
      <c r="I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2319.12</v>
      </c>
      <c r="J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2343.3900000000003</v>
      </c>
      <c r="K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2305.84</v>
      </c>
      <c r="L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2295.5</v>
      </c>
      <c r="M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2225.0700000000002</v>
      </c>
      <c r="N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2260.92</v>
      </c>
      <c r="O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2282.04</v>
      </c>
      <c r="P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2286.4</v>
      </c>
      <c r="Q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2291.23</v>
      </c>
      <c r="R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2300.3000000000002</v>
      </c>
      <c r="S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2366.4300000000003</v>
      </c>
      <c r="T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2249.81</v>
      </c>
      <c r="U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2153.9700000000003</v>
      </c>
      <c r="V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2150.0300000000002</v>
      </c>
      <c r="W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2119.2600000000002</v>
      </c>
      <c r="X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2117.6400000000003</v>
      </c>
      <c r="Y69" s="141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РСО-А'!$K$6</f>
        <v>2099.11</v>
      </c>
    </row>
    <row r="70" spans="1:25" x14ac:dyDescent="0.2">
      <c r="A70" s="94">
        <f t="shared" si="1"/>
        <v>41692</v>
      </c>
      <c r="B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2178.7600000000002</v>
      </c>
      <c r="C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2238.8100000000004</v>
      </c>
      <c r="D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2267.6800000000003</v>
      </c>
      <c r="E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2277.77</v>
      </c>
      <c r="F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2277.79</v>
      </c>
      <c r="G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2272.81</v>
      </c>
      <c r="H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2239.1800000000003</v>
      </c>
      <c r="I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2156.63</v>
      </c>
      <c r="J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2114.84</v>
      </c>
      <c r="K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2268.36</v>
      </c>
      <c r="L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2249.8000000000002</v>
      </c>
      <c r="M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2241.2000000000003</v>
      </c>
      <c r="N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2282.42</v>
      </c>
      <c r="O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2291.87</v>
      </c>
      <c r="P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2301.88</v>
      </c>
      <c r="Q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2302.1600000000003</v>
      </c>
      <c r="R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2307.42</v>
      </c>
      <c r="S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2339.0300000000002</v>
      </c>
      <c r="T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2257.21</v>
      </c>
      <c r="U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2141.13</v>
      </c>
      <c r="V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2134.09</v>
      </c>
      <c r="W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2153.84</v>
      </c>
      <c r="X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2204.08</v>
      </c>
      <c r="Y70" s="141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РСО-А'!$K$6</f>
        <v>2098.4900000000002</v>
      </c>
    </row>
    <row r="71" spans="1:25" x14ac:dyDescent="0.2">
      <c r="A71" s="94">
        <f t="shared" si="1"/>
        <v>41693</v>
      </c>
      <c r="B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2162.91</v>
      </c>
      <c r="C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2230.0500000000002</v>
      </c>
      <c r="D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2268.4</v>
      </c>
      <c r="E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2288.7600000000002</v>
      </c>
      <c r="F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2278.36</v>
      </c>
      <c r="G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2288.9100000000003</v>
      </c>
      <c r="H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2263.2200000000003</v>
      </c>
      <c r="I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2239.65</v>
      </c>
      <c r="J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2200.67</v>
      </c>
      <c r="K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2338.67</v>
      </c>
      <c r="L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2283.2000000000003</v>
      </c>
      <c r="M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2264.2000000000003</v>
      </c>
      <c r="N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2282.9300000000003</v>
      </c>
      <c r="O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2302.5</v>
      </c>
      <c r="P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2328.5300000000002</v>
      </c>
      <c r="Q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2323.88</v>
      </c>
      <c r="R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2319.06</v>
      </c>
      <c r="S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2325.33</v>
      </c>
      <c r="T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2258.81</v>
      </c>
      <c r="U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2141.69</v>
      </c>
      <c r="V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2134.88</v>
      </c>
      <c r="W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2154.4700000000003</v>
      </c>
      <c r="X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2205.15</v>
      </c>
      <c r="Y71" s="141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РСО-А'!$K$6</f>
        <v>2096.71</v>
      </c>
    </row>
    <row r="72" spans="1:25" x14ac:dyDescent="0.2">
      <c r="A72" s="94">
        <f t="shared" si="1"/>
        <v>41694</v>
      </c>
      <c r="B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2174.23</v>
      </c>
      <c r="C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2237.9500000000003</v>
      </c>
      <c r="D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2264.58</v>
      </c>
      <c r="E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2278.3100000000004</v>
      </c>
      <c r="F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2278.33</v>
      </c>
      <c r="G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2264.4700000000003</v>
      </c>
      <c r="H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2221.2800000000002</v>
      </c>
      <c r="I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2310.0600000000004</v>
      </c>
      <c r="J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2343.92</v>
      </c>
      <c r="K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2280.69</v>
      </c>
      <c r="L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2262.9</v>
      </c>
      <c r="M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2207.17</v>
      </c>
      <c r="N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2237.02</v>
      </c>
      <c r="O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2253.09</v>
      </c>
      <c r="P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2269.77</v>
      </c>
      <c r="Q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2282.94</v>
      </c>
      <c r="R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2296.84</v>
      </c>
      <c r="S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2405.94</v>
      </c>
      <c r="T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2331.88</v>
      </c>
      <c r="U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2188.0700000000002</v>
      </c>
      <c r="V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2172.31</v>
      </c>
      <c r="W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2119.48</v>
      </c>
      <c r="X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2115.06</v>
      </c>
      <c r="Y72" s="141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РСО-А'!$K$6</f>
        <v>2093.5700000000002</v>
      </c>
    </row>
    <row r="73" spans="1:25" x14ac:dyDescent="0.2">
      <c r="A73" s="94">
        <f t="shared" si="1"/>
        <v>41695</v>
      </c>
      <c r="B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2193.2600000000002</v>
      </c>
      <c r="C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2255.8200000000002</v>
      </c>
      <c r="D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2283.58</v>
      </c>
      <c r="E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2293.3000000000002</v>
      </c>
      <c r="F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2278.86</v>
      </c>
      <c r="G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2288.42</v>
      </c>
      <c r="H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2221.4100000000003</v>
      </c>
      <c r="I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2334.25</v>
      </c>
      <c r="J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2345.12</v>
      </c>
      <c r="K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2282.08</v>
      </c>
      <c r="L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2262.9100000000003</v>
      </c>
      <c r="M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2185.8000000000002</v>
      </c>
      <c r="N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2178.7400000000002</v>
      </c>
      <c r="O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2181.75</v>
      </c>
      <c r="P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2188.4700000000003</v>
      </c>
      <c r="Q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2185.17</v>
      </c>
      <c r="R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2181.6800000000003</v>
      </c>
      <c r="S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2230.8900000000003</v>
      </c>
      <c r="T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2191.69</v>
      </c>
      <c r="U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2144.5700000000002</v>
      </c>
      <c r="V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2137.27</v>
      </c>
      <c r="W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2120.2200000000003</v>
      </c>
      <c r="X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2114.83</v>
      </c>
      <c r="Y73" s="141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РСО-А'!$K$6</f>
        <v>2094.0500000000002</v>
      </c>
    </row>
    <row r="74" spans="1:25" x14ac:dyDescent="0.2">
      <c r="A74" s="94">
        <f t="shared" ref="A74:A76" si="2">A40</f>
        <v>41696</v>
      </c>
      <c r="B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2196.4</v>
      </c>
      <c r="C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2254.88</v>
      </c>
      <c r="D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2282.54</v>
      </c>
      <c r="E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2297.3000000000002</v>
      </c>
      <c r="F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2297.2800000000002</v>
      </c>
      <c r="G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2292.58</v>
      </c>
      <c r="H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2250.7700000000004</v>
      </c>
      <c r="I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2370.69</v>
      </c>
      <c r="J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2398.36</v>
      </c>
      <c r="K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2338.7800000000002</v>
      </c>
      <c r="L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2281.06</v>
      </c>
      <c r="M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2175.69</v>
      </c>
      <c r="N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2171.7400000000002</v>
      </c>
      <c r="O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2174.8900000000003</v>
      </c>
      <c r="P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2174.2600000000002</v>
      </c>
      <c r="Q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2177.9500000000003</v>
      </c>
      <c r="R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2174.69</v>
      </c>
      <c r="S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2224.9</v>
      </c>
      <c r="T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2178.7600000000002</v>
      </c>
      <c r="U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2137.2400000000002</v>
      </c>
      <c r="V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2133.7200000000003</v>
      </c>
      <c r="W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2119.79</v>
      </c>
      <c r="X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2114.73</v>
      </c>
      <c r="Y74" s="141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РСО-А'!$K$6</f>
        <v>2093.3000000000002</v>
      </c>
    </row>
    <row r="75" spans="1:25" x14ac:dyDescent="0.2">
      <c r="A75" s="94">
        <f t="shared" si="2"/>
        <v>41697</v>
      </c>
      <c r="B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2155.46</v>
      </c>
      <c r="C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2211.8500000000004</v>
      </c>
      <c r="D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2236.7800000000002</v>
      </c>
      <c r="E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2245.69</v>
      </c>
      <c r="F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2241.2800000000002</v>
      </c>
      <c r="G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2237.11</v>
      </c>
      <c r="H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2204.34</v>
      </c>
      <c r="I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2313.5100000000002</v>
      </c>
      <c r="J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2321.09</v>
      </c>
      <c r="K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2253.88</v>
      </c>
      <c r="L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2206.58</v>
      </c>
      <c r="M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2149.71</v>
      </c>
      <c r="N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2168.77</v>
      </c>
      <c r="O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2188.9</v>
      </c>
      <c r="P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2188.73</v>
      </c>
      <c r="Q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2206.63</v>
      </c>
      <c r="R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2233.23</v>
      </c>
      <c r="S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2317.7000000000003</v>
      </c>
      <c r="T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2274.1800000000003</v>
      </c>
      <c r="U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2151.4300000000003</v>
      </c>
      <c r="V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2137.42</v>
      </c>
      <c r="W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2111.11</v>
      </c>
      <c r="X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2119.59</v>
      </c>
      <c r="Y75" s="141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РСО-А'!$K$6</f>
        <v>2090.98</v>
      </c>
    </row>
    <row r="76" spans="1:25" x14ac:dyDescent="0.2">
      <c r="A76" s="94">
        <f t="shared" si="2"/>
        <v>41698</v>
      </c>
      <c r="B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2166.13</v>
      </c>
      <c r="C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2224.2000000000003</v>
      </c>
      <c r="D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2245.5</v>
      </c>
      <c r="E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2259.0600000000004</v>
      </c>
      <c r="F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2258.8900000000003</v>
      </c>
      <c r="G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2253.94</v>
      </c>
      <c r="H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2216.4100000000003</v>
      </c>
      <c r="I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2327.8900000000003</v>
      </c>
      <c r="J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2314.66</v>
      </c>
      <c r="K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2243.92</v>
      </c>
      <c r="L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2201.6400000000003</v>
      </c>
      <c r="M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2143.36</v>
      </c>
      <c r="N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2155.8900000000003</v>
      </c>
      <c r="O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2172.11</v>
      </c>
      <c r="P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2195.91</v>
      </c>
      <c r="Q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2199.5100000000002</v>
      </c>
      <c r="R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2171.7600000000002</v>
      </c>
      <c r="S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2217.15</v>
      </c>
      <c r="T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2179.84</v>
      </c>
      <c r="U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2121.2600000000002</v>
      </c>
      <c r="V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2111.3500000000004</v>
      </c>
      <c r="W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2097.67</v>
      </c>
      <c r="X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2118.44</v>
      </c>
      <c r="Y76" s="141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РСО-А'!$K$6</f>
        <v>2102.3200000000002</v>
      </c>
    </row>
    <row r="77" spans="1:25" x14ac:dyDescent="0.2">
      <c r="A77" s="100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x14ac:dyDescent="0.25">
      <c r="A78" s="102" t="s">
        <v>159</v>
      </c>
    </row>
    <row r="79" spans="1:25" ht="12.75" x14ac:dyDescent="0.2">
      <c r="A79" s="170" t="s">
        <v>50</v>
      </c>
      <c r="B79" s="181" t="s">
        <v>129</v>
      </c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3"/>
    </row>
    <row r="80" spans="1:25" ht="12.75" x14ac:dyDescent="0.2">
      <c r="A80" s="171"/>
      <c r="B80" s="184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6"/>
    </row>
    <row r="81" spans="1:27" ht="12.75" customHeight="1" x14ac:dyDescent="0.2">
      <c r="A81" s="171"/>
      <c r="B81" s="173" t="s">
        <v>130</v>
      </c>
      <c r="C81" s="164" t="s">
        <v>131</v>
      </c>
      <c r="D81" s="164" t="s">
        <v>132</v>
      </c>
      <c r="E81" s="164" t="s">
        <v>133</v>
      </c>
      <c r="F81" s="164" t="s">
        <v>134</v>
      </c>
      <c r="G81" s="164" t="s">
        <v>135</v>
      </c>
      <c r="H81" s="164" t="s">
        <v>136</v>
      </c>
      <c r="I81" s="164" t="s">
        <v>137</v>
      </c>
      <c r="J81" s="164" t="s">
        <v>138</v>
      </c>
      <c r="K81" s="164" t="s">
        <v>139</v>
      </c>
      <c r="L81" s="164" t="s">
        <v>140</v>
      </c>
      <c r="M81" s="164" t="s">
        <v>141</v>
      </c>
      <c r="N81" s="175" t="s">
        <v>142</v>
      </c>
      <c r="O81" s="164" t="s">
        <v>143</v>
      </c>
      <c r="P81" s="164" t="s">
        <v>144</v>
      </c>
      <c r="Q81" s="164" t="s">
        <v>145</v>
      </c>
      <c r="R81" s="164" t="s">
        <v>146</v>
      </c>
      <c r="S81" s="164" t="s">
        <v>147</v>
      </c>
      <c r="T81" s="164" t="s">
        <v>148</v>
      </c>
      <c r="U81" s="164" t="s">
        <v>149</v>
      </c>
      <c r="V81" s="164" t="s">
        <v>150</v>
      </c>
      <c r="W81" s="164" t="s">
        <v>151</v>
      </c>
      <c r="X81" s="164" t="s">
        <v>152</v>
      </c>
      <c r="Y81" s="164" t="s">
        <v>153</v>
      </c>
    </row>
    <row r="82" spans="1:27" ht="11.25" customHeight="1" x14ac:dyDescent="0.2">
      <c r="A82" s="172"/>
      <c r="B82" s="174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76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</row>
    <row r="83" spans="1:27" ht="18.75" customHeight="1" x14ac:dyDescent="0.2">
      <c r="A83" s="94">
        <f t="shared" ref="A83:A110" si="3">A49</f>
        <v>41671</v>
      </c>
      <c r="B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2079.33</v>
      </c>
      <c r="C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2061.04</v>
      </c>
      <c r="D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2071.5100000000002</v>
      </c>
      <c r="E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2059.08</v>
      </c>
      <c r="F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2056.1600000000003</v>
      </c>
      <c r="G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2053.8200000000002</v>
      </c>
      <c r="H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2066.2800000000002</v>
      </c>
      <c r="I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2069.9900000000002</v>
      </c>
      <c r="J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2081.3200000000002</v>
      </c>
      <c r="K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2094.2600000000002</v>
      </c>
      <c r="L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2095.46</v>
      </c>
      <c r="M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2095.9100000000003</v>
      </c>
      <c r="N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2096.88</v>
      </c>
      <c r="O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2097.08</v>
      </c>
      <c r="P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2096.5100000000002</v>
      </c>
      <c r="Q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2096.87</v>
      </c>
      <c r="R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2096.02</v>
      </c>
      <c r="S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2094.29</v>
      </c>
      <c r="T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2092.8500000000004</v>
      </c>
      <c r="U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2106.33</v>
      </c>
      <c r="V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2169.04</v>
      </c>
      <c r="W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2094.8900000000003</v>
      </c>
      <c r="X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2095.2800000000002</v>
      </c>
      <c r="Y83" s="141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РСО-А'!$K$6</f>
        <v>2219.7000000000003</v>
      </c>
      <c r="AA83" s="95"/>
    </row>
    <row r="84" spans="1:27" x14ac:dyDescent="0.2">
      <c r="A84" s="94">
        <f t="shared" si="3"/>
        <v>41672</v>
      </c>
      <c r="B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2077.5100000000002</v>
      </c>
      <c r="C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2076.8500000000004</v>
      </c>
      <c r="D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2066.42</v>
      </c>
      <c r="E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2054.3900000000003</v>
      </c>
      <c r="F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2059.5700000000002</v>
      </c>
      <c r="G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2051.37</v>
      </c>
      <c r="H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2056.9500000000003</v>
      </c>
      <c r="I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2071.5300000000002</v>
      </c>
      <c r="J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2111.25</v>
      </c>
      <c r="K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2092.77</v>
      </c>
      <c r="L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2093.59</v>
      </c>
      <c r="M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2093.77</v>
      </c>
      <c r="N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2094.1000000000004</v>
      </c>
      <c r="O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2094.2200000000003</v>
      </c>
      <c r="P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2093.08</v>
      </c>
      <c r="Q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2093.4500000000003</v>
      </c>
      <c r="R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2094.4300000000003</v>
      </c>
      <c r="S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2092.59</v>
      </c>
      <c r="T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2092.0100000000002</v>
      </c>
      <c r="U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2104.8200000000002</v>
      </c>
      <c r="V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2168.2200000000003</v>
      </c>
      <c r="W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2133.88</v>
      </c>
      <c r="X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2093.8500000000004</v>
      </c>
      <c r="Y84" s="141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РСО-А'!$K$6</f>
        <v>2238.65</v>
      </c>
    </row>
    <row r="85" spans="1:27" x14ac:dyDescent="0.2">
      <c r="A85" s="94">
        <f t="shared" si="3"/>
        <v>41673</v>
      </c>
      <c r="B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2074.65</v>
      </c>
      <c r="C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2059.77</v>
      </c>
      <c r="D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2060.31</v>
      </c>
      <c r="E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2073.6400000000003</v>
      </c>
      <c r="F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2070.86</v>
      </c>
      <c r="G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2068.23</v>
      </c>
      <c r="H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2070.59</v>
      </c>
      <c r="I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2083.7000000000003</v>
      </c>
      <c r="J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2075.7000000000003</v>
      </c>
      <c r="K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2096.88</v>
      </c>
      <c r="L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2096.63</v>
      </c>
      <c r="M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2085.83</v>
      </c>
      <c r="N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2085.09</v>
      </c>
      <c r="O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2085.37</v>
      </c>
      <c r="P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2085.66</v>
      </c>
      <c r="Q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2085.69</v>
      </c>
      <c r="R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2085.0700000000002</v>
      </c>
      <c r="S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2092.7000000000003</v>
      </c>
      <c r="T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2090.1600000000003</v>
      </c>
      <c r="U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2091.52</v>
      </c>
      <c r="V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2104.33</v>
      </c>
      <c r="W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2141.17</v>
      </c>
      <c r="X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2310.61</v>
      </c>
      <c r="Y85" s="141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РСО-А'!$K$6</f>
        <v>2202.3500000000004</v>
      </c>
    </row>
    <row r="86" spans="1:27" x14ac:dyDescent="0.2">
      <c r="A86" s="94">
        <f t="shared" si="3"/>
        <v>41674</v>
      </c>
      <c r="B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2154.0500000000002</v>
      </c>
      <c r="C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2069.13</v>
      </c>
      <c r="D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2067.9700000000003</v>
      </c>
      <c r="E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2067.9</v>
      </c>
      <c r="F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2067.8900000000003</v>
      </c>
      <c r="G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2069.75</v>
      </c>
      <c r="H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2073.6400000000003</v>
      </c>
      <c r="I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2083.7000000000003</v>
      </c>
      <c r="J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2075.3000000000002</v>
      </c>
      <c r="K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2105.11</v>
      </c>
      <c r="L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2132.54</v>
      </c>
      <c r="M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2105.98</v>
      </c>
      <c r="N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2105.7000000000003</v>
      </c>
      <c r="O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2104.4</v>
      </c>
      <c r="P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2097.71</v>
      </c>
      <c r="Q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2097.67</v>
      </c>
      <c r="R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2097.3900000000003</v>
      </c>
      <c r="S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2096.92</v>
      </c>
      <c r="T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2094.73</v>
      </c>
      <c r="U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2211.09</v>
      </c>
      <c r="V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2210.73</v>
      </c>
      <c r="W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2233.09</v>
      </c>
      <c r="X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2360.52</v>
      </c>
      <c r="Y86" s="141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РСО-А'!$K$6</f>
        <v>2272.87</v>
      </c>
    </row>
    <row r="87" spans="1:27" x14ac:dyDescent="0.2">
      <c r="A87" s="94">
        <f t="shared" si="3"/>
        <v>41675</v>
      </c>
      <c r="B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2082.98</v>
      </c>
      <c r="C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2060.9100000000003</v>
      </c>
      <c r="D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2058.6400000000003</v>
      </c>
      <c r="E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2057.33</v>
      </c>
      <c r="F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2057.52</v>
      </c>
      <c r="G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2058.12</v>
      </c>
      <c r="H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2059.9900000000002</v>
      </c>
      <c r="I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2083.29</v>
      </c>
      <c r="J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2075.0600000000004</v>
      </c>
      <c r="K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2098.8500000000004</v>
      </c>
      <c r="L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2098.16</v>
      </c>
      <c r="M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2073.11</v>
      </c>
      <c r="N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2080.37</v>
      </c>
      <c r="O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2080.1600000000003</v>
      </c>
      <c r="P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2080.25</v>
      </c>
      <c r="Q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2080.17</v>
      </c>
      <c r="R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2080.58</v>
      </c>
      <c r="S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2097.12</v>
      </c>
      <c r="T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2154.3000000000002</v>
      </c>
      <c r="U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2188.9300000000003</v>
      </c>
      <c r="V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2199.19</v>
      </c>
      <c r="W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2194.8200000000002</v>
      </c>
      <c r="X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2363.9100000000003</v>
      </c>
      <c r="Y87" s="141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РСО-А'!$K$6</f>
        <v>2260.29</v>
      </c>
    </row>
    <row r="88" spans="1:27" x14ac:dyDescent="0.2">
      <c r="A88" s="94">
        <f t="shared" si="3"/>
        <v>41676</v>
      </c>
      <c r="B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2155.69</v>
      </c>
      <c r="C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2087.0700000000002</v>
      </c>
      <c r="D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2068.6800000000003</v>
      </c>
      <c r="E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2068.25</v>
      </c>
      <c r="F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2068.87</v>
      </c>
      <c r="G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2069.2600000000002</v>
      </c>
      <c r="H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2091.8500000000004</v>
      </c>
      <c r="I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2078.77</v>
      </c>
      <c r="J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2097.67</v>
      </c>
      <c r="K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2097.59</v>
      </c>
      <c r="L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2096.5600000000004</v>
      </c>
      <c r="M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2186.2400000000002</v>
      </c>
      <c r="N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2163.88</v>
      </c>
      <c r="O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2158.59</v>
      </c>
      <c r="P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2143.56</v>
      </c>
      <c r="Q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2133.1600000000003</v>
      </c>
      <c r="R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2121.96</v>
      </c>
      <c r="S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2095.7400000000002</v>
      </c>
      <c r="T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2173.13</v>
      </c>
      <c r="U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2265.0600000000004</v>
      </c>
      <c r="V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2240.9500000000003</v>
      </c>
      <c r="W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2245.9</v>
      </c>
      <c r="X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2378.59</v>
      </c>
      <c r="Y88" s="141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РСО-А'!$K$6</f>
        <v>2289.38</v>
      </c>
    </row>
    <row r="89" spans="1:27" x14ac:dyDescent="0.2">
      <c r="A89" s="94">
        <f t="shared" si="3"/>
        <v>41677</v>
      </c>
      <c r="B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2079.13</v>
      </c>
      <c r="C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2060.69</v>
      </c>
      <c r="D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2054.27</v>
      </c>
      <c r="E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2057.0500000000002</v>
      </c>
      <c r="F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2056.56</v>
      </c>
      <c r="G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2052.92</v>
      </c>
      <c r="H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2078.5700000000002</v>
      </c>
      <c r="I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2076.8500000000004</v>
      </c>
      <c r="J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2053.8900000000003</v>
      </c>
      <c r="K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2099.09</v>
      </c>
      <c r="L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2099.2200000000003</v>
      </c>
      <c r="M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2087.23</v>
      </c>
      <c r="N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2087.3000000000002</v>
      </c>
      <c r="O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2087.37</v>
      </c>
      <c r="P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2087.66</v>
      </c>
      <c r="Q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2087.54</v>
      </c>
      <c r="R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2087.2800000000002</v>
      </c>
      <c r="S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2095.0600000000004</v>
      </c>
      <c r="T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2095.21</v>
      </c>
      <c r="U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2203.0600000000004</v>
      </c>
      <c r="V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2162.21</v>
      </c>
      <c r="W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2185.37</v>
      </c>
      <c r="X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2346.5</v>
      </c>
      <c r="Y89" s="141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РСО-А'!$K$6</f>
        <v>2259.6600000000003</v>
      </c>
    </row>
    <row r="90" spans="1:27" x14ac:dyDescent="0.2">
      <c r="A90" s="94">
        <f t="shared" si="3"/>
        <v>41678</v>
      </c>
      <c r="B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2078.2800000000002</v>
      </c>
      <c r="C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2074.19</v>
      </c>
      <c r="D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2063.15</v>
      </c>
      <c r="E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2051.4</v>
      </c>
      <c r="F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2059.1400000000003</v>
      </c>
      <c r="G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2070.34</v>
      </c>
      <c r="H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2075.2400000000002</v>
      </c>
      <c r="I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2078.17</v>
      </c>
      <c r="J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2208.71</v>
      </c>
      <c r="K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2071.54</v>
      </c>
      <c r="L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2078.29</v>
      </c>
      <c r="M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2096.84</v>
      </c>
      <c r="N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2097.04</v>
      </c>
      <c r="O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2097.19</v>
      </c>
      <c r="P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2097.36</v>
      </c>
      <c r="Q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2097.5700000000002</v>
      </c>
      <c r="R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2096.4300000000003</v>
      </c>
      <c r="S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2092.19</v>
      </c>
      <c r="T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2093.7600000000002</v>
      </c>
      <c r="U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2093.0100000000002</v>
      </c>
      <c r="V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2193.5600000000004</v>
      </c>
      <c r="W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2161.7600000000002</v>
      </c>
      <c r="X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2094.6400000000003</v>
      </c>
      <c r="Y90" s="141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РСО-А'!$K$6</f>
        <v>2287.9100000000003</v>
      </c>
    </row>
    <row r="91" spans="1:27" x14ac:dyDescent="0.2">
      <c r="A91" s="94">
        <f t="shared" si="3"/>
        <v>41679</v>
      </c>
      <c r="B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2073.61</v>
      </c>
      <c r="C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2064.8900000000003</v>
      </c>
      <c r="D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2089.9500000000003</v>
      </c>
      <c r="E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2093.4500000000003</v>
      </c>
      <c r="F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2103.31</v>
      </c>
      <c r="G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2093.38</v>
      </c>
      <c r="H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2083.96</v>
      </c>
      <c r="I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2057.52</v>
      </c>
      <c r="J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2077.65</v>
      </c>
      <c r="K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2120.41</v>
      </c>
      <c r="L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2080.2400000000002</v>
      </c>
      <c r="M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2052.38</v>
      </c>
      <c r="N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2054.17</v>
      </c>
      <c r="O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2062.9300000000003</v>
      </c>
      <c r="P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2057.2400000000002</v>
      </c>
      <c r="Q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2054.0500000000002</v>
      </c>
      <c r="R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2054.96</v>
      </c>
      <c r="S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2052.5700000000002</v>
      </c>
      <c r="T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2091.09</v>
      </c>
      <c r="U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2092.69</v>
      </c>
      <c r="V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2092.7000000000003</v>
      </c>
      <c r="W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2093.19</v>
      </c>
      <c r="X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2094.09</v>
      </c>
      <c r="Y91" s="141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РСО-А'!$K$6</f>
        <v>2141.1600000000003</v>
      </c>
    </row>
    <row r="92" spans="1:27" x14ac:dyDescent="0.2">
      <c r="A92" s="94">
        <f t="shared" si="3"/>
        <v>41680</v>
      </c>
      <c r="B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2069.71</v>
      </c>
      <c r="C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2065.94</v>
      </c>
      <c r="D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2071.63</v>
      </c>
      <c r="E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2077.2800000000002</v>
      </c>
      <c r="F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2074.4</v>
      </c>
      <c r="G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2077.75</v>
      </c>
      <c r="H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2050.88</v>
      </c>
      <c r="I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2116.81</v>
      </c>
      <c r="J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2105.0100000000002</v>
      </c>
      <c r="K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2054.46</v>
      </c>
      <c r="L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2068.02</v>
      </c>
      <c r="M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2088.25</v>
      </c>
      <c r="N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2088.0100000000002</v>
      </c>
      <c r="O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2088.5</v>
      </c>
      <c r="P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2088.59</v>
      </c>
      <c r="Q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2087.8900000000003</v>
      </c>
      <c r="R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2087.67</v>
      </c>
      <c r="S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2080.58</v>
      </c>
      <c r="T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2095.71</v>
      </c>
      <c r="U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2097.1000000000004</v>
      </c>
      <c r="V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2098.25</v>
      </c>
      <c r="W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2109.19</v>
      </c>
      <c r="X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2307.77</v>
      </c>
      <c r="Y92" s="141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РСО-А'!$K$6</f>
        <v>2239.7600000000002</v>
      </c>
    </row>
    <row r="93" spans="1:27" x14ac:dyDescent="0.2">
      <c r="A93" s="94">
        <f t="shared" si="3"/>
        <v>41681</v>
      </c>
      <c r="B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2052.9300000000003</v>
      </c>
      <c r="C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2094.59</v>
      </c>
      <c r="D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2113.36</v>
      </c>
      <c r="E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2126.6400000000003</v>
      </c>
      <c r="F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2129.8500000000004</v>
      </c>
      <c r="G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2116.71</v>
      </c>
      <c r="H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2086.04</v>
      </c>
      <c r="I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2154.2200000000003</v>
      </c>
      <c r="J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2123.61</v>
      </c>
      <c r="K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2082.27</v>
      </c>
      <c r="L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2056.29</v>
      </c>
      <c r="M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2089.3200000000002</v>
      </c>
      <c r="N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2090.4700000000003</v>
      </c>
      <c r="O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2090.9300000000003</v>
      </c>
      <c r="P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2087.4700000000003</v>
      </c>
      <c r="Q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2087.56</v>
      </c>
      <c r="R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2086.5700000000002</v>
      </c>
      <c r="S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2061.8000000000002</v>
      </c>
      <c r="T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2097.19</v>
      </c>
      <c r="U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2098.5100000000002</v>
      </c>
      <c r="V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2099.9900000000002</v>
      </c>
      <c r="W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2088.11</v>
      </c>
      <c r="X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2311.6400000000003</v>
      </c>
      <c r="Y93" s="141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РСО-А'!$K$6</f>
        <v>2158.5</v>
      </c>
    </row>
    <row r="94" spans="1:27" x14ac:dyDescent="0.2">
      <c r="A94" s="94">
        <f t="shared" si="3"/>
        <v>41682</v>
      </c>
      <c r="B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2054.25</v>
      </c>
      <c r="C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2087.8900000000003</v>
      </c>
      <c r="D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2109.36</v>
      </c>
      <c r="E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2119</v>
      </c>
      <c r="F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2122.0700000000002</v>
      </c>
      <c r="G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2115.79</v>
      </c>
      <c r="H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2077.16</v>
      </c>
      <c r="I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2153.65</v>
      </c>
      <c r="J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2129.5700000000002</v>
      </c>
      <c r="K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2100.6800000000003</v>
      </c>
      <c r="L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2082.02</v>
      </c>
      <c r="M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2055.73</v>
      </c>
      <c r="N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2068.17</v>
      </c>
      <c r="O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2083.8900000000003</v>
      </c>
      <c r="P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2095.0100000000002</v>
      </c>
      <c r="Q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2097.58</v>
      </c>
      <c r="R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2100.46</v>
      </c>
      <c r="S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2151.8100000000004</v>
      </c>
      <c r="T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2087.3100000000004</v>
      </c>
      <c r="U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2098.5500000000002</v>
      </c>
      <c r="V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2099.54</v>
      </c>
      <c r="W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2087.7200000000003</v>
      </c>
      <c r="X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2305.04</v>
      </c>
      <c r="Y94" s="141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РСО-А'!$K$6</f>
        <v>2079.77</v>
      </c>
    </row>
    <row r="95" spans="1:27" x14ac:dyDescent="0.2">
      <c r="A95" s="94">
        <f t="shared" si="3"/>
        <v>41683</v>
      </c>
      <c r="B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2055.25</v>
      </c>
      <c r="C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2087.77</v>
      </c>
      <c r="D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2106.11</v>
      </c>
      <c r="E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2118.9500000000003</v>
      </c>
      <c r="F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2115.69</v>
      </c>
      <c r="G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2106.25</v>
      </c>
      <c r="H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2074.16</v>
      </c>
      <c r="I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2146.61</v>
      </c>
      <c r="J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2129.7600000000002</v>
      </c>
      <c r="K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2100.1000000000004</v>
      </c>
      <c r="L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2075.36</v>
      </c>
      <c r="M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2058.0300000000002</v>
      </c>
      <c r="N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2067.7200000000003</v>
      </c>
      <c r="O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2083.33</v>
      </c>
      <c r="P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2094.36</v>
      </c>
      <c r="Q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2096.7800000000002</v>
      </c>
      <c r="R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2099.9</v>
      </c>
      <c r="S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2150.9</v>
      </c>
      <c r="T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2086.75</v>
      </c>
      <c r="U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2099.7000000000003</v>
      </c>
      <c r="V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2100.8200000000002</v>
      </c>
      <c r="W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2087.8200000000002</v>
      </c>
      <c r="X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2169.12</v>
      </c>
      <c r="Y95" s="141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РСО-А'!$K$6</f>
        <v>2080.8100000000004</v>
      </c>
    </row>
    <row r="96" spans="1:27" x14ac:dyDescent="0.2">
      <c r="A96" s="94">
        <f t="shared" si="3"/>
        <v>41684</v>
      </c>
      <c r="B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2053.92</v>
      </c>
      <c r="C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2093.71</v>
      </c>
      <c r="D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2112.48</v>
      </c>
      <c r="E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2131.96</v>
      </c>
      <c r="F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2131.9900000000002</v>
      </c>
      <c r="G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2129.13</v>
      </c>
      <c r="H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2094.86</v>
      </c>
      <c r="I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2163.3200000000002</v>
      </c>
      <c r="J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2173.7200000000003</v>
      </c>
      <c r="K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2136.77</v>
      </c>
      <c r="L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2122.96</v>
      </c>
      <c r="M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2073.29</v>
      </c>
      <c r="N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2103.3500000000004</v>
      </c>
      <c r="O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2108.63</v>
      </c>
      <c r="P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2120.37</v>
      </c>
      <c r="Q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2172.29</v>
      </c>
      <c r="R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2113.7000000000003</v>
      </c>
      <c r="S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2172.58</v>
      </c>
      <c r="T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2101.92</v>
      </c>
      <c r="U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2054.38</v>
      </c>
      <c r="V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2051.27</v>
      </c>
      <c r="W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2088.2000000000003</v>
      </c>
      <c r="X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2145.13</v>
      </c>
      <c r="Y96" s="141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РСО-А'!$K$6</f>
        <v>2081.11</v>
      </c>
    </row>
    <row r="97" spans="1:25" x14ac:dyDescent="0.2">
      <c r="A97" s="94">
        <f t="shared" si="3"/>
        <v>41685</v>
      </c>
      <c r="B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2095.2000000000003</v>
      </c>
      <c r="C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2141.0100000000002</v>
      </c>
      <c r="D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2160.06</v>
      </c>
      <c r="E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2180.5100000000002</v>
      </c>
      <c r="F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2184.77</v>
      </c>
      <c r="G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2172.3900000000003</v>
      </c>
      <c r="H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2149.8900000000003</v>
      </c>
      <c r="I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2100.7200000000003</v>
      </c>
      <c r="J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2053.6400000000003</v>
      </c>
      <c r="K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2192.08</v>
      </c>
      <c r="L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2179.59</v>
      </c>
      <c r="M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2191.3000000000002</v>
      </c>
      <c r="N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2219.87</v>
      </c>
      <c r="O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2228.31</v>
      </c>
      <c r="P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2241.1999999999998</v>
      </c>
      <c r="Q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2250.87</v>
      </c>
      <c r="R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2265.83</v>
      </c>
      <c r="S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2234.16</v>
      </c>
      <c r="T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2160.15</v>
      </c>
      <c r="U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2089.77</v>
      </c>
      <c r="V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2077.84</v>
      </c>
      <c r="W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2095.4500000000003</v>
      </c>
      <c r="X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2143.88</v>
      </c>
      <c r="Y97" s="141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РСО-А'!$K$6</f>
        <v>2066.23</v>
      </c>
    </row>
    <row r="98" spans="1:25" x14ac:dyDescent="0.2">
      <c r="A98" s="94">
        <f t="shared" si="3"/>
        <v>41686</v>
      </c>
      <c r="B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2094.87</v>
      </c>
      <c r="C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2125.7800000000002</v>
      </c>
      <c r="D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2159.13</v>
      </c>
      <c r="E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2179.54</v>
      </c>
      <c r="F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2187.9900000000002</v>
      </c>
      <c r="G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2180.09</v>
      </c>
      <c r="H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2173.02</v>
      </c>
      <c r="I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2141.4500000000003</v>
      </c>
      <c r="J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2119.4700000000003</v>
      </c>
      <c r="K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2290.9900000000002</v>
      </c>
      <c r="L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2237.36</v>
      </c>
      <c r="M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2210.62</v>
      </c>
      <c r="N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2223.38</v>
      </c>
      <c r="O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2245.61</v>
      </c>
      <c r="P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2264.0300000000002</v>
      </c>
      <c r="Q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2268.77</v>
      </c>
      <c r="R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2245.1800000000003</v>
      </c>
      <c r="S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2237.1800000000003</v>
      </c>
      <c r="T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2163.63</v>
      </c>
      <c r="U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2083.5</v>
      </c>
      <c r="V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2080.1600000000003</v>
      </c>
      <c r="W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2097.7800000000002</v>
      </c>
      <c r="X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2139.54</v>
      </c>
      <c r="Y98" s="141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РСО-А'!$K$6</f>
        <v>2054.29</v>
      </c>
    </row>
    <row r="99" spans="1:25" x14ac:dyDescent="0.2">
      <c r="A99" s="94">
        <f t="shared" si="3"/>
        <v>41687</v>
      </c>
      <c r="B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2109.29</v>
      </c>
      <c r="C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2153.19</v>
      </c>
      <c r="D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2167.37</v>
      </c>
      <c r="E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2186.58</v>
      </c>
      <c r="F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2190.6400000000003</v>
      </c>
      <c r="G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2179.5500000000002</v>
      </c>
      <c r="H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2146.8200000000002</v>
      </c>
      <c r="I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2238.0200000000004</v>
      </c>
      <c r="J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2244.81</v>
      </c>
      <c r="K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2213.4500000000003</v>
      </c>
      <c r="L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2213.65</v>
      </c>
      <c r="M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2162.23</v>
      </c>
      <c r="N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2194.2200000000003</v>
      </c>
      <c r="O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2205.36</v>
      </c>
      <c r="P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2208.94</v>
      </c>
      <c r="Q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2216.7600000000002</v>
      </c>
      <c r="R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2221.36</v>
      </c>
      <c r="S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2291.5500000000002</v>
      </c>
      <c r="T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2205.4700000000003</v>
      </c>
      <c r="U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2110.8900000000003</v>
      </c>
      <c r="V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2107.48</v>
      </c>
      <c r="W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2081.65</v>
      </c>
      <c r="X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2083.4700000000003</v>
      </c>
      <c r="Y99" s="141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РСО-А'!$K$6</f>
        <v>2051.67</v>
      </c>
    </row>
    <row r="100" spans="1:25" x14ac:dyDescent="0.2">
      <c r="A100" s="94">
        <f t="shared" si="3"/>
        <v>41688</v>
      </c>
      <c r="B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2110.3900000000003</v>
      </c>
      <c r="C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2154.3200000000002</v>
      </c>
      <c r="D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2169.19</v>
      </c>
      <c r="E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2188.6400000000003</v>
      </c>
      <c r="F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2192.79</v>
      </c>
      <c r="G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2180.9300000000003</v>
      </c>
      <c r="H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2148.44</v>
      </c>
      <c r="I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2240.2400000000002</v>
      </c>
      <c r="J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2248.5100000000002</v>
      </c>
      <c r="K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2244.09</v>
      </c>
      <c r="L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2230.2000000000003</v>
      </c>
      <c r="M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2164.3000000000002</v>
      </c>
      <c r="N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2188.9700000000003</v>
      </c>
      <c r="O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2207.88</v>
      </c>
      <c r="P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2219.61</v>
      </c>
      <c r="Q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2219.48</v>
      </c>
      <c r="R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2223.83</v>
      </c>
      <c r="S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2199.34</v>
      </c>
      <c r="T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2115.23</v>
      </c>
      <c r="U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2117.59</v>
      </c>
      <c r="V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2113.9700000000003</v>
      </c>
      <c r="W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2074.06</v>
      </c>
      <c r="X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2075.44</v>
      </c>
      <c r="Y100" s="141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РСО-А'!$K$6</f>
        <v>2052.4900000000002</v>
      </c>
    </row>
    <row r="101" spans="1:25" x14ac:dyDescent="0.2">
      <c r="A101" s="94">
        <f t="shared" si="3"/>
        <v>41689</v>
      </c>
      <c r="B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2109.9900000000002</v>
      </c>
      <c r="C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2188</v>
      </c>
      <c r="D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2200.16</v>
      </c>
      <c r="E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2208.44</v>
      </c>
      <c r="F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2199.75</v>
      </c>
      <c r="G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2179.98</v>
      </c>
      <c r="H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2140.67</v>
      </c>
      <c r="I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2226.96</v>
      </c>
      <c r="J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2242.9</v>
      </c>
      <c r="K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2198.0100000000002</v>
      </c>
      <c r="L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2174.77</v>
      </c>
      <c r="M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2122.1000000000004</v>
      </c>
      <c r="N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2131.3000000000002</v>
      </c>
      <c r="O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2153.5300000000002</v>
      </c>
      <c r="P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2150.1000000000004</v>
      </c>
      <c r="Q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2150.2600000000002</v>
      </c>
      <c r="R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2163.9100000000003</v>
      </c>
      <c r="S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2220.58</v>
      </c>
      <c r="T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2188.96</v>
      </c>
      <c r="U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2098.7600000000002</v>
      </c>
      <c r="V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2092.34</v>
      </c>
      <c r="W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2077.19</v>
      </c>
      <c r="X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2078.73</v>
      </c>
      <c r="Y101" s="141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РСО-А'!$K$6</f>
        <v>2070.7400000000002</v>
      </c>
    </row>
    <row r="102" spans="1:25" x14ac:dyDescent="0.2">
      <c r="A102" s="94">
        <f t="shared" si="3"/>
        <v>41690</v>
      </c>
      <c r="B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2133.1600000000003</v>
      </c>
      <c r="C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2180.3000000000002</v>
      </c>
      <c r="D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2204.4</v>
      </c>
      <c r="E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2217.04</v>
      </c>
      <c r="F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2216.8000000000002</v>
      </c>
      <c r="G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2200.09</v>
      </c>
      <c r="H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2165.1400000000003</v>
      </c>
      <c r="I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2264.94</v>
      </c>
      <c r="J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2266.5500000000002</v>
      </c>
      <c r="K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2215.02</v>
      </c>
      <c r="L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2215.0700000000002</v>
      </c>
      <c r="M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2163.42</v>
      </c>
      <c r="N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2195.41</v>
      </c>
      <c r="O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2210.19</v>
      </c>
      <c r="P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2217.98</v>
      </c>
      <c r="Q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2214.27</v>
      </c>
      <c r="R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2218.02</v>
      </c>
      <c r="S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2276.29</v>
      </c>
      <c r="T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2188.1400000000003</v>
      </c>
      <c r="U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2098.92</v>
      </c>
      <c r="V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2095.5700000000002</v>
      </c>
      <c r="W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2074.67</v>
      </c>
      <c r="X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2079.15</v>
      </c>
      <c r="Y102" s="141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РСО-А'!$K$6</f>
        <v>2071.54</v>
      </c>
    </row>
    <row r="103" spans="1:25" x14ac:dyDescent="0.2">
      <c r="A103" s="94">
        <f t="shared" si="3"/>
        <v>41691</v>
      </c>
      <c r="B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2132.84</v>
      </c>
      <c r="C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2179.92</v>
      </c>
      <c r="D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2204.3500000000004</v>
      </c>
      <c r="E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2216.8900000000003</v>
      </c>
      <c r="F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2216.88</v>
      </c>
      <c r="G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2200.2400000000002</v>
      </c>
      <c r="H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2165.02</v>
      </c>
      <c r="I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2269.12</v>
      </c>
      <c r="J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2291.86</v>
      </c>
      <c r="K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2256.67</v>
      </c>
      <c r="L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2246.98</v>
      </c>
      <c r="M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2180.9700000000003</v>
      </c>
      <c r="N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2214.5700000000002</v>
      </c>
      <c r="O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2234.3700000000003</v>
      </c>
      <c r="P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2238.4500000000003</v>
      </c>
      <c r="Q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2242.98</v>
      </c>
      <c r="R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2251.48</v>
      </c>
      <c r="S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2313.46</v>
      </c>
      <c r="T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2204.16</v>
      </c>
      <c r="U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2114.33</v>
      </c>
      <c r="V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2110.65</v>
      </c>
      <c r="W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2081.8000000000002</v>
      </c>
      <c r="X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2080.2800000000002</v>
      </c>
      <c r="Y103" s="141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РСО-А'!$K$6</f>
        <v>2062.92</v>
      </c>
    </row>
    <row r="104" spans="1:25" x14ac:dyDescent="0.2">
      <c r="A104" s="94">
        <f t="shared" si="3"/>
        <v>41692</v>
      </c>
      <c r="B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2137.5700000000002</v>
      </c>
      <c r="C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2193.84</v>
      </c>
      <c r="D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2220.9</v>
      </c>
      <c r="E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2230.37</v>
      </c>
      <c r="F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2230.38</v>
      </c>
      <c r="G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2225.71</v>
      </c>
      <c r="H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2194.19</v>
      </c>
      <c r="I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2116.83</v>
      </c>
      <c r="J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2077.66</v>
      </c>
      <c r="K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2221.5500000000002</v>
      </c>
      <c r="L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2204.15</v>
      </c>
      <c r="M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2196.09</v>
      </c>
      <c r="N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2234.7200000000003</v>
      </c>
      <c r="O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2243.58</v>
      </c>
      <c r="P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2252.96</v>
      </c>
      <c r="Q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2253.23</v>
      </c>
      <c r="R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2258.15</v>
      </c>
      <c r="S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2287.7800000000002</v>
      </c>
      <c r="T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2211.09</v>
      </c>
      <c r="U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2102.3000000000002</v>
      </c>
      <c r="V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2095.7000000000003</v>
      </c>
      <c r="W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2114.2200000000003</v>
      </c>
      <c r="X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2161.3000000000002</v>
      </c>
      <c r="Y104" s="141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РСО-А'!$K$6</f>
        <v>2062.34</v>
      </c>
    </row>
    <row r="105" spans="1:25" x14ac:dyDescent="0.2">
      <c r="A105" s="94">
        <f t="shared" si="3"/>
        <v>41693</v>
      </c>
      <c r="B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2122.71</v>
      </c>
      <c r="C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2185.6400000000003</v>
      </c>
      <c r="D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2221.58</v>
      </c>
      <c r="E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2240.6600000000003</v>
      </c>
      <c r="F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2230.92</v>
      </c>
      <c r="G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2240.8000000000002</v>
      </c>
      <c r="H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2216.73</v>
      </c>
      <c r="I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2194.6400000000003</v>
      </c>
      <c r="J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2158.1000000000004</v>
      </c>
      <c r="K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2287.44</v>
      </c>
      <c r="L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2235.46</v>
      </c>
      <c r="M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2217.65</v>
      </c>
      <c r="N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2235.2000000000003</v>
      </c>
      <c r="O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2253.54</v>
      </c>
      <c r="P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2277.94</v>
      </c>
      <c r="Q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2273.58</v>
      </c>
      <c r="R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2269.06</v>
      </c>
      <c r="S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2274.94</v>
      </c>
      <c r="T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2212.6000000000004</v>
      </c>
      <c r="U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2102.83</v>
      </c>
      <c r="V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2096.44</v>
      </c>
      <c r="W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2114.8000000000002</v>
      </c>
      <c r="X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2162.3000000000002</v>
      </c>
      <c r="Y105" s="141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РСО-А'!$K$6</f>
        <v>2060.67</v>
      </c>
    </row>
    <row r="106" spans="1:25" x14ac:dyDescent="0.2">
      <c r="A106" s="94">
        <f t="shared" si="3"/>
        <v>41694</v>
      </c>
      <c r="B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2133.3200000000002</v>
      </c>
      <c r="C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2193.04</v>
      </c>
      <c r="D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2218</v>
      </c>
      <c r="E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2230.8700000000003</v>
      </c>
      <c r="F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2230.8900000000003</v>
      </c>
      <c r="G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2217.8900000000003</v>
      </c>
      <c r="H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2177.41</v>
      </c>
      <c r="I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2260.63</v>
      </c>
      <c r="J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2292.36</v>
      </c>
      <c r="K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2233.1000000000004</v>
      </c>
      <c r="L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2216.42</v>
      </c>
      <c r="M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2164.19</v>
      </c>
      <c r="N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2192.1800000000003</v>
      </c>
      <c r="O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2207.23</v>
      </c>
      <c r="P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2222.87</v>
      </c>
      <c r="Q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2235.21</v>
      </c>
      <c r="R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2248.23</v>
      </c>
      <c r="S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2350.4900000000002</v>
      </c>
      <c r="T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2281.08</v>
      </c>
      <c r="U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2146.29</v>
      </c>
      <c r="V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2131.52</v>
      </c>
      <c r="W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2082.0100000000002</v>
      </c>
      <c r="X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2077.87</v>
      </c>
      <c r="Y106" s="141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РСО-А'!$K$6</f>
        <v>2057.73</v>
      </c>
    </row>
    <row r="107" spans="1:25" x14ac:dyDescent="0.2">
      <c r="A107" s="94">
        <f t="shared" si="3"/>
        <v>41695</v>
      </c>
      <c r="B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2151.16</v>
      </c>
      <c r="C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2209.8000000000002</v>
      </c>
      <c r="D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2235.81</v>
      </c>
      <c r="E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2244.92</v>
      </c>
      <c r="F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2231.38</v>
      </c>
      <c r="G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2240.34</v>
      </c>
      <c r="H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2177.54</v>
      </c>
      <c r="I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2283.3000000000002</v>
      </c>
      <c r="J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2293.48</v>
      </c>
      <c r="K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2234.4100000000003</v>
      </c>
      <c r="L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2216.44</v>
      </c>
      <c r="M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2144.17</v>
      </c>
      <c r="N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2137.5500000000002</v>
      </c>
      <c r="O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2140.37</v>
      </c>
      <c r="P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2146.67</v>
      </c>
      <c r="Q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2143.58</v>
      </c>
      <c r="R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2140.3100000000004</v>
      </c>
      <c r="S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2186.42</v>
      </c>
      <c r="T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2149.69</v>
      </c>
      <c r="U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2105.52</v>
      </c>
      <c r="V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2098.69</v>
      </c>
      <c r="W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2082.7000000000003</v>
      </c>
      <c r="X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2077.65</v>
      </c>
      <c r="Y107" s="141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РСО-А'!$K$6</f>
        <v>2058.17</v>
      </c>
    </row>
    <row r="108" spans="1:25" x14ac:dyDescent="0.2">
      <c r="A108" s="94">
        <f t="shared" si="3"/>
        <v>41696</v>
      </c>
      <c r="B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2154.1000000000004</v>
      </c>
      <c r="C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2208.91</v>
      </c>
      <c r="D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2234.84</v>
      </c>
      <c r="E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2248.6600000000003</v>
      </c>
      <c r="F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2248.65</v>
      </c>
      <c r="G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2244.2400000000002</v>
      </c>
      <c r="H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2205.0600000000004</v>
      </c>
      <c r="I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2317.4500000000003</v>
      </c>
      <c r="J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2343.38</v>
      </c>
      <c r="K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2287.5500000000002</v>
      </c>
      <c r="L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2233.4500000000003</v>
      </c>
      <c r="M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2134.7000000000003</v>
      </c>
      <c r="N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2130.98</v>
      </c>
      <c r="O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2133.94</v>
      </c>
      <c r="P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2133.3500000000004</v>
      </c>
      <c r="Q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2136.8100000000004</v>
      </c>
      <c r="R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2133.75</v>
      </c>
      <c r="S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2180.81</v>
      </c>
      <c r="T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2137.5700000000002</v>
      </c>
      <c r="U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2098.65</v>
      </c>
      <c r="V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2095.36</v>
      </c>
      <c r="W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2082.3000000000002</v>
      </c>
      <c r="X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2077.5500000000002</v>
      </c>
      <c r="Y108" s="141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РСО-А'!$K$6</f>
        <v>2057.4700000000003</v>
      </c>
    </row>
    <row r="109" spans="1:25" x14ac:dyDescent="0.2">
      <c r="A109" s="94">
        <f t="shared" si="3"/>
        <v>41697</v>
      </c>
      <c r="B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2115.73</v>
      </c>
      <c r="C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2168.58</v>
      </c>
      <c r="D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2191.94</v>
      </c>
      <c r="E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2200.3000000000002</v>
      </c>
      <c r="F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2196.17</v>
      </c>
      <c r="G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2192.2600000000002</v>
      </c>
      <c r="H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2161.5500000000002</v>
      </c>
      <c r="I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2263.86</v>
      </c>
      <c r="J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2270.96</v>
      </c>
      <c r="K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2207.98</v>
      </c>
      <c r="L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2163.65</v>
      </c>
      <c r="M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2110.34</v>
      </c>
      <c r="N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2128.21</v>
      </c>
      <c r="O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2147.08</v>
      </c>
      <c r="P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2146.91</v>
      </c>
      <c r="Q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2163.69</v>
      </c>
      <c r="R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2188.62</v>
      </c>
      <c r="S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2267.79</v>
      </c>
      <c r="T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2227</v>
      </c>
      <c r="U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2111.9500000000003</v>
      </c>
      <c r="V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2098.83</v>
      </c>
      <c r="W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2074.17</v>
      </c>
      <c r="X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2082.12</v>
      </c>
      <c r="Y109" s="141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РСО-А'!$K$6</f>
        <v>2055.3000000000002</v>
      </c>
    </row>
    <row r="110" spans="1:25" x14ac:dyDescent="0.2">
      <c r="A110" s="94">
        <f t="shared" si="3"/>
        <v>41698</v>
      </c>
      <c r="B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2125.73</v>
      </c>
      <c r="C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2180.1600000000003</v>
      </c>
      <c r="D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2200.12</v>
      </c>
      <c r="E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2212.83</v>
      </c>
      <c r="F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2212.67</v>
      </c>
      <c r="G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2208.0300000000002</v>
      </c>
      <c r="H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2172.8500000000004</v>
      </c>
      <c r="I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2277.34</v>
      </c>
      <c r="J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2264.94</v>
      </c>
      <c r="K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2198.6400000000003</v>
      </c>
      <c r="L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2159.0100000000002</v>
      </c>
      <c r="M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2104.3900000000003</v>
      </c>
      <c r="N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2116.13</v>
      </c>
      <c r="O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2131.33</v>
      </c>
      <c r="P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2153.65</v>
      </c>
      <c r="Q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2157.02</v>
      </c>
      <c r="R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2131.0100000000002</v>
      </c>
      <c r="S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2173.5500000000002</v>
      </c>
      <c r="T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2138.58</v>
      </c>
      <c r="U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2083.6800000000003</v>
      </c>
      <c r="V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2074.3900000000003</v>
      </c>
      <c r="W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2061.5700000000002</v>
      </c>
      <c r="X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2081.0300000000002</v>
      </c>
      <c r="Y110" s="141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РСО-А'!$K$6</f>
        <v>2065.9300000000003</v>
      </c>
    </row>
    <row r="111" spans="1:25" x14ac:dyDescent="0.2">
      <c r="A111" s="100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x14ac:dyDescent="0.25">
      <c r="A112" s="102" t="s">
        <v>160</v>
      </c>
    </row>
    <row r="113" spans="1:27" ht="12.75" x14ac:dyDescent="0.2">
      <c r="A113" s="170" t="s">
        <v>50</v>
      </c>
      <c r="B113" s="181" t="s">
        <v>129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3"/>
    </row>
    <row r="114" spans="1:27" ht="12.75" x14ac:dyDescent="0.2">
      <c r="A114" s="171"/>
      <c r="B114" s="184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6"/>
    </row>
    <row r="115" spans="1:27" ht="12.75" customHeight="1" x14ac:dyDescent="0.2">
      <c r="A115" s="171"/>
      <c r="B115" s="173" t="s">
        <v>130</v>
      </c>
      <c r="C115" s="164" t="s">
        <v>131</v>
      </c>
      <c r="D115" s="164" t="s">
        <v>132</v>
      </c>
      <c r="E115" s="164" t="s">
        <v>133</v>
      </c>
      <c r="F115" s="164" t="s">
        <v>134</v>
      </c>
      <c r="G115" s="164" t="s">
        <v>135</v>
      </c>
      <c r="H115" s="164" t="s">
        <v>136</v>
      </c>
      <c r="I115" s="164" t="s">
        <v>137</v>
      </c>
      <c r="J115" s="164" t="s">
        <v>138</v>
      </c>
      <c r="K115" s="164" t="s">
        <v>139</v>
      </c>
      <c r="L115" s="164" t="s">
        <v>140</v>
      </c>
      <c r="M115" s="164" t="s">
        <v>141</v>
      </c>
      <c r="N115" s="175" t="s">
        <v>142</v>
      </c>
      <c r="O115" s="164" t="s">
        <v>143</v>
      </c>
      <c r="P115" s="164" t="s">
        <v>144</v>
      </c>
      <c r="Q115" s="164" t="s">
        <v>145</v>
      </c>
      <c r="R115" s="164" t="s">
        <v>146</v>
      </c>
      <c r="S115" s="164" t="s">
        <v>147</v>
      </c>
      <c r="T115" s="164" t="s">
        <v>148</v>
      </c>
      <c r="U115" s="164" t="s">
        <v>149</v>
      </c>
      <c r="V115" s="164" t="s">
        <v>150</v>
      </c>
      <c r="W115" s="164" t="s">
        <v>151</v>
      </c>
      <c r="X115" s="164" t="s">
        <v>152</v>
      </c>
      <c r="Y115" s="164" t="s">
        <v>153</v>
      </c>
    </row>
    <row r="116" spans="1:27" ht="11.25" customHeight="1" x14ac:dyDescent="0.2">
      <c r="A116" s="172"/>
      <c r="B116" s="174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76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</row>
    <row r="117" spans="1:27" ht="14.25" customHeight="1" x14ac:dyDescent="0.2">
      <c r="A117" s="94">
        <f t="shared" ref="A117:A144" si="4">A83</f>
        <v>41671</v>
      </c>
      <c r="B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2046.29</v>
      </c>
      <c r="C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2029.0900000000001</v>
      </c>
      <c r="D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2038.94</v>
      </c>
      <c r="E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2027.25</v>
      </c>
      <c r="F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2024.5100000000002</v>
      </c>
      <c r="G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2022.3</v>
      </c>
      <c r="H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2034.02</v>
      </c>
      <c r="I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2037.5100000000002</v>
      </c>
      <c r="J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2048.17</v>
      </c>
      <c r="K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2060.34</v>
      </c>
      <c r="L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2061.4700000000003</v>
      </c>
      <c r="M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2061.8900000000003</v>
      </c>
      <c r="N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2062.8000000000002</v>
      </c>
      <c r="O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2062.9900000000002</v>
      </c>
      <c r="P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2062.46</v>
      </c>
      <c r="Q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2062.79</v>
      </c>
      <c r="R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2062</v>
      </c>
      <c r="S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2060.37</v>
      </c>
      <c r="T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2059.02</v>
      </c>
      <c r="U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2071.69</v>
      </c>
      <c r="V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2130.6800000000003</v>
      </c>
      <c r="W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2060.94</v>
      </c>
      <c r="X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2061.3000000000002</v>
      </c>
      <c r="Y117" s="141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РСО-А'!$K$6</f>
        <v>2178.34</v>
      </c>
      <c r="AA117" s="95"/>
    </row>
    <row r="118" spans="1:27" x14ac:dyDescent="0.2">
      <c r="A118" s="94">
        <f t="shared" si="4"/>
        <v>41672</v>
      </c>
      <c r="B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2044.5800000000002</v>
      </c>
      <c r="C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2043.9700000000003</v>
      </c>
      <c r="D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2034.15</v>
      </c>
      <c r="E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2022.8400000000001</v>
      </c>
      <c r="F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2027.71</v>
      </c>
      <c r="G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2019.99</v>
      </c>
      <c r="H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2025.24</v>
      </c>
      <c r="I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2038.96</v>
      </c>
      <c r="J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2076.33</v>
      </c>
      <c r="K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2058.94</v>
      </c>
      <c r="L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2059.71</v>
      </c>
      <c r="M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2059.88</v>
      </c>
      <c r="N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2060.19</v>
      </c>
      <c r="O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2060.3000000000002</v>
      </c>
      <c r="P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2059.2400000000002</v>
      </c>
      <c r="Q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2059.58</v>
      </c>
      <c r="R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2060.5</v>
      </c>
      <c r="S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2058.77</v>
      </c>
      <c r="T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2058.23</v>
      </c>
      <c r="U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2070.2800000000002</v>
      </c>
      <c r="V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2129.91</v>
      </c>
      <c r="W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2097.61</v>
      </c>
      <c r="X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2059.96</v>
      </c>
      <c r="Y118" s="141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РСО-А'!$K$6</f>
        <v>2196.17</v>
      </c>
    </row>
    <row r="119" spans="1:27" x14ac:dyDescent="0.2">
      <c r="A119" s="94">
        <f t="shared" si="4"/>
        <v>41673</v>
      </c>
      <c r="B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2041.89</v>
      </c>
      <c r="C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2027.9</v>
      </c>
      <c r="D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2028.4</v>
      </c>
      <c r="E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2040.9500000000003</v>
      </c>
      <c r="F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2038.3200000000002</v>
      </c>
      <c r="G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2035.8600000000001</v>
      </c>
      <c r="H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2038.0700000000002</v>
      </c>
      <c r="I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2050.41</v>
      </c>
      <c r="J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2042.88</v>
      </c>
      <c r="K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2062.8000000000002</v>
      </c>
      <c r="L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2062.5700000000002</v>
      </c>
      <c r="M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2052.41</v>
      </c>
      <c r="N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2051.7200000000003</v>
      </c>
      <c r="O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2051.98</v>
      </c>
      <c r="P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2052.25</v>
      </c>
      <c r="Q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2052.2800000000002</v>
      </c>
      <c r="R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2051.69</v>
      </c>
      <c r="S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2058.87</v>
      </c>
      <c r="T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2056.48</v>
      </c>
      <c r="U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2057.7600000000002</v>
      </c>
      <c r="V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2069.8200000000002</v>
      </c>
      <c r="W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2104.4700000000003</v>
      </c>
      <c r="X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2263.86</v>
      </c>
      <c r="Y119" s="141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РСО-А'!$K$6</f>
        <v>2162.02</v>
      </c>
    </row>
    <row r="120" spans="1:27" x14ac:dyDescent="0.2">
      <c r="A120" s="94">
        <f t="shared" si="4"/>
        <v>41674</v>
      </c>
      <c r="B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2116.59</v>
      </c>
      <c r="C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2036.7000000000003</v>
      </c>
      <c r="D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2035.6100000000001</v>
      </c>
      <c r="E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2035.5500000000002</v>
      </c>
      <c r="F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2035.54</v>
      </c>
      <c r="G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2037.2800000000002</v>
      </c>
      <c r="H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2040.9500000000003</v>
      </c>
      <c r="I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2050.41</v>
      </c>
      <c r="J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2042.5100000000002</v>
      </c>
      <c r="K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2070.5500000000002</v>
      </c>
      <c r="L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2096.35</v>
      </c>
      <c r="M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2071.36</v>
      </c>
      <c r="N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2071.1000000000004</v>
      </c>
      <c r="O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2069.88</v>
      </c>
      <c r="P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2063.58</v>
      </c>
      <c r="Q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2063.5500000000002</v>
      </c>
      <c r="R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2063.29</v>
      </c>
      <c r="S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2062.8500000000004</v>
      </c>
      <c r="T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2060.7800000000002</v>
      </c>
      <c r="U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2170.2400000000002</v>
      </c>
      <c r="V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2169.9</v>
      </c>
      <c r="W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2190.9300000000003</v>
      </c>
      <c r="X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2310.81</v>
      </c>
      <c r="Y120" s="141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РСО-А'!$K$6</f>
        <v>2228.35</v>
      </c>
    </row>
    <row r="121" spans="1:27" x14ac:dyDescent="0.2">
      <c r="A121" s="94">
        <f t="shared" si="4"/>
        <v>41675</v>
      </c>
      <c r="B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2049.73</v>
      </c>
      <c r="C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2028.97</v>
      </c>
      <c r="D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2026.8300000000002</v>
      </c>
      <c r="E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2025.6000000000001</v>
      </c>
      <c r="F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2025.78</v>
      </c>
      <c r="G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2026.35</v>
      </c>
      <c r="H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2028.1100000000001</v>
      </c>
      <c r="I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2050.0300000000002</v>
      </c>
      <c r="J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2042.2800000000002</v>
      </c>
      <c r="K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2064.66</v>
      </c>
      <c r="L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2064.0100000000002</v>
      </c>
      <c r="M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2040.44</v>
      </c>
      <c r="N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2047.27</v>
      </c>
      <c r="O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2047.0700000000002</v>
      </c>
      <c r="P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2047.16</v>
      </c>
      <c r="Q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2047.0800000000002</v>
      </c>
      <c r="R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2047.4700000000003</v>
      </c>
      <c r="S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2063.0300000000002</v>
      </c>
      <c r="T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2116.8200000000002</v>
      </c>
      <c r="U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2149.4</v>
      </c>
      <c r="V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2159.0500000000002</v>
      </c>
      <c r="W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2154.94</v>
      </c>
      <c r="X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2313.9900000000002</v>
      </c>
      <c r="Y121" s="141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РСО-А'!$K$6</f>
        <v>2216.52</v>
      </c>
    </row>
    <row r="122" spans="1:27" x14ac:dyDescent="0.2">
      <c r="A122" s="94">
        <f t="shared" si="4"/>
        <v>41676</v>
      </c>
      <c r="B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2118.12</v>
      </c>
      <c r="C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2053.58</v>
      </c>
      <c r="D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2036.2800000000002</v>
      </c>
      <c r="E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2035.88</v>
      </c>
      <c r="F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2036.46</v>
      </c>
      <c r="G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2036.8200000000002</v>
      </c>
      <c r="H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2058.0700000000002</v>
      </c>
      <c r="I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2045.77</v>
      </c>
      <c r="J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2063.5500000000002</v>
      </c>
      <c r="K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2063.4700000000003</v>
      </c>
      <c r="L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2062.5100000000002</v>
      </c>
      <c r="M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2146.86</v>
      </c>
      <c r="N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2125.83</v>
      </c>
      <c r="O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2120.86</v>
      </c>
      <c r="P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2106.7200000000003</v>
      </c>
      <c r="Q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2096.9300000000003</v>
      </c>
      <c r="R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2086.4</v>
      </c>
      <c r="S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2061.7400000000002</v>
      </c>
      <c r="T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2134.54</v>
      </c>
      <c r="U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2221.0100000000002</v>
      </c>
      <c r="V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2198.33</v>
      </c>
      <c r="W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2202.9900000000002</v>
      </c>
      <c r="X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2327.8000000000002</v>
      </c>
      <c r="Y122" s="141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РСО-А'!$K$6</f>
        <v>2243.88</v>
      </c>
    </row>
    <row r="123" spans="1:27" x14ac:dyDescent="0.2">
      <c r="A123" s="94">
        <f t="shared" si="4"/>
        <v>41677</v>
      </c>
      <c r="B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2046.1100000000001</v>
      </c>
      <c r="C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2028.7600000000002</v>
      </c>
      <c r="D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2022.73</v>
      </c>
      <c r="E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2025.3400000000001</v>
      </c>
      <c r="F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2024.88</v>
      </c>
      <c r="G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2021.45</v>
      </c>
      <c r="H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2045.5800000000002</v>
      </c>
      <c r="I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2043.9700000000003</v>
      </c>
      <c r="J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2022.3700000000001</v>
      </c>
      <c r="K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2064.8900000000003</v>
      </c>
      <c r="L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2065.0100000000002</v>
      </c>
      <c r="M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2053.73</v>
      </c>
      <c r="N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2053.79</v>
      </c>
      <c r="O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2053.86</v>
      </c>
      <c r="P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2054.13</v>
      </c>
      <c r="Q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2054.02</v>
      </c>
      <c r="R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2053.7800000000002</v>
      </c>
      <c r="S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2061.09</v>
      </c>
      <c r="T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2061.23</v>
      </c>
      <c r="U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2162.69</v>
      </c>
      <c r="V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2124.2600000000002</v>
      </c>
      <c r="W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2146.0500000000002</v>
      </c>
      <c r="X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2297.61</v>
      </c>
      <c r="Y123" s="141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РСО-А'!$K$6</f>
        <v>2215.9300000000003</v>
      </c>
    </row>
    <row r="124" spans="1:27" x14ac:dyDescent="0.2">
      <c r="A124" s="94">
        <f t="shared" si="4"/>
        <v>41678</v>
      </c>
      <c r="B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2045.3100000000002</v>
      </c>
      <c r="C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2041.46</v>
      </c>
      <c r="D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2031.08</v>
      </c>
      <c r="E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2020.03</v>
      </c>
      <c r="F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2027.3</v>
      </c>
      <c r="G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2037.8400000000001</v>
      </c>
      <c r="H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2042.4500000000003</v>
      </c>
      <c r="I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2045.21</v>
      </c>
      <c r="J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2168</v>
      </c>
      <c r="K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2038.9700000000003</v>
      </c>
      <c r="L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2045.3200000000002</v>
      </c>
      <c r="M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2062.77</v>
      </c>
      <c r="N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2062.96</v>
      </c>
      <c r="O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2063.1000000000004</v>
      </c>
      <c r="P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2063.25</v>
      </c>
      <c r="Q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2063.4500000000003</v>
      </c>
      <c r="R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2062.3900000000003</v>
      </c>
      <c r="S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2058.3900000000003</v>
      </c>
      <c r="T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2059.87</v>
      </c>
      <c r="U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2059.17</v>
      </c>
      <c r="V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2153.7600000000002</v>
      </c>
      <c r="W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2123.83</v>
      </c>
      <c r="X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2060.7000000000003</v>
      </c>
      <c r="Y124" s="141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РСО-А'!$K$6</f>
        <v>2242.5</v>
      </c>
    </row>
    <row r="125" spans="1:27" x14ac:dyDescent="0.2">
      <c r="A125" s="94">
        <f t="shared" si="4"/>
        <v>41679</v>
      </c>
      <c r="B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2040.92</v>
      </c>
      <c r="C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2032.72</v>
      </c>
      <c r="D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2056.2800000000002</v>
      </c>
      <c r="E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2059.58</v>
      </c>
      <c r="F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2068.8500000000004</v>
      </c>
      <c r="G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2059.5100000000002</v>
      </c>
      <c r="H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2050.65</v>
      </c>
      <c r="I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2025.78</v>
      </c>
      <c r="J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2044.71</v>
      </c>
      <c r="K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2084.94</v>
      </c>
      <c r="L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2047.15</v>
      </c>
      <c r="M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2020.95</v>
      </c>
      <c r="N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2022.63</v>
      </c>
      <c r="O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2030.8700000000001</v>
      </c>
      <c r="P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2025.52</v>
      </c>
      <c r="Q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2022.52</v>
      </c>
      <c r="R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2023.3700000000001</v>
      </c>
      <c r="S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2021.1200000000001</v>
      </c>
      <c r="T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2057.36</v>
      </c>
      <c r="U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2058.86</v>
      </c>
      <c r="V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2058.87</v>
      </c>
      <c r="W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2059.33</v>
      </c>
      <c r="X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2060.1800000000003</v>
      </c>
      <c r="Y125" s="141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РСО-А'!$K$6</f>
        <v>2104.46</v>
      </c>
    </row>
    <row r="126" spans="1:27" x14ac:dyDescent="0.2">
      <c r="A126" s="94">
        <f t="shared" si="4"/>
        <v>41680</v>
      </c>
      <c r="B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2037.25</v>
      </c>
      <c r="C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2033.7000000000003</v>
      </c>
      <c r="D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2039.0500000000002</v>
      </c>
      <c r="E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2044.3700000000001</v>
      </c>
      <c r="F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2041.6600000000003</v>
      </c>
      <c r="G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2044.8100000000002</v>
      </c>
      <c r="H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2019.53</v>
      </c>
      <c r="I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2081.5500000000002</v>
      </c>
      <c r="J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2070.4500000000003</v>
      </c>
      <c r="K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2022.9</v>
      </c>
      <c r="L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2035.66</v>
      </c>
      <c r="M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2054.69</v>
      </c>
      <c r="N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2054.46</v>
      </c>
      <c r="O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2054.92</v>
      </c>
      <c r="P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2055.0100000000002</v>
      </c>
      <c r="Q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2054.3500000000004</v>
      </c>
      <c r="R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2054.1400000000003</v>
      </c>
      <c r="S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2047.4700000000003</v>
      </c>
      <c r="T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2061.71</v>
      </c>
      <c r="U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2063.0100000000002</v>
      </c>
      <c r="V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2064.1000000000004</v>
      </c>
      <c r="W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2074.38</v>
      </c>
      <c r="X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2261.1800000000003</v>
      </c>
      <c r="Y126" s="141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РСО-А'!$K$6</f>
        <v>2197.21</v>
      </c>
    </row>
    <row r="127" spans="1:27" x14ac:dyDescent="0.2">
      <c r="A127" s="94">
        <f t="shared" si="4"/>
        <v>41681</v>
      </c>
      <c r="B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2021.46</v>
      </c>
      <c r="C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2060.65</v>
      </c>
      <c r="D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2078.3100000000004</v>
      </c>
      <c r="E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2090.8000000000002</v>
      </c>
      <c r="F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2093.8200000000002</v>
      </c>
      <c r="G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2081.46</v>
      </c>
      <c r="H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2052.61</v>
      </c>
      <c r="I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2116.7400000000002</v>
      </c>
      <c r="J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2087.9500000000003</v>
      </c>
      <c r="K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2049.0600000000004</v>
      </c>
      <c r="L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2024.63</v>
      </c>
      <c r="M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2055.69</v>
      </c>
      <c r="N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2056.7800000000002</v>
      </c>
      <c r="O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2057.2000000000003</v>
      </c>
      <c r="P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2053.96</v>
      </c>
      <c r="Q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2054.04</v>
      </c>
      <c r="R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2053.11</v>
      </c>
      <c r="S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2029.81</v>
      </c>
      <c r="T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2063.1000000000004</v>
      </c>
      <c r="U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2064.34</v>
      </c>
      <c r="V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2065.73</v>
      </c>
      <c r="W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2054.5600000000004</v>
      </c>
      <c r="X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2264.83</v>
      </c>
      <c r="Y127" s="141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РСО-А'!$K$6</f>
        <v>2120.77</v>
      </c>
    </row>
    <row r="128" spans="1:27" x14ac:dyDescent="0.2">
      <c r="A128" s="94">
        <f t="shared" si="4"/>
        <v>41682</v>
      </c>
      <c r="B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2022.71</v>
      </c>
      <c r="C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2054.3500000000004</v>
      </c>
      <c r="D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2074.5500000000002</v>
      </c>
      <c r="E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2083.61</v>
      </c>
      <c r="F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2086.5</v>
      </c>
      <c r="G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2080.6000000000004</v>
      </c>
      <c r="H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2044.25</v>
      </c>
      <c r="I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2116.2000000000003</v>
      </c>
      <c r="J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2093.56</v>
      </c>
      <c r="K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2066.38</v>
      </c>
      <c r="L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2048.83</v>
      </c>
      <c r="M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2024.1000000000001</v>
      </c>
      <c r="N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2035.8000000000002</v>
      </c>
      <c r="O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2050.59</v>
      </c>
      <c r="P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2061.0500000000002</v>
      </c>
      <c r="Q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2063.46</v>
      </c>
      <c r="R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2066.17</v>
      </c>
      <c r="S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2114.48</v>
      </c>
      <c r="T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2053.8000000000002</v>
      </c>
      <c r="U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2064.37</v>
      </c>
      <c r="V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2065.31</v>
      </c>
      <c r="W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2054.19</v>
      </c>
      <c r="X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2258.61</v>
      </c>
      <c r="Y128" s="141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РСО-А'!$K$6</f>
        <v>2046.71</v>
      </c>
    </row>
    <row r="129" spans="1:25" x14ac:dyDescent="0.2">
      <c r="A129" s="94">
        <f t="shared" si="4"/>
        <v>41683</v>
      </c>
      <c r="B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2023.65</v>
      </c>
      <c r="C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2054.2400000000002</v>
      </c>
      <c r="D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2071.4900000000002</v>
      </c>
      <c r="E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2083.5700000000002</v>
      </c>
      <c r="F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2080.5</v>
      </c>
      <c r="G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2071.62</v>
      </c>
      <c r="H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2041.43</v>
      </c>
      <c r="I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2109.59</v>
      </c>
      <c r="J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2093.73</v>
      </c>
      <c r="K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2065.83</v>
      </c>
      <c r="L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2042.5600000000002</v>
      </c>
      <c r="M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2026.26</v>
      </c>
      <c r="N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2035.3700000000001</v>
      </c>
      <c r="O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2050.06</v>
      </c>
      <c r="P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2060.4300000000003</v>
      </c>
      <c r="Q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2062.7200000000003</v>
      </c>
      <c r="R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2065.65</v>
      </c>
      <c r="S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2113.62</v>
      </c>
      <c r="T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2053.2800000000002</v>
      </c>
      <c r="U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2065.46</v>
      </c>
      <c r="V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2066.5100000000002</v>
      </c>
      <c r="W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2054.2800000000002</v>
      </c>
      <c r="X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2130.7600000000002</v>
      </c>
      <c r="Y129" s="141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РСО-А'!$K$6</f>
        <v>2047.69</v>
      </c>
    </row>
    <row r="130" spans="1:25" x14ac:dyDescent="0.2">
      <c r="A130" s="94">
        <f t="shared" si="4"/>
        <v>41684</v>
      </c>
      <c r="B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2022.4</v>
      </c>
      <c r="C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2059.83</v>
      </c>
      <c r="D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2077.48</v>
      </c>
      <c r="E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2095.81</v>
      </c>
      <c r="F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2095.83</v>
      </c>
      <c r="G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2093.1400000000003</v>
      </c>
      <c r="H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2060.9</v>
      </c>
      <c r="I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2125.3000000000002</v>
      </c>
      <c r="J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2135.08</v>
      </c>
      <c r="K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2100.33</v>
      </c>
      <c r="L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2087.34</v>
      </c>
      <c r="M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2040.6200000000001</v>
      </c>
      <c r="N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2068.8900000000003</v>
      </c>
      <c r="O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2073.86</v>
      </c>
      <c r="P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2084.9</v>
      </c>
      <c r="Q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2133.7400000000002</v>
      </c>
      <c r="R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2078.63</v>
      </c>
      <c r="S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2134.02</v>
      </c>
      <c r="T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2067.54</v>
      </c>
      <c r="U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2022.83</v>
      </c>
      <c r="V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2019.91</v>
      </c>
      <c r="W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2054.6400000000003</v>
      </c>
      <c r="X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2108.19</v>
      </c>
      <c r="Y130" s="141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РСО-А'!$K$6</f>
        <v>2047.9700000000003</v>
      </c>
    </row>
    <row r="131" spans="1:25" x14ac:dyDescent="0.2">
      <c r="A131" s="94">
        <f t="shared" si="4"/>
        <v>41685</v>
      </c>
      <c r="B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2061.2200000000003</v>
      </c>
      <c r="C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2104.3200000000002</v>
      </c>
      <c r="D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2122.2400000000002</v>
      </c>
      <c r="E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2141.4700000000003</v>
      </c>
      <c r="F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2145.48</v>
      </c>
      <c r="G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2133.83</v>
      </c>
      <c r="H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2112.67</v>
      </c>
      <c r="I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2066.41</v>
      </c>
      <c r="J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2022.13</v>
      </c>
      <c r="K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2152.36</v>
      </c>
      <c r="L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2140.61</v>
      </c>
      <c r="M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2151.63</v>
      </c>
      <c r="N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2178.5</v>
      </c>
      <c r="O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2186.44</v>
      </c>
      <c r="P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2198.56</v>
      </c>
      <c r="Q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2207.6600000000003</v>
      </c>
      <c r="R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2221.73</v>
      </c>
      <c r="S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2191.94</v>
      </c>
      <c r="T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2122.3200000000002</v>
      </c>
      <c r="U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2056.12</v>
      </c>
      <c r="V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2044.9</v>
      </c>
      <c r="W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2061.46</v>
      </c>
      <c r="X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2107.02</v>
      </c>
      <c r="Y131" s="141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РСО-А'!$K$6</f>
        <v>2033.98</v>
      </c>
    </row>
    <row r="132" spans="1:25" x14ac:dyDescent="0.2">
      <c r="A132" s="94">
        <f t="shared" si="4"/>
        <v>41686</v>
      </c>
      <c r="B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2060.91</v>
      </c>
      <c r="C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2089.9900000000002</v>
      </c>
      <c r="D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2121.36</v>
      </c>
      <c r="E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2140.5600000000004</v>
      </c>
      <c r="F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2148.5100000000002</v>
      </c>
      <c r="G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2141.08</v>
      </c>
      <c r="H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2134.4300000000003</v>
      </c>
      <c r="I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2104.73</v>
      </c>
      <c r="J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2084.0500000000002</v>
      </c>
      <c r="K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2245.4</v>
      </c>
      <c r="L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2194.9500000000003</v>
      </c>
      <c r="M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2169.8000000000002</v>
      </c>
      <c r="N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2181.8000000000002</v>
      </c>
      <c r="O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2202.71</v>
      </c>
      <c r="P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2220.04</v>
      </c>
      <c r="Q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2224.5</v>
      </c>
      <c r="R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2202.3000000000002</v>
      </c>
      <c r="S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2194.79</v>
      </c>
      <c r="T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2125.6000000000004</v>
      </c>
      <c r="U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2050.2200000000003</v>
      </c>
      <c r="V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2047.0700000000002</v>
      </c>
      <c r="W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2063.65</v>
      </c>
      <c r="X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2102.9300000000003</v>
      </c>
      <c r="Y132" s="141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РСО-А'!$K$6</f>
        <v>2022.74</v>
      </c>
    </row>
    <row r="133" spans="1:25" x14ac:dyDescent="0.2">
      <c r="A133" s="94">
        <f t="shared" si="4"/>
        <v>41687</v>
      </c>
      <c r="B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2074.48</v>
      </c>
      <c r="C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2115.7800000000002</v>
      </c>
      <c r="D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2129.11</v>
      </c>
      <c r="E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2147.1800000000003</v>
      </c>
      <c r="F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2151</v>
      </c>
      <c r="G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2140.5700000000002</v>
      </c>
      <c r="H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2109.7800000000002</v>
      </c>
      <c r="I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2195.58</v>
      </c>
      <c r="J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2201.96</v>
      </c>
      <c r="K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2172.46</v>
      </c>
      <c r="L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2172.65</v>
      </c>
      <c r="M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2124.2800000000002</v>
      </c>
      <c r="N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2154.37</v>
      </c>
      <c r="O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2164.8500000000004</v>
      </c>
      <c r="P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2168.2200000000003</v>
      </c>
      <c r="Q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2175.58</v>
      </c>
      <c r="R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2179.9</v>
      </c>
      <c r="S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2245.9300000000003</v>
      </c>
      <c r="T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2164.9499999999998</v>
      </c>
      <c r="U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2075.9900000000002</v>
      </c>
      <c r="V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2072.7800000000002</v>
      </c>
      <c r="W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2048.48</v>
      </c>
      <c r="X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2050.19</v>
      </c>
      <c r="Y133" s="141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РСО-А'!$K$6</f>
        <v>2020.2800000000002</v>
      </c>
    </row>
    <row r="134" spans="1:25" x14ac:dyDescent="0.2">
      <c r="A134" s="94">
        <f t="shared" si="4"/>
        <v>41688</v>
      </c>
      <c r="B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2075.5100000000002</v>
      </c>
      <c r="C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2116.84</v>
      </c>
      <c r="D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2130.8200000000002</v>
      </c>
      <c r="E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2149.12</v>
      </c>
      <c r="F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2153.0300000000002</v>
      </c>
      <c r="G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2141.87</v>
      </c>
      <c r="H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2111.31</v>
      </c>
      <c r="I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2197.6600000000003</v>
      </c>
      <c r="J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2205.44</v>
      </c>
      <c r="K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2201.2800000000002</v>
      </c>
      <c r="L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2188.2200000000003</v>
      </c>
      <c r="M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2126.23</v>
      </c>
      <c r="N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2149.4300000000003</v>
      </c>
      <c r="O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2167.2200000000003</v>
      </c>
      <c r="P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2178.25</v>
      </c>
      <c r="Q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2178.13</v>
      </c>
      <c r="R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2182.23</v>
      </c>
      <c r="S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2159.19</v>
      </c>
      <c r="T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2080.0700000000002</v>
      </c>
      <c r="U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2082.29</v>
      </c>
      <c r="V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2078.88</v>
      </c>
      <c r="W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2041.3400000000001</v>
      </c>
      <c r="X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2042.64</v>
      </c>
      <c r="Y134" s="141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РСО-А'!$K$6</f>
        <v>2021.0500000000002</v>
      </c>
    </row>
    <row r="135" spans="1:25" x14ac:dyDescent="0.2">
      <c r="A135" s="94">
        <f t="shared" si="4"/>
        <v>41689</v>
      </c>
      <c r="B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2075.1400000000003</v>
      </c>
      <c r="C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2148.5200000000004</v>
      </c>
      <c r="D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2159.96</v>
      </c>
      <c r="E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2167.75</v>
      </c>
      <c r="F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2159.5700000000002</v>
      </c>
      <c r="G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2140.98</v>
      </c>
      <c r="H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2104</v>
      </c>
      <c r="I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2185.17</v>
      </c>
      <c r="J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2200.16</v>
      </c>
      <c r="K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2157.94</v>
      </c>
      <c r="L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2136.0700000000002</v>
      </c>
      <c r="M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2086.5300000000002</v>
      </c>
      <c r="N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2095.1800000000003</v>
      </c>
      <c r="O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2116.09</v>
      </c>
      <c r="P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2112.87</v>
      </c>
      <c r="Q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2113.02</v>
      </c>
      <c r="R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2125.86</v>
      </c>
      <c r="S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2179.17</v>
      </c>
      <c r="T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2149.42</v>
      </c>
      <c r="U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2064.5700000000002</v>
      </c>
      <c r="V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2058.5300000000002</v>
      </c>
      <c r="W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2044.29</v>
      </c>
      <c r="X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2045.73</v>
      </c>
      <c r="Y135" s="141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РСО-А'!$K$6</f>
        <v>2038.2200000000003</v>
      </c>
    </row>
    <row r="136" spans="1:25" x14ac:dyDescent="0.2">
      <c r="A136" s="94">
        <f t="shared" si="4"/>
        <v>41690</v>
      </c>
      <c r="B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2096.9300000000003</v>
      </c>
      <c r="C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2141.27</v>
      </c>
      <c r="D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2163.9500000000003</v>
      </c>
      <c r="E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2175.84</v>
      </c>
      <c r="F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2175.61</v>
      </c>
      <c r="G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2159.8900000000003</v>
      </c>
      <c r="H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2127.02</v>
      </c>
      <c r="I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2220.9</v>
      </c>
      <c r="J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2222.41</v>
      </c>
      <c r="K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2173.94</v>
      </c>
      <c r="L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2173.98</v>
      </c>
      <c r="M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2125.4</v>
      </c>
      <c r="N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2155.4900000000002</v>
      </c>
      <c r="O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2169.4</v>
      </c>
      <c r="P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2176.7200000000003</v>
      </c>
      <c r="Q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2173.23</v>
      </c>
      <c r="R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2176.7600000000002</v>
      </c>
      <c r="S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2231.5700000000002</v>
      </c>
      <c r="T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2148.65</v>
      </c>
      <c r="U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2064.7200000000003</v>
      </c>
      <c r="V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2061.5700000000002</v>
      </c>
      <c r="W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2041.91</v>
      </c>
      <c r="X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2046.13</v>
      </c>
      <c r="Y136" s="141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РСО-А'!$K$6</f>
        <v>2038.9700000000003</v>
      </c>
    </row>
    <row r="137" spans="1:25" x14ac:dyDescent="0.2">
      <c r="A137" s="94">
        <f t="shared" si="4"/>
        <v>41691</v>
      </c>
      <c r="B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2096.63</v>
      </c>
      <c r="C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2140.92</v>
      </c>
      <c r="D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2163.9</v>
      </c>
      <c r="E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2175.7000000000003</v>
      </c>
      <c r="F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2175.69</v>
      </c>
      <c r="G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2160.0300000000002</v>
      </c>
      <c r="H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2126.91</v>
      </c>
      <c r="I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2224.83</v>
      </c>
      <c r="J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2246.2200000000003</v>
      </c>
      <c r="K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2213.12</v>
      </c>
      <c r="L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2204.0100000000002</v>
      </c>
      <c r="M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2141.91</v>
      </c>
      <c r="N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2173.5100000000002</v>
      </c>
      <c r="O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2192.1400000000003</v>
      </c>
      <c r="P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2195.98</v>
      </c>
      <c r="Q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2200.2400000000002</v>
      </c>
      <c r="R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2208.23</v>
      </c>
      <c r="S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2266.54</v>
      </c>
      <c r="T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2163.7200000000003</v>
      </c>
      <c r="U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2079.2200000000003</v>
      </c>
      <c r="V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2075.7600000000002</v>
      </c>
      <c r="W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2048.62</v>
      </c>
      <c r="X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2047.19</v>
      </c>
      <c r="Y137" s="141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РСО-А'!$K$6</f>
        <v>2030.8600000000001</v>
      </c>
    </row>
    <row r="138" spans="1:25" x14ac:dyDescent="0.2">
      <c r="A138" s="94">
        <f t="shared" si="4"/>
        <v>41692</v>
      </c>
      <c r="B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2101.08</v>
      </c>
      <c r="C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2154.02</v>
      </c>
      <c r="D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2179.4700000000003</v>
      </c>
      <c r="E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2188.38</v>
      </c>
      <c r="F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2188.3900000000003</v>
      </c>
      <c r="G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2184</v>
      </c>
      <c r="H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2154.3500000000004</v>
      </c>
      <c r="I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2081.5700000000002</v>
      </c>
      <c r="J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2044.7200000000003</v>
      </c>
      <c r="K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2180.08</v>
      </c>
      <c r="L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2163.71</v>
      </c>
      <c r="M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2156.13</v>
      </c>
      <c r="N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2192.4700000000003</v>
      </c>
      <c r="O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2200.8000000000002</v>
      </c>
      <c r="P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2209.63</v>
      </c>
      <c r="Q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2209.88</v>
      </c>
      <c r="R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2214.5100000000002</v>
      </c>
      <c r="S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2242.38</v>
      </c>
      <c r="T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2170.2400000000002</v>
      </c>
      <c r="U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2067.91</v>
      </c>
      <c r="V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2061.69</v>
      </c>
      <c r="W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2079.11</v>
      </c>
      <c r="X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2123.4</v>
      </c>
      <c r="Y138" s="141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РСО-А'!$K$6</f>
        <v>2030.31</v>
      </c>
    </row>
    <row r="139" spans="1:25" x14ac:dyDescent="0.2">
      <c r="A139" s="94">
        <f t="shared" si="4"/>
        <v>41693</v>
      </c>
      <c r="B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2087.11</v>
      </c>
      <c r="C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2146.3000000000002</v>
      </c>
      <c r="D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2180.11</v>
      </c>
      <c r="E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2198.0600000000004</v>
      </c>
      <c r="F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2188.8900000000003</v>
      </c>
      <c r="G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2198.19</v>
      </c>
      <c r="H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2175.54</v>
      </c>
      <c r="I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2154.7600000000002</v>
      </c>
      <c r="J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2120.4</v>
      </c>
      <c r="K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2242.06</v>
      </c>
      <c r="L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2193.16</v>
      </c>
      <c r="M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2176.41</v>
      </c>
      <c r="N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2192.92</v>
      </c>
      <c r="O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2210.17</v>
      </c>
      <c r="P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2233.13</v>
      </c>
      <c r="Q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2229.02</v>
      </c>
      <c r="R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2224.77</v>
      </c>
      <c r="S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2230.3100000000004</v>
      </c>
      <c r="T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2171.66</v>
      </c>
      <c r="U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2068.4</v>
      </c>
      <c r="V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2062.4</v>
      </c>
      <c r="W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2079.6600000000003</v>
      </c>
      <c r="X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2124.35</v>
      </c>
      <c r="Y139" s="141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РСО-А'!$K$6</f>
        <v>2028.74</v>
      </c>
    </row>
    <row r="140" spans="1:25" x14ac:dyDescent="0.2">
      <c r="A140" s="94">
        <f t="shared" si="4"/>
        <v>41694</v>
      </c>
      <c r="B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2097.08</v>
      </c>
      <c r="C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2153.2600000000002</v>
      </c>
      <c r="D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2176.7400000000002</v>
      </c>
      <c r="E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2188.8500000000004</v>
      </c>
      <c r="F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2188.87</v>
      </c>
      <c r="G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2176.6400000000003</v>
      </c>
      <c r="H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2138.56</v>
      </c>
      <c r="I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2216.84</v>
      </c>
      <c r="J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2246.69</v>
      </c>
      <c r="K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2190.94</v>
      </c>
      <c r="L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2175.2600000000002</v>
      </c>
      <c r="M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2126.13</v>
      </c>
      <c r="N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2152.4499999999998</v>
      </c>
      <c r="O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2166.61</v>
      </c>
      <c r="P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2181.3200000000002</v>
      </c>
      <c r="Q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2192.9300000000003</v>
      </c>
      <c r="R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2205.1800000000003</v>
      </c>
      <c r="S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2301.37</v>
      </c>
      <c r="T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2236.08</v>
      </c>
      <c r="U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2109.29</v>
      </c>
      <c r="V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2095.3900000000003</v>
      </c>
      <c r="W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2048.8200000000002</v>
      </c>
      <c r="X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2044.92</v>
      </c>
      <c r="Y140" s="141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РСО-А'!$K$6</f>
        <v>2025.98</v>
      </c>
    </row>
    <row r="141" spans="1:25" x14ac:dyDescent="0.2">
      <c r="A141" s="94">
        <f t="shared" si="4"/>
        <v>41695</v>
      </c>
      <c r="B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2113.87</v>
      </c>
      <c r="C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2169.02</v>
      </c>
      <c r="D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2193.4900000000002</v>
      </c>
      <c r="E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2202.0600000000004</v>
      </c>
      <c r="F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2189.33</v>
      </c>
      <c r="G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2197.7600000000002</v>
      </c>
      <c r="H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2138.6800000000003</v>
      </c>
      <c r="I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2238.17</v>
      </c>
      <c r="J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2247.75</v>
      </c>
      <c r="K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2192.17</v>
      </c>
      <c r="L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2175.2700000000004</v>
      </c>
      <c r="M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2107.29</v>
      </c>
      <c r="N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2101.0700000000002</v>
      </c>
      <c r="O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2103.71</v>
      </c>
      <c r="P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2109.6400000000003</v>
      </c>
      <c r="Q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2106.73</v>
      </c>
      <c r="R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2103.6600000000003</v>
      </c>
      <c r="S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2147.04</v>
      </c>
      <c r="T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2112.48</v>
      </c>
      <c r="U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2070.94</v>
      </c>
      <c r="V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2064.5</v>
      </c>
      <c r="W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2049.4700000000003</v>
      </c>
      <c r="X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2044.71</v>
      </c>
      <c r="Y141" s="141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РСО-А'!$K$6</f>
        <v>2026.39</v>
      </c>
    </row>
    <row r="142" spans="1:25" x14ac:dyDescent="0.2">
      <c r="A142" s="94">
        <f t="shared" si="4"/>
        <v>41696</v>
      </c>
      <c r="B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2116.63</v>
      </c>
      <c r="C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2168.19</v>
      </c>
      <c r="D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2192.58</v>
      </c>
      <c r="E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2205.59</v>
      </c>
      <c r="F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2205.58</v>
      </c>
      <c r="G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2201.4300000000003</v>
      </c>
      <c r="H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2164.5700000000002</v>
      </c>
      <c r="I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2270.29</v>
      </c>
      <c r="J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2294.6800000000003</v>
      </c>
      <c r="K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2242.16</v>
      </c>
      <c r="L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2191.27</v>
      </c>
      <c r="M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2098.38</v>
      </c>
      <c r="N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2094.8900000000003</v>
      </c>
      <c r="O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2097.66</v>
      </c>
      <c r="P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2097.12</v>
      </c>
      <c r="Q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2100.36</v>
      </c>
      <c r="R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2097.4900000000002</v>
      </c>
      <c r="S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2141.7600000000002</v>
      </c>
      <c r="T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2101.08</v>
      </c>
      <c r="U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2064.4700000000003</v>
      </c>
      <c r="V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2061.38</v>
      </c>
      <c r="W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2049.09</v>
      </c>
      <c r="X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2044.63</v>
      </c>
      <c r="Y142" s="141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РСО-А'!$K$6</f>
        <v>2025.73</v>
      </c>
    </row>
    <row r="143" spans="1:25" x14ac:dyDescent="0.2">
      <c r="A143" s="94">
        <f t="shared" si="4"/>
        <v>41697</v>
      </c>
      <c r="B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2080.54</v>
      </c>
      <c r="C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2130.25</v>
      </c>
      <c r="D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2152.23</v>
      </c>
      <c r="E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2160.09</v>
      </c>
      <c r="F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2156.2000000000003</v>
      </c>
      <c r="G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2152.5300000000002</v>
      </c>
      <c r="H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2123.6400000000003</v>
      </c>
      <c r="I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2219.88</v>
      </c>
      <c r="J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2226.56</v>
      </c>
      <c r="K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2167.3100000000004</v>
      </c>
      <c r="L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2125.61</v>
      </c>
      <c r="M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2075.4700000000003</v>
      </c>
      <c r="N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2092.2800000000002</v>
      </c>
      <c r="O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2110.02</v>
      </c>
      <c r="P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2109.87</v>
      </c>
      <c r="Q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2125.65</v>
      </c>
      <c r="R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2149.1000000000004</v>
      </c>
      <c r="S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2223.58</v>
      </c>
      <c r="T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2185.2000000000003</v>
      </c>
      <c r="U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2076.98</v>
      </c>
      <c r="V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2064.6400000000003</v>
      </c>
      <c r="W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2041.44</v>
      </c>
      <c r="X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2048.92</v>
      </c>
      <c r="Y143" s="141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РСО-А'!$K$6</f>
        <v>2023.69</v>
      </c>
    </row>
    <row r="144" spans="1:25" x14ac:dyDescent="0.2">
      <c r="A144" s="94">
        <f t="shared" si="4"/>
        <v>41698</v>
      </c>
      <c r="B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2089.9500000000003</v>
      </c>
      <c r="C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2141.1400000000003</v>
      </c>
      <c r="D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2159.92</v>
      </c>
      <c r="E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2171.88</v>
      </c>
      <c r="F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2171.7200000000003</v>
      </c>
      <c r="G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2167.37</v>
      </c>
      <c r="H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2134.27</v>
      </c>
      <c r="I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2232.56</v>
      </c>
      <c r="J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2220.9</v>
      </c>
      <c r="K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2158.5300000000002</v>
      </c>
      <c r="L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2121.25</v>
      </c>
      <c r="M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2069.87</v>
      </c>
      <c r="N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2080.91</v>
      </c>
      <c r="O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2095.2200000000003</v>
      </c>
      <c r="P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2116.2000000000003</v>
      </c>
      <c r="Q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2119.38</v>
      </c>
      <c r="R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2094.91</v>
      </c>
      <c r="S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2134.9300000000003</v>
      </c>
      <c r="T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2102.0300000000002</v>
      </c>
      <c r="U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2050.3900000000003</v>
      </c>
      <c r="V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2041.65</v>
      </c>
      <c r="W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2029.5900000000001</v>
      </c>
      <c r="X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2047.9</v>
      </c>
      <c r="Y144" s="141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РСО-А'!$K$6</f>
        <v>2033.69</v>
      </c>
    </row>
    <row r="145" spans="1:27" x14ac:dyDescent="0.2">
      <c r="A145" s="100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</row>
    <row r="146" spans="1:27" s="105" customFormat="1" ht="19.5" customHeight="1" x14ac:dyDescent="0.25">
      <c r="A146" s="103" t="s">
        <v>154</v>
      </c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</row>
    <row r="147" spans="1:27" x14ac:dyDescent="0.25">
      <c r="A147" s="102" t="s">
        <v>157</v>
      </c>
      <c r="B147" s="93"/>
      <c r="C147" s="93"/>
      <c r="D147" s="93"/>
    </row>
    <row r="148" spans="1:27" ht="12.75" x14ac:dyDescent="0.2">
      <c r="A148" s="170" t="s">
        <v>50</v>
      </c>
      <c r="B148" s="181" t="s">
        <v>129</v>
      </c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3"/>
    </row>
    <row r="149" spans="1:27" ht="12.75" x14ac:dyDescent="0.2">
      <c r="A149" s="171"/>
      <c r="B149" s="184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6"/>
    </row>
    <row r="150" spans="1:27" ht="12.75" customHeight="1" x14ac:dyDescent="0.2">
      <c r="A150" s="171"/>
      <c r="B150" s="173" t="s">
        <v>130</v>
      </c>
      <c r="C150" s="164" t="s">
        <v>131</v>
      </c>
      <c r="D150" s="164" t="s">
        <v>132</v>
      </c>
      <c r="E150" s="164" t="s">
        <v>133</v>
      </c>
      <c r="F150" s="164" t="s">
        <v>134</v>
      </c>
      <c r="G150" s="164" t="s">
        <v>135</v>
      </c>
      <c r="H150" s="164" t="s">
        <v>136</v>
      </c>
      <c r="I150" s="164" t="s">
        <v>137</v>
      </c>
      <c r="J150" s="164" t="s">
        <v>138</v>
      </c>
      <c r="K150" s="164" t="s">
        <v>139</v>
      </c>
      <c r="L150" s="164" t="s">
        <v>140</v>
      </c>
      <c r="M150" s="164" t="s">
        <v>141</v>
      </c>
      <c r="N150" s="175" t="s">
        <v>142</v>
      </c>
      <c r="O150" s="164" t="s">
        <v>143</v>
      </c>
      <c r="P150" s="164" t="s">
        <v>144</v>
      </c>
      <c r="Q150" s="164" t="s">
        <v>145</v>
      </c>
      <c r="R150" s="164" t="s">
        <v>146</v>
      </c>
      <c r="S150" s="164" t="s">
        <v>147</v>
      </c>
      <c r="T150" s="164" t="s">
        <v>148</v>
      </c>
      <c r="U150" s="164" t="s">
        <v>149</v>
      </c>
      <c r="V150" s="164" t="s">
        <v>150</v>
      </c>
      <c r="W150" s="164" t="s">
        <v>151</v>
      </c>
      <c r="X150" s="164" t="s">
        <v>152</v>
      </c>
      <c r="Y150" s="164" t="s">
        <v>153</v>
      </c>
    </row>
    <row r="151" spans="1:27" ht="11.25" customHeight="1" x14ac:dyDescent="0.2">
      <c r="A151" s="172"/>
      <c r="B151" s="174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76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</row>
    <row r="152" spans="1:27" ht="15.75" customHeight="1" x14ac:dyDescent="0.2">
      <c r="A152" s="94">
        <f>A117</f>
        <v>41671</v>
      </c>
      <c r="B152" s="127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2649.67</v>
      </c>
      <c r="C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2629.8199999999997</v>
      </c>
      <c r="D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2641.18</v>
      </c>
      <c r="E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2627.69</v>
      </c>
      <c r="F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2624.52</v>
      </c>
      <c r="G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2621.98</v>
      </c>
      <c r="H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2635.5</v>
      </c>
      <c r="I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2639.5299999999997</v>
      </c>
      <c r="J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2651.83</v>
      </c>
      <c r="K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2665.88</v>
      </c>
      <c r="L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2667.18</v>
      </c>
      <c r="M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2667.67</v>
      </c>
      <c r="N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2668.72</v>
      </c>
      <c r="O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2668.93</v>
      </c>
      <c r="P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2668.3199999999997</v>
      </c>
      <c r="Q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2668.7</v>
      </c>
      <c r="R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2667.79</v>
      </c>
      <c r="S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2665.9</v>
      </c>
      <c r="T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2664.35</v>
      </c>
      <c r="U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2678.98</v>
      </c>
      <c r="V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2747.05</v>
      </c>
      <c r="W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2666.56</v>
      </c>
      <c r="X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2666.98</v>
      </c>
      <c r="Y152" s="141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РСО-А'!$L$6</f>
        <v>2802.05</v>
      </c>
      <c r="AA152" s="95"/>
    </row>
    <row r="153" spans="1:27" x14ac:dyDescent="0.2">
      <c r="A153" s="94">
        <f>A152+1</f>
        <v>41672</v>
      </c>
      <c r="B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2647.69</v>
      </c>
      <c r="C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2646.98</v>
      </c>
      <c r="D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2635.66</v>
      </c>
      <c r="E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2622.6</v>
      </c>
      <c r="F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2628.22</v>
      </c>
      <c r="G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2619.3199999999997</v>
      </c>
      <c r="H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2625.37</v>
      </c>
      <c r="I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2641.2</v>
      </c>
      <c r="J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2684.3199999999997</v>
      </c>
      <c r="K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2664.26</v>
      </c>
      <c r="L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2665.14</v>
      </c>
      <c r="M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2665.35</v>
      </c>
      <c r="N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2665.7</v>
      </c>
      <c r="O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2665.83</v>
      </c>
      <c r="P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2664.6</v>
      </c>
      <c r="Q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2664.99</v>
      </c>
      <c r="R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2666.06</v>
      </c>
      <c r="S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2664.0699999999997</v>
      </c>
      <c r="T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2663.43</v>
      </c>
      <c r="U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2677.34</v>
      </c>
      <c r="V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2746.16</v>
      </c>
      <c r="W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2708.88</v>
      </c>
      <c r="X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2665.44</v>
      </c>
      <c r="Y153" s="141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РСО-А'!$L$6</f>
        <v>2822.62</v>
      </c>
    </row>
    <row r="154" spans="1:27" x14ac:dyDescent="0.2">
      <c r="A154" s="94">
        <f t="shared" ref="A154:A179" si="5">A153+1</f>
        <v>41673</v>
      </c>
      <c r="B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2644.59</v>
      </c>
      <c r="C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2628.44</v>
      </c>
      <c r="D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2629.02</v>
      </c>
      <c r="E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2643.5</v>
      </c>
      <c r="F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2640.47</v>
      </c>
      <c r="G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2637.62</v>
      </c>
      <c r="H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2640.18</v>
      </c>
      <c r="I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2654.42</v>
      </c>
      <c r="J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2645.73</v>
      </c>
      <c r="K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2668.72</v>
      </c>
      <c r="L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2668.45</v>
      </c>
      <c r="M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2656.72</v>
      </c>
      <c r="N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2655.92</v>
      </c>
      <c r="O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2656.23</v>
      </c>
      <c r="P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2656.54</v>
      </c>
      <c r="Q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2656.5699999999997</v>
      </c>
      <c r="R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2655.9</v>
      </c>
      <c r="S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2664.18</v>
      </c>
      <c r="T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2661.42</v>
      </c>
      <c r="U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2662.9</v>
      </c>
      <c r="V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2676.81</v>
      </c>
      <c r="W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2716.8</v>
      </c>
      <c r="X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2900.74</v>
      </c>
      <c r="Y154" s="141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РСО-А'!$L$6</f>
        <v>2783.22</v>
      </c>
    </row>
    <row r="155" spans="1:27" x14ac:dyDescent="0.2">
      <c r="A155" s="94">
        <f t="shared" si="5"/>
        <v>41674</v>
      </c>
      <c r="B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2730.79</v>
      </c>
      <c r="C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2638.59</v>
      </c>
      <c r="D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2637.34</v>
      </c>
      <c r="E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2637.26</v>
      </c>
      <c r="F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2637.25</v>
      </c>
      <c r="G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2639.27</v>
      </c>
      <c r="H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2643.5</v>
      </c>
      <c r="I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2654.42</v>
      </c>
      <c r="J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2645.3</v>
      </c>
      <c r="K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2677.66</v>
      </c>
      <c r="L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2707.43</v>
      </c>
      <c r="M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2678.6</v>
      </c>
      <c r="N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2678.29</v>
      </c>
      <c r="O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2676.89</v>
      </c>
      <c r="P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2669.62</v>
      </c>
      <c r="Q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2669.58</v>
      </c>
      <c r="R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2669.27</v>
      </c>
      <c r="S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2668.77</v>
      </c>
      <c r="T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2666.39</v>
      </c>
      <c r="U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2792.7</v>
      </c>
      <c r="V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2792.31</v>
      </c>
      <c r="W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2816.58</v>
      </c>
      <c r="X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2954.92</v>
      </c>
      <c r="Y155" s="141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РСО-А'!$L$6</f>
        <v>2859.7599999999998</v>
      </c>
    </row>
    <row r="156" spans="1:27" x14ac:dyDescent="0.2">
      <c r="A156" s="94">
        <f t="shared" si="5"/>
        <v>41675</v>
      </c>
      <c r="B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2653.63</v>
      </c>
      <c r="C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2629.68</v>
      </c>
      <c r="D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2627.21</v>
      </c>
      <c r="E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2625.79</v>
      </c>
      <c r="F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2625.99</v>
      </c>
      <c r="G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2626.65</v>
      </c>
      <c r="H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2628.68</v>
      </c>
      <c r="I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2653.97</v>
      </c>
      <c r="J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2645.0299999999997</v>
      </c>
      <c r="K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2670.86</v>
      </c>
      <c r="L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2670.1099999999997</v>
      </c>
      <c r="M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2642.91</v>
      </c>
      <c r="N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2650.79</v>
      </c>
      <c r="O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2650.56</v>
      </c>
      <c r="P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2650.67</v>
      </c>
      <c r="Q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2650.58</v>
      </c>
      <c r="R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2651.02</v>
      </c>
      <c r="S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2668.98</v>
      </c>
      <c r="T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2731.05</v>
      </c>
      <c r="U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2768.65</v>
      </c>
      <c r="V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2779.7799999999997</v>
      </c>
      <c r="W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2775.04</v>
      </c>
      <c r="X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2958.59</v>
      </c>
      <c r="Y156" s="141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РСО-А'!$L$6</f>
        <v>2846.1099999999997</v>
      </c>
    </row>
    <row r="157" spans="1:27" x14ac:dyDescent="0.2">
      <c r="A157" s="94">
        <f t="shared" si="5"/>
        <v>41676</v>
      </c>
      <c r="B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2732.56</v>
      </c>
      <c r="C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2658.08</v>
      </c>
      <c r="D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2638.1099999999997</v>
      </c>
      <c r="E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2637.64</v>
      </c>
      <c r="F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2638.3199999999997</v>
      </c>
      <c r="G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2638.73</v>
      </c>
      <c r="H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2663.2599999999998</v>
      </c>
      <c r="I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2649.06</v>
      </c>
      <c r="J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2669.58</v>
      </c>
      <c r="K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2669.49</v>
      </c>
      <c r="L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2668.37</v>
      </c>
      <c r="M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2765.7200000000003</v>
      </c>
      <c r="N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2741.45</v>
      </c>
      <c r="O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2735.71</v>
      </c>
      <c r="P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2719.4</v>
      </c>
      <c r="Q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2708.1</v>
      </c>
      <c r="R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2695.95</v>
      </c>
      <c r="S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2667.49</v>
      </c>
      <c r="T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2751.5</v>
      </c>
      <c r="U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2851.29</v>
      </c>
      <c r="V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2825.12</v>
      </c>
      <c r="W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2830.49</v>
      </c>
      <c r="X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2974.5299999999997</v>
      </c>
      <c r="Y157" s="141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РСО-А'!$L$6</f>
        <v>2877.69</v>
      </c>
    </row>
    <row r="158" spans="1:27" x14ac:dyDescent="0.2">
      <c r="A158" s="94">
        <f t="shared" si="5"/>
        <v>41677</v>
      </c>
      <c r="B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2649.45</v>
      </c>
      <c r="C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2629.44</v>
      </c>
      <c r="D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2622.47</v>
      </c>
      <c r="E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2625.48</v>
      </c>
      <c r="F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2624.95</v>
      </c>
      <c r="G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2621</v>
      </c>
      <c r="H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2648.84</v>
      </c>
      <c r="I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2646.98</v>
      </c>
      <c r="J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2622.05</v>
      </c>
      <c r="K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2671.12</v>
      </c>
      <c r="L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2671.2599999999998</v>
      </c>
      <c r="M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2658.24</v>
      </c>
      <c r="N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2658.3199999999997</v>
      </c>
      <c r="O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2658.39</v>
      </c>
      <c r="P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2658.71</v>
      </c>
      <c r="Q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2658.58</v>
      </c>
      <c r="R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2658.3</v>
      </c>
      <c r="S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2666.74</v>
      </c>
      <c r="T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2666.91</v>
      </c>
      <c r="U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2783.99</v>
      </c>
      <c r="V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2739.64</v>
      </c>
      <c r="W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2764.7799999999997</v>
      </c>
      <c r="X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2939.69</v>
      </c>
      <c r="Y158" s="141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РСО-А'!$L$6</f>
        <v>2845.42</v>
      </c>
    </row>
    <row r="159" spans="1:27" x14ac:dyDescent="0.2">
      <c r="A159" s="94">
        <f t="shared" si="5"/>
        <v>41678</v>
      </c>
      <c r="B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2648.5299999999997</v>
      </c>
      <c r="C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2644.09</v>
      </c>
      <c r="D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2632.1099999999997</v>
      </c>
      <c r="E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2619.35</v>
      </c>
      <c r="F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2627.75</v>
      </c>
      <c r="G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2639.91</v>
      </c>
      <c r="H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2645.23</v>
      </c>
      <c r="I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2648.41</v>
      </c>
      <c r="J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2790.12</v>
      </c>
      <c r="K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2641.22</v>
      </c>
      <c r="L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2648.54</v>
      </c>
      <c r="M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2668.68</v>
      </c>
      <c r="N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2668.89</v>
      </c>
      <c r="O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2669.06</v>
      </c>
      <c r="P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2669.24</v>
      </c>
      <c r="Q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2669.46</v>
      </c>
      <c r="R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2668.24</v>
      </c>
      <c r="S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2663.62</v>
      </c>
      <c r="T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2665.33</v>
      </c>
      <c r="U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2664.52</v>
      </c>
      <c r="V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2773.68</v>
      </c>
      <c r="W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2739.15</v>
      </c>
      <c r="X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2666.2799999999997</v>
      </c>
      <c r="Y159" s="141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РСО-А'!$L$6</f>
        <v>2876.09</v>
      </c>
    </row>
    <row r="160" spans="1:27" x14ac:dyDescent="0.2">
      <c r="A160" s="94">
        <f t="shared" si="5"/>
        <v>41679</v>
      </c>
      <c r="B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2643.46</v>
      </c>
      <c r="C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2634</v>
      </c>
      <c r="D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2661.19</v>
      </c>
      <c r="E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2664.99</v>
      </c>
      <c r="F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2675.7</v>
      </c>
      <c r="G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2664.92</v>
      </c>
      <c r="H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2654.69</v>
      </c>
      <c r="I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2625.99</v>
      </c>
      <c r="J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2647.84</v>
      </c>
      <c r="K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2694.27</v>
      </c>
      <c r="L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2650.65</v>
      </c>
      <c r="M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2620.42</v>
      </c>
      <c r="N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2622.3599999999997</v>
      </c>
      <c r="O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2631.87</v>
      </c>
      <c r="P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2625.69</v>
      </c>
      <c r="Q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2622.23</v>
      </c>
      <c r="R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2623.22</v>
      </c>
      <c r="S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2620.62</v>
      </c>
      <c r="T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2662.43</v>
      </c>
      <c r="U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2664.17</v>
      </c>
      <c r="V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2664.18</v>
      </c>
      <c r="W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2664.71</v>
      </c>
      <c r="X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2665.69</v>
      </c>
      <c r="Y160" s="141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РСО-А'!$L$6</f>
        <v>2716.79</v>
      </c>
    </row>
    <row r="161" spans="1:25" x14ac:dyDescent="0.2">
      <c r="A161" s="94">
        <f t="shared" si="5"/>
        <v>41680</v>
      </c>
      <c r="B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2639.23</v>
      </c>
      <c r="C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2635.14</v>
      </c>
      <c r="D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2641.31</v>
      </c>
      <c r="E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2647.45</v>
      </c>
      <c r="F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2644.3199999999997</v>
      </c>
      <c r="G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2647.96</v>
      </c>
      <c r="H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2618.7799999999997</v>
      </c>
      <c r="I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2690.35</v>
      </c>
      <c r="J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2677.55</v>
      </c>
      <c r="K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2622.67</v>
      </c>
      <c r="L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2637.39</v>
      </c>
      <c r="M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2659.36</v>
      </c>
      <c r="N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2659.09</v>
      </c>
      <c r="O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2659.62</v>
      </c>
      <c r="P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2659.72</v>
      </c>
      <c r="Q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2658.96</v>
      </c>
      <c r="R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2658.72</v>
      </c>
      <c r="S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2651.02</v>
      </c>
      <c r="T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2667.45</v>
      </c>
      <c r="U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2668.96</v>
      </c>
      <c r="V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2670.21</v>
      </c>
      <c r="W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2682.08</v>
      </c>
      <c r="X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2897.65</v>
      </c>
      <c r="Y161" s="141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РСО-А'!$L$6</f>
        <v>2823.83</v>
      </c>
    </row>
    <row r="162" spans="1:25" x14ac:dyDescent="0.2">
      <c r="A162" s="94">
        <f t="shared" si="5"/>
        <v>41681</v>
      </c>
      <c r="B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2621.0099999999998</v>
      </c>
      <c r="C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2666.23</v>
      </c>
      <c r="D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2686.62</v>
      </c>
      <c r="E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2701.0299999999997</v>
      </c>
      <c r="F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2704.5099999999998</v>
      </c>
      <c r="G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2690.25</v>
      </c>
      <c r="H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2656.95</v>
      </c>
      <c r="I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2730.96</v>
      </c>
      <c r="J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2697.74</v>
      </c>
      <c r="K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2652.86</v>
      </c>
      <c r="L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2624.66</v>
      </c>
      <c r="M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2660.5099999999998</v>
      </c>
      <c r="N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2661.7599999999998</v>
      </c>
      <c r="O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2662.2599999999998</v>
      </c>
      <c r="P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2658.5099999999998</v>
      </c>
      <c r="Q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2658.6099999999997</v>
      </c>
      <c r="R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2657.5299999999997</v>
      </c>
      <c r="S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2630.64</v>
      </c>
      <c r="T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2669.06</v>
      </c>
      <c r="U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2670.49</v>
      </c>
      <c r="V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2672.1</v>
      </c>
      <c r="W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2659.2</v>
      </c>
      <c r="X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2901.8599999999997</v>
      </c>
      <c r="Y162" s="141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РСО-А'!$L$6</f>
        <v>2735.6099999999997</v>
      </c>
    </row>
    <row r="163" spans="1:25" x14ac:dyDescent="0.2">
      <c r="A163" s="94">
        <f t="shared" si="5"/>
        <v>41682</v>
      </c>
      <c r="B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2622.44</v>
      </c>
      <c r="C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2658.96</v>
      </c>
      <c r="D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2682.27</v>
      </c>
      <c r="E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2692.73</v>
      </c>
      <c r="F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2696.07</v>
      </c>
      <c r="G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2689.25</v>
      </c>
      <c r="H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2647.31</v>
      </c>
      <c r="I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2730.34</v>
      </c>
      <c r="J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2704.21</v>
      </c>
      <c r="K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2672.85</v>
      </c>
      <c r="L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2652.59</v>
      </c>
      <c r="M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2624.05</v>
      </c>
      <c r="N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2637.56</v>
      </c>
      <c r="O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2654.62</v>
      </c>
      <c r="P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2666.69</v>
      </c>
      <c r="Q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2669.48</v>
      </c>
      <c r="R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2672.61</v>
      </c>
      <c r="S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2728.35</v>
      </c>
      <c r="T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2658.33</v>
      </c>
      <c r="U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2670.5299999999997</v>
      </c>
      <c r="V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2671.6099999999997</v>
      </c>
      <c r="W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2658.77</v>
      </c>
      <c r="X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2894.69</v>
      </c>
      <c r="Y163" s="141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РСО-А'!$L$6</f>
        <v>2650.15</v>
      </c>
    </row>
    <row r="164" spans="1:25" x14ac:dyDescent="0.2">
      <c r="A164" s="94">
        <f t="shared" si="5"/>
        <v>41683</v>
      </c>
      <c r="B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2623.5299999999997</v>
      </c>
      <c r="C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2658.84</v>
      </c>
      <c r="D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2678.74</v>
      </c>
      <c r="E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2692.68</v>
      </c>
      <c r="F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2689.14</v>
      </c>
      <c r="G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2678.89</v>
      </c>
      <c r="H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2644.05</v>
      </c>
      <c r="I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2722.7</v>
      </c>
      <c r="J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2704.41</v>
      </c>
      <c r="K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2672.21</v>
      </c>
      <c r="L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2645.36</v>
      </c>
      <c r="M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2626.55</v>
      </c>
      <c r="N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2637.06</v>
      </c>
      <c r="O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2654.0099999999998</v>
      </c>
      <c r="P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2665.98</v>
      </c>
      <c r="Q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2668.62</v>
      </c>
      <c r="R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2672</v>
      </c>
      <c r="S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2727.37</v>
      </c>
      <c r="T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2657.72</v>
      </c>
      <c r="U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2671.7799999999997</v>
      </c>
      <c r="V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2673</v>
      </c>
      <c r="W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2658.89</v>
      </c>
      <c r="X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2747.14</v>
      </c>
      <c r="Y164" s="141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РСО-А'!$L$6</f>
        <v>2651.27</v>
      </c>
    </row>
    <row r="165" spans="1:25" x14ac:dyDescent="0.2">
      <c r="A165" s="94">
        <f t="shared" si="5"/>
        <v>41684</v>
      </c>
      <c r="B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2622.09</v>
      </c>
      <c r="C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2665.2799999999997</v>
      </c>
      <c r="D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2685.65</v>
      </c>
      <c r="E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2706.81</v>
      </c>
      <c r="F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2706.83</v>
      </c>
      <c r="G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2703.73</v>
      </c>
      <c r="H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2666.5299999999997</v>
      </c>
      <c r="I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2740.84</v>
      </c>
      <c r="J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2752.13</v>
      </c>
      <c r="K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2712.0299999999997</v>
      </c>
      <c r="L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2697.0299999999997</v>
      </c>
      <c r="M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2643.12</v>
      </c>
      <c r="N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2675.75</v>
      </c>
      <c r="O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2681.47</v>
      </c>
      <c r="P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2694.22</v>
      </c>
      <c r="Q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2750.58</v>
      </c>
      <c r="R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2686.98</v>
      </c>
      <c r="S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2750.9</v>
      </c>
      <c r="T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2674.19</v>
      </c>
      <c r="U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2622.58</v>
      </c>
      <c r="V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2619.21</v>
      </c>
      <c r="W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2659.29</v>
      </c>
      <c r="X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2721.1</v>
      </c>
      <c r="Y165" s="141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РСО-А'!$L$6</f>
        <v>2651.6</v>
      </c>
    </row>
    <row r="166" spans="1:25" x14ac:dyDescent="0.2">
      <c r="A166" s="94">
        <f t="shared" si="5"/>
        <v>41685</v>
      </c>
      <c r="B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2666.89</v>
      </c>
      <c r="C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2716.62</v>
      </c>
      <c r="D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2737.31</v>
      </c>
      <c r="E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2759.5</v>
      </c>
      <c r="F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2764.13</v>
      </c>
      <c r="G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2750.69</v>
      </c>
      <c r="H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2726.2599999999998</v>
      </c>
      <c r="I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2672.88</v>
      </c>
      <c r="J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2621.79</v>
      </c>
      <c r="K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2772.07</v>
      </c>
      <c r="L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2758.5</v>
      </c>
      <c r="M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2771.22</v>
      </c>
      <c r="N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2802.23</v>
      </c>
      <c r="O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2811.4</v>
      </c>
      <c r="P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2825.38</v>
      </c>
      <c r="Q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2835.89</v>
      </c>
      <c r="R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2852.12</v>
      </c>
      <c r="S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2817.75</v>
      </c>
      <c r="T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2737.4</v>
      </c>
      <c r="U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2661</v>
      </c>
      <c r="V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2648.06</v>
      </c>
      <c r="W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2667.17</v>
      </c>
      <c r="X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2719.74</v>
      </c>
      <c r="Y166" s="141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РСО-А'!$L$6</f>
        <v>2635.45</v>
      </c>
    </row>
    <row r="167" spans="1:25" x14ac:dyDescent="0.2">
      <c r="A167" s="94">
        <f t="shared" si="5"/>
        <v>41686</v>
      </c>
      <c r="B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2666.54</v>
      </c>
      <c r="C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2700.09</v>
      </c>
      <c r="D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2736.3</v>
      </c>
      <c r="E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2758.45</v>
      </c>
      <c r="F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2767.62</v>
      </c>
      <c r="G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2759.0499999999997</v>
      </c>
      <c r="H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2751.37</v>
      </c>
      <c r="I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2717.11</v>
      </c>
      <c r="J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2693.24</v>
      </c>
      <c r="K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2879.43</v>
      </c>
      <c r="L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2821.22</v>
      </c>
      <c r="M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2792.2</v>
      </c>
      <c r="N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2806.04</v>
      </c>
      <c r="O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2830.17</v>
      </c>
      <c r="P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2850.17</v>
      </c>
      <c r="Q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2855.3199999999997</v>
      </c>
      <c r="R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2829.7</v>
      </c>
      <c r="S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2821.0299999999997</v>
      </c>
      <c r="T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2741.19</v>
      </c>
      <c r="U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2654.2</v>
      </c>
      <c r="V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2650.56</v>
      </c>
      <c r="W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2669.69</v>
      </c>
      <c r="X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2715.0299999999997</v>
      </c>
      <c r="Y167" s="141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РСО-А'!$L$6</f>
        <v>2622.48</v>
      </c>
    </row>
    <row r="168" spans="1:25" x14ac:dyDescent="0.2">
      <c r="A168" s="94">
        <f t="shared" si="5"/>
        <v>41687</v>
      </c>
      <c r="B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2682.19</v>
      </c>
      <c r="C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2729.85</v>
      </c>
      <c r="D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2745.24</v>
      </c>
      <c r="E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2766.09</v>
      </c>
      <c r="F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2770.5</v>
      </c>
      <c r="G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2758.46</v>
      </c>
      <c r="H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2722.93</v>
      </c>
      <c r="I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2821.94</v>
      </c>
      <c r="J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2829.31</v>
      </c>
      <c r="K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2795.2599999999998</v>
      </c>
      <c r="L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2795.48</v>
      </c>
      <c r="M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2739.67</v>
      </c>
      <c r="N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2774.39</v>
      </c>
      <c r="O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2786.48</v>
      </c>
      <c r="P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2790.37</v>
      </c>
      <c r="Q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2798.86</v>
      </c>
      <c r="R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2803.85</v>
      </c>
      <c r="S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2880.04</v>
      </c>
      <c r="T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2786.6</v>
      </c>
      <c r="U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2683.93</v>
      </c>
      <c r="V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2680.23</v>
      </c>
      <c r="W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2652.19</v>
      </c>
      <c r="X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2654.16</v>
      </c>
      <c r="Y168" s="141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РСО-А'!$L$6</f>
        <v>2619.64</v>
      </c>
    </row>
    <row r="169" spans="1:25" x14ac:dyDescent="0.2">
      <c r="A169" s="94">
        <f t="shared" si="5"/>
        <v>41688</v>
      </c>
      <c r="B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2683.39</v>
      </c>
      <c r="C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2731.08</v>
      </c>
      <c r="D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2747.22</v>
      </c>
      <c r="E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2768.33</v>
      </c>
      <c r="F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2772.84</v>
      </c>
      <c r="G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2759.96</v>
      </c>
      <c r="H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2724.69</v>
      </c>
      <c r="I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2824.35</v>
      </c>
      <c r="J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2833.33</v>
      </c>
      <c r="K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2828.5299999999997</v>
      </c>
      <c r="L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2813.45</v>
      </c>
      <c r="M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2741.91</v>
      </c>
      <c r="N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2768.69</v>
      </c>
      <c r="O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2789.22</v>
      </c>
      <c r="P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2801.95</v>
      </c>
      <c r="Q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2801.81</v>
      </c>
      <c r="R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2806.54</v>
      </c>
      <c r="S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2779.95</v>
      </c>
      <c r="T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2688.64</v>
      </c>
      <c r="U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2691.2</v>
      </c>
      <c r="V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2687.27</v>
      </c>
      <c r="W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2643.95</v>
      </c>
      <c r="X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2645.45</v>
      </c>
      <c r="Y169" s="141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РСО-А'!$L$6</f>
        <v>2620.5299999999997</v>
      </c>
    </row>
    <row r="170" spans="1:25" x14ac:dyDescent="0.2">
      <c r="A170" s="94">
        <f t="shared" si="5"/>
        <v>41689</v>
      </c>
      <c r="B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2682.95</v>
      </c>
      <c r="C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2767.63</v>
      </c>
      <c r="D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2780.83</v>
      </c>
      <c r="E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2789.83</v>
      </c>
      <c r="F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2780.39</v>
      </c>
      <c r="G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2758.93</v>
      </c>
      <c r="H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2716.2599999999998</v>
      </c>
      <c r="I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2809.93</v>
      </c>
      <c r="J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2827.23</v>
      </c>
      <c r="K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2778.5</v>
      </c>
      <c r="L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2753.27</v>
      </c>
      <c r="M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2696.1</v>
      </c>
      <c r="N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2706.08</v>
      </c>
      <c r="O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2730.22</v>
      </c>
      <c r="P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2726.49</v>
      </c>
      <c r="Q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2726.67</v>
      </c>
      <c r="R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2741.49</v>
      </c>
      <c r="S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2803</v>
      </c>
      <c r="T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2768.67</v>
      </c>
      <c r="U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2670.76</v>
      </c>
      <c r="V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2663.79</v>
      </c>
      <c r="W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2647.35</v>
      </c>
      <c r="X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2649.02</v>
      </c>
      <c r="Y170" s="141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РСО-А'!$L$6</f>
        <v>2640.34</v>
      </c>
    </row>
    <row r="171" spans="1:25" x14ac:dyDescent="0.2">
      <c r="A171" s="94">
        <f t="shared" si="5"/>
        <v>41690</v>
      </c>
      <c r="B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2708.1</v>
      </c>
      <c r="C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2759.27</v>
      </c>
      <c r="D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2785.44</v>
      </c>
      <c r="E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2799.16</v>
      </c>
      <c r="F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2798.9</v>
      </c>
      <c r="G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2780.76</v>
      </c>
      <c r="H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2742.8199999999997</v>
      </c>
      <c r="I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2851.16</v>
      </c>
      <c r="J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2852.91</v>
      </c>
      <c r="K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2796.97</v>
      </c>
      <c r="L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2797.02</v>
      </c>
      <c r="M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2740.96</v>
      </c>
      <c r="N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2775.68</v>
      </c>
      <c r="O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2791.73</v>
      </c>
      <c r="P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2800.18</v>
      </c>
      <c r="Q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2796.15</v>
      </c>
      <c r="R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2800.23</v>
      </c>
      <c r="S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2863.47</v>
      </c>
      <c r="T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2767.79</v>
      </c>
      <c r="U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2670.93</v>
      </c>
      <c r="V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2667.3</v>
      </c>
      <c r="W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2644.6099999999997</v>
      </c>
      <c r="X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2649.48</v>
      </c>
      <c r="Y171" s="141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РСО-А'!$L$6</f>
        <v>2641.22</v>
      </c>
    </row>
    <row r="172" spans="1:25" x14ac:dyDescent="0.2">
      <c r="A172" s="94">
        <f t="shared" si="5"/>
        <v>41691</v>
      </c>
      <c r="B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2707.7599999999998</v>
      </c>
      <c r="C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2758.87</v>
      </c>
      <c r="D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2785.38</v>
      </c>
      <c r="E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2799</v>
      </c>
      <c r="F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2798.99</v>
      </c>
      <c r="G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2780.92</v>
      </c>
      <c r="H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2742.69</v>
      </c>
      <c r="I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2855.7</v>
      </c>
      <c r="J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2880.38</v>
      </c>
      <c r="K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2842.18</v>
      </c>
      <c r="L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2831.67</v>
      </c>
      <c r="M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2760.0099999999998</v>
      </c>
      <c r="N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2796.48</v>
      </c>
      <c r="O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2817.9700000000003</v>
      </c>
      <c r="P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2822.41</v>
      </c>
      <c r="Q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2827.32</v>
      </c>
      <c r="R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2836.54</v>
      </c>
      <c r="S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2903.83</v>
      </c>
      <c r="T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2785.18</v>
      </c>
      <c r="U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2687.67</v>
      </c>
      <c r="V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2683.66</v>
      </c>
      <c r="W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2652.35</v>
      </c>
      <c r="X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2650.7</v>
      </c>
      <c r="Y172" s="141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РСО-А'!$L$6</f>
        <v>2631.8599999999997</v>
      </c>
    </row>
    <row r="173" spans="1:25" x14ac:dyDescent="0.2">
      <c r="A173" s="94">
        <f t="shared" si="5"/>
        <v>41692</v>
      </c>
      <c r="B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2712.89</v>
      </c>
      <c r="C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2773.98</v>
      </c>
      <c r="D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2803.3599999999997</v>
      </c>
      <c r="E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2813.63</v>
      </c>
      <c r="F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2813.64</v>
      </c>
      <c r="G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2808.5699999999997</v>
      </c>
      <c r="H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2774.3599999999997</v>
      </c>
      <c r="I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2690.38</v>
      </c>
      <c r="J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2647.85</v>
      </c>
      <c r="K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2804.05</v>
      </c>
      <c r="L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2785.17</v>
      </c>
      <c r="M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2776.41</v>
      </c>
      <c r="N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2818.35</v>
      </c>
      <c r="O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2827.97</v>
      </c>
      <c r="P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2838.15</v>
      </c>
      <c r="Q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2838.44</v>
      </c>
      <c r="R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2843.79</v>
      </c>
      <c r="S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2875.95</v>
      </c>
      <c r="T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2792.7</v>
      </c>
      <c r="U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2674.6099999999997</v>
      </c>
      <c r="V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2667.44</v>
      </c>
      <c r="W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2687.54</v>
      </c>
      <c r="X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2738.65</v>
      </c>
      <c r="Y173" s="141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РСО-А'!$L$6</f>
        <v>2631.22</v>
      </c>
    </row>
    <row r="174" spans="1:25" x14ac:dyDescent="0.2">
      <c r="A174" s="94">
        <f t="shared" si="5"/>
        <v>41693</v>
      </c>
      <c r="B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2696.7599999999998</v>
      </c>
      <c r="C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2765.08</v>
      </c>
      <c r="D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2804.09</v>
      </c>
      <c r="E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2824.8</v>
      </c>
      <c r="F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2814.22</v>
      </c>
      <c r="G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2824.95</v>
      </c>
      <c r="H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2798.82</v>
      </c>
      <c r="I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2774.84</v>
      </c>
      <c r="J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2735.18</v>
      </c>
      <c r="K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2875.58</v>
      </c>
      <c r="L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2819.15</v>
      </c>
      <c r="M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2799.8199999999997</v>
      </c>
      <c r="N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2818.87</v>
      </c>
      <c r="O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2838.79</v>
      </c>
      <c r="P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2865.27</v>
      </c>
      <c r="Q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2860.54</v>
      </c>
      <c r="R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2855.63</v>
      </c>
      <c r="S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2862.02</v>
      </c>
      <c r="T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2794.34</v>
      </c>
      <c r="U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2675.18</v>
      </c>
      <c r="V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2668.25</v>
      </c>
      <c r="W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2688.17</v>
      </c>
      <c r="X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2739.74</v>
      </c>
      <c r="Y174" s="141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РСО-А'!$L$6</f>
        <v>2629.41</v>
      </c>
    </row>
    <row r="175" spans="1:25" x14ac:dyDescent="0.2">
      <c r="A175" s="94">
        <f t="shared" si="5"/>
        <v>41694</v>
      </c>
      <c r="B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2708.2799999999997</v>
      </c>
      <c r="C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2773.1099999999997</v>
      </c>
      <c r="D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2800.2</v>
      </c>
      <c r="E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2814.17</v>
      </c>
      <c r="F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2814.2</v>
      </c>
      <c r="G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2800.09</v>
      </c>
      <c r="H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2756.15</v>
      </c>
      <c r="I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2846.4700000000003</v>
      </c>
      <c r="J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2880.93</v>
      </c>
      <c r="K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2816.59</v>
      </c>
      <c r="L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2798.49</v>
      </c>
      <c r="M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2741.79</v>
      </c>
      <c r="N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2772.17</v>
      </c>
      <c r="O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2788.5099999999998</v>
      </c>
      <c r="P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2805.48</v>
      </c>
      <c r="Q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2818.89</v>
      </c>
      <c r="R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2833.02</v>
      </c>
      <c r="S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2944.02</v>
      </c>
      <c r="T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2868.68</v>
      </c>
      <c r="U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2722.36</v>
      </c>
      <c r="V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2706.33</v>
      </c>
      <c r="W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2652.58</v>
      </c>
      <c r="X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2648.08</v>
      </c>
      <c r="Y175" s="141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РСО-А'!$L$6</f>
        <v>2626.22</v>
      </c>
    </row>
    <row r="176" spans="1:25" x14ac:dyDescent="0.2">
      <c r="A176" s="94">
        <f t="shared" si="5"/>
        <v>41695</v>
      </c>
      <c r="B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2727.64</v>
      </c>
      <c r="C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2791.3</v>
      </c>
      <c r="D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2819.5299999999997</v>
      </c>
      <c r="E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2829.42</v>
      </c>
      <c r="F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2814.73</v>
      </c>
      <c r="G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2824.46</v>
      </c>
      <c r="H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2756.2799999999997</v>
      </c>
      <c r="I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2871.09</v>
      </c>
      <c r="J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2882.15</v>
      </c>
      <c r="K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2818.01</v>
      </c>
      <c r="L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2798.5</v>
      </c>
      <c r="M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2720.06</v>
      </c>
      <c r="N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2712.87</v>
      </c>
      <c r="O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2715.93</v>
      </c>
      <c r="P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2722.77</v>
      </c>
      <c r="Q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2719.41</v>
      </c>
      <c r="R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2715.86</v>
      </c>
      <c r="S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2765.92</v>
      </c>
      <c r="T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2726.05</v>
      </c>
      <c r="U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2678.1</v>
      </c>
      <c r="V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2670.68</v>
      </c>
      <c r="W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2653.33</v>
      </c>
      <c r="X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2647.84</v>
      </c>
      <c r="Y176" s="141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РСО-А'!$L$6</f>
        <v>2626.7</v>
      </c>
    </row>
    <row r="177" spans="1:27" x14ac:dyDescent="0.2">
      <c r="A177" s="94">
        <f t="shared" si="5"/>
        <v>41696</v>
      </c>
      <c r="B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2730.84</v>
      </c>
      <c r="C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2790.33</v>
      </c>
      <c r="D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2818.48</v>
      </c>
      <c r="E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2833.49</v>
      </c>
      <c r="F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2833.48</v>
      </c>
      <c r="G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2828.69</v>
      </c>
      <c r="H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2786.15</v>
      </c>
      <c r="I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2908.16</v>
      </c>
      <c r="J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2936.31</v>
      </c>
      <c r="K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2875.7</v>
      </c>
      <c r="L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2816.97</v>
      </c>
      <c r="M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2709.77</v>
      </c>
      <c r="N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2705.74</v>
      </c>
      <c r="O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2708.95</v>
      </c>
      <c r="P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2708.31</v>
      </c>
      <c r="Q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2712.06</v>
      </c>
      <c r="R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2708.75</v>
      </c>
      <c r="S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2759.83</v>
      </c>
      <c r="T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2712.89</v>
      </c>
      <c r="U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2670.64</v>
      </c>
      <c r="V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2667.0699999999997</v>
      </c>
      <c r="W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2652.9</v>
      </c>
      <c r="X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2647.74</v>
      </c>
      <c r="Y177" s="141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РСО-А'!$L$6</f>
        <v>2625.94</v>
      </c>
    </row>
    <row r="178" spans="1:27" x14ac:dyDescent="0.2">
      <c r="A178" s="94">
        <f t="shared" si="5"/>
        <v>41697</v>
      </c>
      <c r="B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2689.19</v>
      </c>
      <c r="C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2746.56</v>
      </c>
      <c r="D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2771.92</v>
      </c>
      <c r="E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2780.99</v>
      </c>
      <c r="F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2776.5</v>
      </c>
      <c r="G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2772.26</v>
      </c>
      <c r="H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2738.92</v>
      </c>
      <c r="I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2849.98</v>
      </c>
      <c r="J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2857.7</v>
      </c>
      <c r="K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2789.32</v>
      </c>
      <c r="L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2741.2</v>
      </c>
      <c r="M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2683.33</v>
      </c>
      <c r="N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2702.73</v>
      </c>
      <c r="O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2723.21</v>
      </c>
      <c r="P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2723.0299999999997</v>
      </c>
      <c r="Q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2741.25</v>
      </c>
      <c r="R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2768.31</v>
      </c>
      <c r="S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2854.25</v>
      </c>
      <c r="T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2809.97</v>
      </c>
      <c r="U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2685.08</v>
      </c>
      <c r="V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2670.83</v>
      </c>
      <c r="W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2644.0699999999997</v>
      </c>
      <c r="X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2652.69</v>
      </c>
      <c r="Y178" s="141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РСО-А'!$L$6</f>
        <v>2623.58</v>
      </c>
    </row>
    <row r="179" spans="1:27" x14ac:dyDescent="0.2">
      <c r="A179" s="94">
        <f t="shared" si="5"/>
        <v>41698</v>
      </c>
      <c r="B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2700.04</v>
      </c>
      <c r="C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2759.12</v>
      </c>
      <c r="D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2780.8</v>
      </c>
      <c r="E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2794.59</v>
      </c>
      <c r="F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2794.41</v>
      </c>
      <c r="G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2789.38</v>
      </c>
      <c r="H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2751.19</v>
      </c>
      <c r="I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2864.6099999999997</v>
      </c>
      <c r="J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2851.16</v>
      </c>
      <c r="K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2779.19</v>
      </c>
      <c r="L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2736.17</v>
      </c>
      <c r="M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2676.87</v>
      </c>
      <c r="N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2689.62</v>
      </c>
      <c r="O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2706.12</v>
      </c>
      <c r="P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2730.34</v>
      </c>
      <c r="Q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2734</v>
      </c>
      <c r="R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2705.77</v>
      </c>
      <c r="S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2751.95</v>
      </c>
      <c r="T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2713.99</v>
      </c>
      <c r="U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2654.39</v>
      </c>
      <c r="V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2644.31</v>
      </c>
      <c r="W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2630.39</v>
      </c>
      <c r="X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2651.51</v>
      </c>
      <c r="Y179" s="141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РСО-А'!$L$6</f>
        <v>2635.12</v>
      </c>
    </row>
    <row r="180" spans="1:27" x14ac:dyDescent="0.2">
      <c r="A180" s="106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7"/>
    </row>
    <row r="181" spans="1:27" x14ac:dyDescent="0.25">
      <c r="A181" s="102" t="s">
        <v>158</v>
      </c>
      <c r="B181" s="93"/>
      <c r="C181" s="93"/>
      <c r="D181" s="93"/>
    </row>
    <row r="182" spans="1:27" ht="12.75" x14ac:dyDescent="0.2">
      <c r="A182" s="170" t="s">
        <v>50</v>
      </c>
      <c r="B182" s="181" t="s">
        <v>129</v>
      </c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3"/>
    </row>
    <row r="183" spans="1:27" ht="12.75" x14ac:dyDescent="0.2">
      <c r="A183" s="171"/>
      <c r="B183" s="184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  <c r="V183" s="185"/>
      <c r="W183" s="185"/>
      <c r="X183" s="185"/>
      <c r="Y183" s="186"/>
    </row>
    <row r="184" spans="1:27" ht="12.75" customHeight="1" x14ac:dyDescent="0.2">
      <c r="A184" s="171"/>
      <c r="B184" s="173" t="s">
        <v>130</v>
      </c>
      <c r="C184" s="164" t="s">
        <v>131</v>
      </c>
      <c r="D184" s="164" t="s">
        <v>132</v>
      </c>
      <c r="E184" s="164" t="s">
        <v>133</v>
      </c>
      <c r="F184" s="164" t="s">
        <v>134</v>
      </c>
      <c r="G184" s="164" t="s">
        <v>135</v>
      </c>
      <c r="H184" s="164" t="s">
        <v>136</v>
      </c>
      <c r="I184" s="164" t="s">
        <v>137</v>
      </c>
      <c r="J184" s="164" t="s">
        <v>138</v>
      </c>
      <c r="K184" s="164" t="s">
        <v>139</v>
      </c>
      <c r="L184" s="164" t="s">
        <v>140</v>
      </c>
      <c r="M184" s="164" t="s">
        <v>141</v>
      </c>
      <c r="N184" s="175" t="s">
        <v>142</v>
      </c>
      <c r="O184" s="164" t="s">
        <v>143</v>
      </c>
      <c r="P184" s="164" t="s">
        <v>144</v>
      </c>
      <c r="Q184" s="164" t="s">
        <v>145</v>
      </c>
      <c r="R184" s="164" t="s">
        <v>146</v>
      </c>
      <c r="S184" s="164" t="s">
        <v>147</v>
      </c>
      <c r="T184" s="164" t="s">
        <v>148</v>
      </c>
      <c r="U184" s="164" t="s">
        <v>149</v>
      </c>
      <c r="V184" s="164" t="s">
        <v>150</v>
      </c>
      <c r="W184" s="164" t="s">
        <v>151</v>
      </c>
      <c r="X184" s="164" t="s">
        <v>152</v>
      </c>
      <c r="Y184" s="164" t="s">
        <v>153</v>
      </c>
    </row>
    <row r="185" spans="1:27" ht="11.25" customHeight="1" x14ac:dyDescent="0.2">
      <c r="A185" s="172"/>
      <c r="B185" s="174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76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</row>
    <row r="186" spans="1:27" ht="15.75" customHeight="1" x14ac:dyDescent="0.2">
      <c r="A186" s="94">
        <f>A152</f>
        <v>41671</v>
      </c>
      <c r="B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2639.3199999999997</v>
      </c>
      <c r="C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2619.81</v>
      </c>
      <c r="D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2630.98</v>
      </c>
      <c r="E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2617.7199999999998</v>
      </c>
      <c r="F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2614.6</v>
      </c>
      <c r="G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2612.1</v>
      </c>
      <c r="H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2625.4</v>
      </c>
      <c r="I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2629.3599999999997</v>
      </c>
      <c r="J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2641.45</v>
      </c>
      <c r="K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2655.25</v>
      </c>
      <c r="L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2656.54</v>
      </c>
      <c r="M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2657.01</v>
      </c>
      <c r="N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2658.04</v>
      </c>
      <c r="O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2658.25</v>
      </c>
      <c r="P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2657.66</v>
      </c>
      <c r="Q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2658.0299999999997</v>
      </c>
      <c r="R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2657.13</v>
      </c>
      <c r="S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2655.2799999999997</v>
      </c>
      <c r="T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2653.75</v>
      </c>
      <c r="U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2668.13</v>
      </c>
      <c r="V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2735.04</v>
      </c>
      <c r="W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2655.93</v>
      </c>
      <c r="X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2656.34</v>
      </c>
      <c r="Y186" s="141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РСО-А'!$L$6</f>
        <v>2789.09</v>
      </c>
      <c r="AA186" s="95"/>
    </row>
    <row r="187" spans="1:27" x14ac:dyDescent="0.2">
      <c r="A187" s="94">
        <f>A186+1</f>
        <v>41672</v>
      </c>
      <c r="B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2637.38</v>
      </c>
      <c r="C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2636.68</v>
      </c>
      <c r="D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2625.55</v>
      </c>
      <c r="E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2612.71</v>
      </c>
      <c r="F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2618.2399999999998</v>
      </c>
      <c r="G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2609.4899999999998</v>
      </c>
      <c r="H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2615.44</v>
      </c>
      <c r="I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2631</v>
      </c>
      <c r="J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2673.38</v>
      </c>
      <c r="K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2653.66</v>
      </c>
      <c r="L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2654.5299999999997</v>
      </c>
      <c r="M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2654.73</v>
      </c>
      <c r="N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2655.08</v>
      </c>
      <c r="O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2655.2</v>
      </c>
      <c r="P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2654</v>
      </c>
      <c r="Q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2654.38</v>
      </c>
      <c r="R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2655.43</v>
      </c>
      <c r="S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2653.47</v>
      </c>
      <c r="T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2652.85</v>
      </c>
      <c r="U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2666.52</v>
      </c>
      <c r="V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2734.16</v>
      </c>
      <c r="W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2697.52</v>
      </c>
      <c r="X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2654.8199999999997</v>
      </c>
      <c r="Y187" s="141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РСО-А'!$L$6</f>
        <v>2809.31</v>
      </c>
    </row>
    <row r="188" spans="1:27" x14ac:dyDescent="0.2">
      <c r="A188" s="94">
        <f t="shared" ref="A188:A213" si="6">A187+1</f>
        <v>41673</v>
      </c>
      <c r="B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2634.33</v>
      </c>
      <c r="C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2618.4499999999998</v>
      </c>
      <c r="D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2619.02</v>
      </c>
      <c r="E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2633.25</v>
      </c>
      <c r="F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2630.2799999999997</v>
      </c>
      <c r="G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2627.48</v>
      </c>
      <c r="H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2629.99</v>
      </c>
      <c r="I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2643.99</v>
      </c>
      <c r="J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2635.45</v>
      </c>
      <c r="K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2658.04</v>
      </c>
      <c r="L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2657.7799999999997</v>
      </c>
      <c r="M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2646.25</v>
      </c>
      <c r="N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2645.47</v>
      </c>
      <c r="O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2645.77</v>
      </c>
      <c r="P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2646.08</v>
      </c>
      <c r="Q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2646.1</v>
      </c>
      <c r="R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2645.44</v>
      </c>
      <c r="S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2653.59</v>
      </c>
      <c r="T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2650.87</v>
      </c>
      <c r="U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2652.33</v>
      </c>
      <c r="V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2666</v>
      </c>
      <c r="W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2705.3</v>
      </c>
      <c r="X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2886.1</v>
      </c>
      <c r="Y188" s="141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РСО-А'!$L$6</f>
        <v>2770.58</v>
      </c>
    </row>
    <row r="189" spans="1:27" x14ac:dyDescent="0.2">
      <c r="A189" s="94">
        <f t="shared" si="6"/>
        <v>41674</v>
      </c>
      <c r="B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2719.05</v>
      </c>
      <c r="C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2628.44</v>
      </c>
      <c r="D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2627.2</v>
      </c>
      <c r="E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2627.13</v>
      </c>
      <c r="F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2627.12</v>
      </c>
      <c r="G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2629.1</v>
      </c>
      <c r="H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2633.25</v>
      </c>
      <c r="I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2643.99</v>
      </c>
      <c r="J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2635.02</v>
      </c>
      <c r="K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2666.83</v>
      </c>
      <c r="L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2696.09</v>
      </c>
      <c r="M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2667.75</v>
      </c>
      <c r="N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2667.46</v>
      </c>
      <c r="O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2666.0699999999997</v>
      </c>
      <c r="P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2658.93</v>
      </c>
      <c r="Q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2658.89</v>
      </c>
      <c r="R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2658.59</v>
      </c>
      <c r="S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2658.09</v>
      </c>
      <c r="T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2655.75</v>
      </c>
      <c r="U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2779.91</v>
      </c>
      <c r="V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2779.52</v>
      </c>
      <c r="W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2803.38</v>
      </c>
      <c r="X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2939.35</v>
      </c>
      <c r="Y189" s="141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РСО-А'!$L$6</f>
        <v>2845.8199999999997</v>
      </c>
    </row>
    <row r="190" spans="1:27" x14ac:dyDescent="0.2">
      <c r="A190" s="94">
        <f t="shared" si="6"/>
        <v>41675</v>
      </c>
      <c r="B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2643.21</v>
      </c>
      <c r="C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2619.67</v>
      </c>
      <c r="D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2617.2399999999998</v>
      </c>
      <c r="E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2615.85</v>
      </c>
      <c r="F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2616.0500000000002</v>
      </c>
      <c r="G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2616.6999999999998</v>
      </c>
      <c r="H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2618.69</v>
      </c>
      <c r="I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2643.55</v>
      </c>
      <c r="J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2634.76</v>
      </c>
      <c r="K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2660.15</v>
      </c>
      <c r="L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2659.41</v>
      </c>
      <c r="M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2632.68</v>
      </c>
      <c r="N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2640.43</v>
      </c>
      <c r="O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2640.2</v>
      </c>
      <c r="P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2640.3</v>
      </c>
      <c r="Q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2640.21</v>
      </c>
      <c r="R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2640.65</v>
      </c>
      <c r="S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2658.3</v>
      </c>
      <c r="T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2719.31</v>
      </c>
      <c r="U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2756.2599999999998</v>
      </c>
      <c r="V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2767.21</v>
      </c>
      <c r="W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2762.5499999999997</v>
      </c>
      <c r="X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2942.96</v>
      </c>
      <c r="Y190" s="141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РСО-А'!$L$6</f>
        <v>2832.4</v>
      </c>
    </row>
    <row r="191" spans="1:27" x14ac:dyDescent="0.2">
      <c r="A191" s="94">
        <f t="shared" si="6"/>
        <v>41676</v>
      </c>
      <c r="B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2720.79</v>
      </c>
      <c r="C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2647.58</v>
      </c>
      <c r="D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2627.96</v>
      </c>
      <c r="E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2627.5</v>
      </c>
      <c r="F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2628.16</v>
      </c>
      <c r="G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2628.5699999999997</v>
      </c>
      <c r="H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2652.68</v>
      </c>
      <c r="I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2638.72</v>
      </c>
      <c r="J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2658.89</v>
      </c>
      <c r="K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2658.8</v>
      </c>
      <c r="L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2657.71</v>
      </c>
      <c r="M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2753.39</v>
      </c>
      <c r="N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2729.5299999999997</v>
      </c>
      <c r="O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2723.89</v>
      </c>
      <c r="P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2707.8599999999997</v>
      </c>
      <c r="Q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2696.75</v>
      </c>
      <c r="R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2684.81</v>
      </c>
      <c r="S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2656.84</v>
      </c>
      <c r="T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2739.41</v>
      </c>
      <c r="U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2837.49</v>
      </c>
      <c r="V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2811.77</v>
      </c>
      <c r="W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2817.05</v>
      </c>
      <c r="X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2958.62</v>
      </c>
      <c r="Y191" s="141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РСО-А'!$L$6</f>
        <v>2863.44</v>
      </c>
    </row>
    <row r="192" spans="1:27" x14ac:dyDescent="0.2">
      <c r="A192" s="94">
        <f t="shared" si="6"/>
        <v>41677</v>
      </c>
      <c r="B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2639.1099999999997</v>
      </c>
      <c r="C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2619.4299999999998</v>
      </c>
      <c r="D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2612.59</v>
      </c>
      <c r="E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2615.5500000000002</v>
      </c>
      <c r="F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2615.0299999999997</v>
      </c>
      <c r="G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2611.14</v>
      </c>
      <c r="H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2638.51</v>
      </c>
      <c r="I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2636.68</v>
      </c>
      <c r="J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2612.1799999999998</v>
      </c>
      <c r="K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2660.41</v>
      </c>
      <c r="L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2660.55</v>
      </c>
      <c r="M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2647.75</v>
      </c>
      <c r="N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2647.8199999999997</v>
      </c>
      <c r="O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2647.9</v>
      </c>
      <c r="P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2648.21</v>
      </c>
      <c r="Q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2648.08</v>
      </c>
      <c r="R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2647.81</v>
      </c>
      <c r="S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2656.1</v>
      </c>
      <c r="T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2656.26</v>
      </c>
      <c r="U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2771.34</v>
      </c>
      <c r="V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2727.75</v>
      </c>
      <c r="W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2752.47</v>
      </c>
      <c r="X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2924.38</v>
      </c>
      <c r="Y192" s="141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РСО-А'!$L$6</f>
        <v>2831.72</v>
      </c>
    </row>
    <row r="193" spans="1:25" x14ac:dyDescent="0.2">
      <c r="A193" s="94">
        <f t="shared" si="6"/>
        <v>41678</v>
      </c>
      <c r="B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2638.2</v>
      </c>
      <c r="C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2633.84</v>
      </c>
      <c r="D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2622.06</v>
      </c>
      <c r="E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2609.52</v>
      </c>
      <c r="F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2617.7799999999997</v>
      </c>
      <c r="G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2629.73</v>
      </c>
      <c r="H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2634.96</v>
      </c>
      <c r="I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2638.09</v>
      </c>
      <c r="J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2777.37</v>
      </c>
      <c r="K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2631.0099999999998</v>
      </c>
      <c r="L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2638.21</v>
      </c>
      <c r="M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2658.0099999999998</v>
      </c>
      <c r="N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2658.22</v>
      </c>
      <c r="O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2658.38</v>
      </c>
      <c r="P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2658.55</v>
      </c>
      <c r="Q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2658.7799999999997</v>
      </c>
      <c r="R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2657.5699999999997</v>
      </c>
      <c r="S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2653.04</v>
      </c>
      <c r="T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2654.72</v>
      </c>
      <c r="U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2653.92</v>
      </c>
      <c r="V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2761.21</v>
      </c>
      <c r="W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2727.27</v>
      </c>
      <c r="X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2655.65</v>
      </c>
      <c r="Y193" s="141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РСО-А'!$L$6</f>
        <v>2861.87</v>
      </c>
    </row>
    <row r="194" spans="1:25" x14ac:dyDescent="0.2">
      <c r="A194" s="94">
        <f t="shared" si="6"/>
        <v>41679</v>
      </c>
      <c r="B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2633.22</v>
      </c>
      <c r="C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2623.92</v>
      </c>
      <c r="D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2650.65</v>
      </c>
      <c r="E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2654.38</v>
      </c>
      <c r="F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2664.9</v>
      </c>
      <c r="G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2654.31</v>
      </c>
      <c r="H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2644.26</v>
      </c>
      <c r="I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2616.0500000000002</v>
      </c>
      <c r="J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2637.5299999999997</v>
      </c>
      <c r="K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2683.16</v>
      </c>
      <c r="L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2640.29</v>
      </c>
      <c r="M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2610.5699999999997</v>
      </c>
      <c r="N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2612.48</v>
      </c>
      <c r="O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2621.83</v>
      </c>
      <c r="P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2615.75</v>
      </c>
      <c r="Q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2612.35</v>
      </c>
      <c r="R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2613.3199999999997</v>
      </c>
      <c r="S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2610.77</v>
      </c>
      <c r="T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2651.87</v>
      </c>
      <c r="U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2653.5699999999997</v>
      </c>
      <c r="V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2653.59</v>
      </c>
      <c r="W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2654.1099999999997</v>
      </c>
      <c r="X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2655.0699999999997</v>
      </c>
      <c r="Y194" s="141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РСО-А'!$L$6</f>
        <v>2705.29</v>
      </c>
    </row>
    <row r="195" spans="1:25" x14ac:dyDescent="0.2">
      <c r="A195" s="94">
        <f t="shared" si="6"/>
        <v>41680</v>
      </c>
      <c r="B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2629.06</v>
      </c>
      <c r="C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2625.04</v>
      </c>
      <c r="D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2631.1</v>
      </c>
      <c r="E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2637.14</v>
      </c>
      <c r="F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2634.06</v>
      </c>
      <c r="G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2637.64</v>
      </c>
      <c r="H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2608.96</v>
      </c>
      <c r="I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2679.31</v>
      </c>
      <c r="J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2666.72</v>
      </c>
      <c r="K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2612.79</v>
      </c>
      <c r="L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2627.25</v>
      </c>
      <c r="M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2648.84</v>
      </c>
      <c r="N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2648.58</v>
      </c>
      <c r="O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2649.1</v>
      </c>
      <c r="P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2649.2</v>
      </c>
      <c r="Q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2648.46</v>
      </c>
      <c r="R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2648.22</v>
      </c>
      <c r="S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2640.65</v>
      </c>
      <c r="T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2656.8</v>
      </c>
      <c r="U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2658.2799999999997</v>
      </c>
      <c r="V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2659.51</v>
      </c>
      <c r="W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2671.18</v>
      </c>
      <c r="X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2883.06</v>
      </c>
      <c r="Y195" s="141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РСО-А'!$L$6</f>
        <v>2810.5</v>
      </c>
    </row>
    <row r="196" spans="1:25" x14ac:dyDescent="0.2">
      <c r="A196" s="94">
        <f t="shared" si="6"/>
        <v>41681</v>
      </c>
      <c r="B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2611.16</v>
      </c>
      <c r="C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2655.6</v>
      </c>
      <c r="D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2675.64</v>
      </c>
      <c r="E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2689.8</v>
      </c>
      <c r="F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2693.23</v>
      </c>
      <c r="G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2679.21</v>
      </c>
      <c r="H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2646.48</v>
      </c>
      <c r="I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2719.22</v>
      </c>
      <c r="J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2686.5699999999997</v>
      </c>
      <c r="K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2642.46</v>
      </c>
      <c r="L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2614.7399999999998</v>
      </c>
      <c r="M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2649.98</v>
      </c>
      <c r="N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2651.21</v>
      </c>
      <c r="O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2651.69</v>
      </c>
      <c r="P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2648.01</v>
      </c>
      <c r="Q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2648.1099999999997</v>
      </c>
      <c r="R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2647.05</v>
      </c>
      <c r="S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2620.62</v>
      </c>
      <c r="T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2658.38</v>
      </c>
      <c r="U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2659.79</v>
      </c>
      <c r="V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2661.37</v>
      </c>
      <c r="W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2648.69</v>
      </c>
      <c r="X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2887.19</v>
      </c>
      <c r="Y196" s="141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РСО-А'!$L$6</f>
        <v>2723.79</v>
      </c>
    </row>
    <row r="197" spans="1:25" x14ac:dyDescent="0.2">
      <c r="A197" s="94">
        <f t="shared" si="6"/>
        <v>41682</v>
      </c>
      <c r="B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2612.56</v>
      </c>
      <c r="C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2648.46</v>
      </c>
      <c r="D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2671.3599999999997</v>
      </c>
      <c r="E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2681.65</v>
      </c>
      <c r="F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2684.92</v>
      </c>
      <c r="G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2678.23</v>
      </c>
      <c r="H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2637</v>
      </c>
      <c r="I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2718.6099999999997</v>
      </c>
      <c r="J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2692.93</v>
      </c>
      <c r="K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2662.1</v>
      </c>
      <c r="L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2642.19</v>
      </c>
      <c r="M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2614.14</v>
      </c>
      <c r="N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2627.42</v>
      </c>
      <c r="O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2644.19</v>
      </c>
      <c r="P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2656.05</v>
      </c>
      <c r="Q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2658.79</v>
      </c>
      <c r="R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2661.87</v>
      </c>
      <c r="S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2716.66</v>
      </c>
      <c r="T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2647.83</v>
      </c>
      <c r="U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2659.8199999999997</v>
      </c>
      <c r="V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2660.88</v>
      </c>
      <c r="W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2648.27</v>
      </c>
      <c r="X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2880.14</v>
      </c>
      <c r="Y197" s="141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РСО-А'!$L$6</f>
        <v>2639.79</v>
      </c>
    </row>
    <row r="198" spans="1:25" x14ac:dyDescent="0.2">
      <c r="A198" s="94">
        <f t="shared" si="6"/>
        <v>41683</v>
      </c>
      <c r="B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2613.63</v>
      </c>
      <c r="C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2648.33</v>
      </c>
      <c r="D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2667.89</v>
      </c>
      <c r="E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2681.6</v>
      </c>
      <c r="F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2678.11</v>
      </c>
      <c r="G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2668.04</v>
      </c>
      <c r="H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2633.8</v>
      </c>
      <c r="I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2711.11</v>
      </c>
      <c r="J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2693.13</v>
      </c>
      <c r="K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2661.48</v>
      </c>
      <c r="L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2635.08</v>
      </c>
      <c r="M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2616.6</v>
      </c>
      <c r="N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2626.93</v>
      </c>
      <c r="O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2643.59</v>
      </c>
      <c r="P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2655.35</v>
      </c>
      <c r="Q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2657.94</v>
      </c>
      <c r="R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2661.27</v>
      </c>
      <c r="S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2715.69</v>
      </c>
      <c r="T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2647.24</v>
      </c>
      <c r="U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2661.06</v>
      </c>
      <c r="V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2662.25</v>
      </c>
      <c r="W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2648.38</v>
      </c>
      <c r="X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2735.12</v>
      </c>
      <c r="Y198" s="141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РСО-А'!$L$6</f>
        <v>2640.9</v>
      </c>
    </row>
    <row r="199" spans="1:25" x14ac:dyDescent="0.2">
      <c r="A199" s="94">
        <f t="shared" si="6"/>
        <v>41684</v>
      </c>
      <c r="B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2612.21</v>
      </c>
      <c r="C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2654.67</v>
      </c>
      <c r="D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2674.69</v>
      </c>
      <c r="E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2695.48</v>
      </c>
      <c r="F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2695.51</v>
      </c>
      <c r="G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2692.46</v>
      </c>
      <c r="H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2655.89</v>
      </c>
      <c r="I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2728.94</v>
      </c>
      <c r="J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2740.0299999999997</v>
      </c>
      <c r="K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2700.6099999999997</v>
      </c>
      <c r="L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2685.87</v>
      </c>
      <c r="M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2632.88</v>
      </c>
      <c r="N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2664.95</v>
      </c>
      <c r="O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2670.58</v>
      </c>
      <c r="P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2683.1099999999997</v>
      </c>
      <c r="Q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2738.5099999999998</v>
      </c>
      <c r="R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2676</v>
      </c>
      <c r="S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2738.8199999999997</v>
      </c>
      <c r="T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2663.42</v>
      </c>
      <c r="U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2612.6999999999998</v>
      </c>
      <c r="V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2609.39</v>
      </c>
      <c r="W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2648.7799999999997</v>
      </c>
      <c r="X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2709.5299999999997</v>
      </c>
      <c r="Y199" s="141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РСО-А'!$L$6</f>
        <v>2641.22</v>
      </c>
    </row>
    <row r="200" spans="1:25" x14ac:dyDescent="0.2">
      <c r="A200" s="94">
        <f t="shared" si="6"/>
        <v>41685</v>
      </c>
      <c r="B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2656.25</v>
      </c>
      <c r="C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2705.13</v>
      </c>
      <c r="D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2725.46</v>
      </c>
      <c r="E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2747.27</v>
      </c>
      <c r="F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2751.8199999999997</v>
      </c>
      <c r="G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2738.61</v>
      </c>
      <c r="H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2714.6</v>
      </c>
      <c r="I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2662.14</v>
      </c>
      <c r="J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2611.91</v>
      </c>
      <c r="K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2759.63</v>
      </c>
      <c r="L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2746.29</v>
      </c>
      <c r="M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2758.79</v>
      </c>
      <c r="N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2789.27</v>
      </c>
      <c r="O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2798.2799999999997</v>
      </c>
      <c r="P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2812.0299999999997</v>
      </c>
      <c r="Q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2822.35</v>
      </c>
      <c r="R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2838.31</v>
      </c>
      <c r="S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2804.52</v>
      </c>
      <c r="T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2725.55</v>
      </c>
      <c r="U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2650.46</v>
      </c>
      <c r="V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2637.74</v>
      </c>
      <c r="W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2656.52</v>
      </c>
      <c r="X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2708.19</v>
      </c>
      <c r="Y200" s="141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РСО-А'!$L$6</f>
        <v>2625.35</v>
      </c>
    </row>
    <row r="201" spans="1:25" x14ac:dyDescent="0.2">
      <c r="A201" s="94">
        <f t="shared" si="6"/>
        <v>41686</v>
      </c>
      <c r="B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2655.9</v>
      </c>
      <c r="C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2688.88</v>
      </c>
      <c r="D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2724.47</v>
      </c>
      <c r="E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2746.24</v>
      </c>
      <c r="F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2755.26</v>
      </c>
      <c r="G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2746.83</v>
      </c>
      <c r="H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2739.2799999999997</v>
      </c>
      <c r="I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2705.6</v>
      </c>
      <c r="J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2682.15</v>
      </c>
      <c r="K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2865.15</v>
      </c>
      <c r="L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2807.93</v>
      </c>
      <c r="M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2779.41</v>
      </c>
      <c r="N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2793.02</v>
      </c>
      <c r="O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2816.73</v>
      </c>
      <c r="P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2836.39</v>
      </c>
      <c r="Q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2841.45</v>
      </c>
      <c r="R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2816.27</v>
      </c>
      <c r="S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2807.75</v>
      </c>
      <c r="T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2729.27</v>
      </c>
      <c r="U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2643.7799999999997</v>
      </c>
      <c r="V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2640.2</v>
      </c>
      <c r="W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2659</v>
      </c>
      <c r="X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2703.56</v>
      </c>
      <c r="Y201" s="141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РСО-А'!$L$6</f>
        <v>2612.6</v>
      </c>
    </row>
    <row r="202" spans="1:25" x14ac:dyDescent="0.2">
      <c r="A202" s="94">
        <f t="shared" si="6"/>
        <v>41687</v>
      </c>
      <c r="B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2671.29</v>
      </c>
      <c r="C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2718.13</v>
      </c>
      <c r="D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2733.2599999999998</v>
      </c>
      <c r="E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2753.75</v>
      </c>
      <c r="F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2758.08</v>
      </c>
      <c r="G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2746.25</v>
      </c>
      <c r="H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2711.33</v>
      </c>
      <c r="I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2808.64</v>
      </c>
      <c r="J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2815.89</v>
      </c>
      <c r="K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2782.42</v>
      </c>
      <c r="L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2782.63</v>
      </c>
      <c r="M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2727.7799999999997</v>
      </c>
      <c r="N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2761.9</v>
      </c>
      <c r="O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2773.79</v>
      </c>
      <c r="P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2777.62</v>
      </c>
      <c r="Q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2785.96</v>
      </c>
      <c r="R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2790.8599999999997</v>
      </c>
      <c r="S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2865.75</v>
      </c>
      <c r="T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2773.91</v>
      </c>
      <c r="U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2673</v>
      </c>
      <c r="V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2669.3599999999997</v>
      </c>
      <c r="W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2641.8</v>
      </c>
      <c r="X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2643.74</v>
      </c>
      <c r="Y202" s="141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РСО-А'!$L$6</f>
        <v>2609.81</v>
      </c>
    </row>
    <row r="203" spans="1:25" x14ac:dyDescent="0.2">
      <c r="A203" s="94">
        <f t="shared" si="6"/>
        <v>41688</v>
      </c>
      <c r="B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2672.46</v>
      </c>
      <c r="C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2719.34</v>
      </c>
      <c r="D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2735.2</v>
      </c>
      <c r="E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2755.95</v>
      </c>
      <c r="F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2760.38</v>
      </c>
      <c r="G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2747.72</v>
      </c>
      <c r="H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2713.06</v>
      </c>
      <c r="I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2811.01</v>
      </c>
      <c r="J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2819.83</v>
      </c>
      <c r="K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2815.12</v>
      </c>
      <c r="L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2800.3</v>
      </c>
      <c r="M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2729.98</v>
      </c>
      <c r="N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2756.2999999999997</v>
      </c>
      <c r="O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2776.48</v>
      </c>
      <c r="P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2789</v>
      </c>
      <c r="Q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2788.8599999999997</v>
      </c>
      <c r="R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2793.5</v>
      </c>
      <c r="S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2767.37</v>
      </c>
      <c r="T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2677.63</v>
      </c>
      <c r="U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2680.14</v>
      </c>
      <c r="V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2676.2799999999997</v>
      </c>
      <c r="W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2633.7</v>
      </c>
      <c r="X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2635.17</v>
      </c>
      <c r="Y203" s="141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РСО-А'!$L$6</f>
        <v>2610.6799999999998</v>
      </c>
    </row>
    <row r="204" spans="1:25" x14ac:dyDescent="0.2">
      <c r="A204" s="94">
        <f t="shared" si="6"/>
        <v>41689</v>
      </c>
      <c r="B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2672.04</v>
      </c>
      <c r="C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2755.27</v>
      </c>
      <c r="D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2768.24</v>
      </c>
      <c r="E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2777.08</v>
      </c>
      <c r="F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2767.8</v>
      </c>
      <c r="G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2746.71</v>
      </c>
      <c r="H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2704.77</v>
      </c>
      <c r="I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2796.84</v>
      </c>
      <c r="J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2813.85</v>
      </c>
      <c r="K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2765.95</v>
      </c>
      <c r="L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2741.15</v>
      </c>
      <c r="M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2684.96</v>
      </c>
      <c r="N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2694.77</v>
      </c>
      <c r="O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2718.49</v>
      </c>
      <c r="P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2714.83</v>
      </c>
      <c r="Q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2715</v>
      </c>
      <c r="R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2729.57</v>
      </c>
      <c r="S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2790.0299999999997</v>
      </c>
      <c r="T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2756.29</v>
      </c>
      <c r="U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2660.05</v>
      </c>
      <c r="V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2653.2</v>
      </c>
      <c r="W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2637.04</v>
      </c>
      <c r="X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2638.68</v>
      </c>
      <c r="Y204" s="141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РСО-А'!$L$6</f>
        <v>2630.15</v>
      </c>
    </row>
    <row r="205" spans="1:25" x14ac:dyDescent="0.2">
      <c r="A205" s="94">
        <f t="shared" si="6"/>
        <v>41690</v>
      </c>
      <c r="B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2696.75</v>
      </c>
      <c r="C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2747.05</v>
      </c>
      <c r="D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2772.77</v>
      </c>
      <c r="E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2786.26</v>
      </c>
      <c r="F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2785.99</v>
      </c>
      <c r="G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2768.17</v>
      </c>
      <c r="H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2730.88</v>
      </c>
      <c r="I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2837.3599999999997</v>
      </c>
      <c r="J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2839.08</v>
      </c>
      <c r="K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2784.1</v>
      </c>
      <c r="L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2784.15</v>
      </c>
      <c r="M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2729.05</v>
      </c>
      <c r="N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2763.17</v>
      </c>
      <c r="O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2778.95</v>
      </c>
      <c r="P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2787.25</v>
      </c>
      <c r="Q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2783.29</v>
      </c>
      <c r="R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2787.2999999999997</v>
      </c>
      <c r="S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2849.47</v>
      </c>
      <c r="T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2755.42</v>
      </c>
      <c r="U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2660.22</v>
      </c>
      <c r="V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2656.65</v>
      </c>
      <c r="W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2634.35</v>
      </c>
      <c r="X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2639.13</v>
      </c>
      <c r="Y205" s="141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РСО-А'!$L$6</f>
        <v>2631.0099999999998</v>
      </c>
    </row>
    <row r="206" spans="1:25" x14ac:dyDescent="0.2">
      <c r="A206" s="94">
        <f t="shared" si="6"/>
        <v>41691</v>
      </c>
      <c r="B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2696.41</v>
      </c>
      <c r="C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2746.65</v>
      </c>
      <c r="D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2772.71</v>
      </c>
      <c r="E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2786.09</v>
      </c>
      <c r="F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2786.08</v>
      </c>
      <c r="G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2768.33</v>
      </c>
      <c r="H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2730.75</v>
      </c>
      <c r="I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2841.8199999999997</v>
      </c>
      <c r="J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2866.09</v>
      </c>
      <c r="K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2828.54</v>
      </c>
      <c r="L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2818.2</v>
      </c>
      <c r="M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2747.77</v>
      </c>
      <c r="N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2783.62</v>
      </c>
      <c r="O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2804.74</v>
      </c>
      <c r="P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2809.1</v>
      </c>
      <c r="Q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2813.93</v>
      </c>
      <c r="R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2823</v>
      </c>
      <c r="S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2889.13</v>
      </c>
      <c r="T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2772.5099999999998</v>
      </c>
      <c r="U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2676.67</v>
      </c>
      <c r="V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2672.73</v>
      </c>
      <c r="W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2641.96</v>
      </c>
      <c r="X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2640.34</v>
      </c>
      <c r="Y206" s="141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РСО-А'!$L$6</f>
        <v>2621.81</v>
      </c>
    </row>
    <row r="207" spans="1:25" x14ac:dyDescent="0.2">
      <c r="A207" s="94">
        <f t="shared" si="6"/>
        <v>41692</v>
      </c>
      <c r="B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2701.46</v>
      </c>
      <c r="C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2761.51</v>
      </c>
      <c r="D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2790.38</v>
      </c>
      <c r="E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2800.47</v>
      </c>
      <c r="F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2800.49</v>
      </c>
      <c r="G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2795.5099999999998</v>
      </c>
      <c r="H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2761.88</v>
      </c>
      <c r="I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2679.33</v>
      </c>
      <c r="J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2637.54</v>
      </c>
      <c r="K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2791.06</v>
      </c>
      <c r="L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2772.5</v>
      </c>
      <c r="M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2763.9</v>
      </c>
      <c r="N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2805.12</v>
      </c>
      <c r="O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2814.5699999999997</v>
      </c>
      <c r="P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2824.58</v>
      </c>
      <c r="Q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2824.86</v>
      </c>
      <c r="R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2830.12</v>
      </c>
      <c r="S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2861.73</v>
      </c>
      <c r="T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2779.91</v>
      </c>
      <c r="U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2663.83</v>
      </c>
      <c r="V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2656.79</v>
      </c>
      <c r="W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2676.54</v>
      </c>
      <c r="X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2726.7799999999997</v>
      </c>
      <c r="Y207" s="141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РСО-А'!$L$6</f>
        <v>2621.19</v>
      </c>
    </row>
    <row r="208" spans="1:25" x14ac:dyDescent="0.2">
      <c r="A208" s="94">
        <f t="shared" si="6"/>
        <v>41693</v>
      </c>
      <c r="B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2685.6099999999997</v>
      </c>
      <c r="C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2752.75</v>
      </c>
      <c r="D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2791.1</v>
      </c>
      <c r="E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2811.46</v>
      </c>
      <c r="F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2801.06</v>
      </c>
      <c r="G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2811.61</v>
      </c>
      <c r="H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2785.92</v>
      </c>
      <c r="I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2762.35</v>
      </c>
      <c r="J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2723.37</v>
      </c>
      <c r="K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2861.37</v>
      </c>
      <c r="L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2805.9</v>
      </c>
      <c r="M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2786.9</v>
      </c>
      <c r="N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2805.63</v>
      </c>
      <c r="O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2825.2</v>
      </c>
      <c r="P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2851.23</v>
      </c>
      <c r="Q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2846.58</v>
      </c>
      <c r="R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2841.7599999999998</v>
      </c>
      <c r="S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2848.0299999999997</v>
      </c>
      <c r="T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2781.5099999999998</v>
      </c>
      <c r="U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2664.39</v>
      </c>
      <c r="V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2657.58</v>
      </c>
      <c r="W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2677.17</v>
      </c>
      <c r="X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2727.85</v>
      </c>
      <c r="Y208" s="141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РСО-А'!$L$6</f>
        <v>2619.41</v>
      </c>
    </row>
    <row r="209" spans="1:27" x14ac:dyDescent="0.2">
      <c r="A209" s="94">
        <f t="shared" si="6"/>
        <v>41694</v>
      </c>
      <c r="B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2696.93</v>
      </c>
      <c r="C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2760.65</v>
      </c>
      <c r="D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2787.2799999999997</v>
      </c>
      <c r="E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2801.01</v>
      </c>
      <c r="F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2801.0299999999997</v>
      </c>
      <c r="G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2787.17</v>
      </c>
      <c r="H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2743.98</v>
      </c>
      <c r="I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2832.76</v>
      </c>
      <c r="J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2866.62</v>
      </c>
      <c r="K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2803.39</v>
      </c>
      <c r="L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2785.6</v>
      </c>
      <c r="M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2729.87</v>
      </c>
      <c r="N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2759.72</v>
      </c>
      <c r="O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2775.79</v>
      </c>
      <c r="P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2792.47</v>
      </c>
      <c r="Q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2805.64</v>
      </c>
      <c r="R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2819.54</v>
      </c>
      <c r="S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2928.64</v>
      </c>
      <c r="T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2854.58</v>
      </c>
      <c r="U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2710.77</v>
      </c>
      <c r="V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2695.0099999999998</v>
      </c>
      <c r="W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2642.18</v>
      </c>
      <c r="X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2637.7599999999998</v>
      </c>
      <c r="Y209" s="141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РСО-А'!$L$6</f>
        <v>2616.27</v>
      </c>
    </row>
    <row r="210" spans="1:27" x14ac:dyDescent="0.2">
      <c r="A210" s="94">
        <f t="shared" si="6"/>
        <v>41695</v>
      </c>
      <c r="B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2715.96</v>
      </c>
      <c r="C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2778.52</v>
      </c>
      <c r="D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2806.2799999999997</v>
      </c>
      <c r="E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2816</v>
      </c>
      <c r="F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2801.56</v>
      </c>
      <c r="G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2811.12</v>
      </c>
      <c r="H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2744.11</v>
      </c>
      <c r="I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2856.95</v>
      </c>
      <c r="J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2867.8199999999997</v>
      </c>
      <c r="K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2804.7799999999997</v>
      </c>
      <c r="L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2785.61</v>
      </c>
      <c r="M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2708.5</v>
      </c>
      <c r="N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2701.44</v>
      </c>
      <c r="O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2704.45</v>
      </c>
      <c r="P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2711.17</v>
      </c>
      <c r="Q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2707.87</v>
      </c>
      <c r="R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2704.38</v>
      </c>
      <c r="S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2753.59</v>
      </c>
      <c r="T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2714.39</v>
      </c>
      <c r="U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2667.27</v>
      </c>
      <c r="V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2659.97</v>
      </c>
      <c r="W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2642.92</v>
      </c>
      <c r="X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2637.5299999999997</v>
      </c>
      <c r="Y210" s="141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РСО-А'!$L$6</f>
        <v>2616.75</v>
      </c>
    </row>
    <row r="211" spans="1:27" x14ac:dyDescent="0.2">
      <c r="A211" s="94">
        <f t="shared" si="6"/>
        <v>41696</v>
      </c>
      <c r="B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2719.1</v>
      </c>
      <c r="C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2777.58</v>
      </c>
      <c r="D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2805.24</v>
      </c>
      <c r="E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2820</v>
      </c>
      <c r="F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2819.98</v>
      </c>
      <c r="G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2815.2799999999997</v>
      </c>
      <c r="H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2773.4700000000003</v>
      </c>
      <c r="I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2893.39</v>
      </c>
      <c r="J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2921.06</v>
      </c>
      <c r="K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2861.48</v>
      </c>
      <c r="L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2803.7599999999998</v>
      </c>
      <c r="M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2698.39</v>
      </c>
      <c r="N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2694.44</v>
      </c>
      <c r="O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2697.59</v>
      </c>
      <c r="P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2696.96</v>
      </c>
      <c r="Q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2700.65</v>
      </c>
      <c r="R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2697.39</v>
      </c>
      <c r="S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2747.6</v>
      </c>
      <c r="T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2701.46</v>
      </c>
      <c r="U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2659.94</v>
      </c>
      <c r="V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2656.42</v>
      </c>
      <c r="W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2642.49</v>
      </c>
      <c r="X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2637.43</v>
      </c>
      <c r="Y211" s="141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РСО-А'!$L$6</f>
        <v>2616</v>
      </c>
    </row>
    <row r="212" spans="1:27" x14ac:dyDescent="0.2">
      <c r="A212" s="94">
        <f t="shared" si="6"/>
        <v>41697</v>
      </c>
      <c r="B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2678.16</v>
      </c>
      <c r="C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2734.55</v>
      </c>
      <c r="D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2759.48</v>
      </c>
      <c r="E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2768.39</v>
      </c>
      <c r="F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2763.98</v>
      </c>
      <c r="G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2759.81</v>
      </c>
      <c r="H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2727.04</v>
      </c>
      <c r="I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2836.21</v>
      </c>
      <c r="J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2843.79</v>
      </c>
      <c r="K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2776.58</v>
      </c>
      <c r="L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2729.2799999999997</v>
      </c>
      <c r="M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2672.41</v>
      </c>
      <c r="N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2691.47</v>
      </c>
      <c r="O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2711.6</v>
      </c>
      <c r="P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2711.43</v>
      </c>
      <c r="Q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2729.33</v>
      </c>
      <c r="R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2755.93</v>
      </c>
      <c r="S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2840.4</v>
      </c>
      <c r="T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2796.88</v>
      </c>
      <c r="U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2674.13</v>
      </c>
      <c r="V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2660.12</v>
      </c>
      <c r="W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2633.81</v>
      </c>
      <c r="X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2642.29</v>
      </c>
      <c r="Y212" s="141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РСО-А'!$L$6</f>
        <v>2613.6799999999998</v>
      </c>
    </row>
    <row r="213" spans="1:27" x14ac:dyDescent="0.2">
      <c r="A213" s="94">
        <f t="shared" si="6"/>
        <v>41698</v>
      </c>
      <c r="B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2688.83</v>
      </c>
      <c r="C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2746.9</v>
      </c>
      <c r="D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2768.2</v>
      </c>
      <c r="E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2781.76</v>
      </c>
      <c r="F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2781.59</v>
      </c>
      <c r="G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2776.64</v>
      </c>
      <c r="H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2739.11</v>
      </c>
      <c r="I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2850.59</v>
      </c>
      <c r="J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2837.3599999999997</v>
      </c>
      <c r="K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2766.62</v>
      </c>
      <c r="L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2724.34</v>
      </c>
      <c r="M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2666.06</v>
      </c>
      <c r="N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2678.59</v>
      </c>
      <c r="O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2694.81</v>
      </c>
      <c r="P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2718.6099999999997</v>
      </c>
      <c r="Q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2722.21</v>
      </c>
      <c r="R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2694.46</v>
      </c>
      <c r="S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2739.85</v>
      </c>
      <c r="T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2702.54</v>
      </c>
      <c r="U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2643.96</v>
      </c>
      <c r="V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2634.05</v>
      </c>
      <c r="W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2620.37</v>
      </c>
      <c r="X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2641.14</v>
      </c>
      <c r="Y213" s="141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РСО-А'!$L$6</f>
        <v>2625.02</v>
      </c>
    </row>
    <row r="214" spans="1:27" ht="12.75" customHeight="1" x14ac:dyDescent="0.25">
      <c r="A214" s="108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7"/>
    </row>
    <row r="215" spans="1:27" x14ac:dyDescent="0.25">
      <c r="A215" s="102" t="s">
        <v>159</v>
      </c>
      <c r="B215" s="93"/>
      <c r="C215" s="93"/>
      <c r="D215" s="93"/>
    </row>
    <row r="216" spans="1:27" ht="12.75" x14ac:dyDescent="0.2">
      <c r="A216" s="170" t="s">
        <v>50</v>
      </c>
      <c r="B216" s="181" t="s">
        <v>129</v>
      </c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3"/>
    </row>
    <row r="217" spans="1:27" ht="12.75" x14ac:dyDescent="0.2">
      <c r="A217" s="171"/>
      <c r="B217" s="184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  <c r="V217" s="185"/>
      <c r="W217" s="185"/>
      <c r="X217" s="185"/>
      <c r="Y217" s="186"/>
    </row>
    <row r="218" spans="1:27" ht="12.75" customHeight="1" x14ac:dyDescent="0.2">
      <c r="A218" s="171"/>
      <c r="B218" s="173" t="s">
        <v>130</v>
      </c>
      <c r="C218" s="164" t="s">
        <v>131</v>
      </c>
      <c r="D218" s="164" t="s">
        <v>132</v>
      </c>
      <c r="E218" s="164" t="s">
        <v>133</v>
      </c>
      <c r="F218" s="164" t="s">
        <v>134</v>
      </c>
      <c r="G218" s="164" t="s">
        <v>135</v>
      </c>
      <c r="H218" s="164" t="s">
        <v>136</v>
      </c>
      <c r="I218" s="164" t="s">
        <v>137</v>
      </c>
      <c r="J218" s="164" t="s">
        <v>138</v>
      </c>
      <c r="K218" s="164" t="s">
        <v>139</v>
      </c>
      <c r="L218" s="164" t="s">
        <v>140</v>
      </c>
      <c r="M218" s="164" t="s">
        <v>141</v>
      </c>
      <c r="N218" s="175" t="s">
        <v>142</v>
      </c>
      <c r="O218" s="164" t="s">
        <v>143</v>
      </c>
      <c r="P218" s="164" t="s">
        <v>144</v>
      </c>
      <c r="Q218" s="164" t="s">
        <v>145</v>
      </c>
      <c r="R218" s="164" t="s">
        <v>146</v>
      </c>
      <c r="S218" s="164" t="s">
        <v>147</v>
      </c>
      <c r="T218" s="164" t="s">
        <v>148</v>
      </c>
      <c r="U218" s="164" t="s">
        <v>149</v>
      </c>
      <c r="V218" s="164" t="s">
        <v>150</v>
      </c>
      <c r="W218" s="164" t="s">
        <v>151</v>
      </c>
      <c r="X218" s="164" t="s">
        <v>152</v>
      </c>
      <c r="Y218" s="164" t="s">
        <v>153</v>
      </c>
    </row>
    <row r="219" spans="1:27" ht="11.25" customHeight="1" x14ac:dyDescent="0.2">
      <c r="A219" s="172"/>
      <c r="B219" s="174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76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</row>
    <row r="220" spans="1:27" ht="15.75" customHeight="1" x14ac:dyDescent="0.2">
      <c r="A220" s="94">
        <f>A186</f>
        <v>41671</v>
      </c>
      <c r="B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2602.0299999999997</v>
      </c>
      <c r="C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2583.7399999999998</v>
      </c>
      <c r="D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2594.21</v>
      </c>
      <c r="E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2581.7799999999997</v>
      </c>
      <c r="F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2578.86</v>
      </c>
      <c r="G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2576.52</v>
      </c>
      <c r="H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2588.98</v>
      </c>
      <c r="I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2592.69</v>
      </c>
      <c r="J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2604.02</v>
      </c>
      <c r="K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2616.96</v>
      </c>
      <c r="L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2618.16</v>
      </c>
      <c r="M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2618.61</v>
      </c>
      <c r="N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2619.58</v>
      </c>
      <c r="O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2619.7799999999997</v>
      </c>
      <c r="P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2619.21</v>
      </c>
      <c r="Q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2619.5699999999997</v>
      </c>
      <c r="R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2618.7199999999998</v>
      </c>
      <c r="S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2616.9899999999998</v>
      </c>
      <c r="T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2615.5500000000002</v>
      </c>
      <c r="U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2629.0299999999997</v>
      </c>
      <c r="V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2691.74</v>
      </c>
      <c r="W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2617.59</v>
      </c>
      <c r="X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2617.98</v>
      </c>
      <c r="Y220" s="141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РСО-А'!$L$6</f>
        <v>2742.4</v>
      </c>
      <c r="AA220" s="95"/>
    </row>
    <row r="221" spans="1:27" x14ac:dyDescent="0.2">
      <c r="A221" s="94">
        <f>A220+1</f>
        <v>41672</v>
      </c>
      <c r="B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2600.21</v>
      </c>
      <c r="C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2599.5500000000002</v>
      </c>
      <c r="D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2589.12</v>
      </c>
      <c r="E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2577.09</v>
      </c>
      <c r="F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2582.27</v>
      </c>
      <c r="G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2574.0699999999997</v>
      </c>
      <c r="H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2579.65</v>
      </c>
      <c r="I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2594.23</v>
      </c>
      <c r="J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2633.95</v>
      </c>
      <c r="K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2615.4699999999998</v>
      </c>
      <c r="L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2616.29</v>
      </c>
      <c r="M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2616.4699999999998</v>
      </c>
      <c r="N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2616.8000000000002</v>
      </c>
      <c r="O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2616.92</v>
      </c>
      <c r="P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2615.7799999999997</v>
      </c>
      <c r="Q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2616.15</v>
      </c>
      <c r="R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2617.13</v>
      </c>
      <c r="S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2615.29</v>
      </c>
      <c r="T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2614.71</v>
      </c>
      <c r="U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2627.52</v>
      </c>
      <c r="V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2690.92</v>
      </c>
      <c r="W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2656.58</v>
      </c>
      <c r="X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2616.5500000000002</v>
      </c>
      <c r="Y221" s="141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РСО-А'!$L$6</f>
        <v>2761.35</v>
      </c>
    </row>
    <row r="222" spans="1:27" x14ac:dyDescent="0.2">
      <c r="A222" s="94">
        <f t="shared" ref="A222:A247" si="7">A221+1</f>
        <v>41673</v>
      </c>
      <c r="B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2597.35</v>
      </c>
      <c r="C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2582.4699999999998</v>
      </c>
      <c r="D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2583.0099999999998</v>
      </c>
      <c r="E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2596.34</v>
      </c>
      <c r="F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2593.56</v>
      </c>
      <c r="G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2590.9299999999998</v>
      </c>
      <c r="H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2593.29</v>
      </c>
      <c r="I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2606.4</v>
      </c>
      <c r="J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2598.4</v>
      </c>
      <c r="K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2619.58</v>
      </c>
      <c r="L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2619.33</v>
      </c>
      <c r="M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2608.5299999999997</v>
      </c>
      <c r="N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2607.79</v>
      </c>
      <c r="O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2608.0699999999997</v>
      </c>
      <c r="P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2608.3599999999997</v>
      </c>
      <c r="Q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2608.39</v>
      </c>
      <c r="R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2607.77</v>
      </c>
      <c r="S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2615.4</v>
      </c>
      <c r="T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2612.86</v>
      </c>
      <c r="U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2614.2199999999998</v>
      </c>
      <c r="V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2627.0299999999997</v>
      </c>
      <c r="W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2663.87</v>
      </c>
      <c r="X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2833.31</v>
      </c>
      <c r="Y222" s="141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РСО-А'!$L$6</f>
        <v>2725.05</v>
      </c>
    </row>
    <row r="223" spans="1:27" x14ac:dyDescent="0.2">
      <c r="A223" s="94">
        <f t="shared" si="7"/>
        <v>41674</v>
      </c>
      <c r="B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2676.75</v>
      </c>
      <c r="C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2591.83</v>
      </c>
      <c r="D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2590.67</v>
      </c>
      <c r="E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2590.6</v>
      </c>
      <c r="F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2590.59</v>
      </c>
      <c r="G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2592.4499999999998</v>
      </c>
      <c r="H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2596.34</v>
      </c>
      <c r="I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2606.4</v>
      </c>
      <c r="J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2598</v>
      </c>
      <c r="K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2627.81</v>
      </c>
      <c r="L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2655.24</v>
      </c>
      <c r="M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2628.68</v>
      </c>
      <c r="N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2628.4</v>
      </c>
      <c r="O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2627.1</v>
      </c>
      <c r="P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2620.41</v>
      </c>
      <c r="Q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2620.37</v>
      </c>
      <c r="R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2620.09</v>
      </c>
      <c r="S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2619.62</v>
      </c>
      <c r="T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2617.4299999999998</v>
      </c>
      <c r="U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2733.79</v>
      </c>
      <c r="V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2733.43</v>
      </c>
      <c r="W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2755.79</v>
      </c>
      <c r="X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2883.22</v>
      </c>
      <c r="Y223" s="141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РСО-А'!$L$6</f>
        <v>2795.5699999999997</v>
      </c>
    </row>
    <row r="224" spans="1:27" x14ac:dyDescent="0.2">
      <c r="A224" s="94">
        <f t="shared" si="7"/>
        <v>41675</v>
      </c>
      <c r="B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2605.6799999999998</v>
      </c>
      <c r="C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2583.61</v>
      </c>
      <c r="D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2581.34</v>
      </c>
      <c r="E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2580.0299999999997</v>
      </c>
      <c r="F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2580.2199999999998</v>
      </c>
      <c r="G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2580.8199999999997</v>
      </c>
      <c r="H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2582.69</v>
      </c>
      <c r="I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2605.9899999999998</v>
      </c>
      <c r="J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2597.7600000000002</v>
      </c>
      <c r="K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2621.55</v>
      </c>
      <c r="L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2620.8599999999997</v>
      </c>
      <c r="M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2595.81</v>
      </c>
      <c r="N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2603.0699999999997</v>
      </c>
      <c r="O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2602.86</v>
      </c>
      <c r="P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2602.9499999999998</v>
      </c>
      <c r="Q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2602.87</v>
      </c>
      <c r="R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2603.2799999999997</v>
      </c>
      <c r="S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2619.8199999999997</v>
      </c>
      <c r="T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2677</v>
      </c>
      <c r="U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2711.63</v>
      </c>
      <c r="V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2721.89</v>
      </c>
      <c r="W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2717.52</v>
      </c>
      <c r="X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2886.61</v>
      </c>
      <c r="Y224" s="141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РСО-А'!$L$6</f>
        <v>2782.99</v>
      </c>
    </row>
    <row r="225" spans="1:25" x14ac:dyDescent="0.2">
      <c r="A225" s="94">
        <f t="shared" si="7"/>
        <v>41676</v>
      </c>
      <c r="B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2678.39</v>
      </c>
      <c r="C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2609.77</v>
      </c>
      <c r="D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2591.38</v>
      </c>
      <c r="E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2590.9499999999998</v>
      </c>
      <c r="F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2591.5699999999997</v>
      </c>
      <c r="G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2591.96</v>
      </c>
      <c r="H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2614.5500000000002</v>
      </c>
      <c r="I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2601.4699999999998</v>
      </c>
      <c r="J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2620.37</v>
      </c>
      <c r="K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2620.29</v>
      </c>
      <c r="L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2619.2600000000002</v>
      </c>
      <c r="M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2708.94</v>
      </c>
      <c r="N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2686.58</v>
      </c>
      <c r="O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2681.29</v>
      </c>
      <c r="P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2666.2599999999998</v>
      </c>
      <c r="Q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2655.86</v>
      </c>
      <c r="R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2644.66</v>
      </c>
      <c r="S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2618.44</v>
      </c>
      <c r="T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2695.83</v>
      </c>
      <c r="U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2787.76</v>
      </c>
      <c r="V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2763.65</v>
      </c>
      <c r="W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2768.6</v>
      </c>
      <c r="X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2901.29</v>
      </c>
      <c r="Y225" s="141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РСО-А'!$L$6</f>
        <v>2812.08</v>
      </c>
    </row>
    <row r="226" spans="1:25" x14ac:dyDescent="0.2">
      <c r="A226" s="94">
        <f t="shared" si="7"/>
        <v>41677</v>
      </c>
      <c r="B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2601.83</v>
      </c>
      <c r="C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2583.39</v>
      </c>
      <c r="D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2576.9699999999998</v>
      </c>
      <c r="E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2579.75</v>
      </c>
      <c r="F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2579.2599999999998</v>
      </c>
      <c r="G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2575.62</v>
      </c>
      <c r="H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2601.27</v>
      </c>
      <c r="I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2599.5500000000002</v>
      </c>
      <c r="J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2576.59</v>
      </c>
      <c r="K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2621.79</v>
      </c>
      <c r="L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2621.92</v>
      </c>
      <c r="M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2609.9299999999998</v>
      </c>
      <c r="N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2610</v>
      </c>
      <c r="O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2610.0699999999997</v>
      </c>
      <c r="P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2610.3599999999997</v>
      </c>
      <c r="Q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2610.2399999999998</v>
      </c>
      <c r="R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2609.98</v>
      </c>
      <c r="S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2617.7600000000002</v>
      </c>
      <c r="T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2617.91</v>
      </c>
      <c r="U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2725.76</v>
      </c>
      <c r="V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2684.91</v>
      </c>
      <c r="W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2708.0699999999997</v>
      </c>
      <c r="X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2869.2</v>
      </c>
      <c r="Y226" s="141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РСО-А'!$L$6</f>
        <v>2782.36</v>
      </c>
    </row>
    <row r="227" spans="1:25" x14ac:dyDescent="0.2">
      <c r="A227" s="94">
        <f t="shared" si="7"/>
        <v>41678</v>
      </c>
      <c r="B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2600.98</v>
      </c>
      <c r="C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2596.89</v>
      </c>
      <c r="D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2585.85</v>
      </c>
      <c r="E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2574.1</v>
      </c>
      <c r="F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2581.84</v>
      </c>
      <c r="G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2593.04</v>
      </c>
      <c r="H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2597.94</v>
      </c>
      <c r="I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2600.87</v>
      </c>
      <c r="J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2731.41</v>
      </c>
      <c r="K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2594.2399999999998</v>
      </c>
      <c r="L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2600.9899999999998</v>
      </c>
      <c r="M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2619.54</v>
      </c>
      <c r="N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2619.7399999999998</v>
      </c>
      <c r="O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2619.89</v>
      </c>
      <c r="P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2620.06</v>
      </c>
      <c r="Q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2620.27</v>
      </c>
      <c r="R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2619.13</v>
      </c>
      <c r="S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2614.89</v>
      </c>
      <c r="T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2616.46</v>
      </c>
      <c r="U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2615.71</v>
      </c>
      <c r="V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2716.26</v>
      </c>
      <c r="W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2684.46</v>
      </c>
      <c r="X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2617.34</v>
      </c>
      <c r="Y227" s="141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РСО-А'!$L$6</f>
        <v>2810.61</v>
      </c>
    </row>
    <row r="228" spans="1:25" x14ac:dyDescent="0.2">
      <c r="A228" s="94">
        <f t="shared" si="7"/>
        <v>41679</v>
      </c>
      <c r="B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2596.31</v>
      </c>
      <c r="C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2587.59</v>
      </c>
      <c r="D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2612.65</v>
      </c>
      <c r="E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2616.15</v>
      </c>
      <c r="F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2626.0099999999998</v>
      </c>
      <c r="G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2616.08</v>
      </c>
      <c r="H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2606.66</v>
      </c>
      <c r="I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2580.2199999999998</v>
      </c>
      <c r="J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2600.35</v>
      </c>
      <c r="K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2643.1099999999997</v>
      </c>
      <c r="L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2602.94</v>
      </c>
      <c r="M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2575.08</v>
      </c>
      <c r="N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2576.87</v>
      </c>
      <c r="O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2585.63</v>
      </c>
      <c r="P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2579.94</v>
      </c>
      <c r="Q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2576.75</v>
      </c>
      <c r="R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2577.66</v>
      </c>
      <c r="S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2575.27</v>
      </c>
      <c r="T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2613.79</v>
      </c>
      <c r="U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2615.39</v>
      </c>
      <c r="V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2615.4</v>
      </c>
      <c r="W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2615.89</v>
      </c>
      <c r="X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2616.79</v>
      </c>
      <c r="Y228" s="141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РСО-А'!$L$6</f>
        <v>2663.86</v>
      </c>
    </row>
    <row r="229" spans="1:25" x14ac:dyDescent="0.2">
      <c r="A229" s="94">
        <f t="shared" si="7"/>
        <v>41680</v>
      </c>
      <c r="B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2592.41</v>
      </c>
      <c r="C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2588.64</v>
      </c>
      <c r="D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2594.33</v>
      </c>
      <c r="E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2599.98</v>
      </c>
      <c r="F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2597.1</v>
      </c>
      <c r="G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2600.4499999999998</v>
      </c>
      <c r="H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2573.58</v>
      </c>
      <c r="I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2639.5099999999998</v>
      </c>
      <c r="J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2627.71</v>
      </c>
      <c r="K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2577.16</v>
      </c>
      <c r="L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2590.7199999999998</v>
      </c>
      <c r="M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2610.9499999999998</v>
      </c>
      <c r="N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2610.71</v>
      </c>
      <c r="O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2611.1999999999998</v>
      </c>
      <c r="P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2611.29</v>
      </c>
      <c r="Q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2610.59</v>
      </c>
      <c r="R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2610.37</v>
      </c>
      <c r="S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2603.2799999999997</v>
      </c>
      <c r="T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2618.41</v>
      </c>
      <c r="U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2619.8000000000002</v>
      </c>
      <c r="V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2620.9499999999998</v>
      </c>
      <c r="W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2631.89</v>
      </c>
      <c r="X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2830.47</v>
      </c>
      <c r="Y229" s="141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РСО-А'!$L$6</f>
        <v>2762.46</v>
      </c>
    </row>
    <row r="230" spans="1:25" x14ac:dyDescent="0.2">
      <c r="A230" s="94">
        <f t="shared" si="7"/>
        <v>41681</v>
      </c>
      <c r="B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2575.63</v>
      </c>
      <c r="C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2617.29</v>
      </c>
      <c r="D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2636.06</v>
      </c>
      <c r="E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2649.34</v>
      </c>
      <c r="F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2652.55</v>
      </c>
      <c r="G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2639.41</v>
      </c>
      <c r="H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2608.7399999999998</v>
      </c>
      <c r="I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2676.92</v>
      </c>
      <c r="J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2646.31</v>
      </c>
      <c r="K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2604.9699999999998</v>
      </c>
      <c r="L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2578.9899999999998</v>
      </c>
      <c r="M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2612.02</v>
      </c>
      <c r="N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2613.17</v>
      </c>
      <c r="O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2613.63</v>
      </c>
      <c r="P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2610.17</v>
      </c>
      <c r="Q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2610.2599999999998</v>
      </c>
      <c r="R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2609.27</v>
      </c>
      <c r="S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2584.5</v>
      </c>
      <c r="T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2619.89</v>
      </c>
      <c r="U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2621.21</v>
      </c>
      <c r="V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2622.69</v>
      </c>
      <c r="W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2610.81</v>
      </c>
      <c r="X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2834.34</v>
      </c>
      <c r="Y230" s="141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РСО-А'!$L$6</f>
        <v>2681.2</v>
      </c>
    </row>
    <row r="231" spans="1:25" x14ac:dyDescent="0.2">
      <c r="A231" s="94">
        <f t="shared" si="7"/>
        <v>41682</v>
      </c>
      <c r="B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2576.9499999999998</v>
      </c>
      <c r="C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2610.59</v>
      </c>
      <c r="D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2632.06</v>
      </c>
      <c r="E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2641.7</v>
      </c>
      <c r="F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2644.77</v>
      </c>
      <c r="G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2638.49</v>
      </c>
      <c r="H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2599.8599999999997</v>
      </c>
      <c r="I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2676.35</v>
      </c>
      <c r="J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2652.27</v>
      </c>
      <c r="K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2623.38</v>
      </c>
      <c r="L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2604.7199999999998</v>
      </c>
      <c r="M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2578.4299999999998</v>
      </c>
      <c r="N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2590.87</v>
      </c>
      <c r="O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2606.59</v>
      </c>
      <c r="P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2617.71</v>
      </c>
      <c r="Q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2620.2799999999997</v>
      </c>
      <c r="R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2623.16</v>
      </c>
      <c r="S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2674.51</v>
      </c>
      <c r="T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2610.0100000000002</v>
      </c>
      <c r="U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2621.25</v>
      </c>
      <c r="V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2622.24</v>
      </c>
      <c r="W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2610.42</v>
      </c>
      <c r="X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2827.74</v>
      </c>
      <c r="Y231" s="141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РСО-А'!$L$6</f>
        <v>2602.4699999999998</v>
      </c>
    </row>
    <row r="232" spans="1:25" x14ac:dyDescent="0.2">
      <c r="A232" s="94">
        <f t="shared" si="7"/>
        <v>41683</v>
      </c>
      <c r="B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2577.9499999999998</v>
      </c>
      <c r="C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2610.4699999999998</v>
      </c>
      <c r="D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2628.81</v>
      </c>
      <c r="E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2641.65</v>
      </c>
      <c r="F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2638.39</v>
      </c>
      <c r="G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2628.95</v>
      </c>
      <c r="H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2596.8599999999997</v>
      </c>
      <c r="I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2669.31</v>
      </c>
      <c r="J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2652.46</v>
      </c>
      <c r="K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2622.8</v>
      </c>
      <c r="L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2598.06</v>
      </c>
      <c r="M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2580.73</v>
      </c>
      <c r="N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2590.42</v>
      </c>
      <c r="O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2606.0299999999997</v>
      </c>
      <c r="P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2617.06</v>
      </c>
      <c r="Q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2619.48</v>
      </c>
      <c r="R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2622.6</v>
      </c>
      <c r="S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2673.6</v>
      </c>
      <c r="T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2609.4499999999998</v>
      </c>
      <c r="U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2622.4</v>
      </c>
      <c r="V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2623.52</v>
      </c>
      <c r="W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2610.52</v>
      </c>
      <c r="X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2691.8199999999997</v>
      </c>
      <c r="Y232" s="141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РСО-А'!$L$6</f>
        <v>2603.5100000000002</v>
      </c>
    </row>
    <row r="233" spans="1:25" x14ac:dyDescent="0.2">
      <c r="A233" s="94">
        <f t="shared" si="7"/>
        <v>41684</v>
      </c>
      <c r="B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2576.62</v>
      </c>
      <c r="C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2616.41</v>
      </c>
      <c r="D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2635.18</v>
      </c>
      <c r="E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2654.66</v>
      </c>
      <c r="F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2654.69</v>
      </c>
      <c r="G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2651.83</v>
      </c>
      <c r="H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2617.56</v>
      </c>
      <c r="I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2686.02</v>
      </c>
      <c r="J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2696.42</v>
      </c>
      <c r="K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2659.47</v>
      </c>
      <c r="L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2645.66</v>
      </c>
      <c r="M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2595.9899999999998</v>
      </c>
      <c r="N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2626.05</v>
      </c>
      <c r="O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2631.33</v>
      </c>
      <c r="P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2643.0699999999997</v>
      </c>
      <c r="Q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2694.99</v>
      </c>
      <c r="R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2636.4</v>
      </c>
      <c r="S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2695.2799999999997</v>
      </c>
      <c r="T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2624.62</v>
      </c>
      <c r="U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2577.08</v>
      </c>
      <c r="V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2573.9699999999998</v>
      </c>
      <c r="W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2610.9</v>
      </c>
      <c r="X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2667.83</v>
      </c>
      <c r="Y233" s="141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РСО-А'!$L$6</f>
        <v>2603.81</v>
      </c>
    </row>
    <row r="234" spans="1:25" x14ac:dyDescent="0.2">
      <c r="A234" s="94">
        <f t="shared" si="7"/>
        <v>41685</v>
      </c>
      <c r="B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2617.9</v>
      </c>
      <c r="C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2663.71</v>
      </c>
      <c r="D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2682.7599999999998</v>
      </c>
      <c r="E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2703.21</v>
      </c>
      <c r="F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2707.47</v>
      </c>
      <c r="G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2695.09</v>
      </c>
      <c r="H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2672.59</v>
      </c>
      <c r="I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2623.42</v>
      </c>
      <c r="J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2576.34</v>
      </c>
      <c r="K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2714.7799999999997</v>
      </c>
      <c r="L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2702.29</v>
      </c>
      <c r="M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2714</v>
      </c>
      <c r="N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2742.5699999999997</v>
      </c>
      <c r="O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2751.0099999999998</v>
      </c>
      <c r="P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2763.8999999999996</v>
      </c>
      <c r="Q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2773.5699999999997</v>
      </c>
      <c r="R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2788.5299999999997</v>
      </c>
      <c r="S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2756.8599999999997</v>
      </c>
      <c r="T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2682.85</v>
      </c>
      <c r="U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2612.4699999999998</v>
      </c>
      <c r="V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2600.54</v>
      </c>
      <c r="W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2618.15</v>
      </c>
      <c r="X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2666.58</v>
      </c>
      <c r="Y234" s="141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РСО-А'!$L$6</f>
        <v>2588.9299999999998</v>
      </c>
    </row>
    <row r="235" spans="1:25" x14ac:dyDescent="0.2">
      <c r="A235" s="94">
        <f t="shared" si="7"/>
        <v>41686</v>
      </c>
      <c r="B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2617.5699999999997</v>
      </c>
      <c r="C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2648.48</v>
      </c>
      <c r="D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2681.83</v>
      </c>
      <c r="E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2702.24</v>
      </c>
      <c r="F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2710.69</v>
      </c>
      <c r="G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2702.79</v>
      </c>
      <c r="H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2695.72</v>
      </c>
      <c r="I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2664.15</v>
      </c>
      <c r="J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2642.17</v>
      </c>
      <c r="K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2813.69</v>
      </c>
      <c r="L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2760.06</v>
      </c>
      <c r="M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2733.3199999999997</v>
      </c>
      <c r="N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2746.08</v>
      </c>
      <c r="O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2768.31</v>
      </c>
      <c r="P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2786.73</v>
      </c>
      <c r="Q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2791.47</v>
      </c>
      <c r="R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2767.88</v>
      </c>
      <c r="S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2759.88</v>
      </c>
      <c r="T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2686.33</v>
      </c>
      <c r="U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2606.1999999999998</v>
      </c>
      <c r="V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2602.86</v>
      </c>
      <c r="W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2620.48</v>
      </c>
      <c r="X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2662.24</v>
      </c>
      <c r="Y235" s="141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РСО-А'!$L$6</f>
        <v>2576.9899999999998</v>
      </c>
    </row>
    <row r="236" spans="1:25" x14ac:dyDescent="0.2">
      <c r="A236" s="94">
        <f t="shared" si="7"/>
        <v>41687</v>
      </c>
      <c r="B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2631.99</v>
      </c>
      <c r="C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2675.89</v>
      </c>
      <c r="D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2690.0699999999997</v>
      </c>
      <c r="E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2709.2799999999997</v>
      </c>
      <c r="F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2713.34</v>
      </c>
      <c r="G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2702.25</v>
      </c>
      <c r="H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2669.52</v>
      </c>
      <c r="I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2760.7200000000003</v>
      </c>
      <c r="J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2767.5099999999998</v>
      </c>
      <c r="K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2736.15</v>
      </c>
      <c r="L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2736.35</v>
      </c>
      <c r="M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2684.93</v>
      </c>
      <c r="N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2716.92</v>
      </c>
      <c r="O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2728.06</v>
      </c>
      <c r="P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2731.64</v>
      </c>
      <c r="Q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2739.46</v>
      </c>
      <c r="R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2744.06</v>
      </c>
      <c r="S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2814.25</v>
      </c>
      <c r="T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2728.17</v>
      </c>
      <c r="U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2633.59</v>
      </c>
      <c r="V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2630.18</v>
      </c>
      <c r="W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2604.35</v>
      </c>
      <c r="X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2606.17</v>
      </c>
      <c r="Y236" s="141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РСО-А'!$L$6</f>
        <v>2574.37</v>
      </c>
    </row>
    <row r="237" spans="1:25" x14ac:dyDescent="0.2">
      <c r="A237" s="94">
        <f t="shared" si="7"/>
        <v>41688</v>
      </c>
      <c r="B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2633.09</v>
      </c>
      <c r="C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2677.02</v>
      </c>
      <c r="D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2691.89</v>
      </c>
      <c r="E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2711.34</v>
      </c>
      <c r="F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2715.49</v>
      </c>
      <c r="G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2703.63</v>
      </c>
      <c r="H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2671.14</v>
      </c>
      <c r="I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2762.94</v>
      </c>
      <c r="J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2771.21</v>
      </c>
      <c r="K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2766.79</v>
      </c>
      <c r="L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2752.9</v>
      </c>
      <c r="M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2687</v>
      </c>
      <c r="N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2711.67</v>
      </c>
      <c r="O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2730.58</v>
      </c>
      <c r="P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2742.31</v>
      </c>
      <c r="Q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2742.18</v>
      </c>
      <c r="R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2746.5299999999997</v>
      </c>
      <c r="S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2722.04</v>
      </c>
      <c r="T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2637.93</v>
      </c>
      <c r="U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2640.29</v>
      </c>
      <c r="V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2636.67</v>
      </c>
      <c r="W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2596.7599999999998</v>
      </c>
      <c r="X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2598.14</v>
      </c>
      <c r="Y237" s="141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РСО-А'!$L$6</f>
        <v>2575.19</v>
      </c>
    </row>
    <row r="238" spans="1:25" x14ac:dyDescent="0.2">
      <c r="A238" s="94">
        <f t="shared" si="7"/>
        <v>41689</v>
      </c>
      <c r="B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2632.69</v>
      </c>
      <c r="C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2710.7</v>
      </c>
      <c r="D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2722.8599999999997</v>
      </c>
      <c r="E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2731.14</v>
      </c>
      <c r="F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2722.45</v>
      </c>
      <c r="G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2702.68</v>
      </c>
      <c r="H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2663.37</v>
      </c>
      <c r="I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2749.66</v>
      </c>
      <c r="J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2765.6</v>
      </c>
      <c r="K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2720.71</v>
      </c>
      <c r="L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2697.47</v>
      </c>
      <c r="M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2644.8</v>
      </c>
      <c r="N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2654</v>
      </c>
      <c r="O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2676.23</v>
      </c>
      <c r="P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2672.8</v>
      </c>
      <c r="Q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2672.96</v>
      </c>
      <c r="R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2686.61</v>
      </c>
      <c r="S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2743.2799999999997</v>
      </c>
      <c r="T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2711.66</v>
      </c>
      <c r="U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2621.46</v>
      </c>
      <c r="V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2615.04</v>
      </c>
      <c r="W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2599.89</v>
      </c>
      <c r="X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2601.4299999999998</v>
      </c>
      <c r="Y238" s="141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РСО-А'!$L$6</f>
        <v>2593.44</v>
      </c>
    </row>
    <row r="239" spans="1:25" x14ac:dyDescent="0.2">
      <c r="A239" s="94">
        <f t="shared" si="7"/>
        <v>41690</v>
      </c>
      <c r="B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2655.86</v>
      </c>
      <c r="C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2703</v>
      </c>
      <c r="D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2727.1</v>
      </c>
      <c r="E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2739.74</v>
      </c>
      <c r="F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2739.5</v>
      </c>
      <c r="G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2722.79</v>
      </c>
      <c r="H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2687.84</v>
      </c>
      <c r="I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2787.64</v>
      </c>
      <c r="J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2789.25</v>
      </c>
      <c r="K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2737.72</v>
      </c>
      <c r="L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2737.77</v>
      </c>
      <c r="M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2686.12</v>
      </c>
      <c r="N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2718.1099999999997</v>
      </c>
      <c r="O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2732.89</v>
      </c>
      <c r="P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2740.68</v>
      </c>
      <c r="Q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2736.97</v>
      </c>
      <c r="R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2740.72</v>
      </c>
      <c r="S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2798.99</v>
      </c>
      <c r="T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2710.84</v>
      </c>
      <c r="U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2621.62</v>
      </c>
      <c r="V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2618.27</v>
      </c>
      <c r="W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2597.37</v>
      </c>
      <c r="X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2601.85</v>
      </c>
      <c r="Y239" s="141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РСО-А'!$L$6</f>
        <v>2594.2399999999998</v>
      </c>
    </row>
    <row r="240" spans="1:25" x14ac:dyDescent="0.2">
      <c r="A240" s="94">
        <f t="shared" si="7"/>
        <v>41691</v>
      </c>
      <c r="B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2655.54</v>
      </c>
      <c r="C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2702.62</v>
      </c>
      <c r="D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2727.05</v>
      </c>
      <c r="E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2739.59</v>
      </c>
      <c r="F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2739.58</v>
      </c>
      <c r="G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2722.94</v>
      </c>
      <c r="H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2687.72</v>
      </c>
      <c r="I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2791.8199999999997</v>
      </c>
      <c r="J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2814.56</v>
      </c>
      <c r="K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2779.37</v>
      </c>
      <c r="L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2769.68</v>
      </c>
      <c r="M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2703.67</v>
      </c>
      <c r="N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2737.27</v>
      </c>
      <c r="O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2757.07</v>
      </c>
      <c r="P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2761.15</v>
      </c>
      <c r="Q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2765.68</v>
      </c>
      <c r="R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2774.18</v>
      </c>
      <c r="S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2836.16</v>
      </c>
      <c r="T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2726.8599999999997</v>
      </c>
      <c r="U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2637.0299999999997</v>
      </c>
      <c r="V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2633.35</v>
      </c>
      <c r="W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2604.5</v>
      </c>
      <c r="X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2602.98</v>
      </c>
      <c r="Y240" s="141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РСО-А'!$L$6</f>
        <v>2585.62</v>
      </c>
    </row>
    <row r="241" spans="1:27" x14ac:dyDescent="0.2">
      <c r="A241" s="94">
        <f t="shared" si="7"/>
        <v>41692</v>
      </c>
      <c r="B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2660.27</v>
      </c>
      <c r="C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2716.54</v>
      </c>
      <c r="D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2743.6</v>
      </c>
      <c r="E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2753.0699999999997</v>
      </c>
      <c r="F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2753.08</v>
      </c>
      <c r="G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2748.41</v>
      </c>
      <c r="H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2716.89</v>
      </c>
      <c r="I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2639.5299999999997</v>
      </c>
      <c r="J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2600.3599999999997</v>
      </c>
      <c r="K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2744.25</v>
      </c>
      <c r="L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2726.85</v>
      </c>
      <c r="M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2718.79</v>
      </c>
      <c r="N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2757.42</v>
      </c>
      <c r="O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2766.2799999999997</v>
      </c>
      <c r="P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2775.66</v>
      </c>
      <c r="Q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2775.93</v>
      </c>
      <c r="R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2780.85</v>
      </c>
      <c r="S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2810.48</v>
      </c>
      <c r="T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2733.79</v>
      </c>
      <c r="U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2625</v>
      </c>
      <c r="V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2618.4</v>
      </c>
      <c r="W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2636.92</v>
      </c>
      <c r="X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2684</v>
      </c>
      <c r="Y241" s="141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РСО-А'!$L$6</f>
        <v>2585.04</v>
      </c>
    </row>
    <row r="242" spans="1:27" x14ac:dyDescent="0.2">
      <c r="A242" s="94">
        <f t="shared" si="7"/>
        <v>41693</v>
      </c>
      <c r="B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2645.41</v>
      </c>
      <c r="C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2708.34</v>
      </c>
      <c r="D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2744.2799999999997</v>
      </c>
      <c r="E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2763.36</v>
      </c>
      <c r="F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2753.62</v>
      </c>
      <c r="G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2763.5</v>
      </c>
      <c r="H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2739.43</v>
      </c>
      <c r="I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2717.34</v>
      </c>
      <c r="J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2680.8</v>
      </c>
      <c r="K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2810.14</v>
      </c>
      <c r="L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2758.16</v>
      </c>
      <c r="M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2740.35</v>
      </c>
      <c r="N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2757.9</v>
      </c>
      <c r="O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2776.24</v>
      </c>
      <c r="P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2800.64</v>
      </c>
      <c r="Q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2796.2799999999997</v>
      </c>
      <c r="R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2791.7599999999998</v>
      </c>
      <c r="S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2797.64</v>
      </c>
      <c r="T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2735.3</v>
      </c>
      <c r="U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2625.5299999999997</v>
      </c>
      <c r="V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2619.14</v>
      </c>
      <c r="W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2637.5</v>
      </c>
      <c r="X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2685</v>
      </c>
      <c r="Y242" s="141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РСО-А'!$L$6</f>
        <v>2583.37</v>
      </c>
    </row>
    <row r="243" spans="1:27" x14ac:dyDescent="0.2">
      <c r="A243" s="94">
        <f t="shared" si="7"/>
        <v>41694</v>
      </c>
      <c r="B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2656.02</v>
      </c>
      <c r="C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2715.74</v>
      </c>
      <c r="D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2740.7</v>
      </c>
      <c r="E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2753.57</v>
      </c>
      <c r="F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2753.59</v>
      </c>
      <c r="G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2740.59</v>
      </c>
      <c r="H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2700.1099999999997</v>
      </c>
      <c r="I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2783.33</v>
      </c>
      <c r="J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2815.06</v>
      </c>
      <c r="K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2755.8</v>
      </c>
      <c r="L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2739.12</v>
      </c>
      <c r="M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2686.89</v>
      </c>
      <c r="N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2714.88</v>
      </c>
      <c r="O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2729.93</v>
      </c>
      <c r="P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2745.5699999999997</v>
      </c>
      <c r="Q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2757.91</v>
      </c>
      <c r="R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2770.93</v>
      </c>
      <c r="S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2873.19</v>
      </c>
      <c r="T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2803.7799999999997</v>
      </c>
      <c r="U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2668.99</v>
      </c>
      <c r="V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2654.22</v>
      </c>
      <c r="W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2604.71</v>
      </c>
      <c r="X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2600.5699999999997</v>
      </c>
      <c r="Y243" s="141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РСО-А'!$L$6</f>
        <v>2580.4299999999998</v>
      </c>
    </row>
    <row r="244" spans="1:27" x14ac:dyDescent="0.2">
      <c r="A244" s="94">
        <f t="shared" si="7"/>
        <v>41695</v>
      </c>
      <c r="B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2673.8599999999997</v>
      </c>
      <c r="C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2732.5</v>
      </c>
      <c r="D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2758.5099999999998</v>
      </c>
      <c r="E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2767.62</v>
      </c>
      <c r="F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2754.08</v>
      </c>
      <c r="G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2763.04</v>
      </c>
      <c r="H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2700.24</v>
      </c>
      <c r="I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2806</v>
      </c>
      <c r="J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2816.18</v>
      </c>
      <c r="K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2757.11</v>
      </c>
      <c r="L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2739.14</v>
      </c>
      <c r="M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2666.87</v>
      </c>
      <c r="N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2660.25</v>
      </c>
      <c r="O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2663.0699999999997</v>
      </c>
      <c r="P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2669.37</v>
      </c>
      <c r="Q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2666.2799999999997</v>
      </c>
      <c r="R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2663.01</v>
      </c>
      <c r="S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2709.12</v>
      </c>
      <c r="T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2672.39</v>
      </c>
      <c r="U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2628.22</v>
      </c>
      <c r="V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2621.39</v>
      </c>
      <c r="W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2605.4</v>
      </c>
      <c r="X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2600.35</v>
      </c>
      <c r="Y244" s="141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РСО-А'!$L$6</f>
        <v>2580.87</v>
      </c>
    </row>
    <row r="245" spans="1:27" x14ac:dyDescent="0.2">
      <c r="A245" s="94">
        <f t="shared" si="7"/>
        <v>41696</v>
      </c>
      <c r="B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2676.8</v>
      </c>
      <c r="C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2731.6099999999997</v>
      </c>
      <c r="D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2757.54</v>
      </c>
      <c r="E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2771.36</v>
      </c>
      <c r="F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2771.35</v>
      </c>
      <c r="G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2766.94</v>
      </c>
      <c r="H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2727.76</v>
      </c>
      <c r="I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2840.15</v>
      </c>
      <c r="J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2866.08</v>
      </c>
      <c r="K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2810.25</v>
      </c>
      <c r="L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2756.15</v>
      </c>
      <c r="M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2657.4</v>
      </c>
      <c r="N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2653.68</v>
      </c>
      <c r="O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2656.64</v>
      </c>
      <c r="P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2656.05</v>
      </c>
      <c r="Q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2659.51</v>
      </c>
      <c r="R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2656.45</v>
      </c>
      <c r="S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2703.5099999999998</v>
      </c>
      <c r="T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2660.27</v>
      </c>
      <c r="U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2621.35</v>
      </c>
      <c r="V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2618.06</v>
      </c>
      <c r="W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2605</v>
      </c>
      <c r="X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2600.25</v>
      </c>
      <c r="Y245" s="141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РСО-А'!$L$6</f>
        <v>2580.17</v>
      </c>
    </row>
    <row r="246" spans="1:27" x14ac:dyDescent="0.2">
      <c r="A246" s="94">
        <f t="shared" si="7"/>
        <v>41697</v>
      </c>
      <c r="B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2638.43</v>
      </c>
      <c r="C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2691.2799999999997</v>
      </c>
      <c r="D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2714.64</v>
      </c>
      <c r="E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2723</v>
      </c>
      <c r="F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2718.87</v>
      </c>
      <c r="G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2714.96</v>
      </c>
      <c r="H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2684.25</v>
      </c>
      <c r="I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2786.56</v>
      </c>
      <c r="J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2793.66</v>
      </c>
      <c r="K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2730.68</v>
      </c>
      <c r="L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2686.35</v>
      </c>
      <c r="M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2633.04</v>
      </c>
      <c r="N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2650.91</v>
      </c>
      <c r="O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2669.7799999999997</v>
      </c>
      <c r="P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2669.6099999999997</v>
      </c>
      <c r="Q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2686.39</v>
      </c>
      <c r="R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2711.3199999999997</v>
      </c>
      <c r="S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2790.49</v>
      </c>
      <c r="T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2749.7</v>
      </c>
      <c r="U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2634.65</v>
      </c>
      <c r="V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2621.5299999999997</v>
      </c>
      <c r="W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2596.87</v>
      </c>
      <c r="X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2604.8199999999997</v>
      </c>
      <c r="Y246" s="141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РСО-А'!$L$6</f>
        <v>2578</v>
      </c>
    </row>
    <row r="247" spans="1:27" x14ac:dyDescent="0.2">
      <c r="A247" s="94">
        <f t="shared" si="7"/>
        <v>41698</v>
      </c>
      <c r="B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2648.43</v>
      </c>
      <c r="C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2702.86</v>
      </c>
      <c r="D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2722.8199999999997</v>
      </c>
      <c r="E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2735.5299999999997</v>
      </c>
      <c r="F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2735.37</v>
      </c>
      <c r="G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2730.73</v>
      </c>
      <c r="H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2695.55</v>
      </c>
      <c r="I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2800.04</v>
      </c>
      <c r="J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2787.64</v>
      </c>
      <c r="K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2721.34</v>
      </c>
      <c r="L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2681.71</v>
      </c>
      <c r="M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2627.09</v>
      </c>
      <c r="N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2638.83</v>
      </c>
      <c r="O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2654.0299999999997</v>
      </c>
      <c r="P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2676.35</v>
      </c>
      <c r="Q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2679.72</v>
      </c>
      <c r="R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2653.71</v>
      </c>
      <c r="S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2696.25</v>
      </c>
      <c r="T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2661.2799999999997</v>
      </c>
      <c r="U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2606.38</v>
      </c>
      <c r="V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2597.09</v>
      </c>
      <c r="W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2584.27</v>
      </c>
      <c r="X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2603.73</v>
      </c>
      <c r="Y247" s="141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РСО-А'!$L$6</f>
        <v>2588.63</v>
      </c>
    </row>
    <row r="248" spans="1:27" x14ac:dyDescent="0.25">
      <c r="A248" s="109"/>
      <c r="B248" s="93"/>
      <c r="C248" s="93"/>
      <c r="D248" s="93"/>
    </row>
    <row r="249" spans="1:27" x14ac:dyDescent="0.25">
      <c r="A249" s="102" t="s">
        <v>160</v>
      </c>
      <c r="B249" s="93"/>
      <c r="C249" s="93"/>
      <c r="D249" s="93"/>
    </row>
    <row r="250" spans="1:27" ht="12.75" x14ac:dyDescent="0.2">
      <c r="A250" s="170" t="s">
        <v>50</v>
      </c>
      <c r="B250" s="181" t="s">
        <v>129</v>
      </c>
      <c r="C250" s="182"/>
      <c r="D250" s="182"/>
      <c r="E250" s="182"/>
      <c r="F250" s="182"/>
      <c r="G250" s="182"/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  <c r="R250" s="182"/>
      <c r="S250" s="182"/>
      <c r="T250" s="182"/>
      <c r="U250" s="182"/>
      <c r="V250" s="182"/>
      <c r="W250" s="182"/>
      <c r="X250" s="182"/>
      <c r="Y250" s="183"/>
    </row>
    <row r="251" spans="1:27" ht="12.75" x14ac:dyDescent="0.2">
      <c r="A251" s="171"/>
      <c r="B251" s="184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  <c r="V251" s="185"/>
      <c r="W251" s="185"/>
      <c r="X251" s="185"/>
      <c r="Y251" s="186"/>
    </row>
    <row r="252" spans="1:27" ht="12.75" customHeight="1" x14ac:dyDescent="0.2">
      <c r="A252" s="171"/>
      <c r="B252" s="173" t="s">
        <v>130</v>
      </c>
      <c r="C252" s="164" t="s">
        <v>131</v>
      </c>
      <c r="D252" s="164" t="s">
        <v>132</v>
      </c>
      <c r="E252" s="164" t="s">
        <v>133</v>
      </c>
      <c r="F252" s="164" t="s">
        <v>134</v>
      </c>
      <c r="G252" s="164" t="s">
        <v>135</v>
      </c>
      <c r="H252" s="164" t="s">
        <v>136</v>
      </c>
      <c r="I252" s="164" t="s">
        <v>137</v>
      </c>
      <c r="J252" s="164" t="s">
        <v>138</v>
      </c>
      <c r="K252" s="164" t="s">
        <v>139</v>
      </c>
      <c r="L252" s="164" t="s">
        <v>140</v>
      </c>
      <c r="M252" s="164" t="s">
        <v>141</v>
      </c>
      <c r="N252" s="175" t="s">
        <v>142</v>
      </c>
      <c r="O252" s="164" t="s">
        <v>143</v>
      </c>
      <c r="P252" s="164" t="s">
        <v>144</v>
      </c>
      <c r="Q252" s="164" t="s">
        <v>145</v>
      </c>
      <c r="R252" s="164" t="s">
        <v>146</v>
      </c>
      <c r="S252" s="164" t="s">
        <v>147</v>
      </c>
      <c r="T252" s="164" t="s">
        <v>148</v>
      </c>
      <c r="U252" s="164" t="s">
        <v>149</v>
      </c>
      <c r="V252" s="164" t="s">
        <v>150</v>
      </c>
      <c r="W252" s="164" t="s">
        <v>151</v>
      </c>
      <c r="X252" s="164" t="s">
        <v>152</v>
      </c>
      <c r="Y252" s="164" t="s">
        <v>153</v>
      </c>
    </row>
    <row r="253" spans="1:27" ht="11.25" customHeight="1" x14ac:dyDescent="0.2">
      <c r="A253" s="172"/>
      <c r="B253" s="174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76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</row>
    <row r="254" spans="1:27" ht="15.75" customHeight="1" x14ac:dyDescent="0.2">
      <c r="A254" s="94">
        <f>A220</f>
        <v>41671</v>
      </c>
      <c r="B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2568.9899999999998</v>
      </c>
      <c r="C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2551.79</v>
      </c>
      <c r="D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2561.64</v>
      </c>
      <c r="E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2549.9499999999998</v>
      </c>
      <c r="F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2547.21</v>
      </c>
      <c r="G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2545</v>
      </c>
      <c r="H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2556.7199999999998</v>
      </c>
      <c r="I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2560.21</v>
      </c>
      <c r="J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2570.87</v>
      </c>
      <c r="K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2583.04</v>
      </c>
      <c r="L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2584.17</v>
      </c>
      <c r="M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2584.59</v>
      </c>
      <c r="N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2585.5</v>
      </c>
      <c r="O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2585.69</v>
      </c>
      <c r="P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2585.16</v>
      </c>
      <c r="Q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2585.4899999999998</v>
      </c>
      <c r="R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2584.6999999999998</v>
      </c>
      <c r="S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2583.0699999999997</v>
      </c>
      <c r="T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2581.7199999999998</v>
      </c>
      <c r="U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2594.39</v>
      </c>
      <c r="V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2653.38</v>
      </c>
      <c r="W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2583.64</v>
      </c>
      <c r="X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2584</v>
      </c>
      <c r="Y254" s="141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РСО-А'!$L$6</f>
        <v>2701.04</v>
      </c>
      <c r="AA254" s="95"/>
    </row>
    <row r="255" spans="1:27" x14ac:dyDescent="0.2">
      <c r="A255" s="94">
        <f>A254+1</f>
        <v>41672</v>
      </c>
      <c r="B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2567.2799999999997</v>
      </c>
      <c r="C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2566.67</v>
      </c>
      <c r="D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2556.85</v>
      </c>
      <c r="E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2545.54</v>
      </c>
      <c r="F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2550.41</v>
      </c>
      <c r="G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2542.69</v>
      </c>
      <c r="H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2547.94</v>
      </c>
      <c r="I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2561.66</v>
      </c>
      <c r="J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2599.0299999999997</v>
      </c>
      <c r="K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2581.64</v>
      </c>
      <c r="L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2582.41</v>
      </c>
      <c r="M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2582.58</v>
      </c>
      <c r="N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2582.89</v>
      </c>
      <c r="O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2583</v>
      </c>
      <c r="P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2581.94</v>
      </c>
      <c r="Q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2582.2799999999997</v>
      </c>
      <c r="R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2583.1999999999998</v>
      </c>
      <c r="S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2581.4699999999998</v>
      </c>
      <c r="T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2580.9299999999998</v>
      </c>
      <c r="U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2592.98</v>
      </c>
      <c r="V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2652.6099999999997</v>
      </c>
      <c r="W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2620.31</v>
      </c>
      <c r="X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2582.66</v>
      </c>
      <c r="Y255" s="141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РСО-А'!$L$6</f>
        <v>2718.87</v>
      </c>
    </row>
    <row r="256" spans="1:27" x14ac:dyDescent="0.2">
      <c r="A256" s="94">
        <f t="shared" ref="A256:A281" si="8">A255+1</f>
        <v>41673</v>
      </c>
      <c r="B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2564.59</v>
      </c>
      <c r="C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2550.6</v>
      </c>
      <c r="D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2551.1</v>
      </c>
      <c r="E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2563.65</v>
      </c>
      <c r="F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2561.02</v>
      </c>
      <c r="G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2558.56</v>
      </c>
      <c r="H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2560.77</v>
      </c>
      <c r="I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2573.1099999999997</v>
      </c>
      <c r="J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2565.58</v>
      </c>
      <c r="K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2585.5</v>
      </c>
      <c r="L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2585.27</v>
      </c>
      <c r="M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2575.1099999999997</v>
      </c>
      <c r="N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2574.42</v>
      </c>
      <c r="O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2574.6799999999998</v>
      </c>
      <c r="P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2574.9499999999998</v>
      </c>
      <c r="Q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2574.98</v>
      </c>
      <c r="R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2574.39</v>
      </c>
      <c r="S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2581.5699999999997</v>
      </c>
      <c r="T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2579.1799999999998</v>
      </c>
      <c r="U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2580.46</v>
      </c>
      <c r="V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2592.52</v>
      </c>
      <c r="W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2627.17</v>
      </c>
      <c r="X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2786.56</v>
      </c>
      <c r="Y256" s="141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РСО-А'!$L$6</f>
        <v>2684.72</v>
      </c>
    </row>
    <row r="257" spans="1:25" x14ac:dyDescent="0.2">
      <c r="A257" s="94">
        <f t="shared" si="8"/>
        <v>41674</v>
      </c>
      <c r="B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2639.29</v>
      </c>
      <c r="C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2559.4</v>
      </c>
      <c r="D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2558.31</v>
      </c>
      <c r="E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2558.25</v>
      </c>
      <c r="F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2558.2399999999998</v>
      </c>
      <c r="G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2559.98</v>
      </c>
      <c r="H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2563.65</v>
      </c>
      <c r="I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2573.1099999999997</v>
      </c>
      <c r="J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2565.21</v>
      </c>
      <c r="K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2593.25</v>
      </c>
      <c r="L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2619.0499999999997</v>
      </c>
      <c r="M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2594.06</v>
      </c>
      <c r="N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2593.8000000000002</v>
      </c>
      <c r="O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2592.58</v>
      </c>
      <c r="P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2586.2799999999997</v>
      </c>
      <c r="Q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2586.25</v>
      </c>
      <c r="R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2585.9899999999998</v>
      </c>
      <c r="S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2585.5500000000002</v>
      </c>
      <c r="T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2583.48</v>
      </c>
      <c r="U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2692.94</v>
      </c>
      <c r="V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2692.6</v>
      </c>
      <c r="W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2713.63</v>
      </c>
      <c r="X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2833.5099999999998</v>
      </c>
      <c r="Y257" s="141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РСО-А'!$L$6</f>
        <v>2751.0499999999997</v>
      </c>
    </row>
    <row r="258" spans="1:25" x14ac:dyDescent="0.2">
      <c r="A258" s="94">
        <f t="shared" si="8"/>
        <v>41675</v>
      </c>
      <c r="B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2572.4299999999998</v>
      </c>
      <c r="C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2551.67</v>
      </c>
      <c r="D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2549.5299999999997</v>
      </c>
      <c r="E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2548.2999999999997</v>
      </c>
      <c r="F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2548.48</v>
      </c>
      <c r="G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2549.0499999999997</v>
      </c>
      <c r="H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2550.81</v>
      </c>
      <c r="I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2572.73</v>
      </c>
      <c r="J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2564.98</v>
      </c>
      <c r="K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2587.3599999999997</v>
      </c>
      <c r="L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2586.71</v>
      </c>
      <c r="M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2563.14</v>
      </c>
      <c r="N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2569.9699999999998</v>
      </c>
      <c r="O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2569.77</v>
      </c>
      <c r="P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2569.8599999999997</v>
      </c>
      <c r="Q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2569.7799999999997</v>
      </c>
      <c r="R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2570.17</v>
      </c>
      <c r="S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2585.73</v>
      </c>
      <c r="T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2639.52</v>
      </c>
      <c r="U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2672.1</v>
      </c>
      <c r="V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2681.75</v>
      </c>
      <c r="W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2677.64</v>
      </c>
      <c r="X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2836.69</v>
      </c>
      <c r="Y258" s="141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РСО-А'!$L$6</f>
        <v>2739.22</v>
      </c>
    </row>
    <row r="259" spans="1:25" x14ac:dyDescent="0.2">
      <c r="A259" s="94">
        <f t="shared" si="8"/>
        <v>41676</v>
      </c>
      <c r="B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2640.8199999999997</v>
      </c>
      <c r="C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2576.2799999999997</v>
      </c>
      <c r="D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2558.98</v>
      </c>
      <c r="E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2558.58</v>
      </c>
      <c r="F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2559.16</v>
      </c>
      <c r="G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2559.52</v>
      </c>
      <c r="H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2580.77</v>
      </c>
      <c r="I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2568.4699999999998</v>
      </c>
      <c r="J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2586.25</v>
      </c>
      <c r="K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2586.17</v>
      </c>
      <c r="L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2585.21</v>
      </c>
      <c r="M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2669.56</v>
      </c>
      <c r="N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2648.5299999999997</v>
      </c>
      <c r="O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2643.56</v>
      </c>
      <c r="P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2629.42</v>
      </c>
      <c r="Q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2619.63</v>
      </c>
      <c r="R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2609.1</v>
      </c>
      <c r="S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2584.44</v>
      </c>
      <c r="T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2657.24</v>
      </c>
      <c r="U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2743.71</v>
      </c>
      <c r="V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2721.0299999999997</v>
      </c>
      <c r="W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2725.69</v>
      </c>
      <c r="X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2850.5</v>
      </c>
      <c r="Y259" s="141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РСО-А'!$L$6</f>
        <v>2766.58</v>
      </c>
    </row>
    <row r="260" spans="1:25" x14ac:dyDescent="0.2">
      <c r="A260" s="94">
        <f t="shared" si="8"/>
        <v>41677</v>
      </c>
      <c r="B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2568.81</v>
      </c>
      <c r="C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2551.46</v>
      </c>
      <c r="D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2545.4299999999998</v>
      </c>
      <c r="E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2548.04</v>
      </c>
      <c r="F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2547.58</v>
      </c>
      <c r="G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2544.1499999999996</v>
      </c>
      <c r="H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2568.2799999999997</v>
      </c>
      <c r="I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2566.67</v>
      </c>
      <c r="J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2545.0699999999997</v>
      </c>
      <c r="K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2587.59</v>
      </c>
      <c r="L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2587.71</v>
      </c>
      <c r="M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2576.4299999999998</v>
      </c>
      <c r="N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2576.4899999999998</v>
      </c>
      <c r="O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2576.56</v>
      </c>
      <c r="P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2576.83</v>
      </c>
      <c r="Q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2576.7199999999998</v>
      </c>
      <c r="R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2576.48</v>
      </c>
      <c r="S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2583.79</v>
      </c>
      <c r="T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2583.9299999999998</v>
      </c>
      <c r="U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2685.39</v>
      </c>
      <c r="V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2646.96</v>
      </c>
      <c r="W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2668.75</v>
      </c>
      <c r="X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2820.31</v>
      </c>
      <c r="Y260" s="141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РСО-А'!$L$6</f>
        <v>2738.63</v>
      </c>
    </row>
    <row r="261" spans="1:25" x14ac:dyDescent="0.2">
      <c r="A261" s="94">
        <f t="shared" si="8"/>
        <v>41678</v>
      </c>
      <c r="B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2568.0100000000002</v>
      </c>
      <c r="C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2564.16</v>
      </c>
      <c r="D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2553.7799999999997</v>
      </c>
      <c r="E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2542.73</v>
      </c>
      <c r="F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2550</v>
      </c>
      <c r="G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2560.54</v>
      </c>
      <c r="H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2565.15</v>
      </c>
      <c r="I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2567.91</v>
      </c>
      <c r="J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2690.7</v>
      </c>
      <c r="K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2561.67</v>
      </c>
      <c r="L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2568.02</v>
      </c>
      <c r="M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2585.4699999999998</v>
      </c>
      <c r="N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2585.66</v>
      </c>
      <c r="O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2585.8000000000002</v>
      </c>
      <c r="P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2585.9499999999998</v>
      </c>
      <c r="Q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2586.15</v>
      </c>
      <c r="R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2585.09</v>
      </c>
      <c r="S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2581.09</v>
      </c>
      <c r="T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2582.5699999999997</v>
      </c>
      <c r="U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2581.87</v>
      </c>
      <c r="V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2676.46</v>
      </c>
      <c r="W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2646.5299999999997</v>
      </c>
      <c r="X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2583.4</v>
      </c>
      <c r="Y261" s="141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РСО-А'!$L$6</f>
        <v>2765.2</v>
      </c>
    </row>
    <row r="262" spans="1:25" x14ac:dyDescent="0.2">
      <c r="A262" s="94">
        <f t="shared" si="8"/>
        <v>41679</v>
      </c>
      <c r="B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2563.62</v>
      </c>
      <c r="C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2555.42</v>
      </c>
      <c r="D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2578.98</v>
      </c>
      <c r="E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2582.2799999999997</v>
      </c>
      <c r="F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2591.5500000000002</v>
      </c>
      <c r="G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2582.21</v>
      </c>
      <c r="H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2573.35</v>
      </c>
      <c r="I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2548.48</v>
      </c>
      <c r="J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2567.41</v>
      </c>
      <c r="K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2607.64</v>
      </c>
      <c r="L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2569.85</v>
      </c>
      <c r="M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2543.65</v>
      </c>
      <c r="N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2545.33</v>
      </c>
      <c r="O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2553.5699999999997</v>
      </c>
      <c r="P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2548.2199999999998</v>
      </c>
      <c r="Q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2545.2199999999998</v>
      </c>
      <c r="R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2546.0699999999997</v>
      </c>
      <c r="S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2543.8199999999997</v>
      </c>
      <c r="T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2580.06</v>
      </c>
      <c r="U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2581.56</v>
      </c>
      <c r="V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2581.5699999999997</v>
      </c>
      <c r="W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2582.0299999999997</v>
      </c>
      <c r="X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2582.88</v>
      </c>
      <c r="Y262" s="141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РСО-А'!$L$6</f>
        <v>2627.16</v>
      </c>
    </row>
    <row r="263" spans="1:25" x14ac:dyDescent="0.2">
      <c r="A263" s="94">
        <f t="shared" si="8"/>
        <v>41680</v>
      </c>
      <c r="B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2559.9499999999998</v>
      </c>
      <c r="C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2556.4</v>
      </c>
      <c r="D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2561.75</v>
      </c>
      <c r="E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2567.0699999999997</v>
      </c>
      <c r="F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2564.36</v>
      </c>
      <c r="G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2567.5100000000002</v>
      </c>
      <c r="H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2542.23</v>
      </c>
      <c r="I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2604.25</v>
      </c>
      <c r="J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2593.15</v>
      </c>
      <c r="K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2545.6</v>
      </c>
      <c r="L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2558.3599999999997</v>
      </c>
      <c r="M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2577.39</v>
      </c>
      <c r="N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2577.16</v>
      </c>
      <c r="O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2577.62</v>
      </c>
      <c r="P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2577.71</v>
      </c>
      <c r="Q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2577.0500000000002</v>
      </c>
      <c r="R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2576.84</v>
      </c>
      <c r="S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2570.17</v>
      </c>
      <c r="T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2584.41</v>
      </c>
      <c r="U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2585.71</v>
      </c>
      <c r="V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2586.8000000000002</v>
      </c>
      <c r="W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2597.08</v>
      </c>
      <c r="X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2783.88</v>
      </c>
      <c r="Y263" s="141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РСО-А'!$L$6</f>
        <v>2719.91</v>
      </c>
    </row>
    <row r="264" spans="1:25" x14ac:dyDescent="0.2">
      <c r="A264" s="94">
        <f t="shared" si="8"/>
        <v>41681</v>
      </c>
      <c r="B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2544.16</v>
      </c>
      <c r="C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2583.35</v>
      </c>
      <c r="D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2601.0100000000002</v>
      </c>
      <c r="E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2613.5</v>
      </c>
      <c r="F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2616.52</v>
      </c>
      <c r="G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2604.16</v>
      </c>
      <c r="H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2575.31</v>
      </c>
      <c r="I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2639.44</v>
      </c>
      <c r="J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2610.65</v>
      </c>
      <c r="K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2571.7600000000002</v>
      </c>
      <c r="L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2547.33</v>
      </c>
      <c r="M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2578.39</v>
      </c>
      <c r="N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2579.48</v>
      </c>
      <c r="O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2579.9</v>
      </c>
      <c r="P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2576.66</v>
      </c>
      <c r="Q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2576.7399999999998</v>
      </c>
      <c r="R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2575.81</v>
      </c>
      <c r="S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2552.5099999999998</v>
      </c>
      <c r="T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2585.8000000000002</v>
      </c>
      <c r="U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2587.04</v>
      </c>
      <c r="V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2588.4299999999998</v>
      </c>
      <c r="W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2577.2600000000002</v>
      </c>
      <c r="X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2787.5299999999997</v>
      </c>
      <c r="Y264" s="141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РСО-А'!$L$6</f>
        <v>2643.47</v>
      </c>
    </row>
    <row r="265" spans="1:25" x14ac:dyDescent="0.2">
      <c r="A265" s="94">
        <f t="shared" si="8"/>
        <v>41682</v>
      </c>
      <c r="B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2545.41</v>
      </c>
      <c r="C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2577.0500000000002</v>
      </c>
      <c r="D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2597.25</v>
      </c>
      <c r="E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2606.31</v>
      </c>
      <c r="F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2609.1999999999998</v>
      </c>
      <c r="G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2603.3000000000002</v>
      </c>
      <c r="H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2566.9499999999998</v>
      </c>
      <c r="I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2638.9</v>
      </c>
      <c r="J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2616.2599999999998</v>
      </c>
      <c r="K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2589.08</v>
      </c>
      <c r="L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2571.5299999999997</v>
      </c>
      <c r="M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2546.7999999999997</v>
      </c>
      <c r="N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2558.5</v>
      </c>
      <c r="O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2573.29</v>
      </c>
      <c r="P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2583.75</v>
      </c>
      <c r="Q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2586.16</v>
      </c>
      <c r="R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2588.87</v>
      </c>
      <c r="S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2637.18</v>
      </c>
      <c r="T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2576.5</v>
      </c>
      <c r="U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2587.0699999999997</v>
      </c>
      <c r="V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2588.0099999999998</v>
      </c>
      <c r="W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2576.89</v>
      </c>
      <c r="X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2781.31</v>
      </c>
      <c r="Y265" s="141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РСО-А'!$L$6</f>
        <v>2569.41</v>
      </c>
    </row>
    <row r="266" spans="1:25" x14ac:dyDescent="0.2">
      <c r="A266" s="94">
        <f t="shared" si="8"/>
        <v>41683</v>
      </c>
      <c r="B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2546.35</v>
      </c>
      <c r="C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2576.94</v>
      </c>
      <c r="D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2594.19</v>
      </c>
      <c r="E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2606.27</v>
      </c>
      <c r="F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2603.1999999999998</v>
      </c>
      <c r="G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2594.3199999999997</v>
      </c>
      <c r="H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2564.13</v>
      </c>
      <c r="I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2632.29</v>
      </c>
      <c r="J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2616.4299999999998</v>
      </c>
      <c r="K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2588.5299999999997</v>
      </c>
      <c r="L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2565.2600000000002</v>
      </c>
      <c r="M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2548.96</v>
      </c>
      <c r="N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2558.0699999999997</v>
      </c>
      <c r="O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2572.7599999999998</v>
      </c>
      <c r="P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2583.13</v>
      </c>
      <c r="Q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2585.42</v>
      </c>
      <c r="R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2588.35</v>
      </c>
      <c r="S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2636.3199999999997</v>
      </c>
      <c r="T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2575.98</v>
      </c>
      <c r="U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2588.16</v>
      </c>
      <c r="V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2589.21</v>
      </c>
      <c r="W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2576.98</v>
      </c>
      <c r="X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2653.46</v>
      </c>
      <c r="Y266" s="141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РСО-А'!$L$6</f>
        <v>2570.39</v>
      </c>
    </row>
    <row r="267" spans="1:25" x14ac:dyDescent="0.2">
      <c r="A267" s="94">
        <f t="shared" si="8"/>
        <v>41684</v>
      </c>
      <c r="B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2545.1</v>
      </c>
      <c r="C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2582.5299999999997</v>
      </c>
      <c r="D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2600.1799999999998</v>
      </c>
      <c r="E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2618.5099999999998</v>
      </c>
      <c r="F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2618.5299999999997</v>
      </c>
      <c r="G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2615.84</v>
      </c>
      <c r="H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2583.6</v>
      </c>
      <c r="I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2648</v>
      </c>
      <c r="J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2657.7799999999997</v>
      </c>
      <c r="K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2623.0299999999997</v>
      </c>
      <c r="L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2610.04</v>
      </c>
      <c r="M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2563.3199999999997</v>
      </c>
      <c r="N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2591.59</v>
      </c>
      <c r="O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2596.56</v>
      </c>
      <c r="P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2607.6</v>
      </c>
      <c r="Q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2656.44</v>
      </c>
      <c r="R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2601.33</v>
      </c>
      <c r="S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2656.72</v>
      </c>
      <c r="T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2590.2399999999998</v>
      </c>
      <c r="U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2545.5299999999997</v>
      </c>
      <c r="V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2542.6099999999997</v>
      </c>
      <c r="W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2577.34</v>
      </c>
      <c r="X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2630.89</v>
      </c>
      <c r="Y267" s="141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РСО-А'!$L$6</f>
        <v>2570.67</v>
      </c>
    </row>
    <row r="268" spans="1:25" x14ac:dyDescent="0.2">
      <c r="A268" s="94">
        <f t="shared" si="8"/>
        <v>41685</v>
      </c>
      <c r="B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2583.92</v>
      </c>
      <c r="C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2627.02</v>
      </c>
      <c r="D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2644.94</v>
      </c>
      <c r="E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2664.17</v>
      </c>
      <c r="F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2668.18</v>
      </c>
      <c r="G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2656.5299999999997</v>
      </c>
      <c r="H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2635.37</v>
      </c>
      <c r="I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2589.1099999999997</v>
      </c>
      <c r="J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2544.83</v>
      </c>
      <c r="K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2675.06</v>
      </c>
      <c r="L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2663.31</v>
      </c>
      <c r="M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2674.33</v>
      </c>
      <c r="N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2701.2</v>
      </c>
      <c r="O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2709.14</v>
      </c>
      <c r="P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2721.2599999999998</v>
      </c>
      <c r="Q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2730.36</v>
      </c>
      <c r="R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2744.43</v>
      </c>
      <c r="S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2714.64</v>
      </c>
      <c r="T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2645.02</v>
      </c>
      <c r="U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2578.8199999999997</v>
      </c>
      <c r="V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2567.6</v>
      </c>
      <c r="W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2584.16</v>
      </c>
      <c r="X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2629.72</v>
      </c>
      <c r="Y268" s="141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РСО-А'!$L$6</f>
        <v>2556.6799999999998</v>
      </c>
    </row>
    <row r="269" spans="1:25" x14ac:dyDescent="0.2">
      <c r="A269" s="94">
        <f t="shared" si="8"/>
        <v>41686</v>
      </c>
      <c r="B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2583.6099999999997</v>
      </c>
      <c r="C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2612.69</v>
      </c>
      <c r="D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2644.06</v>
      </c>
      <c r="E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2663.26</v>
      </c>
      <c r="F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2671.21</v>
      </c>
      <c r="G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2663.7799999999997</v>
      </c>
      <c r="H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2657.13</v>
      </c>
      <c r="I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2627.43</v>
      </c>
      <c r="J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2606.75</v>
      </c>
      <c r="K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2768.1</v>
      </c>
      <c r="L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2717.65</v>
      </c>
      <c r="M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2692.5</v>
      </c>
      <c r="N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2704.5</v>
      </c>
      <c r="O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2725.41</v>
      </c>
      <c r="P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2742.74</v>
      </c>
      <c r="Q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2747.2</v>
      </c>
      <c r="R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2725</v>
      </c>
      <c r="S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2717.49</v>
      </c>
      <c r="T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2648.3</v>
      </c>
      <c r="U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2572.92</v>
      </c>
      <c r="V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2569.77</v>
      </c>
      <c r="W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2586.35</v>
      </c>
      <c r="X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2625.63</v>
      </c>
      <c r="Y269" s="141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РСО-А'!$L$6</f>
        <v>2545.44</v>
      </c>
    </row>
    <row r="270" spans="1:25" x14ac:dyDescent="0.2">
      <c r="A270" s="94">
        <f t="shared" si="8"/>
        <v>41687</v>
      </c>
      <c r="B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2597.1799999999998</v>
      </c>
      <c r="C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2638.48</v>
      </c>
      <c r="D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2651.81</v>
      </c>
      <c r="E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2669.88</v>
      </c>
      <c r="F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2673.7</v>
      </c>
      <c r="G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2663.27</v>
      </c>
      <c r="H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2632.48</v>
      </c>
      <c r="I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2718.2799999999997</v>
      </c>
      <c r="J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2724.66</v>
      </c>
      <c r="K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2695.16</v>
      </c>
      <c r="L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2695.35</v>
      </c>
      <c r="M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2646.98</v>
      </c>
      <c r="N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2677.0699999999997</v>
      </c>
      <c r="O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2687.55</v>
      </c>
      <c r="P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2690.92</v>
      </c>
      <c r="Q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2698.2799999999997</v>
      </c>
      <c r="R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2702.6</v>
      </c>
      <c r="S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2768.63</v>
      </c>
      <c r="T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2687.6499999999996</v>
      </c>
      <c r="U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2598.69</v>
      </c>
      <c r="V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2595.48</v>
      </c>
      <c r="W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2571.1799999999998</v>
      </c>
      <c r="X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2572.89</v>
      </c>
      <c r="Y270" s="141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РСО-А'!$L$6</f>
        <v>2542.98</v>
      </c>
    </row>
    <row r="271" spans="1:25" x14ac:dyDescent="0.2">
      <c r="A271" s="94">
        <f t="shared" si="8"/>
        <v>41688</v>
      </c>
      <c r="B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2598.21</v>
      </c>
      <c r="C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2639.54</v>
      </c>
      <c r="D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2653.52</v>
      </c>
      <c r="E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2671.8199999999997</v>
      </c>
      <c r="F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2675.73</v>
      </c>
      <c r="G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2664.5699999999997</v>
      </c>
      <c r="H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2634.0099999999998</v>
      </c>
      <c r="I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2720.36</v>
      </c>
      <c r="J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2728.14</v>
      </c>
      <c r="K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2723.98</v>
      </c>
      <c r="L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2710.92</v>
      </c>
      <c r="M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2648.93</v>
      </c>
      <c r="N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2672.13</v>
      </c>
      <c r="O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2689.92</v>
      </c>
      <c r="P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2700.95</v>
      </c>
      <c r="Q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2700.83</v>
      </c>
      <c r="R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2704.93</v>
      </c>
      <c r="S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2681.89</v>
      </c>
      <c r="T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2602.77</v>
      </c>
      <c r="U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2604.9899999999998</v>
      </c>
      <c r="V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2601.58</v>
      </c>
      <c r="W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2564.04</v>
      </c>
      <c r="X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2565.34</v>
      </c>
      <c r="Y271" s="141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РСО-А'!$L$6</f>
        <v>2543.75</v>
      </c>
    </row>
    <row r="272" spans="1:25" x14ac:dyDescent="0.2">
      <c r="A272" s="94">
        <f t="shared" si="8"/>
        <v>41689</v>
      </c>
      <c r="B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2597.84</v>
      </c>
      <c r="C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2671.2200000000003</v>
      </c>
      <c r="D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2682.66</v>
      </c>
      <c r="E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2690.45</v>
      </c>
      <c r="F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2682.27</v>
      </c>
      <c r="G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2663.68</v>
      </c>
      <c r="H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2626.7</v>
      </c>
      <c r="I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2707.87</v>
      </c>
      <c r="J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2722.8599999999997</v>
      </c>
      <c r="K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2680.64</v>
      </c>
      <c r="L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2658.77</v>
      </c>
      <c r="M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2609.23</v>
      </c>
      <c r="N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2617.88</v>
      </c>
      <c r="O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2638.79</v>
      </c>
      <c r="P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2635.5699999999997</v>
      </c>
      <c r="Q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2635.72</v>
      </c>
      <c r="R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2648.56</v>
      </c>
      <c r="S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2701.87</v>
      </c>
      <c r="T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2672.12</v>
      </c>
      <c r="U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2587.27</v>
      </c>
      <c r="V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2581.23</v>
      </c>
      <c r="W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2566.9899999999998</v>
      </c>
      <c r="X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2568.4299999999998</v>
      </c>
      <c r="Y272" s="141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РСО-А'!$L$6</f>
        <v>2560.92</v>
      </c>
    </row>
    <row r="273" spans="1:25" x14ac:dyDescent="0.2">
      <c r="A273" s="94">
        <f t="shared" si="8"/>
        <v>41690</v>
      </c>
      <c r="B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2619.63</v>
      </c>
      <c r="C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2663.97</v>
      </c>
      <c r="D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2686.65</v>
      </c>
      <c r="E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2698.54</v>
      </c>
      <c r="F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2698.31</v>
      </c>
      <c r="G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2682.59</v>
      </c>
      <c r="H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2649.72</v>
      </c>
      <c r="I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2743.6</v>
      </c>
      <c r="J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2745.1099999999997</v>
      </c>
      <c r="K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2696.64</v>
      </c>
      <c r="L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2696.68</v>
      </c>
      <c r="M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2648.1</v>
      </c>
      <c r="N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2678.19</v>
      </c>
      <c r="O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2692.1</v>
      </c>
      <c r="P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2699.42</v>
      </c>
      <c r="Q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2695.93</v>
      </c>
      <c r="R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2699.46</v>
      </c>
      <c r="S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2754.27</v>
      </c>
      <c r="T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2671.35</v>
      </c>
      <c r="U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2587.42</v>
      </c>
      <c r="V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2584.27</v>
      </c>
      <c r="W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2564.6099999999997</v>
      </c>
      <c r="X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2568.83</v>
      </c>
      <c r="Y273" s="141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РСО-А'!$L$6</f>
        <v>2561.67</v>
      </c>
    </row>
    <row r="274" spans="1:25" x14ac:dyDescent="0.2">
      <c r="A274" s="94">
        <f t="shared" si="8"/>
        <v>41691</v>
      </c>
      <c r="B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2619.33</v>
      </c>
      <c r="C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2663.62</v>
      </c>
      <c r="D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2686.6</v>
      </c>
      <c r="E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2698.4</v>
      </c>
      <c r="F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2698.39</v>
      </c>
      <c r="G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2682.73</v>
      </c>
      <c r="H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2649.6099999999997</v>
      </c>
      <c r="I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2747.5299999999997</v>
      </c>
      <c r="J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2768.92</v>
      </c>
      <c r="K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2735.8199999999997</v>
      </c>
      <c r="L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2726.71</v>
      </c>
      <c r="M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2664.6099999999997</v>
      </c>
      <c r="N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2696.21</v>
      </c>
      <c r="O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2714.84</v>
      </c>
      <c r="P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2718.68</v>
      </c>
      <c r="Q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2722.94</v>
      </c>
      <c r="R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2730.93</v>
      </c>
      <c r="S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2789.24</v>
      </c>
      <c r="T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2686.42</v>
      </c>
      <c r="U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2601.92</v>
      </c>
      <c r="V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2598.46</v>
      </c>
      <c r="W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2571.3199999999997</v>
      </c>
      <c r="X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2569.89</v>
      </c>
      <c r="Y274" s="141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РСО-А'!$L$6</f>
        <v>2553.56</v>
      </c>
    </row>
    <row r="275" spans="1:25" x14ac:dyDescent="0.2">
      <c r="A275" s="94">
        <f t="shared" si="8"/>
        <v>41692</v>
      </c>
      <c r="B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2623.7799999999997</v>
      </c>
      <c r="C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2676.72</v>
      </c>
      <c r="D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2702.17</v>
      </c>
      <c r="E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2711.08</v>
      </c>
      <c r="F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2711.09</v>
      </c>
      <c r="G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2706.7</v>
      </c>
      <c r="H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2677.05</v>
      </c>
      <c r="I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2604.27</v>
      </c>
      <c r="J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2567.42</v>
      </c>
      <c r="K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2702.7799999999997</v>
      </c>
      <c r="L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2686.41</v>
      </c>
      <c r="M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2678.83</v>
      </c>
      <c r="N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2715.17</v>
      </c>
      <c r="O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2723.5</v>
      </c>
      <c r="P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2732.33</v>
      </c>
      <c r="Q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2732.58</v>
      </c>
      <c r="R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2737.21</v>
      </c>
      <c r="S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2765.08</v>
      </c>
      <c r="T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2692.94</v>
      </c>
      <c r="U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2590.6099999999997</v>
      </c>
      <c r="V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2584.39</v>
      </c>
      <c r="W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2601.81</v>
      </c>
      <c r="X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2646.1</v>
      </c>
      <c r="Y275" s="141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РСО-А'!$L$6</f>
        <v>2553.0099999999998</v>
      </c>
    </row>
    <row r="276" spans="1:25" x14ac:dyDescent="0.2">
      <c r="A276" s="94">
        <f t="shared" si="8"/>
        <v>41693</v>
      </c>
      <c r="B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2609.81</v>
      </c>
      <c r="C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2669</v>
      </c>
      <c r="D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2702.81</v>
      </c>
      <c r="E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2720.76</v>
      </c>
      <c r="F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2711.59</v>
      </c>
      <c r="G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2720.89</v>
      </c>
      <c r="H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2698.24</v>
      </c>
      <c r="I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2677.46</v>
      </c>
      <c r="J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2643.1</v>
      </c>
      <c r="K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2764.7599999999998</v>
      </c>
      <c r="L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2715.8599999999997</v>
      </c>
      <c r="M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2699.1099999999997</v>
      </c>
      <c r="N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2715.62</v>
      </c>
      <c r="O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2732.87</v>
      </c>
      <c r="P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2755.83</v>
      </c>
      <c r="Q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2751.72</v>
      </c>
      <c r="R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2747.47</v>
      </c>
      <c r="S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2753.01</v>
      </c>
      <c r="T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2694.3599999999997</v>
      </c>
      <c r="U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2591.1</v>
      </c>
      <c r="V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2585.1</v>
      </c>
      <c r="W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2602.36</v>
      </c>
      <c r="X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2647.0499999999997</v>
      </c>
      <c r="Y276" s="141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РСО-А'!$L$6</f>
        <v>2551.44</v>
      </c>
    </row>
    <row r="277" spans="1:25" x14ac:dyDescent="0.2">
      <c r="A277" s="94">
        <f t="shared" si="8"/>
        <v>41694</v>
      </c>
      <c r="B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2619.7799999999997</v>
      </c>
      <c r="C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2675.96</v>
      </c>
      <c r="D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2699.44</v>
      </c>
      <c r="E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2711.55</v>
      </c>
      <c r="F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2711.5699999999997</v>
      </c>
      <c r="G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2699.34</v>
      </c>
      <c r="H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2661.2599999999998</v>
      </c>
      <c r="I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2739.54</v>
      </c>
      <c r="J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2769.39</v>
      </c>
      <c r="K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2713.64</v>
      </c>
      <c r="L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2697.96</v>
      </c>
      <c r="M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2648.83</v>
      </c>
      <c r="N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2675.1499999999996</v>
      </c>
      <c r="O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2689.31</v>
      </c>
      <c r="P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2704.02</v>
      </c>
      <c r="Q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2715.63</v>
      </c>
      <c r="R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2727.88</v>
      </c>
      <c r="S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2824.0699999999997</v>
      </c>
      <c r="T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2758.7799999999997</v>
      </c>
      <c r="U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2631.99</v>
      </c>
      <c r="V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2618.09</v>
      </c>
      <c r="W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2571.52</v>
      </c>
      <c r="X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2567.62</v>
      </c>
      <c r="Y277" s="141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РСО-А'!$L$6</f>
        <v>2548.6799999999998</v>
      </c>
    </row>
    <row r="278" spans="1:25" x14ac:dyDescent="0.2">
      <c r="A278" s="94">
        <f t="shared" si="8"/>
        <v>41695</v>
      </c>
      <c r="B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2636.5699999999997</v>
      </c>
      <c r="C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2691.72</v>
      </c>
      <c r="D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2716.19</v>
      </c>
      <c r="E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2724.76</v>
      </c>
      <c r="F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2712.0299999999997</v>
      </c>
      <c r="G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2720.46</v>
      </c>
      <c r="H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2661.38</v>
      </c>
      <c r="I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2760.87</v>
      </c>
      <c r="J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2770.45</v>
      </c>
      <c r="K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2714.87</v>
      </c>
      <c r="L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2697.9700000000003</v>
      </c>
      <c r="M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2629.99</v>
      </c>
      <c r="N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2623.77</v>
      </c>
      <c r="O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2626.41</v>
      </c>
      <c r="P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2632.34</v>
      </c>
      <c r="Q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2629.43</v>
      </c>
      <c r="R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2626.36</v>
      </c>
      <c r="S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2669.74</v>
      </c>
      <c r="T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2635.18</v>
      </c>
      <c r="U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2593.64</v>
      </c>
      <c r="V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2587.1999999999998</v>
      </c>
      <c r="W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2572.17</v>
      </c>
      <c r="X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2567.41</v>
      </c>
      <c r="Y278" s="141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РСО-А'!$L$6</f>
        <v>2549.0899999999997</v>
      </c>
    </row>
    <row r="279" spans="1:25" x14ac:dyDescent="0.2">
      <c r="A279" s="94">
        <f t="shared" si="8"/>
        <v>41696</v>
      </c>
      <c r="B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2639.33</v>
      </c>
      <c r="C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2690.89</v>
      </c>
      <c r="D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2715.2799999999997</v>
      </c>
      <c r="E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2728.29</v>
      </c>
      <c r="F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2728.2799999999997</v>
      </c>
      <c r="G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2724.13</v>
      </c>
      <c r="H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2687.27</v>
      </c>
      <c r="I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2792.99</v>
      </c>
      <c r="J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2817.38</v>
      </c>
      <c r="K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2764.8599999999997</v>
      </c>
      <c r="L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2713.97</v>
      </c>
      <c r="M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2621.08</v>
      </c>
      <c r="N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2617.59</v>
      </c>
      <c r="O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2620.3599999999997</v>
      </c>
      <c r="P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2619.8199999999997</v>
      </c>
      <c r="Q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2623.06</v>
      </c>
      <c r="R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2620.19</v>
      </c>
      <c r="S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2664.46</v>
      </c>
      <c r="T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2623.7799999999997</v>
      </c>
      <c r="U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2587.17</v>
      </c>
      <c r="V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2584.08</v>
      </c>
      <c r="W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2571.79</v>
      </c>
      <c r="X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2567.33</v>
      </c>
      <c r="Y279" s="141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РСО-А'!$L$6</f>
        <v>2548.4299999999998</v>
      </c>
    </row>
    <row r="280" spans="1:25" x14ac:dyDescent="0.2">
      <c r="A280" s="94">
        <f t="shared" si="8"/>
        <v>41697</v>
      </c>
      <c r="B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2603.2399999999998</v>
      </c>
      <c r="C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2652.95</v>
      </c>
      <c r="D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2674.93</v>
      </c>
      <c r="E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2682.79</v>
      </c>
      <c r="F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2678.9</v>
      </c>
      <c r="G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2675.23</v>
      </c>
      <c r="H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2646.34</v>
      </c>
      <c r="I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2742.58</v>
      </c>
      <c r="J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2749.2599999999998</v>
      </c>
      <c r="K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2690.01</v>
      </c>
      <c r="L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2648.31</v>
      </c>
      <c r="M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2598.17</v>
      </c>
      <c r="N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2614.98</v>
      </c>
      <c r="O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2632.72</v>
      </c>
      <c r="P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2632.5699999999997</v>
      </c>
      <c r="Q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2648.35</v>
      </c>
      <c r="R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2671.8</v>
      </c>
      <c r="S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2746.2799999999997</v>
      </c>
      <c r="T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2707.9</v>
      </c>
      <c r="U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2599.6799999999998</v>
      </c>
      <c r="V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2587.34</v>
      </c>
      <c r="W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2564.14</v>
      </c>
      <c r="X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2571.62</v>
      </c>
      <c r="Y280" s="141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РСО-А'!$L$6</f>
        <v>2546.39</v>
      </c>
    </row>
    <row r="281" spans="1:25" x14ac:dyDescent="0.2">
      <c r="A281" s="94">
        <f t="shared" si="8"/>
        <v>41698</v>
      </c>
      <c r="B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2612.65</v>
      </c>
      <c r="C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2663.84</v>
      </c>
      <c r="D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2682.62</v>
      </c>
      <c r="E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2694.58</v>
      </c>
      <c r="F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2694.42</v>
      </c>
      <c r="G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2690.0699999999997</v>
      </c>
      <c r="H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2656.97</v>
      </c>
      <c r="I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2755.2599999999998</v>
      </c>
      <c r="J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2743.6</v>
      </c>
      <c r="K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2681.23</v>
      </c>
      <c r="L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2643.95</v>
      </c>
      <c r="M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2592.5699999999997</v>
      </c>
      <c r="N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2603.6099999999997</v>
      </c>
      <c r="O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2617.92</v>
      </c>
      <c r="P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2638.9</v>
      </c>
      <c r="Q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2642.08</v>
      </c>
      <c r="R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2617.6099999999997</v>
      </c>
      <c r="S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2657.63</v>
      </c>
      <c r="T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2624.73</v>
      </c>
      <c r="U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2573.09</v>
      </c>
      <c r="V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2564.35</v>
      </c>
      <c r="W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2552.29</v>
      </c>
      <c r="X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2570.6</v>
      </c>
      <c r="Y281" s="141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РСО-А'!$L$6</f>
        <v>2556.39</v>
      </c>
    </row>
    <row r="283" spans="1:25" s="105" customFormat="1" ht="19.5" customHeight="1" x14ac:dyDescent="0.25">
      <c r="A283" s="103" t="s">
        <v>155</v>
      </c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</row>
    <row r="284" spans="1:25" x14ac:dyDescent="0.25">
      <c r="A284" s="102" t="s">
        <v>157</v>
      </c>
      <c r="B284" s="93"/>
      <c r="C284" s="93"/>
      <c r="D284" s="93"/>
    </row>
    <row r="285" spans="1:25" ht="12.75" x14ac:dyDescent="0.2">
      <c r="A285" s="170" t="s">
        <v>50</v>
      </c>
      <c r="B285" s="181" t="s">
        <v>129</v>
      </c>
      <c r="C285" s="182"/>
      <c r="D285" s="182"/>
      <c r="E285" s="182"/>
      <c r="F285" s="182"/>
      <c r="G285" s="182"/>
      <c r="H285" s="182"/>
      <c r="I285" s="182"/>
      <c r="J285" s="182"/>
      <c r="K285" s="182"/>
      <c r="L285" s="182"/>
      <c r="M285" s="182"/>
      <c r="N285" s="182"/>
      <c r="O285" s="182"/>
      <c r="P285" s="182"/>
      <c r="Q285" s="182"/>
      <c r="R285" s="182"/>
      <c r="S285" s="182"/>
      <c r="T285" s="182"/>
      <c r="U285" s="182"/>
      <c r="V285" s="182"/>
      <c r="W285" s="182"/>
      <c r="X285" s="182"/>
      <c r="Y285" s="183"/>
    </row>
    <row r="286" spans="1:25" ht="12.75" x14ac:dyDescent="0.2">
      <c r="A286" s="171"/>
      <c r="B286" s="184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  <c r="V286" s="185"/>
      <c r="W286" s="185"/>
      <c r="X286" s="185"/>
      <c r="Y286" s="186"/>
    </row>
    <row r="287" spans="1:25" ht="12.75" customHeight="1" x14ac:dyDescent="0.2">
      <c r="A287" s="171"/>
      <c r="B287" s="173" t="s">
        <v>130</v>
      </c>
      <c r="C287" s="164" t="s">
        <v>131</v>
      </c>
      <c r="D287" s="164" t="s">
        <v>132</v>
      </c>
      <c r="E287" s="164" t="s">
        <v>133</v>
      </c>
      <c r="F287" s="164" t="s">
        <v>134</v>
      </c>
      <c r="G287" s="164" t="s">
        <v>135</v>
      </c>
      <c r="H287" s="164" t="s">
        <v>136</v>
      </c>
      <c r="I287" s="164" t="s">
        <v>137</v>
      </c>
      <c r="J287" s="164" t="s">
        <v>138</v>
      </c>
      <c r="K287" s="164" t="s">
        <v>139</v>
      </c>
      <c r="L287" s="164" t="s">
        <v>140</v>
      </c>
      <c r="M287" s="164" t="s">
        <v>141</v>
      </c>
      <c r="N287" s="175" t="s">
        <v>142</v>
      </c>
      <c r="O287" s="164" t="s">
        <v>143</v>
      </c>
      <c r="P287" s="164" t="s">
        <v>144</v>
      </c>
      <c r="Q287" s="164" t="s">
        <v>145</v>
      </c>
      <c r="R287" s="164" t="s">
        <v>146</v>
      </c>
      <c r="S287" s="164" t="s">
        <v>147</v>
      </c>
      <c r="T287" s="164" t="s">
        <v>148</v>
      </c>
      <c r="U287" s="164" t="s">
        <v>149</v>
      </c>
      <c r="V287" s="164" t="s">
        <v>150</v>
      </c>
      <c r="W287" s="164" t="s">
        <v>151</v>
      </c>
      <c r="X287" s="164" t="s">
        <v>152</v>
      </c>
      <c r="Y287" s="164" t="s">
        <v>153</v>
      </c>
    </row>
    <row r="288" spans="1:25" ht="11.25" customHeight="1" x14ac:dyDescent="0.2">
      <c r="A288" s="172"/>
      <c r="B288" s="174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76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</row>
    <row r="289" spans="1:27" ht="15.75" customHeight="1" x14ac:dyDescent="0.2">
      <c r="A289" s="94">
        <f>A254</f>
        <v>41671</v>
      </c>
      <c r="B289" s="127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2947.9100000000003</v>
      </c>
      <c r="C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2928.0600000000004</v>
      </c>
      <c r="D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2939.42</v>
      </c>
      <c r="E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2925.9300000000003</v>
      </c>
      <c r="F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2922.76</v>
      </c>
      <c r="G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2920.2200000000003</v>
      </c>
      <c r="H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2933.7400000000002</v>
      </c>
      <c r="I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2937.7700000000004</v>
      </c>
      <c r="J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2950.07</v>
      </c>
      <c r="K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2964.1200000000003</v>
      </c>
      <c r="L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2965.42</v>
      </c>
      <c r="M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2965.9100000000003</v>
      </c>
      <c r="N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2966.96</v>
      </c>
      <c r="O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2967.17</v>
      </c>
      <c r="P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2966.5600000000004</v>
      </c>
      <c r="Q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2966.94</v>
      </c>
      <c r="R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2966.03</v>
      </c>
      <c r="S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2964.1400000000003</v>
      </c>
      <c r="T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2962.59</v>
      </c>
      <c r="U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2977.2200000000003</v>
      </c>
      <c r="V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3045.29</v>
      </c>
      <c r="W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2964.8</v>
      </c>
      <c r="X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2965.2200000000003</v>
      </c>
      <c r="Y289" s="141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РСО-А'!$M$6</f>
        <v>3100.29</v>
      </c>
      <c r="AA289" s="95"/>
    </row>
    <row r="290" spans="1:27" x14ac:dyDescent="0.2">
      <c r="A290" s="94">
        <f>A289+1</f>
        <v>41672</v>
      </c>
      <c r="B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2945.9300000000003</v>
      </c>
      <c r="C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2945.2200000000003</v>
      </c>
      <c r="D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2933.9</v>
      </c>
      <c r="E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2920.84</v>
      </c>
      <c r="F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2926.46</v>
      </c>
      <c r="G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2917.5600000000004</v>
      </c>
      <c r="H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2923.61</v>
      </c>
      <c r="I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2939.44</v>
      </c>
      <c r="J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2982.5600000000004</v>
      </c>
      <c r="K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2962.5</v>
      </c>
      <c r="L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2963.38</v>
      </c>
      <c r="M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2963.59</v>
      </c>
      <c r="N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2963.94</v>
      </c>
      <c r="O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2964.07</v>
      </c>
      <c r="P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2962.84</v>
      </c>
      <c r="Q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2963.23</v>
      </c>
      <c r="R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2964.3</v>
      </c>
      <c r="S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2962.3100000000004</v>
      </c>
      <c r="T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2961.67</v>
      </c>
      <c r="U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2975.58</v>
      </c>
      <c r="V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3044.4</v>
      </c>
      <c r="W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3007.1200000000003</v>
      </c>
      <c r="X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2963.6800000000003</v>
      </c>
      <c r="Y290" s="141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РСО-А'!$M$6</f>
        <v>3120.86</v>
      </c>
    </row>
    <row r="291" spans="1:27" x14ac:dyDescent="0.2">
      <c r="A291" s="94">
        <f t="shared" ref="A291:A316" si="9">A290+1</f>
        <v>41673</v>
      </c>
      <c r="B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2942.83</v>
      </c>
      <c r="C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2926.6800000000003</v>
      </c>
      <c r="D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2927.26</v>
      </c>
      <c r="E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2941.7400000000002</v>
      </c>
      <c r="F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2938.71</v>
      </c>
      <c r="G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2935.86</v>
      </c>
      <c r="H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2938.42</v>
      </c>
      <c r="I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2952.6600000000003</v>
      </c>
      <c r="J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2943.9700000000003</v>
      </c>
      <c r="K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2966.96</v>
      </c>
      <c r="L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2966.69</v>
      </c>
      <c r="M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2954.96</v>
      </c>
      <c r="N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2954.1600000000003</v>
      </c>
      <c r="O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2954.4700000000003</v>
      </c>
      <c r="P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2954.78</v>
      </c>
      <c r="Q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2954.8100000000004</v>
      </c>
      <c r="R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2954.1400000000003</v>
      </c>
      <c r="S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2962.42</v>
      </c>
      <c r="T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2959.6600000000003</v>
      </c>
      <c r="U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2961.1400000000003</v>
      </c>
      <c r="V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2975.05</v>
      </c>
      <c r="W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3015.04</v>
      </c>
      <c r="X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3198.98</v>
      </c>
      <c r="Y291" s="141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РСО-А'!$M$6</f>
        <v>3081.46</v>
      </c>
    </row>
    <row r="292" spans="1:27" x14ac:dyDescent="0.2">
      <c r="A292" s="94">
        <f t="shared" si="9"/>
        <v>41674</v>
      </c>
      <c r="B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3029.03</v>
      </c>
      <c r="C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2936.83</v>
      </c>
      <c r="D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2935.5800000000004</v>
      </c>
      <c r="E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2935.5</v>
      </c>
      <c r="F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2935.4900000000002</v>
      </c>
      <c r="G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2937.51</v>
      </c>
      <c r="H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2941.7400000000002</v>
      </c>
      <c r="I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2952.6600000000003</v>
      </c>
      <c r="J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2943.54</v>
      </c>
      <c r="K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2975.9</v>
      </c>
      <c r="L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3005.67</v>
      </c>
      <c r="M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2976.84</v>
      </c>
      <c r="N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2976.53</v>
      </c>
      <c r="O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2975.13</v>
      </c>
      <c r="P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2967.86</v>
      </c>
      <c r="Q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2967.82</v>
      </c>
      <c r="R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2967.51</v>
      </c>
      <c r="S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2967.01</v>
      </c>
      <c r="T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2964.63</v>
      </c>
      <c r="U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3090.94</v>
      </c>
      <c r="V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3090.55</v>
      </c>
      <c r="W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3114.82</v>
      </c>
      <c r="X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3253.1600000000003</v>
      </c>
      <c r="Y292" s="141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РСО-А'!$M$6</f>
        <v>3158</v>
      </c>
    </row>
    <row r="293" spans="1:27" x14ac:dyDescent="0.2">
      <c r="A293" s="94">
        <f t="shared" si="9"/>
        <v>41675</v>
      </c>
      <c r="B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2951.8700000000003</v>
      </c>
      <c r="C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2927.92</v>
      </c>
      <c r="D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2925.4500000000003</v>
      </c>
      <c r="E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2924.03</v>
      </c>
      <c r="F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2924.23</v>
      </c>
      <c r="G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2924.8900000000003</v>
      </c>
      <c r="H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2926.92</v>
      </c>
      <c r="I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2952.21</v>
      </c>
      <c r="J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2943.2700000000004</v>
      </c>
      <c r="K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2969.1000000000004</v>
      </c>
      <c r="L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2968.3500000000004</v>
      </c>
      <c r="M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2941.15</v>
      </c>
      <c r="N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2949.03</v>
      </c>
      <c r="O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2948.8</v>
      </c>
      <c r="P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2948.9100000000003</v>
      </c>
      <c r="Q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2948.82</v>
      </c>
      <c r="R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2949.26</v>
      </c>
      <c r="S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2967.2200000000003</v>
      </c>
      <c r="T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3029.29</v>
      </c>
      <c r="U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3066.8900000000003</v>
      </c>
      <c r="V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3078.02</v>
      </c>
      <c r="W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3073.28</v>
      </c>
      <c r="X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3256.8300000000004</v>
      </c>
      <c r="Y293" s="141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РСО-А'!$M$6</f>
        <v>3144.3500000000004</v>
      </c>
    </row>
    <row r="294" spans="1:27" x14ac:dyDescent="0.2">
      <c r="A294" s="94">
        <f t="shared" si="9"/>
        <v>41676</v>
      </c>
      <c r="B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3030.8</v>
      </c>
      <c r="C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2956.32</v>
      </c>
      <c r="D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2936.3500000000004</v>
      </c>
      <c r="E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2935.88</v>
      </c>
      <c r="F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2936.5600000000004</v>
      </c>
      <c r="G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2936.9700000000003</v>
      </c>
      <c r="H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2961.5</v>
      </c>
      <c r="I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2947.3</v>
      </c>
      <c r="J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2967.82</v>
      </c>
      <c r="K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2967.73</v>
      </c>
      <c r="L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2966.61</v>
      </c>
      <c r="M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3063.96</v>
      </c>
      <c r="N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3039.69</v>
      </c>
      <c r="O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3033.9500000000003</v>
      </c>
      <c r="P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3017.6400000000003</v>
      </c>
      <c r="Q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3006.34</v>
      </c>
      <c r="R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2994.19</v>
      </c>
      <c r="S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2965.73</v>
      </c>
      <c r="T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3049.7400000000002</v>
      </c>
      <c r="U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3149.53</v>
      </c>
      <c r="V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3123.36</v>
      </c>
      <c r="W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3128.7300000000005</v>
      </c>
      <c r="X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3272.77</v>
      </c>
      <c r="Y294" s="141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РСО-А'!$M$6</f>
        <v>3175.9300000000003</v>
      </c>
    </row>
    <row r="295" spans="1:27" x14ac:dyDescent="0.2">
      <c r="A295" s="94">
        <f t="shared" si="9"/>
        <v>41677</v>
      </c>
      <c r="B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2947.69</v>
      </c>
      <c r="C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2927.6800000000003</v>
      </c>
      <c r="D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2920.71</v>
      </c>
      <c r="E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2923.7200000000003</v>
      </c>
      <c r="F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2923.19</v>
      </c>
      <c r="G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2919.2400000000002</v>
      </c>
      <c r="H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2947.08</v>
      </c>
      <c r="I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2945.2200000000003</v>
      </c>
      <c r="J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2920.29</v>
      </c>
      <c r="K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2969.36</v>
      </c>
      <c r="L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2969.5</v>
      </c>
      <c r="M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2956.4800000000005</v>
      </c>
      <c r="N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2956.5600000000004</v>
      </c>
      <c r="O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2956.63</v>
      </c>
      <c r="P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2956.9500000000003</v>
      </c>
      <c r="Q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2956.82</v>
      </c>
      <c r="R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2956.54</v>
      </c>
      <c r="S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2964.98</v>
      </c>
      <c r="T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2965.15</v>
      </c>
      <c r="U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3082.23</v>
      </c>
      <c r="V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3037.88</v>
      </c>
      <c r="W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3063.0200000000004</v>
      </c>
      <c r="X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3237.9300000000003</v>
      </c>
      <c r="Y295" s="141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РСО-А'!$M$6</f>
        <v>3143.6600000000003</v>
      </c>
    </row>
    <row r="296" spans="1:27" x14ac:dyDescent="0.2">
      <c r="A296" s="94">
        <f t="shared" si="9"/>
        <v>41678</v>
      </c>
      <c r="B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2946.7700000000004</v>
      </c>
      <c r="C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2942.33</v>
      </c>
      <c r="D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2930.3500000000004</v>
      </c>
      <c r="E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2917.59</v>
      </c>
      <c r="F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2925.9900000000002</v>
      </c>
      <c r="G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2938.15</v>
      </c>
      <c r="H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2943.4700000000003</v>
      </c>
      <c r="I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2946.65</v>
      </c>
      <c r="J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3088.36</v>
      </c>
      <c r="K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2939.46</v>
      </c>
      <c r="L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2946.78</v>
      </c>
      <c r="M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2966.92</v>
      </c>
      <c r="N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2967.13</v>
      </c>
      <c r="O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2967.3</v>
      </c>
      <c r="P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2967.48</v>
      </c>
      <c r="Q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2967.7000000000003</v>
      </c>
      <c r="R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2966.48</v>
      </c>
      <c r="S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2961.86</v>
      </c>
      <c r="T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2963.57</v>
      </c>
      <c r="U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2962.76</v>
      </c>
      <c r="V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3071.92</v>
      </c>
      <c r="W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3037.3900000000003</v>
      </c>
      <c r="X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2964.5200000000004</v>
      </c>
      <c r="Y296" s="141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РСО-А'!$M$6</f>
        <v>3174.3300000000004</v>
      </c>
    </row>
    <row r="297" spans="1:27" x14ac:dyDescent="0.2">
      <c r="A297" s="94">
        <f t="shared" si="9"/>
        <v>41679</v>
      </c>
      <c r="B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2941.7000000000003</v>
      </c>
      <c r="C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2932.2400000000002</v>
      </c>
      <c r="D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2959.4300000000003</v>
      </c>
      <c r="E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2963.23</v>
      </c>
      <c r="F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2973.94</v>
      </c>
      <c r="G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2963.1600000000003</v>
      </c>
      <c r="H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2952.9300000000003</v>
      </c>
      <c r="I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2924.23</v>
      </c>
      <c r="J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2946.08</v>
      </c>
      <c r="K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2992.51</v>
      </c>
      <c r="L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2948.8900000000003</v>
      </c>
      <c r="M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2918.6600000000003</v>
      </c>
      <c r="N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2920.6000000000004</v>
      </c>
      <c r="O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2930.11</v>
      </c>
      <c r="P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2923.9300000000003</v>
      </c>
      <c r="Q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2920.4700000000003</v>
      </c>
      <c r="R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2921.46</v>
      </c>
      <c r="S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2918.86</v>
      </c>
      <c r="T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2960.67</v>
      </c>
      <c r="U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2962.4100000000003</v>
      </c>
      <c r="V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2962.42</v>
      </c>
      <c r="W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2962.9500000000003</v>
      </c>
      <c r="X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2963.9300000000003</v>
      </c>
      <c r="Y297" s="141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РСО-А'!$M$6</f>
        <v>3015.03</v>
      </c>
    </row>
    <row r="298" spans="1:27" x14ac:dyDescent="0.2">
      <c r="A298" s="94">
        <f t="shared" si="9"/>
        <v>41680</v>
      </c>
      <c r="B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2937.4700000000003</v>
      </c>
      <c r="C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2933.38</v>
      </c>
      <c r="D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2939.55</v>
      </c>
      <c r="E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2945.69</v>
      </c>
      <c r="F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2942.5600000000004</v>
      </c>
      <c r="G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2946.2000000000003</v>
      </c>
      <c r="H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2917.0200000000004</v>
      </c>
      <c r="I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2988.59</v>
      </c>
      <c r="J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2975.79</v>
      </c>
      <c r="K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2920.9100000000003</v>
      </c>
      <c r="L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2935.63</v>
      </c>
      <c r="M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2957.6000000000004</v>
      </c>
      <c r="N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2957.33</v>
      </c>
      <c r="O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2957.86</v>
      </c>
      <c r="P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2957.96</v>
      </c>
      <c r="Q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2957.2000000000003</v>
      </c>
      <c r="R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2956.96</v>
      </c>
      <c r="S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2949.26</v>
      </c>
      <c r="T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2965.69</v>
      </c>
      <c r="U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2967.2000000000003</v>
      </c>
      <c r="V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2968.4500000000003</v>
      </c>
      <c r="W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2980.32</v>
      </c>
      <c r="X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3195.8900000000003</v>
      </c>
      <c r="Y298" s="141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РСО-А'!$M$6</f>
        <v>3122.07</v>
      </c>
    </row>
    <row r="299" spans="1:27" x14ac:dyDescent="0.2">
      <c r="A299" s="94">
        <f t="shared" si="9"/>
        <v>41681</v>
      </c>
      <c r="B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2919.25</v>
      </c>
      <c r="C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2964.4700000000003</v>
      </c>
      <c r="D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2984.86</v>
      </c>
      <c r="E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2999.2700000000004</v>
      </c>
      <c r="F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3002.75</v>
      </c>
      <c r="G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2988.4900000000002</v>
      </c>
      <c r="H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2955.19</v>
      </c>
      <c r="I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3029.2000000000003</v>
      </c>
      <c r="J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2995.98</v>
      </c>
      <c r="K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2951.1000000000004</v>
      </c>
      <c r="L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2922.9</v>
      </c>
      <c r="M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2958.75</v>
      </c>
      <c r="N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2960</v>
      </c>
      <c r="O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2960.5</v>
      </c>
      <c r="P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2956.75</v>
      </c>
      <c r="Q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2956.8500000000004</v>
      </c>
      <c r="R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2955.7700000000004</v>
      </c>
      <c r="S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2928.88</v>
      </c>
      <c r="T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2967.3</v>
      </c>
      <c r="U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2968.73</v>
      </c>
      <c r="V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2970.34</v>
      </c>
      <c r="W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2957.44</v>
      </c>
      <c r="X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3200.1000000000004</v>
      </c>
      <c r="Y299" s="141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РСО-А'!$M$6</f>
        <v>3033.8500000000004</v>
      </c>
    </row>
    <row r="300" spans="1:27" x14ac:dyDescent="0.2">
      <c r="A300" s="94">
        <f t="shared" si="9"/>
        <v>41682</v>
      </c>
      <c r="B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2920.6800000000003</v>
      </c>
      <c r="C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2957.2000000000003</v>
      </c>
      <c r="D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2980.51</v>
      </c>
      <c r="E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2990.9700000000003</v>
      </c>
      <c r="F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2994.3100000000004</v>
      </c>
      <c r="G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2987.4900000000002</v>
      </c>
      <c r="H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2945.55</v>
      </c>
      <c r="I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3028.58</v>
      </c>
      <c r="J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3002.4500000000003</v>
      </c>
      <c r="K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2971.09</v>
      </c>
      <c r="L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2950.83</v>
      </c>
      <c r="M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2922.29</v>
      </c>
      <c r="N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2935.8</v>
      </c>
      <c r="O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2952.86</v>
      </c>
      <c r="P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2964.9300000000003</v>
      </c>
      <c r="Q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2967.7200000000003</v>
      </c>
      <c r="R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2970.8500000000004</v>
      </c>
      <c r="S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3026.59</v>
      </c>
      <c r="T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2956.57</v>
      </c>
      <c r="U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2968.7700000000004</v>
      </c>
      <c r="V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2969.8500000000004</v>
      </c>
      <c r="W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2957.01</v>
      </c>
      <c r="X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3192.9300000000003</v>
      </c>
      <c r="Y300" s="141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РСО-А'!$M$6</f>
        <v>2948.3900000000003</v>
      </c>
    </row>
    <row r="301" spans="1:27" x14ac:dyDescent="0.2">
      <c r="A301" s="94">
        <f t="shared" si="9"/>
        <v>41683</v>
      </c>
      <c r="B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2921.7700000000004</v>
      </c>
      <c r="C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2957.08</v>
      </c>
      <c r="D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2976.98</v>
      </c>
      <c r="E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2990.92</v>
      </c>
      <c r="F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2987.38</v>
      </c>
      <c r="G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2977.13</v>
      </c>
      <c r="H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2942.29</v>
      </c>
      <c r="I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3020.94</v>
      </c>
      <c r="J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3002.65</v>
      </c>
      <c r="K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2970.4500000000003</v>
      </c>
      <c r="L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2943.6000000000004</v>
      </c>
      <c r="M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2924.79</v>
      </c>
      <c r="N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2935.3</v>
      </c>
      <c r="O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2952.25</v>
      </c>
      <c r="P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2964.2200000000003</v>
      </c>
      <c r="Q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2966.86</v>
      </c>
      <c r="R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2970.2400000000002</v>
      </c>
      <c r="S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3025.61</v>
      </c>
      <c r="T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2955.96</v>
      </c>
      <c r="U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2970.0200000000004</v>
      </c>
      <c r="V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2971.2400000000002</v>
      </c>
      <c r="W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2957.13</v>
      </c>
      <c r="X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3045.38</v>
      </c>
      <c r="Y301" s="141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РСО-А'!$M$6</f>
        <v>2949.51</v>
      </c>
    </row>
    <row r="302" spans="1:27" x14ac:dyDescent="0.2">
      <c r="A302" s="94">
        <f t="shared" si="9"/>
        <v>41684</v>
      </c>
      <c r="B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2920.33</v>
      </c>
      <c r="C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2963.52</v>
      </c>
      <c r="D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2983.8900000000003</v>
      </c>
      <c r="E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3005.05</v>
      </c>
      <c r="F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3005.07</v>
      </c>
      <c r="G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3001.9700000000003</v>
      </c>
      <c r="H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2964.7700000000004</v>
      </c>
      <c r="I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3039.08</v>
      </c>
      <c r="J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3050.3700000000003</v>
      </c>
      <c r="K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3010.27</v>
      </c>
      <c r="L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2995.2700000000004</v>
      </c>
      <c r="M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2941.36</v>
      </c>
      <c r="N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2973.9900000000002</v>
      </c>
      <c r="O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2979.71</v>
      </c>
      <c r="P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2992.46</v>
      </c>
      <c r="Q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3048.82</v>
      </c>
      <c r="R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2985.2200000000003</v>
      </c>
      <c r="S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3049.1400000000003</v>
      </c>
      <c r="T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2972.4300000000003</v>
      </c>
      <c r="U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2920.82</v>
      </c>
      <c r="V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2917.4500000000003</v>
      </c>
      <c r="W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2957.53</v>
      </c>
      <c r="X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3019.34</v>
      </c>
      <c r="Y302" s="141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РСО-А'!$M$6</f>
        <v>2949.84</v>
      </c>
    </row>
    <row r="303" spans="1:27" x14ac:dyDescent="0.2">
      <c r="A303" s="94">
        <f t="shared" si="9"/>
        <v>41685</v>
      </c>
      <c r="B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2965.13</v>
      </c>
      <c r="C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3014.86</v>
      </c>
      <c r="D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3035.55</v>
      </c>
      <c r="E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3057.7400000000002</v>
      </c>
      <c r="F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3062.37</v>
      </c>
      <c r="G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3048.9300000000003</v>
      </c>
      <c r="H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3024.5</v>
      </c>
      <c r="I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2971.12</v>
      </c>
      <c r="J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2920.03</v>
      </c>
      <c r="K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3070.3100000000004</v>
      </c>
      <c r="L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3056.7400000000002</v>
      </c>
      <c r="M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3069.46</v>
      </c>
      <c r="N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3100.4700000000003</v>
      </c>
      <c r="O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3109.6400000000003</v>
      </c>
      <c r="P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3123.62</v>
      </c>
      <c r="Q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3134.13</v>
      </c>
      <c r="R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3150.36</v>
      </c>
      <c r="S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3115.9900000000002</v>
      </c>
      <c r="T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3035.6400000000003</v>
      </c>
      <c r="U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2959.2400000000002</v>
      </c>
      <c r="V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2946.3</v>
      </c>
      <c r="W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2965.4100000000003</v>
      </c>
      <c r="X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3017.98</v>
      </c>
      <c r="Y303" s="141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РСО-А'!$M$6</f>
        <v>2933.69</v>
      </c>
    </row>
    <row r="304" spans="1:27" x14ac:dyDescent="0.2">
      <c r="A304" s="94">
        <f t="shared" si="9"/>
        <v>41686</v>
      </c>
      <c r="B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2964.78</v>
      </c>
      <c r="C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2998.33</v>
      </c>
      <c r="D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3034.54</v>
      </c>
      <c r="E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3056.69</v>
      </c>
      <c r="F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3065.86</v>
      </c>
      <c r="G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3057.29</v>
      </c>
      <c r="H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3049.61</v>
      </c>
      <c r="I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3015.3500000000004</v>
      </c>
      <c r="J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2991.48</v>
      </c>
      <c r="K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3177.67</v>
      </c>
      <c r="L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3119.46</v>
      </c>
      <c r="M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3090.44</v>
      </c>
      <c r="N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3104.28</v>
      </c>
      <c r="O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3128.4100000000003</v>
      </c>
      <c r="P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3148.4100000000003</v>
      </c>
      <c r="Q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3153.5600000000004</v>
      </c>
      <c r="R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3127.94</v>
      </c>
      <c r="S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3119.2700000000004</v>
      </c>
      <c r="T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3039.4300000000003</v>
      </c>
      <c r="U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2952.44</v>
      </c>
      <c r="V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2948.8</v>
      </c>
      <c r="W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2967.9300000000003</v>
      </c>
      <c r="X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3013.27</v>
      </c>
      <c r="Y304" s="141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РСО-А'!$M$6</f>
        <v>2920.7200000000003</v>
      </c>
    </row>
    <row r="305" spans="1:25" x14ac:dyDescent="0.2">
      <c r="A305" s="94">
        <f t="shared" si="9"/>
        <v>41687</v>
      </c>
      <c r="B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2980.4300000000003</v>
      </c>
      <c r="C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3028.09</v>
      </c>
      <c r="D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3043.48</v>
      </c>
      <c r="E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3064.33</v>
      </c>
      <c r="F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3068.7400000000002</v>
      </c>
      <c r="G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3056.7000000000003</v>
      </c>
      <c r="H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3021.17</v>
      </c>
      <c r="I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3120.1800000000003</v>
      </c>
      <c r="J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3127.55</v>
      </c>
      <c r="K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3093.5</v>
      </c>
      <c r="L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3093.7200000000003</v>
      </c>
      <c r="M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3037.9100000000003</v>
      </c>
      <c r="N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3072.63</v>
      </c>
      <c r="O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3084.7200000000003</v>
      </c>
      <c r="P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3088.61</v>
      </c>
      <c r="Q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3097.1000000000004</v>
      </c>
      <c r="R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3102.09</v>
      </c>
      <c r="S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3178.28</v>
      </c>
      <c r="T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3084.84</v>
      </c>
      <c r="U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2982.17</v>
      </c>
      <c r="V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2978.4700000000003</v>
      </c>
      <c r="W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2950.4300000000003</v>
      </c>
      <c r="X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2952.4</v>
      </c>
      <c r="Y305" s="141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РСО-А'!$M$6</f>
        <v>2917.88</v>
      </c>
    </row>
    <row r="306" spans="1:25" x14ac:dyDescent="0.2">
      <c r="A306" s="94">
        <f t="shared" si="9"/>
        <v>41688</v>
      </c>
      <c r="B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2981.63</v>
      </c>
      <c r="C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3029.32</v>
      </c>
      <c r="D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3045.46</v>
      </c>
      <c r="E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3066.57</v>
      </c>
      <c r="F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3071.0800000000004</v>
      </c>
      <c r="G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3058.2000000000003</v>
      </c>
      <c r="H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3022.9300000000003</v>
      </c>
      <c r="I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3122.59</v>
      </c>
      <c r="J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3131.57</v>
      </c>
      <c r="K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3126.77</v>
      </c>
      <c r="L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3111.69</v>
      </c>
      <c r="M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3040.15</v>
      </c>
      <c r="N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3066.9300000000003</v>
      </c>
      <c r="O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3087.46</v>
      </c>
      <c r="P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3100.19</v>
      </c>
      <c r="Q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3100.05</v>
      </c>
      <c r="R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3104.78</v>
      </c>
      <c r="S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3078.19</v>
      </c>
      <c r="T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2986.88</v>
      </c>
      <c r="U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2989.44</v>
      </c>
      <c r="V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2985.51</v>
      </c>
      <c r="W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2942.19</v>
      </c>
      <c r="X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2943.69</v>
      </c>
      <c r="Y306" s="141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РСО-А'!$M$6</f>
        <v>2918.7700000000004</v>
      </c>
    </row>
    <row r="307" spans="1:25" x14ac:dyDescent="0.2">
      <c r="A307" s="94">
        <f t="shared" si="9"/>
        <v>41689</v>
      </c>
      <c r="B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2981.19</v>
      </c>
      <c r="C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3065.8700000000003</v>
      </c>
      <c r="D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3079.07</v>
      </c>
      <c r="E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3088.07</v>
      </c>
      <c r="F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3078.63</v>
      </c>
      <c r="G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3057.17</v>
      </c>
      <c r="H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3014.5</v>
      </c>
      <c r="I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3108.17</v>
      </c>
      <c r="J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3125.4700000000003</v>
      </c>
      <c r="K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3076.7400000000002</v>
      </c>
      <c r="L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3051.51</v>
      </c>
      <c r="M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2994.34</v>
      </c>
      <c r="N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3004.32</v>
      </c>
      <c r="O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3028.46</v>
      </c>
      <c r="P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3024.73</v>
      </c>
      <c r="Q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3024.9100000000003</v>
      </c>
      <c r="R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3039.7300000000005</v>
      </c>
      <c r="S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3101.2400000000002</v>
      </c>
      <c r="T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3066.9100000000003</v>
      </c>
      <c r="U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2969</v>
      </c>
      <c r="V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2962.03</v>
      </c>
      <c r="W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2945.59</v>
      </c>
      <c r="X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2947.26</v>
      </c>
      <c r="Y307" s="141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РСО-А'!$M$6</f>
        <v>2938.58</v>
      </c>
    </row>
    <row r="308" spans="1:25" x14ac:dyDescent="0.2">
      <c r="A308" s="94">
        <f t="shared" si="9"/>
        <v>41690</v>
      </c>
      <c r="B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3006.34</v>
      </c>
      <c r="C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3057.51</v>
      </c>
      <c r="D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3083.6800000000003</v>
      </c>
      <c r="E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3097.4</v>
      </c>
      <c r="F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3097.1400000000003</v>
      </c>
      <c r="G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3079</v>
      </c>
      <c r="H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3041.0600000000004</v>
      </c>
      <c r="I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3149.4</v>
      </c>
      <c r="J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3151.15</v>
      </c>
      <c r="K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3095.21</v>
      </c>
      <c r="L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3095.26</v>
      </c>
      <c r="M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3039.2000000000003</v>
      </c>
      <c r="N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3073.92</v>
      </c>
      <c r="O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3089.9700000000003</v>
      </c>
      <c r="P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3098.42</v>
      </c>
      <c r="Q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3094.3900000000003</v>
      </c>
      <c r="R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3098.4700000000003</v>
      </c>
      <c r="S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3161.71</v>
      </c>
      <c r="T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3066.03</v>
      </c>
      <c r="U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2969.17</v>
      </c>
      <c r="V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2965.54</v>
      </c>
      <c r="W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2942.8500000000004</v>
      </c>
      <c r="X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2947.7200000000003</v>
      </c>
      <c r="Y308" s="141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РСО-А'!$M$6</f>
        <v>2939.46</v>
      </c>
    </row>
    <row r="309" spans="1:25" x14ac:dyDescent="0.2">
      <c r="A309" s="94">
        <f t="shared" si="9"/>
        <v>41691</v>
      </c>
      <c r="B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3006</v>
      </c>
      <c r="C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3057.11</v>
      </c>
      <c r="D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3083.6200000000003</v>
      </c>
      <c r="E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3097.2400000000002</v>
      </c>
      <c r="F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3097.2300000000005</v>
      </c>
      <c r="G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3079.1600000000003</v>
      </c>
      <c r="H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3040.9300000000003</v>
      </c>
      <c r="I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3153.94</v>
      </c>
      <c r="J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3178.6200000000003</v>
      </c>
      <c r="K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3140.42</v>
      </c>
      <c r="L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3129.9100000000003</v>
      </c>
      <c r="M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3058.25</v>
      </c>
      <c r="N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3094.7200000000003</v>
      </c>
      <c r="O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3116.21</v>
      </c>
      <c r="P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3120.65</v>
      </c>
      <c r="Q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3125.5600000000004</v>
      </c>
      <c r="R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3134.78</v>
      </c>
      <c r="S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3202.07</v>
      </c>
      <c r="T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3083.42</v>
      </c>
      <c r="U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2985.9100000000003</v>
      </c>
      <c r="V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2981.9</v>
      </c>
      <c r="W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2950.59</v>
      </c>
      <c r="X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2948.94</v>
      </c>
      <c r="Y309" s="141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РСО-А'!$M$6</f>
        <v>2930.1000000000004</v>
      </c>
    </row>
    <row r="310" spans="1:25" x14ac:dyDescent="0.2">
      <c r="A310" s="94">
        <f t="shared" si="9"/>
        <v>41692</v>
      </c>
      <c r="B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3011.13</v>
      </c>
      <c r="C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3072.2200000000003</v>
      </c>
      <c r="D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3101.6000000000004</v>
      </c>
      <c r="E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3111.8700000000003</v>
      </c>
      <c r="F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3111.88</v>
      </c>
      <c r="G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3106.8100000000004</v>
      </c>
      <c r="H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3072.6000000000004</v>
      </c>
      <c r="I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2988.62</v>
      </c>
      <c r="J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2946.09</v>
      </c>
      <c r="K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3102.29</v>
      </c>
      <c r="L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3083.4100000000003</v>
      </c>
      <c r="M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3074.65</v>
      </c>
      <c r="N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3116.59</v>
      </c>
      <c r="O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3126.21</v>
      </c>
      <c r="P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3136.3900000000003</v>
      </c>
      <c r="Q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3136.6800000000003</v>
      </c>
      <c r="R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3142.03</v>
      </c>
      <c r="S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3174.19</v>
      </c>
      <c r="T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3090.94</v>
      </c>
      <c r="U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2972.8500000000004</v>
      </c>
      <c r="V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2965.6800000000003</v>
      </c>
      <c r="W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2985.78</v>
      </c>
      <c r="X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3036.8900000000003</v>
      </c>
      <c r="Y310" s="141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РСО-А'!$M$6</f>
        <v>2929.46</v>
      </c>
    </row>
    <row r="311" spans="1:25" x14ac:dyDescent="0.2">
      <c r="A311" s="94">
        <f t="shared" si="9"/>
        <v>41693</v>
      </c>
      <c r="B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2995</v>
      </c>
      <c r="C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3063.32</v>
      </c>
      <c r="D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3102.33</v>
      </c>
      <c r="E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3123.04</v>
      </c>
      <c r="F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3112.46</v>
      </c>
      <c r="G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3123.19</v>
      </c>
      <c r="H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3097.0600000000004</v>
      </c>
      <c r="I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3073.08</v>
      </c>
      <c r="J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3033.42</v>
      </c>
      <c r="K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3173.82</v>
      </c>
      <c r="L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3117.3900000000003</v>
      </c>
      <c r="M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3098.0600000000004</v>
      </c>
      <c r="N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3117.11</v>
      </c>
      <c r="O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3137.03</v>
      </c>
      <c r="P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3163.51</v>
      </c>
      <c r="Q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3158.78</v>
      </c>
      <c r="R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3153.87</v>
      </c>
      <c r="S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3160.26</v>
      </c>
      <c r="T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3092.58</v>
      </c>
      <c r="U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2973.42</v>
      </c>
      <c r="V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2966.4900000000002</v>
      </c>
      <c r="W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2986.4100000000003</v>
      </c>
      <c r="X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3037.98</v>
      </c>
      <c r="Y311" s="141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РСО-А'!$M$6</f>
        <v>2927.65</v>
      </c>
    </row>
    <row r="312" spans="1:25" x14ac:dyDescent="0.2">
      <c r="A312" s="94">
        <f t="shared" si="9"/>
        <v>41694</v>
      </c>
      <c r="B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3006.5200000000004</v>
      </c>
      <c r="C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3071.3500000000004</v>
      </c>
      <c r="D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3098.44</v>
      </c>
      <c r="E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3112.4100000000003</v>
      </c>
      <c r="F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3112.44</v>
      </c>
      <c r="G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3098.3300000000004</v>
      </c>
      <c r="H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3054.3900000000003</v>
      </c>
      <c r="I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3144.71</v>
      </c>
      <c r="J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3179.17</v>
      </c>
      <c r="K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3114.83</v>
      </c>
      <c r="L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3096.7300000000005</v>
      </c>
      <c r="M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3040.03</v>
      </c>
      <c r="N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3070.4100000000003</v>
      </c>
      <c r="O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3086.75</v>
      </c>
      <c r="P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3103.7200000000003</v>
      </c>
      <c r="Q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3117.13</v>
      </c>
      <c r="R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3131.26</v>
      </c>
      <c r="S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3242.26</v>
      </c>
      <c r="T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3166.92</v>
      </c>
      <c r="U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3020.6000000000004</v>
      </c>
      <c r="V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3004.57</v>
      </c>
      <c r="W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2950.82</v>
      </c>
      <c r="X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2946.32</v>
      </c>
      <c r="Y312" s="141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РСО-А'!$M$6</f>
        <v>2924.46</v>
      </c>
    </row>
    <row r="313" spans="1:25" x14ac:dyDescent="0.2">
      <c r="A313" s="94">
        <f t="shared" si="9"/>
        <v>41695</v>
      </c>
      <c r="B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3025.88</v>
      </c>
      <c r="C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3089.54</v>
      </c>
      <c r="D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3117.77</v>
      </c>
      <c r="E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3127.6600000000003</v>
      </c>
      <c r="F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3112.9700000000003</v>
      </c>
      <c r="G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3122.7000000000003</v>
      </c>
      <c r="H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3054.5200000000004</v>
      </c>
      <c r="I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3169.33</v>
      </c>
      <c r="J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3180.3900000000003</v>
      </c>
      <c r="K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3116.25</v>
      </c>
      <c r="L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3096.7400000000002</v>
      </c>
      <c r="M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3018.3</v>
      </c>
      <c r="N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3011.11</v>
      </c>
      <c r="O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3014.17</v>
      </c>
      <c r="P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3021.01</v>
      </c>
      <c r="Q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3017.65</v>
      </c>
      <c r="R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3014.1000000000004</v>
      </c>
      <c r="S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3064.1600000000003</v>
      </c>
      <c r="T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3024.29</v>
      </c>
      <c r="U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2976.34</v>
      </c>
      <c r="V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2968.92</v>
      </c>
      <c r="W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2951.57</v>
      </c>
      <c r="X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2946.08</v>
      </c>
      <c r="Y313" s="141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РСО-А'!$M$6</f>
        <v>2924.94</v>
      </c>
    </row>
    <row r="314" spans="1:25" x14ac:dyDescent="0.2">
      <c r="A314" s="94">
        <f t="shared" si="9"/>
        <v>41696</v>
      </c>
      <c r="B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3029.08</v>
      </c>
      <c r="C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3088.57</v>
      </c>
      <c r="D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3116.7200000000003</v>
      </c>
      <c r="E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3131.7300000000005</v>
      </c>
      <c r="F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3131.7200000000003</v>
      </c>
      <c r="G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3126.9300000000003</v>
      </c>
      <c r="H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3084.3900000000003</v>
      </c>
      <c r="I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3206.4</v>
      </c>
      <c r="J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3234.55</v>
      </c>
      <c r="K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3173.94</v>
      </c>
      <c r="L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3115.21</v>
      </c>
      <c r="M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3008.01</v>
      </c>
      <c r="N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3003.9800000000005</v>
      </c>
      <c r="O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3007.19</v>
      </c>
      <c r="P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3006.55</v>
      </c>
      <c r="Q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3010.3</v>
      </c>
      <c r="R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3006.9900000000002</v>
      </c>
      <c r="S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3058.07</v>
      </c>
      <c r="T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3011.13</v>
      </c>
      <c r="U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2968.88</v>
      </c>
      <c r="V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2965.3100000000004</v>
      </c>
      <c r="W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2951.1400000000003</v>
      </c>
      <c r="X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2945.98</v>
      </c>
      <c r="Y314" s="141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РСО-А'!$M$6</f>
        <v>2924.1800000000003</v>
      </c>
    </row>
    <row r="315" spans="1:25" x14ac:dyDescent="0.2">
      <c r="A315" s="94">
        <f t="shared" si="9"/>
        <v>41697</v>
      </c>
      <c r="B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2987.4300000000003</v>
      </c>
      <c r="C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3044.8</v>
      </c>
      <c r="D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3070.1600000000003</v>
      </c>
      <c r="E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3079.23</v>
      </c>
      <c r="F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3074.7400000000002</v>
      </c>
      <c r="G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3070.5</v>
      </c>
      <c r="H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3037.1600000000003</v>
      </c>
      <c r="I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3148.2200000000003</v>
      </c>
      <c r="J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3155.94</v>
      </c>
      <c r="K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3087.5600000000004</v>
      </c>
      <c r="L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3039.44</v>
      </c>
      <c r="M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2981.57</v>
      </c>
      <c r="N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3000.9700000000003</v>
      </c>
      <c r="O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3021.4500000000003</v>
      </c>
      <c r="P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3021.2700000000004</v>
      </c>
      <c r="Q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3039.4900000000002</v>
      </c>
      <c r="R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3066.55</v>
      </c>
      <c r="S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3152.4900000000002</v>
      </c>
      <c r="T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3108.21</v>
      </c>
      <c r="U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2983.32</v>
      </c>
      <c r="V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2969.07</v>
      </c>
      <c r="W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2942.3100000000004</v>
      </c>
      <c r="X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2950.9300000000003</v>
      </c>
      <c r="Y315" s="141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РСО-А'!$M$6</f>
        <v>2921.82</v>
      </c>
    </row>
    <row r="316" spans="1:25" x14ac:dyDescent="0.2">
      <c r="A316" s="94">
        <f t="shared" si="9"/>
        <v>41698</v>
      </c>
      <c r="B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2998.28</v>
      </c>
      <c r="C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3057.36</v>
      </c>
      <c r="D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3079.04</v>
      </c>
      <c r="E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3092.83</v>
      </c>
      <c r="F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3092.65</v>
      </c>
      <c r="G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3087.6200000000003</v>
      </c>
      <c r="H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3049.4300000000003</v>
      </c>
      <c r="I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3162.8500000000004</v>
      </c>
      <c r="J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3149.4</v>
      </c>
      <c r="K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3077.4300000000003</v>
      </c>
      <c r="L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3034.4100000000003</v>
      </c>
      <c r="M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2975.11</v>
      </c>
      <c r="N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2987.86</v>
      </c>
      <c r="O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3004.36</v>
      </c>
      <c r="P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3028.58</v>
      </c>
      <c r="Q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3032.2400000000002</v>
      </c>
      <c r="R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3004.01</v>
      </c>
      <c r="S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3050.19</v>
      </c>
      <c r="T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3012.23</v>
      </c>
      <c r="U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2952.63</v>
      </c>
      <c r="V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2942.55</v>
      </c>
      <c r="W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2928.63</v>
      </c>
      <c r="X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2949.75</v>
      </c>
      <c r="Y316" s="141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РСО-А'!$M$6</f>
        <v>2933.36</v>
      </c>
    </row>
    <row r="317" spans="1:25" x14ac:dyDescent="0.2">
      <c r="A317" s="106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7"/>
    </row>
    <row r="318" spans="1:25" x14ac:dyDescent="0.25">
      <c r="A318" s="102" t="s">
        <v>158</v>
      </c>
      <c r="B318" s="93"/>
      <c r="C318" s="93"/>
      <c r="D318" s="93"/>
    </row>
    <row r="319" spans="1:25" ht="12.75" x14ac:dyDescent="0.2">
      <c r="A319" s="170" t="s">
        <v>50</v>
      </c>
      <c r="B319" s="181" t="s">
        <v>129</v>
      </c>
      <c r="C319" s="182"/>
      <c r="D319" s="182"/>
      <c r="E319" s="182"/>
      <c r="F319" s="182"/>
      <c r="G319" s="182"/>
      <c r="H319" s="182"/>
      <c r="I319" s="182"/>
      <c r="J319" s="182"/>
      <c r="K319" s="182"/>
      <c r="L319" s="182"/>
      <c r="M319" s="182"/>
      <c r="N319" s="182"/>
      <c r="O319" s="182"/>
      <c r="P319" s="182"/>
      <c r="Q319" s="182"/>
      <c r="R319" s="182"/>
      <c r="S319" s="182"/>
      <c r="T319" s="182"/>
      <c r="U319" s="182"/>
      <c r="V319" s="182"/>
      <c r="W319" s="182"/>
      <c r="X319" s="182"/>
      <c r="Y319" s="183"/>
    </row>
    <row r="320" spans="1:25" ht="12.75" x14ac:dyDescent="0.2">
      <c r="A320" s="171"/>
      <c r="B320" s="184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  <c r="V320" s="185"/>
      <c r="W320" s="185"/>
      <c r="X320" s="185"/>
      <c r="Y320" s="186"/>
    </row>
    <row r="321" spans="1:27" ht="12.75" customHeight="1" x14ac:dyDescent="0.2">
      <c r="A321" s="171"/>
      <c r="B321" s="173" t="s">
        <v>130</v>
      </c>
      <c r="C321" s="164" t="s">
        <v>131</v>
      </c>
      <c r="D321" s="164" t="s">
        <v>132</v>
      </c>
      <c r="E321" s="164" t="s">
        <v>133</v>
      </c>
      <c r="F321" s="164" t="s">
        <v>134</v>
      </c>
      <c r="G321" s="164" t="s">
        <v>135</v>
      </c>
      <c r="H321" s="164" t="s">
        <v>136</v>
      </c>
      <c r="I321" s="164" t="s">
        <v>137</v>
      </c>
      <c r="J321" s="164" t="s">
        <v>138</v>
      </c>
      <c r="K321" s="164" t="s">
        <v>139</v>
      </c>
      <c r="L321" s="164" t="s">
        <v>140</v>
      </c>
      <c r="M321" s="164" t="s">
        <v>141</v>
      </c>
      <c r="N321" s="175" t="s">
        <v>142</v>
      </c>
      <c r="O321" s="164" t="s">
        <v>143</v>
      </c>
      <c r="P321" s="164" t="s">
        <v>144</v>
      </c>
      <c r="Q321" s="164" t="s">
        <v>145</v>
      </c>
      <c r="R321" s="164" t="s">
        <v>146</v>
      </c>
      <c r="S321" s="164" t="s">
        <v>147</v>
      </c>
      <c r="T321" s="164" t="s">
        <v>148</v>
      </c>
      <c r="U321" s="164" t="s">
        <v>149</v>
      </c>
      <c r="V321" s="164" t="s">
        <v>150</v>
      </c>
      <c r="W321" s="164" t="s">
        <v>151</v>
      </c>
      <c r="X321" s="164" t="s">
        <v>152</v>
      </c>
      <c r="Y321" s="164" t="s">
        <v>153</v>
      </c>
    </row>
    <row r="322" spans="1:27" ht="11.25" customHeight="1" x14ac:dyDescent="0.2">
      <c r="A322" s="172"/>
      <c r="B322" s="174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76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</row>
    <row r="323" spans="1:27" ht="15.75" customHeight="1" x14ac:dyDescent="0.2">
      <c r="A323" s="94">
        <f>A289</f>
        <v>41671</v>
      </c>
      <c r="B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2937.5600000000004</v>
      </c>
      <c r="C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2918.05</v>
      </c>
      <c r="D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2929.2200000000003</v>
      </c>
      <c r="E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2915.96</v>
      </c>
      <c r="F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2912.84</v>
      </c>
      <c r="G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2910.34</v>
      </c>
      <c r="H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2923.6400000000003</v>
      </c>
      <c r="I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2927.6000000000004</v>
      </c>
      <c r="J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2939.69</v>
      </c>
      <c r="K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2953.4900000000002</v>
      </c>
      <c r="L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2954.78</v>
      </c>
      <c r="M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2955.25</v>
      </c>
      <c r="N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2956.28</v>
      </c>
      <c r="O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2956.4900000000002</v>
      </c>
      <c r="P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2955.9</v>
      </c>
      <c r="Q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2956.2700000000004</v>
      </c>
      <c r="R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2955.3700000000003</v>
      </c>
      <c r="S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2953.52</v>
      </c>
      <c r="T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2951.9900000000002</v>
      </c>
      <c r="U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2966.37</v>
      </c>
      <c r="V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3033.28</v>
      </c>
      <c r="W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2954.17</v>
      </c>
      <c r="X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2954.58</v>
      </c>
      <c r="Y323" s="141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РСО-А'!$M$6</f>
        <v>3087.33</v>
      </c>
      <c r="AA323" s="95"/>
    </row>
    <row r="324" spans="1:27" x14ac:dyDescent="0.2">
      <c r="A324" s="94">
        <f>A323+1</f>
        <v>41672</v>
      </c>
      <c r="B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2935.62</v>
      </c>
      <c r="C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2934.92</v>
      </c>
      <c r="D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2923.79</v>
      </c>
      <c r="E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2910.9500000000003</v>
      </c>
      <c r="F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2916.48</v>
      </c>
      <c r="G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2907.73</v>
      </c>
      <c r="H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2913.6800000000003</v>
      </c>
      <c r="I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2929.2400000000002</v>
      </c>
      <c r="J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2971.6200000000003</v>
      </c>
      <c r="K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2951.9</v>
      </c>
      <c r="L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2952.7700000000004</v>
      </c>
      <c r="M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2952.9700000000003</v>
      </c>
      <c r="N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2953.32</v>
      </c>
      <c r="O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2953.44</v>
      </c>
      <c r="P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2952.2400000000002</v>
      </c>
      <c r="Q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2952.6200000000003</v>
      </c>
      <c r="R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2953.67</v>
      </c>
      <c r="S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2951.71</v>
      </c>
      <c r="T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2951.09</v>
      </c>
      <c r="U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2964.76</v>
      </c>
      <c r="V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3032.4</v>
      </c>
      <c r="W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2995.76</v>
      </c>
      <c r="X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2953.0600000000004</v>
      </c>
      <c r="Y324" s="141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РСО-А'!$M$6</f>
        <v>3107.55</v>
      </c>
    </row>
    <row r="325" spans="1:27" x14ac:dyDescent="0.2">
      <c r="A325" s="94">
        <f t="shared" ref="A325:A350" si="10">A324+1</f>
        <v>41673</v>
      </c>
      <c r="B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2932.57</v>
      </c>
      <c r="C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2916.69</v>
      </c>
      <c r="D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2917.26</v>
      </c>
      <c r="E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2931.4900000000002</v>
      </c>
      <c r="F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2928.5200000000004</v>
      </c>
      <c r="G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2925.7200000000003</v>
      </c>
      <c r="H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2928.23</v>
      </c>
      <c r="I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2942.23</v>
      </c>
      <c r="J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2933.69</v>
      </c>
      <c r="K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2956.28</v>
      </c>
      <c r="L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2956.02</v>
      </c>
      <c r="M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2944.4900000000002</v>
      </c>
      <c r="N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2943.71</v>
      </c>
      <c r="O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2944.01</v>
      </c>
      <c r="P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2944.32</v>
      </c>
      <c r="Q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2944.34</v>
      </c>
      <c r="R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2943.6800000000003</v>
      </c>
      <c r="S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2951.83</v>
      </c>
      <c r="T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2949.11</v>
      </c>
      <c r="U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2950.57</v>
      </c>
      <c r="V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2964.2400000000002</v>
      </c>
      <c r="W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3003.54</v>
      </c>
      <c r="X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3184.34</v>
      </c>
      <c r="Y325" s="141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РСО-А'!$M$6</f>
        <v>3068.82</v>
      </c>
    </row>
    <row r="326" spans="1:27" x14ac:dyDescent="0.2">
      <c r="A326" s="94">
        <f t="shared" si="10"/>
        <v>41674</v>
      </c>
      <c r="B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3017.29</v>
      </c>
      <c r="C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2926.6800000000003</v>
      </c>
      <c r="D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2925.44</v>
      </c>
      <c r="E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2925.3700000000003</v>
      </c>
      <c r="F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2925.36</v>
      </c>
      <c r="G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2927.34</v>
      </c>
      <c r="H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2931.4900000000002</v>
      </c>
      <c r="I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2942.23</v>
      </c>
      <c r="J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2933.26</v>
      </c>
      <c r="K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2965.07</v>
      </c>
      <c r="L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2994.33</v>
      </c>
      <c r="M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2965.9900000000002</v>
      </c>
      <c r="N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2965.7000000000003</v>
      </c>
      <c r="O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2964.3100000000004</v>
      </c>
      <c r="P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2957.17</v>
      </c>
      <c r="Q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2957.13</v>
      </c>
      <c r="R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2956.83</v>
      </c>
      <c r="S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2956.33</v>
      </c>
      <c r="T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2953.9900000000002</v>
      </c>
      <c r="U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3078.15</v>
      </c>
      <c r="V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3077.76</v>
      </c>
      <c r="W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3101.6200000000003</v>
      </c>
      <c r="X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3237.59</v>
      </c>
      <c r="Y326" s="141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РСО-А'!$M$6</f>
        <v>3144.06</v>
      </c>
    </row>
    <row r="327" spans="1:27" x14ac:dyDescent="0.2">
      <c r="A327" s="94">
        <f t="shared" si="10"/>
        <v>41675</v>
      </c>
      <c r="B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2941.4500000000003</v>
      </c>
      <c r="C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2917.9100000000003</v>
      </c>
      <c r="D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2915.4800000000005</v>
      </c>
      <c r="E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2914.09</v>
      </c>
      <c r="F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2914.29</v>
      </c>
      <c r="G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2914.94</v>
      </c>
      <c r="H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2916.9300000000003</v>
      </c>
      <c r="I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2941.79</v>
      </c>
      <c r="J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2933</v>
      </c>
      <c r="K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2958.3900000000003</v>
      </c>
      <c r="L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2957.65</v>
      </c>
      <c r="M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2930.92</v>
      </c>
      <c r="N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2938.67</v>
      </c>
      <c r="O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2938.44</v>
      </c>
      <c r="P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2938.54</v>
      </c>
      <c r="Q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2938.4500000000003</v>
      </c>
      <c r="R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2938.8900000000003</v>
      </c>
      <c r="S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2956.54</v>
      </c>
      <c r="T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3017.55</v>
      </c>
      <c r="U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3054.5</v>
      </c>
      <c r="V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3065.4500000000003</v>
      </c>
      <c r="W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3060.79</v>
      </c>
      <c r="X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3241.2000000000003</v>
      </c>
      <c r="Y327" s="141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РСО-А'!$M$6</f>
        <v>3130.6400000000003</v>
      </c>
    </row>
    <row r="328" spans="1:27" x14ac:dyDescent="0.2">
      <c r="A328" s="94">
        <f t="shared" si="10"/>
        <v>41676</v>
      </c>
      <c r="B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3019.03</v>
      </c>
      <c r="C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2945.82</v>
      </c>
      <c r="D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2926.2000000000003</v>
      </c>
      <c r="E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2925.7400000000002</v>
      </c>
      <c r="F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2926.4</v>
      </c>
      <c r="G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2926.8100000000004</v>
      </c>
      <c r="H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2950.92</v>
      </c>
      <c r="I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2936.96</v>
      </c>
      <c r="J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2957.13</v>
      </c>
      <c r="K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2957.04</v>
      </c>
      <c r="L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2955.9500000000003</v>
      </c>
      <c r="M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3051.63</v>
      </c>
      <c r="N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3027.77</v>
      </c>
      <c r="O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3022.13</v>
      </c>
      <c r="P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3006.1000000000004</v>
      </c>
      <c r="Q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2994.9900000000002</v>
      </c>
      <c r="R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2983.05</v>
      </c>
      <c r="S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2955.08</v>
      </c>
      <c r="T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3037.65</v>
      </c>
      <c r="U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3135.73</v>
      </c>
      <c r="V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3110.01</v>
      </c>
      <c r="W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3115.29</v>
      </c>
      <c r="X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3256.86</v>
      </c>
      <c r="Y328" s="141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РСО-А'!$M$6</f>
        <v>3161.6800000000003</v>
      </c>
    </row>
    <row r="329" spans="1:27" x14ac:dyDescent="0.2">
      <c r="A329" s="94">
        <f t="shared" si="10"/>
        <v>41677</v>
      </c>
      <c r="B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2937.3500000000004</v>
      </c>
      <c r="C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2917.67</v>
      </c>
      <c r="D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2910.83</v>
      </c>
      <c r="E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2913.79</v>
      </c>
      <c r="F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2913.2700000000004</v>
      </c>
      <c r="G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2909.38</v>
      </c>
      <c r="H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2936.75</v>
      </c>
      <c r="I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2934.92</v>
      </c>
      <c r="J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2910.42</v>
      </c>
      <c r="K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2958.65</v>
      </c>
      <c r="L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2958.79</v>
      </c>
      <c r="M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2945.9900000000002</v>
      </c>
      <c r="N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2946.0600000000004</v>
      </c>
      <c r="O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2946.1400000000003</v>
      </c>
      <c r="P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2946.4500000000003</v>
      </c>
      <c r="Q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2946.32</v>
      </c>
      <c r="R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2946.05</v>
      </c>
      <c r="S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2954.34</v>
      </c>
      <c r="T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2954.5</v>
      </c>
      <c r="U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3069.58</v>
      </c>
      <c r="V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3025.9900000000002</v>
      </c>
      <c r="W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3050.71</v>
      </c>
      <c r="X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3222.62</v>
      </c>
      <c r="Y329" s="141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РСО-А'!$M$6</f>
        <v>3129.96</v>
      </c>
    </row>
    <row r="330" spans="1:27" x14ac:dyDescent="0.2">
      <c r="A330" s="94">
        <f t="shared" si="10"/>
        <v>41678</v>
      </c>
      <c r="B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2936.44</v>
      </c>
      <c r="C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2932.08</v>
      </c>
      <c r="D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2920.3</v>
      </c>
      <c r="E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2907.76</v>
      </c>
      <c r="F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2916.02</v>
      </c>
      <c r="G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2927.9700000000003</v>
      </c>
      <c r="H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2933.2000000000003</v>
      </c>
      <c r="I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2936.33</v>
      </c>
      <c r="J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3075.61</v>
      </c>
      <c r="K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2929.25</v>
      </c>
      <c r="L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2936.4500000000003</v>
      </c>
      <c r="M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2956.25</v>
      </c>
      <c r="N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2956.46</v>
      </c>
      <c r="O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2956.6200000000003</v>
      </c>
      <c r="P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2956.79</v>
      </c>
      <c r="Q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2957.0200000000004</v>
      </c>
      <c r="R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2955.8100000000004</v>
      </c>
      <c r="S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2951.28</v>
      </c>
      <c r="T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2952.96</v>
      </c>
      <c r="U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2952.1600000000003</v>
      </c>
      <c r="V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3059.4500000000003</v>
      </c>
      <c r="W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3025.51</v>
      </c>
      <c r="X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2953.8900000000003</v>
      </c>
      <c r="Y330" s="141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РСО-А'!$M$6</f>
        <v>3160.11</v>
      </c>
    </row>
    <row r="331" spans="1:27" x14ac:dyDescent="0.2">
      <c r="A331" s="94">
        <f t="shared" si="10"/>
        <v>41679</v>
      </c>
      <c r="B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2931.46</v>
      </c>
      <c r="C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2922.1600000000003</v>
      </c>
      <c r="D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2948.8900000000003</v>
      </c>
      <c r="E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2952.6200000000003</v>
      </c>
      <c r="F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2963.1400000000003</v>
      </c>
      <c r="G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2952.55</v>
      </c>
      <c r="H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2942.5</v>
      </c>
      <c r="I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2914.29</v>
      </c>
      <c r="J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2935.7700000000004</v>
      </c>
      <c r="K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2981.4</v>
      </c>
      <c r="L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2938.53</v>
      </c>
      <c r="M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2908.8100000000004</v>
      </c>
      <c r="N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2910.7200000000003</v>
      </c>
      <c r="O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2920.07</v>
      </c>
      <c r="P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2913.9900000000002</v>
      </c>
      <c r="Q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2910.59</v>
      </c>
      <c r="R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2911.5600000000004</v>
      </c>
      <c r="S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2909.01</v>
      </c>
      <c r="T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2950.11</v>
      </c>
      <c r="U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2951.8100000000004</v>
      </c>
      <c r="V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2951.83</v>
      </c>
      <c r="W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2952.3500000000004</v>
      </c>
      <c r="X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2953.3100000000004</v>
      </c>
      <c r="Y331" s="141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РСО-А'!$M$6</f>
        <v>3003.53</v>
      </c>
    </row>
    <row r="332" spans="1:27" x14ac:dyDescent="0.2">
      <c r="A332" s="94">
        <f t="shared" si="10"/>
        <v>41680</v>
      </c>
      <c r="B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2927.3</v>
      </c>
      <c r="C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2923.28</v>
      </c>
      <c r="D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2929.34</v>
      </c>
      <c r="E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2935.38</v>
      </c>
      <c r="F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2932.3</v>
      </c>
      <c r="G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2935.88</v>
      </c>
      <c r="H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2907.2000000000003</v>
      </c>
      <c r="I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2977.55</v>
      </c>
      <c r="J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2964.96</v>
      </c>
      <c r="K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2911.03</v>
      </c>
      <c r="L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2925.4900000000002</v>
      </c>
      <c r="M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2947.08</v>
      </c>
      <c r="N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2946.82</v>
      </c>
      <c r="O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2947.34</v>
      </c>
      <c r="P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2947.44</v>
      </c>
      <c r="Q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2946.7000000000003</v>
      </c>
      <c r="R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2946.46</v>
      </c>
      <c r="S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2938.8900000000003</v>
      </c>
      <c r="T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2955.04</v>
      </c>
      <c r="U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2956.5200000000004</v>
      </c>
      <c r="V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2957.75</v>
      </c>
      <c r="W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2969.42</v>
      </c>
      <c r="X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3181.3</v>
      </c>
      <c r="Y332" s="141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РСО-А'!$M$6</f>
        <v>3108.7400000000002</v>
      </c>
    </row>
    <row r="333" spans="1:27" x14ac:dyDescent="0.2">
      <c r="A333" s="94">
        <f t="shared" si="10"/>
        <v>41681</v>
      </c>
      <c r="B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2909.4</v>
      </c>
      <c r="C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2953.84</v>
      </c>
      <c r="D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2973.88</v>
      </c>
      <c r="E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2988.04</v>
      </c>
      <c r="F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2991.4700000000003</v>
      </c>
      <c r="G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2977.4500000000003</v>
      </c>
      <c r="H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2944.7200000000003</v>
      </c>
      <c r="I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3017.46</v>
      </c>
      <c r="J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2984.8100000000004</v>
      </c>
      <c r="K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2940.7000000000003</v>
      </c>
      <c r="L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2912.98</v>
      </c>
      <c r="M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2948.2200000000003</v>
      </c>
      <c r="N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2949.4500000000003</v>
      </c>
      <c r="O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2949.9300000000003</v>
      </c>
      <c r="P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2946.25</v>
      </c>
      <c r="Q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2946.3500000000004</v>
      </c>
      <c r="R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2945.29</v>
      </c>
      <c r="S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2918.86</v>
      </c>
      <c r="T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2956.6200000000003</v>
      </c>
      <c r="U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2958.03</v>
      </c>
      <c r="V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2959.61</v>
      </c>
      <c r="W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2946.9300000000003</v>
      </c>
      <c r="X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3185.4300000000003</v>
      </c>
      <c r="Y333" s="141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РСО-А'!$M$6</f>
        <v>3022.03</v>
      </c>
    </row>
    <row r="334" spans="1:27" x14ac:dyDescent="0.2">
      <c r="A334" s="94">
        <f t="shared" si="10"/>
        <v>41682</v>
      </c>
      <c r="B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2910.8</v>
      </c>
      <c r="C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2946.7000000000003</v>
      </c>
      <c r="D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2969.6000000000004</v>
      </c>
      <c r="E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2979.8900000000003</v>
      </c>
      <c r="F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2983.1600000000003</v>
      </c>
      <c r="G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2976.4700000000003</v>
      </c>
      <c r="H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2935.2400000000002</v>
      </c>
      <c r="I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3016.8500000000004</v>
      </c>
      <c r="J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2991.17</v>
      </c>
      <c r="K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2960.34</v>
      </c>
      <c r="L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2940.4300000000003</v>
      </c>
      <c r="M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2912.38</v>
      </c>
      <c r="N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2925.6600000000003</v>
      </c>
      <c r="O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2942.4300000000003</v>
      </c>
      <c r="P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2954.29</v>
      </c>
      <c r="Q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2957.03</v>
      </c>
      <c r="R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2960.11</v>
      </c>
      <c r="S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3014.9</v>
      </c>
      <c r="T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2946.07</v>
      </c>
      <c r="U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2958.0600000000004</v>
      </c>
      <c r="V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2959.12</v>
      </c>
      <c r="W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2946.51</v>
      </c>
      <c r="X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3178.38</v>
      </c>
      <c r="Y334" s="141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РСО-А'!$M$6</f>
        <v>2938.03</v>
      </c>
    </row>
    <row r="335" spans="1:27" x14ac:dyDescent="0.2">
      <c r="A335" s="94">
        <f t="shared" si="10"/>
        <v>41683</v>
      </c>
      <c r="B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2911.8700000000003</v>
      </c>
      <c r="C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2946.57</v>
      </c>
      <c r="D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2966.13</v>
      </c>
      <c r="E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2979.84</v>
      </c>
      <c r="F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2976.3500000000004</v>
      </c>
      <c r="G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2966.28</v>
      </c>
      <c r="H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2932.04</v>
      </c>
      <c r="I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3009.3500000000004</v>
      </c>
      <c r="J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2991.37</v>
      </c>
      <c r="K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2959.7200000000003</v>
      </c>
      <c r="L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2933.32</v>
      </c>
      <c r="M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2914.84</v>
      </c>
      <c r="N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2925.17</v>
      </c>
      <c r="O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2941.83</v>
      </c>
      <c r="P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2953.59</v>
      </c>
      <c r="Q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2956.1800000000003</v>
      </c>
      <c r="R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2959.51</v>
      </c>
      <c r="S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3013.9300000000003</v>
      </c>
      <c r="T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2945.48</v>
      </c>
      <c r="U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2959.3</v>
      </c>
      <c r="V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2960.4900000000002</v>
      </c>
      <c r="W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2946.6200000000003</v>
      </c>
      <c r="X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3033.36</v>
      </c>
      <c r="Y335" s="141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РСО-А'!$M$6</f>
        <v>2939.1400000000003</v>
      </c>
    </row>
    <row r="336" spans="1:27" x14ac:dyDescent="0.2">
      <c r="A336" s="94">
        <f t="shared" si="10"/>
        <v>41684</v>
      </c>
      <c r="B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2910.4500000000003</v>
      </c>
      <c r="C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2952.9100000000003</v>
      </c>
      <c r="D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2972.9300000000003</v>
      </c>
      <c r="E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2993.7200000000003</v>
      </c>
      <c r="F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2993.75</v>
      </c>
      <c r="G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2990.7000000000003</v>
      </c>
      <c r="H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2954.13</v>
      </c>
      <c r="I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3027.1800000000003</v>
      </c>
      <c r="J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3038.2700000000004</v>
      </c>
      <c r="K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2998.8500000000004</v>
      </c>
      <c r="L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2984.11</v>
      </c>
      <c r="M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2931.12</v>
      </c>
      <c r="N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2963.19</v>
      </c>
      <c r="O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2968.82</v>
      </c>
      <c r="P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2981.3500000000004</v>
      </c>
      <c r="Q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3036.75</v>
      </c>
      <c r="R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2974.2400000000002</v>
      </c>
      <c r="S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3037.0600000000004</v>
      </c>
      <c r="T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2961.6600000000003</v>
      </c>
      <c r="U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2910.94</v>
      </c>
      <c r="V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2907.63</v>
      </c>
      <c r="W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2947.0200000000004</v>
      </c>
      <c r="X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3007.7700000000004</v>
      </c>
      <c r="Y336" s="141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РСО-А'!$M$6</f>
        <v>2939.46</v>
      </c>
    </row>
    <row r="337" spans="1:25" x14ac:dyDescent="0.2">
      <c r="A337" s="94">
        <f t="shared" si="10"/>
        <v>41685</v>
      </c>
      <c r="B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2954.4900000000002</v>
      </c>
      <c r="C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3003.37</v>
      </c>
      <c r="D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3023.7000000000003</v>
      </c>
      <c r="E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3045.51</v>
      </c>
      <c r="F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3050.06</v>
      </c>
      <c r="G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3036.8500000000004</v>
      </c>
      <c r="H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3012.84</v>
      </c>
      <c r="I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2960.38</v>
      </c>
      <c r="J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2910.15</v>
      </c>
      <c r="K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3057.8700000000003</v>
      </c>
      <c r="L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3044.53</v>
      </c>
      <c r="M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3057.03</v>
      </c>
      <c r="N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3087.51</v>
      </c>
      <c r="O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3096.5200000000004</v>
      </c>
      <c r="P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3110.27</v>
      </c>
      <c r="Q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3120.59</v>
      </c>
      <c r="R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3136.55</v>
      </c>
      <c r="S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3102.76</v>
      </c>
      <c r="T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3023.79</v>
      </c>
      <c r="U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2948.7000000000003</v>
      </c>
      <c r="V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2935.98</v>
      </c>
      <c r="W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2954.76</v>
      </c>
      <c r="X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3006.4300000000003</v>
      </c>
      <c r="Y337" s="141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РСО-А'!$M$6</f>
        <v>2923.59</v>
      </c>
    </row>
    <row r="338" spans="1:25" x14ac:dyDescent="0.2">
      <c r="A338" s="94">
        <f t="shared" si="10"/>
        <v>41686</v>
      </c>
      <c r="B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2954.1400000000003</v>
      </c>
      <c r="C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2987.1200000000003</v>
      </c>
      <c r="D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3022.71</v>
      </c>
      <c r="E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3044.4800000000005</v>
      </c>
      <c r="F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3053.5</v>
      </c>
      <c r="G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3045.07</v>
      </c>
      <c r="H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3037.5200000000004</v>
      </c>
      <c r="I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3003.84</v>
      </c>
      <c r="J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2980.3900000000003</v>
      </c>
      <c r="K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3163.3900000000003</v>
      </c>
      <c r="L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3106.17</v>
      </c>
      <c r="M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3077.65</v>
      </c>
      <c r="N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3091.26</v>
      </c>
      <c r="O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3114.9700000000003</v>
      </c>
      <c r="P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3134.63</v>
      </c>
      <c r="Q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3139.69</v>
      </c>
      <c r="R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3114.51</v>
      </c>
      <c r="S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3105.9900000000002</v>
      </c>
      <c r="T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3027.51</v>
      </c>
      <c r="U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2942.02</v>
      </c>
      <c r="V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2938.44</v>
      </c>
      <c r="W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2957.2400000000002</v>
      </c>
      <c r="X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3001.8</v>
      </c>
      <c r="Y338" s="141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РСО-А'!$M$6</f>
        <v>2910.84</v>
      </c>
    </row>
    <row r="339" spans="1:25" x14ac:dyDescent="0.2">
      <c r="A339" s="94">
        <f t="shared" si="10"/>
        <v>41687</v>
      </c>
      <c r="B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2969.53</v>
      </c>
      <c r="C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3016.3700000000003</v>
      </c>
      <c r="D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3031.5</v>
      </c>
      <c r="E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3051.9900000000002</v>
      </c>
      <c r="F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3056.32</v>
      </c>
      <c r="G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3044.4900000000002</v>
      </c>
      <c r="H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3009.57</v>
      </c>
      <c r="I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3106.88</v>
      </c>
      <c r="J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3114.13</v>
      </c>
      <c r="K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3080.6600000000003</v>
      </c>
      <c r="L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3080.87</v>
      </c>
      <c r="M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3026.0200000000004</v>
      </c>
      <c r="N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3060.1400000000003</v>
      </c>
      <c r="O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3072.03</v>
      </c>
      <c r="P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3075.86</v>
      </c>
      <c r="Q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3084.2000000000003</v>
      </c>
      <c r="R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3089.1000000000004</v>
      </c>
      <c r="S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3163.9900000000002</v>
      </c>
      <c r="T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3072.15</v>
      </c>
      <c r="U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2971.2400000000002</v>
      </c>
      <c r="V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2967.6000000000004</v>
      </c>
      <c r="W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2940.04</v>
      </c>
      <c r="X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2941.98</v>
      </c>
      <c r="Y339" s="141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РСО-А'!$M$6</f>
        <v>2908.05</v>
      </c>
    </row>
    <row r="340" spans="1:25" x14ac:dyDescent="0.2">
      <c r="A340" s="94">
        <f t="shared" si="10"/>
        <v>41688</v>
      </c>
      <c r="B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2970.7000000000003</v>
      </c>
      <c r="C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3017.5800000000004</v>
      </c>
      <c r="D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3033.44</v>
      </c>
      <c r="E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3054.19</v>
      </c>
      <c r="F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3058.6200000000003</v>
      </c>
      <c r="G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3045.96</v>
      </c>
      <c r="H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3011.3</v>
      </c>
      <c r="I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3109.25</v>
      </c>
      <c r="J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3118.07</v>
      </c>
      <c r="K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3113.36</v>
      </c>
      <c r="L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3098.54</v>
      </c>
      <c r="M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3028.2200000000003</v>
      </c>
      <c r="N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3054.54</v>
      </c>
      <c r="O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3074.7200000000003</v>
      </c>
      <c r="P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3087.2400000000002</v>
      </c>
      <c r="Q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3087.1000000000004</v>
      </c>
      <c r="R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3091.7400000000002</v>
      </c>
      <c r="S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3065.61</v>
      </c>
      <c r="T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2975.8700000000003</v>
      </c>
      <c r="U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2978.38</v>
      </c>
      <c r="V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2974.5200000000004</v>
      </c>
      <c r="W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2931.94</v>
      </c>
      <c r="X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2933.4100000000003</v>
      </c>
      <c r="Y340" s="141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РСО-А'!$M$6</f>
        <v>2908.92</v>
      </c>
    </row>
    <row r="341" spans="1:25" x14ac:dyDescent="0.2">
      <c r="A341" s="94">
        <f t="shared" si="10"/>
        <v>41689</v>
      </c>
      <c r="B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2970.28</v>
      </c>
      <c r="C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3053.51</v>
      </c>
      <c r="D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3066.48</v>
      </c>
      <c r="E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3075.32</v>
      </c>
      <c r="F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3066.04</v>
      </c>
      <c r="G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3044.9500000000003</v>
      </c>
      <c r="H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3003.01</v>
      </c>
      <c r="I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3095.0800000000004</v>
      </c>
      <c r="J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3112.09</v>
      </c>
      <c r="K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3064.19</v>
      </c>
      <c r="L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3039.3900000000003</v>
      </c>
      <c r="M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2983.2000000000003</v>
      </c>
      <c r="N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2993.01</v>
      </c>
      <c r="O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3016.73</v>
      </c>
      <c r="P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3013.07</v>
      </c>
      <c r="Q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3013.2400000000002</v>
      </c>
      <c r="R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3027.8100000000004</v>
      </c>
      <c r="S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3088.2700000000004</v>
      </c>
      <c r="T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3054.53</v>
      </c>
      <c r="U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2958.29</v>
      </c>
      <c r="V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2951.44</v>
      </c>
      <c r="W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2935.28</v>
      </c>
      <c r="X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2936.92</v>
      </c>
      <c r="Y341" s="141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РСО-А'!$M$6</f>
        <v>2928.3900000000003</v>
      </c>
    </row>
    <row r="342" spans="1:25" x14ac:dyDescent="0.2">
      <c r="A342" s="94">
        <f t="shared" si="10"/>
        <v>41690</v>
      </c>
      <c r="B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2994.9900000000002</v>
      </c>
      <c r="C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3045.29</v>
      </c>
      <c r="D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3071.01</v>
      </c>
      <c r="E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3084.5</v>
      </c>
      <c r="F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3084.23</v>
      </c>
      <c r="G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3066.4100000000003</v>
      </c>
      <c r="H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3029.1200000000003</v>
      </c>
      <c r="I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3135.6000000000004</v>
      </c>
      <c r="J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3137.32</v>
      </c>
      <c r="K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3082.34</v>
      </c>
      <c r="L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3082.3900000000003</v>
      </c>
      <c r="M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3027.29</v>
      </c>
      <c r="N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3061.4100000000003</v>
      </c>
      <c r="O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3077.19</v>
      </c>
      <c r="P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3085.4900000000002</v>
      </c>
      <c r="Q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3081.53</v>
      </c>
      <c r="R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3085.54</v>
      </c>
      <c r="S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3147.71</v>
      </c>
      <c r="T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3053.6600000000003</v>
      </c>
      <c r="U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2958.46</v>
      </c>
      <c r="V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2954.8900000000003</v>
      </c>
      <c r="W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2932.59</v>
      </c>
      <c r="X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2937.3700000000003</v>
      </c>
      <c r="Y342" s="141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РСО-А'!$M$6</f>
        <v>2929.25</v>
      </c>
    </row>
    <row r="343" spans="1:25" x14ac:dyDescent="0.2">
      <c r="A343" s="94">
        <f t="shared" si="10"/>
        <v>41691</v>
      </c>
      <c r="B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2994.65</v>
      </c>
      <c r="C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3044.8900000000003</v>
      </c>
      <c r="D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3070.9500000000003</v>
      </c>
      <c r="E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3084.3300000000004</v>
      </c>
      <c r="F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3084.32</v>
      </c>
      <c r="G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3066.57</v>
      </c>
      <c r="H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3028.9900000000002</v>
      </c>
      <c r="I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3140.0600000000004</v>
      </c>
      <c r="J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3164.3300000000004</v>
      </c>
      <c r="K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3126.78</v>
      </c>
      <c r="L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3116.44</v>
      </c>
      <c r="M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3046.01</v>
      </c>
      <c r="N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3081.86</v>
      </c>
      <c r="O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3102.9800000000005</v>
      </c>
      <c r="P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3107.34</v>
      </c>
      <c r="Q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3112.17</v>
      </c>
      <c r="R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3121.2400000000002</v>
      </c>
      <c r="S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3187.3700000000003</v>
      </c>
      <c r="T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3070.75</v>
      </c>
      <c r="U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2974.9100000000003</v>
      </c>
      <c r="V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2970.9700000000003</v>
      </c>
      <c r="W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2940.2000000000003</v>
      </c>
      <c r="X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2938.58</v>
      </c>
      <c r="Y343" s="141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РСО-А'!$M$6</f>
        <v>2920.05</v>
      </c>
    </row>
    <row r="344" spans="1:25" x14ac:dyDescent="0.2">
      <c r="A344" s="94">
        <f t="shared" si="10"/>
        <v>41692</v>
      </c>
      <c r="B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2999.7000000000003</v>
      </c>
      <c r="C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3059.75</v>
      </c>
      <c r="D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3088.62</v>
      </c>
      <c r="E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3098.71</v>
      </c>
      <c r="F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3098.73</v>
      </c>
      <c r="G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3093.75</v>
      </c>
      <c r="H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3060.1200000000003</v>
      </c>
      <c r="I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2977.57</v>
      </c>
      <c r="J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2935.78</v>
      </c>
      <c r="K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3089.3</v>
      </c>
      <c r="L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3070.7400000000002</v>
      </c>
      <c r="M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3062.1400000000003</v>
      </c>
      <c r="N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3103.36</v>
      </c>
      <c r="O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3112.8100000000004</v>
      </c>
      <c r="P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3122.82</v>
      </c>
      <c r="Q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3123.1000000000004</v>
      </c>
      <c r="R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3128.36</v>
      </c>
      <c r="S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3159.9700000000003</v>
      </c>
      <c r="T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3078.15</v>
      </c>
      <c r="U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2962.07</v>
      </c>
      <c r="V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2955.03</v>
      </c>
      <c r="W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2974.78</v>
      </c>
      <c r="X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3025.0200000000004</v>
      </c>
      <c r="Y344" s="141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РСО-А'!$M$6</f>
        <v>2919.4300000000003</v>
      </c>
    </row>
    <row r="345" spans="1:25" x14ac:dyDescent="0.2">
      <c r="A345" s="94">
        <f t="shared" si="10"/>
        <v>41693</v>
      </c>
      <c r="B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2983.8500000000004</v>
      </c>
      <c r="C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3050.9900000000002</v>
      </c>
      <c r="D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3089.34</v>
      </c>
      <c r="E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3109.7000000000003</v>
      </c>
      <c r="F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3099.3</v>
      </c>
      <c r="G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3109.8500000000004</v>
      </c>
      <c r="H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3084.1600000000003</v>
      </c>
      <c r="I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3060.59</v>
      </c>
      <c r="J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3021.61</v>
      </c>
      <c r="K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3159.61</v>
      </c>
      <c r="L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3104.1400000000003</v>
      </c>
      <c r="M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3085.1400000000003</v>
      </c>
      <c r="N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3103.87</v>
      </c>
      <c r="O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3123.44</v>
      </c>
      <c r="P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3149.4700000000003</v>
      </c>
      <c r="Q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3144.82</v>
      </c>
      <c r="R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3140</v>
      </c>
      <c r="S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3146.2700000000004</v>
      </c>
      <c r="T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3079.75</v>
      </c>
      <c r="U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2962.63</v>
      </c>
      <c r="V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2955.82</v>
      </c>
      <c r="W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2975.4100000000003</v>
      </c>
      <c r="X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3026.09</v>
      </c>
      <c r="Y345" s="141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РСО-А'!$M$6</f>
        <v>2917.65</v>
      </c>
    </row>
    <row r="346" spans="1:25" x14ac:dyDescent="0.2">
      <c r="A346" s="94">
        <f t="shared" si="10"/>
        <v>41694</v>
      </c>
      <c r="B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2995.17</v>
      </c>
      <c r="C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3058.8900000000003</v>
      </c>
      <c r="D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3085.52</v>
      </c>
      <c r="E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3099.25</v>
      </c>
      <c r="F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3099.2700000000004</v>
      </c>
      <c r="G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3085.4100000000003</v>
      </c>
      <c r="H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3042.2200000000003</v>
      </c>
      <c r="I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3131</v>
      </c>
      <c r="J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3164.86</v>
      </c>
      <c r="K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3101.63</v>
      </c>
      <c r="L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3083.84</v>
      </c>
      <c r="M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3028.11</v>
      </c>
      <c r="N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3057.96</v>
      </c>
      <c r="O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3074.03</v>
      </c>
      <c r="P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3090.71</v>
      </c>
      <c r="Q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3103.88</v>
      </c>
      <c r="R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3117.78</v>
      </c>
      <c r="S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3226.88</v>
      </c>
      <c r="T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3152.82</v>
      </c>
      <c r="U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3009.01</v>
      </c>
      <c r="V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2993.25</v>
      </c>
      <c r="W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2940.42</v>
      </c>
      <c r="X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2936</v>
      </c>
      <c r="Y346" s="141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РСО-А'!$M$6</f>
        <v>2914.51</v>
      </c>
    </row>
    <row r="347" spans="1:25" x14ac:dyDescent="0.2">
      <c r="A347" s="94">
        <f t="shared" si="10"/>
        <v>41695</v>
      </c>
      <c r="B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3014.2000000000003</v>
      </c>
      <c r="C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3076.76</v>
      </c>
      <c r="D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3104.52</v>
      </c>
      <c r="E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3114.2400000000002</v>
      </c>
      <c r="F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3099.8</v>
      </c>
      <c r="G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3109.36</v>
      </c>
      <c r="H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3042.3500000000004</v>
      </c>
      <c r="I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3155.19</v>
      </c>
      <c r="J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3166.0600000000004</v>
      </c>
      <c r="K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3103.0200000000004</v>
      </c>
      <c r="L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3083.8500000000004</v>
      </c>
      <c r="M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3006.7400000000002</v>
      </c>
      <c r="N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2999.6800000000003</v>
      </c>
      <c r="O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3002.69</v>
      </c>
      <c r="P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3009.4100000000003</v>
      </c>
      <c r="Q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3006.11</v>
      </c>
      <c r="R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3002.6200000000003</v>
      </c>
      <c r="S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3051.83</v>
      </c>
      <c r="T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3012.63</v>
      </c>
      <c r="U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2965.51</v>
      </c>
      <c r="V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2958.21</v>
      </c>
      <c r="W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2941.1600000000003</v>
      </c>
      <c r="X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2935.7700000000004</v>
      </c>
      <c r="Y347" s="141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РСО-А'!$M$6</f>
        <v>2914.9900000000002</v>
      </c>
    </row>
    <row r="348" spans="1:25" x14ac:dyDescent="0.2">
      <c r="A348" s="94">
        <f t="shared" si="10"/>
        <v>41696</v>
      </c>
      <c r="B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3017.34</v>
      </c>
      <c r="C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3075.82</v>
      </c>
      <c r="D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3103.4800000000005</v>
      </c>
      <c r="E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3118.2400000000002</v>
      </c>
      <c r="F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3118.2200000000003</v>
      </c>
      <c r="G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3113.52</v>
      </c>
      <c r="H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3071.71</v>
      </c>
      <c r="I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3191.63</v>
      </c>
      <c r="J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3219.3</v>
      </c>
      <c r="K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3159.7200000000003</v>
      </c>
      <c r="L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3102</v>
      </c>
      <c r="M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2996.63</v>
      </c>
      <c r="N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2992.6800000000003</v>
      </c>
      <c r="O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2995.83</v>
      </c>
      <c r="P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2995.2000000000003</v>
      </c>
      <c r="Q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2998.8900000000003</v>
      </c>
      <c r="R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2995.63</v>
      </c>
      <c r="S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3045.84</v>
      </c>
      <c r="T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2999.7000000000003</v>
      </c>
      <c r="U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2958.1800000000003</v>
      </c>
      <c r="V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2954.6600000000003</v>
      </c>
      <c r="W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2940.73</v>
      </c>
      <c r="X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2935.67</v>
      </c>
      <c r="Y348" s="141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РСО-А'!$M$6</f>
        <v>2914.2400000000002</v>
      </c>
    </row>
    <row r="349" spans="1:25" x14ac:dyDescent="0.2">
      <c r="A349" s="94">
        <f t="shared" si="10"/>
        <v>41697</v>
      </c>
      <c r="B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2976.4</v>
      </c>
      <c r="C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3032.79</v>
      </c>
      <c r="D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3057.7200000000003</v>
      </c>
      <c r="E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3066.63</v>
      </c>
      <c r="F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3062.2200000000003</v>
      </c>
      <c r="G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3058.05</v>
      </c>
      <c r="H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3025.28</v>
      </c>
      <c r="I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3134.4500000000003</v>
      </c>
      <c r="J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3142.03</v>
      </c>
      <c r="K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3074.82</v>
      </c>
      <c r="L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3027.5200000000004</v>
      </c>
      <c r="M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2970.65</v>
      </c>
      <c r="N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2989.71</v>
      </c>
      <c r="O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3009.84</v>
      </c>
      <c r="P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3009.67</v>
      </c>
      <c r="Q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3027.57</v>
      </c>
      <c r="R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3054.17</v>
      </c>
      <c r="S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3138.6400000000003</v>
      </c>
      <c r="T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3095.1200000000003</v>
      </c>
      <c r="U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2972.3700000000003</v>
      </c>
      <c r="V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2958.36</v>
      </c>
      <c r="W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2932.05</v>
      </c>
      <c r="X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2940.53</v>
      </c>
      <c r="Y349" s="141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РСО-А'!$M$6</f>
        <v>2911.92</v>
      </c>
    </row>
    <row r="350" spans="1:25" x14ac:dyDescent="0.2">
      <c r="A350" s="94">
        <f t="shared" si="10"/>
        <v>41698</v>
      </c>
      <c r="B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2987.07</v>
      </c>
      <c r="C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3045.1400000000003</v>
      </c>
      <c r="D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3066.44</v>
      </c>
      <c r="E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3080</v>
      </c>
      <c r="F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3079.8300000000004</v>
      </c>
      <c r="G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3074.88</v>
      </c>
      <c r="H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3037.3500000000004</v>
      </c>
      <c r="I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3148.83</v>
      </c>
      <c r="J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3135.6000000000004</v>
      </c>
      <c r="K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3064.86</v>
      </c>
      <c r="L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3022.58</v>
      </c>
      <c r="M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2964.3</v>
      </c>
      <c r="N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2976.83</v>
      </c>
      <c r="O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2993.05</v>
      </c>
      <c r="P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3016.8500000000004</v>
      </c>
      <c r="Q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3020.4500000000003</v>
      </c>
      <c r="R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2992.7000000000003</v>
      </c>
      <c r="S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3038.09</v>
      </c>
      <c r="T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3000.78</v>
      </c>
      <c r="U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2942.2000000000003</v>
      </c>
      <c r="V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2932.29</v>
      </c>
      <c r="W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2918.61</v>
      </c>
      <c r="X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2939.38</v>
      </c>
      <c r="Y350" s="141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РСО-А'!$M$6</f>
        <v>2923.26</v>
      </c>
    </row>
    <row r="351" spans="1:25" ht="12.75" customHeight="1" x14ac:dyDescent="0.25">
      <c r="A351" s="108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6"/>
    </row>
    <row r="352" spans="1:25" x14ac:dyDescent="0.25">
      <c r="A352" s="102" t="s">
        <v>159</v>
      </c>
      <c r="B352" s="93"/>
      <c r="C352" s="93"/>
      <c r="D352" s="93"/>
    </row>
    <row r="353" spans="1:27" ht="12.75" x14ac:dyDescent="0.2">
      <c r="A353" s="170" t="s">
        <v>50</v>
      </c>
      <c r="B353" s="181" t="s">
        <v>129</v>
      </c>
      <c r="C353" s="182"/>
      <c r="D353" s="182"/>
      <c r="E353" s="182"/>
      <c r="F353" s="182"/>
      <c r="G353" s="182"/>
      <c r="H353" s="182"/>
      <c r="I353" s="182"/>
      <c r="J353" s="182"/>
      <c r="K353" s="182"/>
      <c r="L353" s="182"/>
      <c r="M353" s="182"/>
      <c r="N353" s="182"/>
      <c r="O353" s="182"/>
      <c r="P353" s="182"/>
      <c r="Q353" s="182"/>
      <c r="R353" s="182"/>
      <c r="S353" s="182"/>
      <c r="T353" s="182"/>
      <c r="U353" s="182"/>
      <c r="V353" s="182"/>
      <c r="W353" s="182"/>
      <c r="X353" s="182"/>
      <c r="Y353" s="183"/>
    </row>
    <row r="354" spans="1:27" ht="12.75" x14ac:dyDescent="0.2">
      <c r="A354" s="171"/>
      <c r="B354" s="184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  <c r="V354" s="185"/>
      <c r="W354" s="185"/>
      <c r="X354" s="185"/>
      <c r="Y354" s="186"/>
    </row>
    <row r="355" spans="1:27" ht="12.75" customHeight="1" x14ac:dyDescent="0.2">
      <c r="A355" s="171"/>
      <c r="B355" s="173" t="s">
        <v>130</v>
      </c>
      <c r="C355" s="164" t="s">
        <v>131</v>
      </c>
      <c r="D355" s="164" t="s">
        <v>132</v>
      </c>
      <c r="E355" s="164" t="s">
        <v>133</v>
      </c>
      <c r="F355" s="164" t="s">
        <v>134</v>
      </c>
      <c r="G355" s="164" t="s">
        <v>135</v>
      </c>
      <c r="H355" s="164" t="s">
        <v>136</v>
      </c>
      <c r="I355" s="164" t="s">
        <v>137</v>
      </c>
      <c r="J355" s="164" t="s">
        <v>138</v>
      </c>
      <c r="K355" s="164" t="s">
        <v>139</v>
      </c>
      <c r="L355" s="164" t="s">
        <v>140</v>
      </c>
      <c r="M355" s="164" t="s">
        <v>141</v>
      </c>
      <c r="N355" s="175" t="s">
        <v>142</v>
      </c>
      <c r="O355" s="164" t="s">
        <v>143</v>
      </c>
      <c r="P355" s="164" t="s">
        <v>144</v>
      </c>
      <c r="Q355" s="164" t="s">
        <v>145</v>
      </c>
      <c r="R355" s="164" t="s">
        <v>146</v>
      </c>
      <c r="S355" s="164" t="s">
        <v>147</v>
      </c>
      <c r="T355" s="164" t="s">
        <v>148</v>
      </c>
      <c r="U355" s="164" t="s">
        <v>149</v>
      </c>
      <c r="V355" s="164" t="s">
        <v>150</v>
      </c>
      <c r="W355" s="164" t="s">
        <v>151</v>
      </c>
      <c r="X355" s="164" t="s">
        <v>152</v>
      </c>
      <c r="Y355" s="164" t="s">
        <v>153</v>
      </c>
    </row>
    <row r="356" spans="1:27" ht="11.25" customHeight="1" x14ac:dyDescent="0.2">
      <c r="A356" s="172"/>
      <c r="B356" s="174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76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</row>
    <row r="357" spans="1:27" ht="15.75" customHeight="1" x14ac:dyDescent="0.2">
      <c r="A357" s="94">
        <f>A323</f>
        <v>41671</v>
      </c>
      <c r="B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2900.2700000000004</v>
      </c>
      <c r="C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2881.98</v>
      </c>
      <c r="D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2892.4500000000003</v>
      </c>
      <c r="E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2880.0200000000004</v>
      </c>
      <c r="F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2877.1000000000004</v>
      </c>
      <c r="G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2874.76</v>
      </c>
      <c r="H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2887.2200000000003</v>
      </c>
      <c r="I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2890.9300000000003</v>
      </c>
      <c r="J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2902.26</v>
      </c>
      <c r="K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2915.2000000000003</v>
      </c>
      <c r="L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2916.4</v>
      </c>
      <c r="M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2916.8500000000004</v>
      </c>
      <c r="N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2917.82</v>
      </c>
      <c r="O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2918.0200000000004</v>
      </c>
      <c r="P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2917.4500000000003</v>
      </c>
      <c r="Q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2917.8100000000004</v>
      </c>
      <c r="R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2916.96</v>
      </c>
      <c r="S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2915.23</v>
      </c>
      <c r="T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2913.79</v>
      </c>
      <c r="U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2927.27</v>
      </c>
      <c r="V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2989.9800000000005</v>
      </c>
      <c r="W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2915.83</v>
      </c>
      <c r="X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2916.2200000000003</v>
      </c>
      <c r="Y357" s="141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РСО-А'!$M$6</f>
        <v>3040.6400000000003</v>
      </c>
      <c r="AA357" s="95"/>
    </row>
    <row r="358" spans="1:27" x14ac:dyDescent="0.2">
      <c r="A358" s="94">
        <f>A357+1</f>
        <v>41672</v>
      </c>
      <c r="B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2898.4500000000003</v>
      </c>
      <c r="C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2897.79</v>
      </c>
      <c r="D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2887.36</v>
      </c>
      <c r="E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2875.33</v>
      </c>
      <c r="F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2880.51</v>
      </c>
      <c r="G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2872.3100000000004</v>
      </c>
      <c r="H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2877.8900000000003</v>
      </c>
      <c r="I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2892.4700000000003</v>
      </c>
      <c r="J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2932.19</v>
      </c>
      <c r="K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2913.71</v>
      </c>
      <c r="L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2914.53</v>
      </c>
      <c r="M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2914.71</v>
      </c>
      <c r="N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2915.04</v>
      </c>
      <c r="O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2915.1600000000003</v>
      </c>
      <c r="P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2914.0200000000004</v>
      </c>
      <c r="Q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2914.3900000000003</v>
      </c>
      <c r="R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2915.37</v>
      </c>
      <c r="S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2913.53</v>
      </c>
      <c r="T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2912.9500000000003</v>
      </c>
      <c r="U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2925.76</v>
      </c>
      <c r="V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2989.1600000000003</v>
      </c>
      <c r="W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2954.82</v>
      </c>
      <c r="X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2914.79</v>
      </c>
      <c r="Y358" s="141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РСО-А'!$M$6</f>
        <v>3059.59</v>
      </c>
    </row>
    <row r="359" spans="1:27" x14ac:dyDescent="0.2">
      <c r="A359" s="94">
        <f t="shared" ref="A359:A384" si="11">A358+1</f>
        <v>41673</v>
      </c>
      <c r="B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2895.59</v>
      </c>
      <c r="C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2880.71</v>
      </c>
      <c r="D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2881.25</v>
      </c>
      <c r="E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2894.58</v>
      </c>
      <c r="F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2891.8</v>
      </c>
      <c r="G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2889.17</v>
      </c>
      <c r="H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2891.53</v>
      </c>
      <c r="I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2904.6400000000003</v>
      </c>
      <c r="J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2896.6400000000003</v>
      </c>
      <c r="K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2917.82</v>
      </c>
      <c r="L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2917.57</v>
      </c>
      <c r="M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2906.77</v>
      </c>
      <c r="N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2906.03</v>
      </c>
      <c r="O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2906.3100000000004</v>
      </c>
      <c r="P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2906.6000000000004</v>
      </c>
      <c r="Q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2906.63</v>
      </c>
      <c r="R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2906.01</v>
      </c>
      <c r="S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2913.6400000000003</v>
      </c>
      <c r="T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2911.1000000000004</v>
      </c>
      <c r="U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2912.46</v>
      </c>
      <c r="V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2925.2700000000004</v>
      </c>
      <c r="W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2962.11</v>
      </c>
      <c r="X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3131.55</v>
      </c>
      <c r="Y359" s="141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РСО-А'!$M$6</f>
        <v>3023.29</v>
      </c>
    </row>
    <row r="360" spans="1:27" x14ac:dyDescent="0.2">
      <c r="A360" s="94">
        <f t="shared" si="11"/>
        <v>41674</v>
      </c>
      <c r="B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2974.9900000000002</v>
      </c>
      <c r="C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2890.07</v>
      </c>
      <c r="D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2888.9100000000003</v>
      </c>
      <c r="E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2888.84</v>
      </c>
      <c r="F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2888.83</v>
      </c>
      <c r="G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2890.69</v>
      </c>
      <c r="H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2894.58</v>
      </c>
      <c r="I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2904.6400000000003</v>
      </c>
      <c r="J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2896.2400000000002</v>
      </c>
      <c r="K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2926.05</v>
      </c>
      <c r="L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2953.48</v>
      </c>
      <c r="M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2926.92</v>
      </c>
      <c r="N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2926.6400000000003</v>
      </c>
      <c r="O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2925.34</v>
      </c>
      <c r="P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2918.65</v>
      </c>
      <c r="Q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2918.61</v>
      </c>
      <c r="R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2918.33</v>
      </c>
      <c r="S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2917.86</v>
      </c>
      <c r="T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2915.67</v>
      </c>
      <c r="U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3032.03</v>
      </c>
      <c r="V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3031.67</v>
      </c>
      <c r="W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3054.03</v>
      </c>
      <c r="X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3181.46</v>
      </c>
      <c r="Y360" s="141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РСО-А'!$M$6</f>
        <v>3093.81</v>
      </c>
    </row>
    <row r="361" spans="1:27" x14ac:dyDescent="0.2">
      <c r="A361" s="94">
        <f t="shared" si="11"/>
        <v>41675</v>
      </c>
      <c r="B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2903.92</v>
      </c>
      <c r="C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2881.8500000000004</v>
      </c>
      <c r="D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2879.5800000000004</v>
      </c>
      <c r="E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2878.2700000000004</v>
      </c>
      <c r="F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2878.46</v>
      </c>
      <c r="G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2879.0600000000004</v>
      </c>
      <c r="H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2880.9300000000003</v>
      </c>
      <c r="I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2904.2300000000005</v>
      </c>
      <c r="J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2896</v>
      </c>
      <c r="K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2919.79</v>
      </c>
      <c r="L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2919.1000000000004</v>
      </c>
      <c r="M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2894.05</v>
      </c>
      <c r="N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2901.3100000000004</v>
      </c>
      <c r="O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2901.1000000000004</v>
      </c>
      <c r="P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2901.19</v>
      </c>
      <c r="Q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2901.11</v>
      </c>
      <c r="R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2901.52</v>
      </c>
      <c r="S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2918.0600000000004</v>
      </c>
      <c r="T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2975.2400000000002</v>
      </c>
      <c r="U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3009.8700000000003</v>
      </c>
      <c r="V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3020.13</v>
      </c>
      <c r="W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3015.76</v>
      </c>
      <c r="X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3184.8500000000004</v>
      </c>
      <c r="Y361" s="141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РСО-А'!$M$6</f>
        <v>3081.23</v>
      </c>
    </row>
    <row r="362" spans="1:27" x14ac:dyDescent="0.2">
      <c r="A362" s="94">
        <f t="shared" si="11"/>
        <v>41676</v>
      </c>
      <c r="B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2976.63</v>
      </c>
      <c r="C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2908.01</v>
      </c>
      <c r="D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2889.62</v>
      </c>
      <c r="E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2889.19</v>
      </c>
      <c r="F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2889.8100000000004</v>
      </c>
      <c r="G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2890.2000000000003</v>
      </c>
      <c r="H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2912.79</v>
      </c>
      <c r="I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2899.71</v>
      </c>
      <c r="J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2918.61</v>
      </c>
      <c r="K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2918.53</v>
      </c>
      <c r="L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2917.5</v>
      </c>
      <c r="M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3007.1800000000003</v>
      </c>
      <c r="N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2984.82</v>
      </c>
      <c r="O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2979.53</v>
      </c>
      <c r="P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2964.5</v>
      </c>
      <c r="Q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2954.1000000000004</v>
      </c>
      <c r="R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2942.9</v>
      </c>
      <c r="S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2916.6800000000003</v>
      </c>
      <c r="T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2994.07</v>
      </c>
      <c r="U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3086</v>
      </c>
      <c r="V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3061.8900000000003</v>
      </c>
      <c r="W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3066.84</v>
      </c>
      <c r="X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3199.53</v>
      </c>
      <c r="Y362" s="141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РСО-А'!$M$6</f>
        <v>3110.32</v>
      </c>
    </row>
    <row r="363" spans="1:27" x14ac:dyDescent="0.2">
      <c r="A363" s="94">
        <f t="shared" si="11"/>
        <v>41677</v>
      </c>
      <c r="B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2900.07</v>
      </c>
      <c r="C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2881.63</v>
      </c>
      <c r="D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2875.21</v>
      </c>
      <c r="E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2877.9900000000002</v>
      </c>
      <c r="F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2877.5</v>
      </c>
      <c r="G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2873.86</v>
      </c>
      <c r="H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2899.51</v>
      </c>
      <c r="I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2897.79</v>
      </c>
      <c r="J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2874.83</v>
      </c>
      <c r="K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2920.03</v>
      </c>
      <c r="L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2920.1600000000003</v>
      </c>
      <c r="M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2908.17</v>
      </c>
      <c r="N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2908.2400000000002</v>
      </c>
      <c r="O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2908.3100000000004</v>
      </c>
      <c r="P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2908.6000000000004</v>
      </c>
      <c r="Q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2908.48</v>
      </c>
      <c r="R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2908.2200000000003</v>
      </c>
      <c r="S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2916</v>
      </c>
      <c r="T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2916.15</v>
      </c>
      <c r="U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3024</v>
      </c>
      <c r="V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2983.15</v>
      </c>
      <c r="W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3006.3100000000004</v>
      </c>
      <c r="X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3167.44</v>
      </c>
      <c r="Y363" s="141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РСО-А'!$M$6</f>
        <v>3080.6000000000004</v>
      </c>
    </row>
    <row r="364" spans="1:27" x14ac:dyDescent="0.2">
      <c r="A364" s="94">
        <f t="shared" si="11"/>
        <v>41678</v>
      </c>
      <c r="B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2899.2200000000003</v>
      </c>
      <c r="C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2895.13</v>
      </c>
      <c r="D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2884.09</v>
      </c>
      <c r="E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2872.34</v>
      </c>
      <c r="F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2880.08</v>
      </c>
      <c r="G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2891.28</v>
      </c>
      <c r="H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2896.1800000000003</v>
      </c>
      <c r="I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2899.11</v>
      </c>
      <c r="J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3029.65</v>
      </c>
      <c r="K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2892.48</v>
      </c>
      <c r="L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2899.23</v>
      </c>
      <c r="M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2917.78</v>
      </c>
      <c r="N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2917.98</v>
      </c>
      <c r="O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2918.13</v>
      </c>
      <c r="P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2918.3</v>
      </c>
      <c r="Q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2918.51</v>
      </c>
      <c r="R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2917.3700000000003</v>
      </c>
      <c r="S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2913.13</v>
      </c>
      <c r="T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2914.7000000000003</v>
      </c>
      <c r="U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2913.9500000000003</v>
      </c>
      <c r="V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3014.5</v>
      </c>
      <c r="W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2982.7000000000003</v>
      </c>
      <c r="X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2915.58</v>
      </c>
      <c r="Y364" s="141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РСО-А'!$M$6</f>
        <v>3108.8500000000004</v>
      </c>
    </row>
    <row r="365" spans="1:27" x14ac:dyDescent="0.2">
      <c r="A365" s="94">
        <f t="shared" si="11"/>
        <v>41679</v>
      </c>
      <c r="B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2894.55</v>
      </c>
      <c r="C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2885.83</v>
      </c>
      <c r="D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2910.8900000000003</v>
      </c>
      <c r="E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2914.3900000000003</v>
      </c>
      <c r="F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2924.25</v>
      </c>
      <c r="G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2914.32</v>
      </c>
      <c r="H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2904.9</v>
      </c>
      <c r="I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2878.46</v>
      </c>
      <c r="J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2898.59</v>
      </c>
      <c r="K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2941.3500000000004</v>
      </c>
      <c r="L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2901.1800000000003</v>
      </c>
      <c r="M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2873.32</v>
      </c>
      <c r="N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2875.11</v>
      </c>
      <c r="O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2883.87</v>
      </c>
      <c r="P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2878.1800000000003</v>
      </c>
      <c r="Q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2874.9900000000002</v>
      </c>
      <c r="R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2875.9</v>
      </c>
      <c r="S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2873.51</v>
      </c>
      <c r="T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2912.03</v>
      </c>
      <c r="U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2913.63</v>
      </c>
      <c r="V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2913.6400000000003</v>
      </c>
      <c r="W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2914.13</v>
      </c>
      <c r="X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2915.03</v>
      </c>
      <c r="Y365" s="141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РСО-А'!$M$6</f>
        <v>2962.1000000000004</v>
      </c>
    </row>
    <row r="366" spans="1:27" x14ac:dyDescent="0.2">
      <c r="A366" s="94">
        <f t="shared" si="11"/>
        <v>41680</v>
      </c>
      <c r="B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2890.65</v>
      </c>
      <c r="C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2886.88</v>
      </c>
      <c r="D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2892.57</v>
      </c>
      <c r="E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2898.2200000000003</v>
      </c>
      <c r="F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2895.34</v>
      </c>
      <c r="G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2898.69</v>
      </c>
      <c r="H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2871.82</v>
      </c>
      <c r="I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2937.75</v>
      </c>
      <c r="J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2925.9500000000003</v>
      </c>
      <c r="K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2875.4</v>
      </c>
      <c r="L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2888.96</v>
      </c>
      <c r="M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2909.19</v>
      </c>
      <c r="N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2908.9500000000003</v>
      </c>
      <c r="O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2909.44</v>
      </c>
      <c r="P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2909.53</v>
      </c>
      <c r="Q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2908.83</v>
      </c>
      <c r="R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2908.61</v>
      </c>
      <c r="S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2901.52</v>
      </c>
      <c r="T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2916.65</v>
      </c>
      <c r="U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2918.04</v>
      </c>
      <c r="V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2919.19</v>
      </c>
      <c r="W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2930.13</v>
      </c>
      <c r="X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3128.71</v>
      </c>
      <c r="Y366" s="141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РСО-А'!$M$6</f>
        <v>3060.7000000000003</v>
      </c>
    </row>
    <row r="367" spans="1:27" x14ac:dyDescent="0.2">
      <c r="A367" s="94">
        <f t="shared" si="11"/>
        <v>41681</v>
      </c>
      <c r="B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2873.87</v>
      </c>
      <c r="C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2915.53</v>
      </c>
      <c r="D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2934.3</v>
      </c>
      <c r="E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2947.58</v>
      </c>
      <c r="F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2950.79</v>
      </c>
      <c r="G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2937.65</v>
      </c>
      <c r="H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2906.98</v>
      </c>
      <c r="I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2975.1600000000003</v>
      </c>
      <c r="J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2944.55</v>
      </c>
      <c r="K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2903.21</v>
      </c>
      <c r="L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2877.23</v>
      </c>
      <c r="M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2910.26</v>
      </c>
      <c r="N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2911.4100000000003</v>
      </c>
      <c r="O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2911.87</v>
      </c>
      <c r="P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2908.4100000000003</v>
      </c>
      <c r="Q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2908.5</v>
      </c>
      <c r="R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2907.51</v>
      </c>
      <c r="S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2882.7400000000002</v>
      </c>
      <c r="T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2918.13</v>
      </c>
      <c r="U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2919.4500000000003</v>
      </c>
      <c r="V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2920.9300000000003</v>
      </c>
      <c r="W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2909.05</v>
      </c>
      <c r="X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3132.58</v>
      </c>
      <c r="Y367" s="141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РСО-А'!$M$6</f>
        <v>2979.44</v>
      </c>
    </row>
    <row r="368" spans="1:27" x14ac:dyDescent="0.2">
      <c r="A368" s="94">
        <f t="shared" si="11"/>
        <v>41682</v>
      </c>
      <c r="B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2875.19</v>
      </c>
      <c r="C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2908.83</v>
      </c>
      <c r="D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2930.3</v>
      </c>
      <c r="E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2939.94</v>
      </c>
      <c r="F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2943.01</v>
      </c>
      <c r="G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2936.73</v>
      </c>
      <c r="H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2898.1000000000004</v>
      </c>
      <c r="I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2974.59</v>
      </c>
      <c r="J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2950.51</v>
      </c>
      <c r="K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2921.6200000000003</v>
      </c>
      <c r="L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2902.96</v>
      </c>
      <c r="M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2876.67</v>
      </c>
      <c r="N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2889.11</v>
      </c>
      <c r="O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2904.83</v>
      </c>
      <c r="P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2915.9500000000003</v>
      </c>
      <c r="Q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2918.52</v>
      </c>
      <c r="R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2921.4</v>
      </c>
      <c r="S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2972.75</v>
      </c>
      <c r="T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2908.25</v>
      </c>
      <c r="U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2919.4900000000002</v>
      </c>
      <c r="V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2920.48</v>
      </c>
      <c r="W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2908.6600000000003</v>
      </c>
      <c r="X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3125.98</v>
      </c>
      <c r="Y368" s="141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РСО-А'!$M$6</f>
        <v>2900.71</v>
      </c>
    </row>
    <row r="369" spans="1:25" x14ac:dyDescent="0.2">
      <c r="A369" s="94">
        <f t="shared" si="11"/>
        <v>41683</v>
      </c>
      <c r="B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2876.19</v>
      </c>
      <c r="C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2908.71</v>
      </c>
      <c r="D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2927.05</v>
      </c>
      <c r="E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2939.8900000000003</v>
      </c>
      <c r="F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2936.63</v>
      </c>
      <c r="G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2927.19</v>
      </c>
      <c r="H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2895.1000000000004</v>
      </c>
      <c r="I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2967.55</v>
      </c>
      <c r="J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2950.7000000000003</v>
      </c>
      <c r="K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2921.04</v>
      </c>
      <c r="L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2896.3</v>
      </c>
      <c r="M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2878.9700000000003</v>
      </c>
      <c r="N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2888.6600000000003</v>
      </c>
      <c r="O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2904.2700000000004</v>
      </c>
      <c r="P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2915.3</v>
      </c>
      <c r="Q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2917.7200000000003</v>
      </c>
      <c r="R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2920.84</v>
      </c>
      <c r="S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2971.84</v>
      </c>
      <c r="T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2907.69</v>
      </c>
      <c r="U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2920.6400000000003</v>
      </c>
      <c r="V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2921.76</v>
      </c>
      <c r="W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2908.76</v>
      </c>
      <c r="X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2990.0600000000004</v>
      </c>
      <c r="Y369" s="141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РСО-А'!$M$6</f>
        <v>2901.75</v>
      </c>
    </row>
    <row r="370" spans="1:25" x14ac:dyDescent="0.2">
      <c r="A370" s="94">
        <f t="shared" si="11"/>
        <v>41684</v>
      </c>
      <c r="B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2874.86</v>
      </c>
      <c r="C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2914.65</v>
      </c>
      <c r="D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2933.42</v>
      </c>
      <c r="E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2952.9</v>
      </c>
      <c r="F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2952.9300000000003</v>
      </c>
      <c r="G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2950.07</v>
      </c>
      <c r="H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2915.8</v>
      </c>
      <c r="I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2984.26</v>
      </c>
      <c r="J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2994.6600000000003</v>
      </c>
      <c r="K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2957.71</v>
      </c>
      <c r="L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2943.9</v>
      </c>
      <c r="M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2894.23</v>
      </c>
      <c r="N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2924.29</v>
      </c>
      <c r="O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2929.57</v>
      </c>
      <c r="P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2941.3100000000004</v>
      </c>
      <c r="Q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2993.23</v>
      </c>
      <c r="R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2934.6400000000003</v>
      </c>
      <c r="S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2993.5200000000004</v>
      </c>
      <c r="T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2922.86</v>
      </c>
      <c r="U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2875.32</v>
      </c>
      <c r="V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2872.21</v>
      </c>
      <c r="W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2909.1400000000003</v>
      </c>
      <c r="X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2966.07</v>
      </c>
      <c r="Y370" s="141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РСО-А'!$M$6</f>
        <v>2902.05</v>
      </c>
    </row>
    <row r="371" spans="1:25" x14ac:dyDescent="0.2">
      <c r="A371" s="94">
        <f t="shared" si="11"/>
        <v>41685</v>
      </c>
      <c r="B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2916.1400000000003</v>
      </c>
      <c r="C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2961.9500000000003</v>
      </c>
      <c r="D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2981</v>
      </c>
      <c r="E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3001.4500000000003</v>
      </c>
      <c r="F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3005.71</v>
      </c>
      <c r="G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2993.3300000000004</v>
      </c>
      <c r="H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2970.83</v>
      </c>
      <c r="I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2921.6600000000003</v>
      </c>
      <c r="J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2874.58</v>
      </c>
      <c r="K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3013.0200000000004</v>
      </c>
      <c r="L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3000.53</v>
      </c>
      <c r="M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3012.2400000000002</v>
      </c>
      <c r="N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3040.8100000000004</v>
      </c>
      <c r="O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3049.25</v>
      </c>
      <c r="P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3062.1400000000003</v>
      </c>
      <c r="Q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3071.8100000000004</v>
      </c>
      <c r="R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3086.77</v>
      </c>
      <c r="S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3055.1000000000004</v>
      </c>
      <c r="T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2981.09</v>
      </c>
      <c r="U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2910.71</v>
      </c>
      <c r="V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2898.78</v>
      </c>
      <c r="W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2916.3900000000003</v>
      </c>
      <c r="X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2964.82</v>
      </c>
      <c r="Y371" s="141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РСО-А'!$M$6</f>
        <v>2887.17</v>
      </c>
    </row>
    <row r="372" spans="1:25" x14ac:dyDescent="0.2">
      <c r="A372" s="94">
        <f t="shared" si="11"/>
        <v>41686</v>
      </c>
      <c r="B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2915.8100000000004</v>
      </c>
      <c r="C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2946.7200000000003</v>
      </c>
      <c r="D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2980.07</v>
      </c>
      <c r="E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3000.4800000000005</v>
      </c>
      <c r="F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3008.9300000000003</v>
      </c>
      <c r="G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3001.03</v>
      </c>
      <c r="H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2993.96</v>
      </c>
      <c r="I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2962.3900000000003</v>
      </c>
      <c r="J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2940.4100000000003</v>
      </c>
      <c r="K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3111.9300000000003</v>
      </c>
      <c r="L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3058.3</v>
      </c>
      <c r="M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3031.5600000000004</v>
      </c>
      <c r="N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3044.32</v>
      </c>
      <c r="O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3066.55</v>
      </c>
      <c r="P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3084.9700000000003</v>
      </c>
      <c r="Q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3089.71</v>
      </c>
      <c r="R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3066.1200000000003</v>
      </c>
      <c r="S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3058.1200000000003</v>
      </c>
      <c r="T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2984.57</v>
      </c>
      <c r="U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2904.44</v>
      </c>
      <c r="V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2901.1000000000004</v>
      </c>
      <c r="W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2918.7200000000003</v>
      </c>
      <c r="X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2960.48</v>
      </c>
      <c r="Y372" s="141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РСО-А'!$M$6</f>
        <v>2875.23</v>
      </c>
    </row>
    <row r="373" spans="1:25" x14ac:dyDescent="0.2">
      <c r="A373" s="94">
        <f t="shared" si="11"/>
        <v>41687</v>
      </c>
      <c r="B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2930.23</v>
      </c>
      <c r="C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2974.13</v>
      </c>
      <c r="D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2988.3100000000004</v>
      </c>
      <c r="E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3007.5200000000004</v>
      </c>
      <c r="F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3011.5800000000004</v>
      </c>
      <c r="G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3000.4900000000002</v>
      </c>
      <c r="H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2967.76</v>
      </c>
      <c r="I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3058.96</v>
      </c>
      <c r="J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3065.75</v>
      </c>
      <c r="K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3034.3900000000003</v>
      </c>
      <c r="L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3034.59</v>
      </c>
      <c r="M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2983.17</v>
      </c>
      <c r="N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3015.1600000000003</v>
      </c>
      <c r="O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3026.3</v>
      </c>
      <c r="P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3029.88</v>
      </c>
      <c r="Q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3037.7000000000003</v>
      </c>
      <c r="R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3042.3</v>
      </c>
      <c r="S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3112.4900000000002</v>
      </c>
      <c r="T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3026.4100000000003</v>
      </c>
      <c r="U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2931.83</v>
      </c>
      <c r="V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2928.42</v>
      </c>
      <c r="W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2902.59</v>
      </c>
      <c r="X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2904.4100000000003</v>
      </c>
      <c r="Y373" s="141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РСО-А'!$M$6</f>
        <v>2872.61</v>
      </c>
    </row>
    <row r="374" spans="1:25" x14ac:dyDescent="0.2">
      <c r="A374" s="94">
        <f t="shared" si="11"/>
        <v>41688</v>
      </c>
      <c r="B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2931.33</v>
      </c>
      <c r="C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2975.26</v>
      </c>
      <c r="D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2990.13</v>
      </c>
      <c r="E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3009.58</v>
      </c>
      <c r="F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3013.7300000000005</v>
      </c>
      <c r="G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3001.87</v>
      </c>
      <c r="H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2969.38</v>
      </c>
      <c r="I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3061.1800000000003</v>
      </c>
      <c r="J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3069.4500000000003</v>
      </c>
      <c r="K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3065.03</v>
      </c>
      <c r="L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3051.1400000000003</v>
      </c>
      <c r="M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2985.2400000000002</v>
      </c>
      <c r="N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3009.9100000000003</v>
      </c>
      <c r="O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3028.82</v>
      </c>
      <c r="P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3040.55</v>
      </c>
      <c r="Q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3040.42</v>
      </c>
      <c r="R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3044.77</v>
      </c>
      <c r="S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3020.28</v>
      </c>
      <c r="T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2936.17</v>
      </c>
      <c r="U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2938.53</v>
      </c>
      <c r="V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2934.9100000000003</v>
      </c>
      <c r="W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2895</v>
      </c>
      <c r="X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2896.38</v>
      </c>
      <c r="Y374" s="141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РСО-А'!$M$6</f>
        <v>2873.4300000000003</v>
      </c>
    </row>
    <row r="375" spans="1:25" x14ac:dyDescent="0.2">
      <c r="A375" s="94">
        <f t="shared" si="11"/>
        <v>41689</v>
      </c>
      <c r="B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2930.9300000000003</v>
      </c>
      <c r="C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3008.94</v>
      </c>
      <c r="D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3021.1000000000004</v>
      </c>
      <c r="E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3029.38</v>
      </c>
      <c r="F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3020.69</v>
      </c>
      <c r="G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3000.92</v>
      </c>
      <c r="H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2961.61</v>
      </c>
      <c r="I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3047.9</v>
      </c>
      <c r="J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3063.84</v>
      </c>
      <c r="K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3018.9500000000003</v>
      </c>
      <c r="L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2995.71</v>
      </c>
      <c r="M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2943.04</v>
      </c>
      <c r="N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2952.2400000000002</v>
      </c>
      <c r="O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2974.4700000000003</v>
      </c>
      <c r="P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2971.04</v>
      </c>
      <c r="Q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2971.2000000000003</v>
      </c>
      <c r="R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2984.8500000000004</v>
      </c>
      <c r="S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3041.5200000000004</v>
      </c>
      <c r="T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3009.9</v>
      </c>
      <c r="U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2919.7000000000003</v>
      </c>
      <c r="V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2913.28</v>
      </c>
      <c r="W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2898.13</v>
      </c>
      <c r="X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2899.67</v>
      </c>
      <c r="Y375" s="141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РСО-А'!$M$6</f>
        <v>2891.6800000000003</v>
      </c>
    </row>
    <row r="376" spans="1:25" x14ac:dyDescent="0.2">
      <c r="A376" s="94">
        <f t="shared" si="11"/>
        <v>41690</v>
      </c>
      <c r="B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2954.1000000000004</v>
      </c>
      <c r="C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3001.2400000000002</v>
      </c>
      <c r="D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3025.34</v>
      </c>
      <c r="E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3037.9800000000005</v>
      </c>
      <c r="F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3037.7400000000002</v>
      </c>
      <c r="G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3021.03</v>
      </c>
      <c r="H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2986.08</v>
      </c>
      <c r="I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3085.88</v>
      </c>
      <c r="J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3087.4900000000002</v>
      </c>
      <c r="K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3035.96</v>
      </c>
      <c r="L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3036.01</v>
      </c>
      <c r="M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2984.36</v>
      </c>
      <c r="N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3016.3500000000004</v>
      </c>
      <c r="O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3031.13</v>
      </c>
      <c r="P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3038.92</v>
      </c>
      <c r="Q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3035.21</v>
      </c>
      <c r="R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3038.96</v>
      </c>
      <c r="S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3097.23</v>
      </c>
      <c r="T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3009.0800000000004</v>
      </c>
      <c r="U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2919.86</v>
      </c>
      <c r="V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2916.51</v>
      </c>
      <c r="W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2895.61</v>
      </c>
      <c r="X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2900.09</v>
      </c>
      <c r="Y376" s="141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РСО-А'!$M$6</f>
        <v>2892.48</v>
      </c>
    </row>
    <row r="377" spans="1:25" x14ac:dyDescent="0.2">
      <c r="A377" s="94">
        <f t="shared" si="11"/>
        <v>41691</v>
      </c>
      <c r="B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2953.78</v>
      </c>
      <c r="C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3000.86</v>
      </c>
      <c r="D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3025.29</v>
      </c>
      <c r="E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3037.8300000000004</v>
      </c>
      <c r="F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3037.82</v>
      </c>
      <c r="G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3021.1800000000003</v>
      </c>
      <c r="H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2985.96</v>
      </c>
      <c r="I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3090.0600000000004</v>
      </c>
      <c r="J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3112.8</v>
      </c>
      <c r="K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3077.61</v>
      </c>
      <c r="L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3067.92</v>
      </c>
      <c r="M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3001.91</v>
      </c>
      <c r="N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3035.51</v>
      </c>
      <c r="O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3055.3100000000004</v>
      </c>
      <c r="P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3059.3900000000003</v>
      </c>
      <c r="Q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3063.92</v>
      </c>
      <c r="R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3072.42</v>
      </c>
      <c r="S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3134.4</v>
      </c>
      <c r="T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3025.1000000000004</v>
      </c>
      <c r="U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2935.2700000000004</v>
      </c>
      <c r="V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2931.59</v>
      </c>
      <c r="W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2902.7400000000002</v>
      </c>
      <c r="X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2901.2200000000003</v>
      </c>
      <c r="Y377" s="141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РСО-А'!$M$6</f>
        <v>2883.86</v>
      </c>
    </row>
    <row r="378" spans="1:25" x14ac:dyDescent="0.2">
      <c r="A378" s="94">
        <f t="shared" si="11"/>
        <v>41692</v>
      </c>
      <c r="B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2958.51</v>
      </c>
      <c r="C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3014.78</v>
      </c>
      <c r="D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3041.84</v>
      </c>
      <c r="E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3051.3100000000004</v>
      </c>
      <c r="F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3051.32</v>
      </c>
      <c r="G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3046.65</v>
      </c>
      <c r="H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3015.13</v>
      </c>
      <c r="I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2937.77</v>
      </c>
      <c r="J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2898.6000000000004</v>
      </c>
      <c r="K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3042.4900000000002</v>
      </c>
      <c r="L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3025.09</v>
      </c>
      <c r="M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3017.03</v>
      </c>
      <c r="N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3055.6600000000003</v>
      </c>
      <c r="O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3064.5200000000004</v>
      </c>
      <c r="P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3073.9</v>
      </c>
      <c r="Q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3074.17</v>
      </c>
      <c r="R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3079.09</v>
      </c>
      <c r="S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3108.7200000000003</v>
      </c>
      <c r="T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3032.03</v>
      </c>
      <c r="U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2923.2400000000002</v>
      </c>
      <c r="V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2916.6400000000003</v>
      </c>
      <c r="W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2935.1600000000003</v>
      </c>
      <c r="X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2982.2400000000002</v>
      </c>
      <c r="Y378" s="141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РСО-А'!$M$6</f>
        <v>2883.28</v>
      </c>
    </row>
    <row r="379" spans="1:25" x14ac:dyDescent="0.2">
      <c r="A379" s="94">
        <f t="shared" si="11"/>
        <v>41693</v>
      </c>
      <c r="B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2943.65</v>
      </c>
      <c r="C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3006.58</v>
      </c>
      <c r="D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3042.5200000000004</v>
      </c>
      <c r="E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3061.6000000000004</v>
      </c>
      <c r="F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3051.86</v>
      </c>
      <c r="G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3061.7400000000002</v>
      </c>
      <c r="H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3037.67</v>
      </c>
      <c r="I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3015.58</v>
      </c>
      <c r="J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2979.04</v>
      </c>
      <c r="K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3108.38</v>
      </c>
      <c r="L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3056.4</v>
      </c>
      <c r="M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3038.59</v>
      </c>
      <c r="N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3056.1400000000003</v>
      </c>
      <c r="O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3074.48</v>
      </c>
      <c r="P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3098.88</v>
      </c>
      <c r="Q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3094.52</v>
      </c>
      <c r="R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3090</v>
      </c>
      <c r="S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3095.88</v>
      </c>
      <c r="T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3033.54</v>
      </c>
      <c r="U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2923.77</v>
      </c>
      <c r="V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2917.38</v>
      </c>
      <c r="W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2935.7400000000002</v>
      </c>
      <c r="X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2983.2400000000002</v>
      </c>
      <c r="Y379" s="141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РСО-А'!$M$6</f>
        <v>2881.61</v>
      </c>
    </row>
    <row r="380" spans="1:25" x14ac:dyDescent="0.2">
      <c r="A380" s="94">
        <f t="shared" si="11"/>
        <v>41694</v>
      </c>
      <c r="B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2954.26</v>
      </c>
      <c r="C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3013.98</v>
      </c>
      <c r="D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3038.94</v>
      </c>
      <c r="E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3051.8100000000004</v>
      </c>
      <c r="F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3051.8300000000004</v>
      </c>
      <c r="G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3038.8300000000004</v>
      </c>
      <c r="H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2998.3500000000004</v>
      </c>
      <c r="I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3081.57</v>
      </c>
      <c r="J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3113.3</v>
      </c>
      <c r="K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3054.04</v>
      </c>
      <c r="L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3037.36</v>
      </c>
      <c r="M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2985.13</v>
      </c>
      <c r="N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3013.12</v>
      </c>
      <c r="O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3028.17</v>
      </c>
      <c r="P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3043.8100000000004</v>
      </c>
      <c r="Q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3056.15</v>
      </c>
      <c r="R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3069.17</v>
      </c>
      <c r="S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3171.4300000000003</v>
      </c>
      <c r="T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3102.0200000000004</v>
      </c>
      <c r="U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2967.2300000000005</v>
      </c>
      <c r="V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2952.46</v>
      </c>
      <c r="W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2902.9500000000003</v>
      </c>
      <c r="X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2898.8100000000004</v>
      </c>
      <c r="Y380" s="141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РСО-А'!$M$6</f>
        <v>2878.67</v>
      </c>
    </row>
    <row r="381" spans="1:25" x14ac:dyDescent="0.2">
      <c r="A381" s="94">
        <f t="shared" si="11"/>
        <v>41695</v>
      </c>
      <c r="B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2972.1000000000004</v>
      </c>
      <c r="C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3030.7400000000002</v>
      </c>
      <c r="D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3056.75</v>
      </c>
      <c r="E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3065.86</v>
      </c>
      <c r="F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3052.32</v>
      </c>
      <c r="G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3061.28</v>
      </c>
      <c r="H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2998.48</v>
      </c>
      <c r="I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3104.2400000000002</v>
      </c>
      <c r="J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3114.42</v>
      </c>
      <c r="K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3055.3500000000004</v>
      </c>
      <c r="L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3037.38</v>
      </c>
      <c r="M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2965.11</v>
      </c>
      <c r="N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2958.4900000000002</v>
      </c>
      <c r="O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2961.3100000000004</v>
      </c>
      <c r="P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2967.61</v>
      </c>
      <c r="Q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2964.5200000000004</v>
      </c>
      <c r="R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2961.25</v>
      </c>
      <c r="S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3007.36</v>
      </c>
      <c r="T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2970.63</v>
      </c>
      <c r="U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2926.46</v>
      </c>
      <c r="V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2919.63</v>
      </c>
      <c r="W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2903.6400000000003</v>
      </c>
      <c r="X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2898.59</v>
      </c>
      <c r="Y381" s="141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РСО-А'!$M$6</f>
        <v>2879.11</v>
      </c>
    </row>
    <row r="382" spans="1:25" x14ac:dyDescent="0.2">
      <c r="A382" s="94">
        <f t="shared" si="11"/>
        <v>41696</v>
      </c>
      <c r="B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2975.04</v>
      </c>
      <c r="C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3029.8500000000004</v>
      </c>
      <c r="D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3055.78</v>
      </c>
      <c r="E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3069.6000000000004</v>
      </c>
      <c r="F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3069.59</v>
      </c>
      <c r="G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3065.1800000000003</v>
      </c>
      <c r="H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3026</v>
      </c>
      <c r="I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3138.3900000000003</v>
      </c>
      <c r="J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3164.32</v>
      </c>
      <c r="K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3108.4900000000002</v>
      </c>
      <c r="L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3054.3900000000003</v>
      </c>
      <c r="M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2955.6400000000003</v>
      </c>
      <c r="N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2951.92</v>
      </c>
      <c r="O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2954.88</v>
      </c>
      <c r="P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2954.29</v>
      </c>
      <c r="Q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2957.75</v>
      </c>
      <c r="R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2954.69</v>
      </c>
      <c r="S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3001.75</v>
      </c>
      <c r="T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2958.51</v>
      </c>
      <c r="U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2919.59</v>
      </c>
      <c r="V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2916.3</v>
      </c>
      <c r="W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2903.2400000000002</v>
      </c>
      <c r="X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2898.4900000000002</v>
      </c>
      <c r="Y382" s="141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РСО-А'!$M$6</f>
        <v>2878.4100000000003</v>
      </c>
    </row>
    <row r="383" spans="1:25" x14ac:dyDescent="0.2">
      <c r="A383" s="94">
        <f t="shared" si="11"/>
        <v>41697</v>
      </c>
      <c r="B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2936.67</v>
      </c>
      <c r="C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2989.5200000000004</v>
      </c>
      <c r="D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3012.88</v>
      </c>
      <c r="E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3021.2400000000002</v>
      </c>
      <c r="F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3017.11</v>
      </c>
      <c r="G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3013.2000000000003</v>
      </c>
      <c r="H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2982.4900000000002</v>
      </c>
      <c r="I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3084.8</v>
      </c>
      <c r="J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3091.9</v>
      </c>
      <c r="K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3028.92</v>
      </c>
      <c r="L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2984.59</v>
      </c>
      <c r="M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2931.28</v>
      </c>
      <c r="N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2949.15</v>
      </c>
      <c r="O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2968.0200000000004</v>
      </c>
      <c r="P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2967.8500000000004</v>
      </c>
      <c r="Q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2984.63</v>
      </c>
      <c r="R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3009.5600000000004</v>
      </c>
      <c r="S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3088.7300000000005</v>
      </c>
      <c r="T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3047.94</v>
      </c>
      <c r="U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2932.8900000000003</v>
      </c>
      <c r="V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2919.7700000000004</v>
      </c>
      <c r="W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2895.11</v>
      </c>
      <c r="X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2903.0600000000004</v>
      </c>
      <c r="Y383" s="141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РСО-А'!$M$6</f>
        <v>2876.2400000000002</v>
      </c>
    </row>
    <row r="384" spans="1:25" x14ac:dyDescent="0.2">
      <c r="A384" s="94">
        <f t="shared" si="11"/>
        <v>41698</v>
      </c>
      <c r="B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2946.67</v>
      </c>
      <c r="C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3001.1000000000004</v>
      </c>
      <c r="D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3021.0600000000004</v>
      </c>
      <c r="E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3033.7700000000004</v>
      </c>
      <c r="F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3033.61</v>
      </c>
      <c r="G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3028.9700000000003</v>
      </c>
      <c r="H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2993.79</v>
      </c>
      <c r="I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3098.28</v>
      </c>
      <c r="J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3085.88</v>
      </c>
      <c r="K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3019.5800000000004</v>
      </c>
      <c r="L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2979.9500000000003</v>
      </c>
      <c r="M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2925.33</v>
      </c>
      <c r="N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2937.07</v>
      </c>
      <c r="O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2952.27</v>
      </c>
      <c r="P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2974.59</v>
      </c>
      <c r="Q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2977.96</v>
      </c>
      <c r="R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2951.9500000000003</v>
      </c>
      <c r="S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2994.4900000000002</v>
      </c>
      <c r="T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2959.5200000000004</v>
      </c>
      <c r="U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2904.6200000000003</v>
      </c>
      <c r="V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2895.3300000000004</v>
      </c>
      <c r="W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2882.51</v>
      </c>
      <c r="X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2901.9700000000003</v>
      </c>
      <c r="Y384" s="141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РСО-А'!$M$6</f>
        <v>2886.8700000000003</v>
      </c>
    </row>
    <row r="385" spans="1:27" x14ac:dyDescent="0.25">
      <c r="A385" s="109"/>
      <c r="B385" s="93"/>
      <c r="C385" s="93"/>
      <c r="D385" s="93"/>
    </row>
    <row r="386" spans="1:27" x14ac:dyDescent="0.25">
      <c r="A386" s="102" t="s">
        <v>160</v>
      </c>
      <c r="B386" s="93"/>
      <c r="C386" s="93"/>
      <c r="D386" s="93"/>
    </row>
    <row r="387" spans="1:27" ht="12.75" x14ac:dyDescent="0.2">
      <c r="A387" s="170" t="s">
        <v>50</v>
      </c>
      <c r="B387" s="181" t="s">
        <v>129</v>
      </c>
      <c r="C387" s="182"/>
      <c r="D387" s="182"/>
      <c r="E387" s="182"/>
      <c r="F387" s="182"/>
      <c r="G387" s="182"/>
      <c r="H387" s="182"/>
      <c r="I387" s="182"/>
      <c r="J387" s="182"/>
      <c r="K387" s="182"/>
      <c r="L387" s="182"/>
      <c r="M387" s="182"/>
      <c r="N387" s="182"/>
      <c r="O387" s="182"/>
      <c r="P387" s="182"/>
      <c r="Q387" s="182"/>
      <c r="R387" s="182"/>
      <c r="S387" s="182"/>
      <c r="T387" s="182"/>
      <c r="U387" s="182"/>
      <c r="V387" s="182"/>
      <c r="W387" s="182"/>
      <c r="X387" s="182"/>
      <c r="Y387" s="183"/>
    </row>
    <row r="388" spans="1:27" ht="12.75" x14ac:dyDescent="0.2">
      <c r="A388" s="171"/>
      <c r="B388" s="184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  <c r="V388" s="185"/>
      <c r="W388" s="185"/>
      <c r="X388" s="185"/>
      <c r="Y388" s="186"/>
    </row>
    <row r="389" spans="1:27" ht="12.75" customHeight="1" x14ac:dyDescent="0.2">
      <c r="A389" s="171"/>
      <c r="B389" s="173" t="s">
        <v>130</v>
      </c>
      <c r="C389" s="164" t="s">
        <v>131</v>
      </c>
      <c r="D389" s="164" t="s">
        <v>132</v>
      </c>
      <c r="E389" s="164" t="s">
        <v>133</v>
      </c>
      <c r="F389" s="164" t="s">
        <v>134</v>
      </c>
      <c r="G389" s="164" t="s">
        <v>135</v>
      </c>
      <c r="H389" s="164" t="s">
        <v>136</v>
      </c>
      <c r="I389" s="164" t="s">
        <v>137</v>
      </c>
      <c r="J389" s="164" t="s">
        <v>138</v>
      </c>
      <c r="K389" s="164" t="s">
        <v>139</v>
      </c>
      <c r="L389" s="164" t="s">
        <v>140</v>
      </c>
      <c r="M389" s="164" t="s">
        <v>141</v>
      </c>
      <c r="N389" s="175" t="s">
        <v>142</v>
      </c>
      <c r="O389" s="164" t="s">
        <v>143</v>
      </c>
      <c r="P389" s="164" t="s">
        <v>144</v>
      </c>
      <c r="Q389" s="164" t="s">
        <v>145</v>
      </c>
      <c r="R389" s="164" t="s">
        <v>146</v>
      </c>
      <c r="S389" s="164" t="s">
        <v>147</v>
      </c>
      <c r="T389" s="164" t="s">
        <v>148</v>
      </c>
      <c r="U389" s="164" t="s">
        <v>149</v>
      </c>
      <c r="V389" s="164" t="s">
        <v>150</v>
      </c>
      <c r="W389" s="164" t="s">
        <v>151</v>
      </c>
      <c r="X389" s="164" t="s">
        <v>152</v>
      </c>
      <c r="Y389" s="164" t="s">
        <v>153</v>
      </c>
    </row>
    <row r="390" spans="1:27" ht="11.25" customHeight="1" x14ac:dyDescent="0.2">
      <c r="A390" s="172"/>
      <c r="B390" s="174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76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  <c r="Y390" s="165"/>
    </row>
    <row r="391" spans="1:27" ht="15.75" customHeight="1" x14ac:dyDescent="0.2">
      <c r="A391" s="94">
        <f>A357</f>
        <v>41671</v>
      </c>
      <c r="B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2867.23</v>
      </c>
      <c r="C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2850.03</v>
      </c>
      <c r="D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2859.88</v>
      </c>
      <c r="E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2848.19</v>
      </c>
      <c r="F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2845.4500000000003</v>
      </c>
      <c r="G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2843.2400000000002</v>
      </c>
      <c r="H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2854.96</v>
      </c>
      <c r="I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2858.4500000000003</v>
      </c>
      <c r="J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2869.11</v>
      </c>
      <c r="K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2881.28</v>
      </c>
      <c r="L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2882.4100000000003</v>
      </c>
      <c r="M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2882.83</v>
      </c>
      <c r="N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2883.7400000000002</v>
      </c>
      <c r="O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2883.9300000000003</v>
      </c>
      <c r="P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2883.4</v>
      </c>
      <c r="Q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2883.7300000000005</v>
      </c>
      <c r="R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2882.94</v>
      </c>
      <c r="S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2881.3100000000004</v>
      </c>
      <c r="T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2879.96</v>
      </c>
      <c r="U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2892.63</v>
      </c>
      <c r="V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2951.6200000000003</v>
      </c>
      <c r="W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2881.88</v>
      </c>
      <c r="X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2882.2400000000002</v>
      </c>
      <c r="Y391" s="141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РСО-А'!$M$6</f>
        <v>2999.28</v>
      </c>
      <c r="AA391" s="95"/>
    </row>
    <row r="392" spans="1:27" x14ac:dyDescent="0.2">
      <c r="A392" s="94">
        <f>A391+1</f>
        <v>41672</v>
      </c>
      <c r="B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2865.5200000000004</v>
      </c>
      <c r="C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2864.9100000000003</v>
      </c>
      <c r="D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2855.09</v>
      </c>
      <c r="E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2843.78</v>
      </c>
      <c r="F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2848.65</v>
      </c>
      <c r="G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2840.9300000000003</v>
      </c>
      <c r="H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2846.1800000000003</v>
      </c>
      <c r="I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2859.9</v>
      </c>
      <c r="J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2897.2700000000004</v>
      </c>
      <c r="K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2879.88</v>
      </c>
      <c r="L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2880.65</v>
      </c>
      <c r="M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2880.82</v>
      </c>
      <c r="N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2881.13</v>
      </c>
      <c r="O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2881.2400000000002</v>
      </c>
      <c r="P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2880.1800000000003</v>
      </c>
      <c r="Q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2880.5200000000004</v>
      </c>
      <c r="R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2881.44</v>
      </c>
      <c r="S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2879.71</v>
      </c>
      <c r="T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2879.17</v>
      </c>
      <c r="U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2891.2200000000003</v>
      </c>
      <c r="V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2950.8500000000004</v>
      </c>
      <c r="W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2918.55</v>
      </c>
      <c r="X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2880.9</v>
      </c>
      <c r="Y392" s="141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РСО-А'!$M$6</f>
        <v>3017.11</v>
      </c>
    </row>
    <row r="393" spans="1:27" x14ac:dyDescent="0.2">
      <c r="A393" s="94">
        <f t="shared" ref="A393:A418" si="12">A392+1</f>
        <v>41673</v>
      </c>
      <c r="B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2862.83</v>
      </c>
      <c r="C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2848.84</v>
      </c>
      <c r="D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2849.34</v>
      </c>
      <c r="E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2861.8900000000003</v>
      </c>
      <c r="F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2859.26</v>
      </c>
      <c r="G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2856.8</v>
      </c>
      <c r="H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2859.01</v>
      </c>
      <c r="I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2871.3500000000004</v>
      </c>
      <c r="J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2863.82</v>
      </c>
      <c r="K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2883.7400000000002</v>
      </c>
      <c r="L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2883.51</v>
      </c>
      <c r="M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2873.3500000000004</v>
      </c>
      <c r="N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2872.6600000000003</v>
      </c>
      <c r="O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2872.92</v>
      </c>
      <c r="P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2873.19</v>
      </c>
      <c r="Q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2873.2200000000003</v>
      </c>
      <c r="R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2872.63</v>
      </c>
      <c r="S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2879.8100000000004</v>
      </c>
      <c r="T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2877.42</v>
      </c>
      <c r="U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2878.7000000000003</v>
      </c>
      <c r="V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2890.76</v>
      </c>
      <c r="W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2925.4100000000003</v>
      </c>
      <c r="X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3084.8</v>
      </c>
      <c r="Y393" s="141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РСО-А'!$M$6</f>
        <v>2982.96</v>
      </c>
    </row>
    <row r="394" spans="1:27" x14ac:dyDescent="0.2">
      <c r="A394" s="94">
        <f t="shared" si="12"/>
        <v>41674</v>
      </c>
      <c r="B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2937.53</v>
      </c>
      <c r="C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2857.6400000000003</v>
      </c>
      <c r="D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2856.55</v>
      </c>
      <c r="E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2856.4900000000002</v>
      </c>
      <c r="F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2856.48</v>
      </c>
      <c r="G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2858.2200000000003</v>
      </c>
      <c r="H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2861.8900000000003</v>
      </c>
      <c r="I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2871.3500000000004</v>
      </c>
      <c r="J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2863.4500000000003</v>
      </c>
      <c r="K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2891.4900000000002</v>
      </c>
      <c r="L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2917.29</v>
      </c>
      <c r="M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2892.3</v>
      </c>
      <c r="N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2892.04</v>
      </c>
      <c r="O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2890.82</v>
      </c>
      <c r="P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2884.5200000000004</v>
      </c>
      <c r="Q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2884.4900000000002</v>
      </c>
      <c r="R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2884.23</v>
      </c>
      <c r="S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2883.79</v>
      </c>
      <c r="T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2881.7200000000003</v>
      </c>
      <c r="U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2991.1800000000003</v>
      </c>
      <c r="V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2990.84</v>
      </c>
      <c r="W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3011.8700000000003</v>
      </c>
      <c r="X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3131.75</v>
      </c>
      <c r="Y394" s="141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РСО-А'!$M$6</f>
        <v>3049.29</v>
      </c>
    </row>
    <row r="395" spans="1:27" x14ac:dyDescent="0.2">
      <c r="A395" s="94">
        <f t="shared" si="12"/>
        <v>41675</v>
      </c>
      <c r="B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2870.67</v>
      </c>
      <c r="C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2849.9100000000003</v>
      </c>
      <c r="D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2847.77</v>
      </c>
      <c r="E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2846.54</v>
      </c>
      <c r="F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2846.7200000000003</v>
      </c>
      <c r="G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2847.29</v>
      </c>
      <c r="H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2849.05</v>
      </c>
      <c r="I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2870.9700000000003</v>
      </c>
      <c r="J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2863.2200000000003</v>
      </c>
      <c r="K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2885.6000000000004</v>
      </c>
      <c r="L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2884.9500000000003</v>
      </c>
      <c r="M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2861.38</v>
      </c>
      <c r="N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2868.21</v>
      </c>
      <c r="O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2868.01</v>
      </c>
      <c r="P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2868.1000000000004</v>
      </c>
      <c r="Q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2868.0200000000004</v>
      </c>
      <c r="R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2868.4100000000003</v>
      </c>
      <c r="S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2883.9700000000003</v>
      </c>
      <c r="T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2937.76</v>
      </c>
      <c r="U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2970.34</v>
      </c>
      <c r="V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2979.9900000000002</v>
      </c>
      <c r="W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2975.88</v>
      </c>
      <c r="X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3134.9300000000003</v>
      </c>
      <c r="Y395" s="141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РСО-А'!$M$6</f>
        <v>3037.46</v>
      </c>
    </row>
    <row r="396" spans="1:27" x14ac:dyDescent="0.2">
      <c r="A396" s="94">
        <f t="shared" si="12"/>
        <v>41676</v>
      </c>
      <c r="B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2939.0600000000004</v>
      </c>
      <c r="C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2874.52</v>
      </c>
      <c r="D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2857.2200000000003</v>
      </c>
      <c r="E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2856.82</v>
      </c>
      <c r="F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2857.4</v>
      </c>
      <c r="G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2857.76</v>
      </c>
      <c r="H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2879.01</v>
      </c>
      <c r="I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2866.71</v>
      </c>
      <c r="J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2884.4900000000002</v>
      </c>
      <c r="K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2884.4100000000003</v>
      </c>
      <c r="L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2883.4500000000003</v>
      </c>
      <c r="M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2967.8</v>
      </c>
      <c r="N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2946.77</v>
      </c>
      <c r="O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2941.8</v>
      </c>
      <c r="P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2927.6600000000003</v>
      </c>
      <c r="Q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2917.8700000000003</v>
      </c>
      <c r="R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2907.34</v>
      </c>
      <c r="S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2882.6800000000003</v>
      </c>
      <c r="T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2955.4800000000005</v>
      </c>
      <c r="U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3041.9500000000003</v>
      </c>
      <c r="V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3019.2700000000004</v>
      </c>
      <c r="W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3023.9300000000003</v>
      </c>
      <c r="X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3148.7400000000002</v>
      </c>
      <c r="Y396" s="141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РСО-А'!$M$6</f>
        <v>3064.82</v>
      </c>
    </row>
    <row r="397" spans="1:27" x14ac:dyDescent="0.2">
      <c r="A397" s="94">
        <f t="shared" si="12"/>
        <v>41677</v>
      </c>
      <c r="B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2867.05</v>
      </c>
      <c r="C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2849.7000000000003</v>
      </c>
      <c r="D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2843.67</v>
      </c>
      <c r="E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2846.28</v>
      </c>
      <c r="F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2845.82</v>
      </c>
      <c r="G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2842.3900000000003</v>
      </c>
      <c r="H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2866.5200000000004</v>
      </c>
      <c r="I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2864.9100000000003</v>
      </c>
      <c r="J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2843.31</v>
      </c>
      <c r="K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2885.83</v>
      </c>
      <c r="L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2885.9500000000003</v>
      </c>
      <c r="M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2874.67</v>
      </c>
      <c r="N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2874.73</v>
      </c>
      <c r="O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2874.8</v>
      </c>
      <c r="P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2875.07</v>
      </c>
      <c r="Q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2874.96</v>
      </c>
      <c r="R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2874.7200000000003</v>
      </c>
      <c r="S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2882.03</v>
      </c>
      <c r="T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2882.17</v>
      </c>
      <c r="U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2983.63</v>
      </c>
      <c r="V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2945.2000000000003</v>
      </c>
      <c r="W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2966.9900000000002</v>
      </c>
      <c r="X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3118.55</v>
      </c>
      <c r="Y397" s="141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РСО-А'!$M$6</f>
        <v>3036.8700000000003</v>
      </c>
    </row>
    <row r="398" spans="1:27" x14ac:dyDescent="0.2">
      <c r="A398" s="94">
        <f t="shared" si="12"/>
        <v>41678</v>
      </c>
      <c r="B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2866.25</v>
      </c>
      <c r="C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2862.4</v>
      </c>
      <c r="D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2852.02</v>
      </c>
      <c r="E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2840.9700000000003</v>
      </c>
      <c r="F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2848.2400000000002</v>
      </c>
      <c r="G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2858.78</v>
      </c>
      <c r="H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2863.3900000000003</v>
      </c>
      <c r="I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2866.15</v>
      </c>
      <c r="J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2988.94</v>
      </c>
      <c r="K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2859.9100000000003</v>
      </c>
      <c r="L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2866.26</v>
      </c>
      <c r="M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2883.71</v>
      </c>
      <c r="N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2883.9</v>
      </c>
      <c r="O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2884.04</v>
      </c>
      <c r="P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2884.19</v>
      </c>
      <c r="Q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2884.3900000000003</v>
      </c>
      <c r="R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2883.33</v>
      </c>
      <c r="S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2879.33</v>
      </c>
      <c r="T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2880.8100000000004</v>
      </c>
      <c r="U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2880.11</v>
      </c>
      <c r="V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2974.7000000000003</v>
      </c>
      <c r="W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2944.7700000000004</v>
      </c>
      <c r="X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2881.6400000000003</v>
      </c>
      <c r="Y398" s="141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РСО-А'!$M$6</f>
        <v>3063.44</v>
      </c>
    </row>
    <row r="399" spans="1:27" x14ac:dyDescent="0.2">
      <c r="A399" s="94">
        <f t="shared" si="12"/>
        <v>41679</v>
      </c>
      <c r="B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2861.86</v>
      </c>
      <c r="C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2853.66</v>
      </c>
      <c r="D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2877.2200000000003</v>
      </c>
      <c r="E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2880.5200000000004</v>
      </c>
      <c r="F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2889.79</v>
      </c>
      <c r="G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2880.4500000000003</v>
      </c>
      <c r="H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2871.59</v>
      </c>
      <c r="I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2846.7200000000003</v>
      </c>
      <c r="J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2865.65</v>
      </c>
      <c r="K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2905.88</v>
      </c>
      <c r="L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2868.09</v>
      </c>
      <c r="M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2841.8900000000003</v>
      </c>
      <c r="N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2843.57</v>
      </c>
      <c r="O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2851.81</v>
      </c>
      <c r="P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2846.46</v>
      </c>
      <c r="Q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2843.46</v>
      </c>
      <c r="R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2844.31</v>
      </c>
      <c r="S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2842.06</v>
      </c>
      <c r="T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2878.3</v>
      </c>
      <c r="U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2879.8</v>
      </c>
      <c r="V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2879.8100000000004</v>
      </c>
      <c r="W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2880.2700000000004</v>
      </c>
      <c r="X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2881.1200000000003</v>
      </c>
      <c r="Y399" s="141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РСО-А'!$M$6</f>
        <v>2925.4</v>
      </c>
    </row>
    <row r="400" spans="1:27" x14ac:dyDescent="0.2">
      <c r="A400" s="94">
        <f t="shared" si="12"/>
        <v>41680</v>
      </c>
      <c r="B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2858.19</v>
      </c>
      <c r="C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2854.6400000000003</v>
      </c>
      <c r="D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2859.9900000000002</v>
      </c>
      <c r="E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2865.3100000000004</v>
      </c>
      <c r="F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2862.6000000000004</v>
      </c>
      <c r="G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2865.75</v>
      </c>
      <c r="H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2840.4700000000003</v>
      </c>
      <c r="I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2902.4900000000002</v>
      </c>
      <c r="J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2891.3900000000003</v>
      </c>
      <c r="K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2843.84</v>
      </c>
      <c r="L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2856.6000000000004</v>
      </c>
      <c r="M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2875.63</v>
      </c>
      <c r="N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2875.4</v>
      </c>
      <c r="O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2875.86</v>
      </c>
      <c r="P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2875.9500000000003</v>
      </c>
      <c r="Q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2875.29</v>
      </c>
      <c r="R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2875.08</v>
      </c>
      <c r="S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2868.4100000000003</v>
      </c>
      <c r="T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2882.65</v>
      </c>
      <c r="U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2883.9500000000003</v>
      </c>
      <c r="V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2885.04</v>
      </c>
      <c r="W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2895.32</v>
      </c>
      <c r="X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3082.1200000000003</v>
      </c>
      <c r="Y400" s="141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РСО-А'!$M$6</f>
        <v>3018.15</v>
      </c>
    </row>
    <row r="401" spans="1:25" x14ac:dyDescent="0.2">
      <c r="A401" s="94">
        <f t="shared" si="12"/>
        <v>41681</v>
      </c>
      <c r="B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2842.4</v>
      </c>
      <c r="C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2881.59</v>
      </c>
      <c r="D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2899.25</v>
      </c>
      <c r="E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2911.7400000000002</v>
      </c>
      <c r="F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2914.76</v>
      </c>
      <c r="G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2902.4</v>
      </c>
      <c r="H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2873.55</v>
      </c>
      <c r="I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2937.6800000000003</v>
      </c>
      <c r="J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2908.8900000000003</v>
      </c>
      <c r="K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2870</v>
      </c>
      <c r="L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2845.57</v>
      </c>
      <c r="M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2876.63</v>
      </c>
      <c r="N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2877.7200000000003</v>
      </c>
      <c r="O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2878.1400000000003</v>
      </c>
      <c r="P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2874.9</v>
      </c>
      <c r="Q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2874.98</v>
      </c>
      <c r="R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2874.05</v>
      </c>
      <c r="S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2850.75</v>
      </c>
      <c r="T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2884.04</v>
      </c>
      <c r="U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2885.28</v>
      </c>
      <c r="V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2886.67</v>
      </c>
      <c r="W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2875.5</v>
      </c>
      <c r="X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3085.77</v>
      </c>
      <c r="Y401" s="141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РСО-А'!$M$6</f>
        <v>2941.71</v>
      </c>
    </row>
    <row r="402" spans="1:25" x14ac:dyDescent="0.2">
      <c r="A402" s="94">
        <f t="shared" si="12"/>
        <v>41682</v>
      </c>
      <c r="B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2843.65</v>
      </c>
      <c r="C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2875.29</v>
      </c>
      <c r="D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2895.4900000000002</v>
      </c>
      <c r="E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2904.55</v>
      </c>
      <c r="F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2907.44</v>
      </c>
      <c r="G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2901.54</v>
      </c>
      <c r="H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2865.19</v>
      </c>
      <c r="I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2937.1400000000003</v>
      </c>
      <c r="J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2914.5</v>
      </c>
      <c r="K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2887.32</v>
      </c>
      <c r="L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2869.7700000000004</v>
      </c>
      <c r="M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2845.04</v>
      </c>
      <c r="N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2856.7400000000002</v>
      </c>
      <c r="O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2871.53</v>
      </c>
      <c r="P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2881.9900000000002</v>
      </c>
      <c r="Q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2884.4</v>
      </c>
      <c r="R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2887.11</v>
      </c>
      <c r="S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2935.42</v>
      </c>
      <c r="T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2874.7400000000002</v>
      </c>
      <c r="U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2885.3100000000004</v>
      </c>
      <c r="V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2886.25</v>
      </c>
      <c r="W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2875.13</v>
      </c>
      <c r="X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3079.55</v>
      </c>
      <c r="Y402" s="141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РСО-А'!$M$6</f>
        <v>2867.65</v>
      </c>
    </row>
    <row r="403" spans="1:25" x14ac:dyDescent="0.2">
      <c r="A403" s="94">
        <f t="shared" si="12"/>
        <v>41683</v>
      </c>
      <c r="B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2844.59</v>
      </c>
      <c r="C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2875.1800000000003</v>
      </c>
      <c r="D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2892.4300000000003</v>
      </c>
      <c r="E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2904.51</v>
      </c>
      <c r="F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2901.44</v>
      </c>
      <c r="G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2892.5600000000004</v>
      </c>
      <c r="H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2862.37</v>
      </c>
      <c r="I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2930.53</v>
      </c>
      <c r="J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2914.67</v>
      </c>
      <c r="K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2886.7700000000004</v>
      </c>
      <c r="L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2863.5</v>
      </c>
      <c r="M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2847.2000000000003</v>
      </c>
      <c r="N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2856.3100000000004</v>
      </c>
      <c r="O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2871</v>
      </c>
      <c r="P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2881.37</v>
      </c>
      <c r="Q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2883.6600000000003</v>
      </c>
      <c r="R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2886.59</v>
      </c>
      <c r="S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2934.5600000000004</v>
      </c>
      <c r="T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2874.2200000000003</v>
      </c>
      <c r="U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2886.4</v>
      </c>
      <c r="V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2887.4500000000003</v>
      </c>
      <c r="W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2875.2200000000003</v>
      </c>
      <c r="X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2951.7000000000003</v>
      </c>
      <c r="Y403" s="141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РСО-А'!$M$6</f>
        <v>2868.63</v>
      </c>
    </row>
    <row r="404" spans="1:25" x14ac:dyDescent="0.2">
      <c r="A404" s="94">
        <f t="shared" si="12"/>
        <v>41684</v>
      </c>
      <c r="B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2843.34</v>
      </c>
      <c r="C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2880.77</v>
      </c>
      <c r="D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2898.42</v>
      </c>
      <c r="E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2916.75</v>
      </c>
      <c r="F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2916.7700000000004</v>
      </c>
      <c r="G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2914.08</v>
      </c>
      <c r="H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2881.84</v>
      </c>
      <c r="I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2946.2400000000002</v>
      </c>
      <c r="J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2956.0200000000004</v>
      </c>
      <c r="K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2921.27</v>
      </c>
      <c r="L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2908.28</v>
      </c>
      <c r="M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2861.5600000000004</v>
      </c>
      <c r="N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2889.83</v>
      </c>
      <c r="O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2894.8</v>
      </c>
      <c r="P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2905.84</v>
      </c>
      <c r="Q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2954.6800000000003</v>
      </c>
      <c r="R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2899.57</v>
      </c>
      <c r="S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2954.96</v>
      </c>
      <c r="T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2888.48</v>
      </c>
      <c r="U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2843.77</v>
      </c>
      <c r="V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2840.8500000000004</v>
      </c>
      <c r="W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2875.58</v>
      </c>
      <c r="X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2929.13</v>
      </c>
      <c r="Y404" s="141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РСО-А'!$M$6</f>
        <v>2868.9100000000003</v>
      </c>
    </row>
    <row r="405" spans="1:25" x14ac:dyDescent="0.2">
      <c r="A405" s="94">
        <f t="shared" si="12"/>
        <v>41685</v>
      </c>
      <c r="B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2882.1600000000003</v>
      </c>
      <c r="C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2925.26</v>
      </c>
      <c r="D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2943.1800000000003</v>
      </c>
      <c r="E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2962.4100000000003</v>
      </c>
      <c r="F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2966.42</v>
      </c>
      <c r="G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2954.7700000000004</v>
      </c>
      <c r="H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2933.61</v>
      </c>
      <c r="I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2887.3500000000004</v>
      </c>
      <c r="J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2843.07</v>
      </c>
      <c r="K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2973.3</v>
      </c>
      <c r="L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2961.55</v>
      </c>
      <c r="M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2972.57</v>
      </c>
      <c r="N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2999.44</v>
      </c>
      <c r="O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3007.38</v>
      </c>
      <c r="P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3019.5</v>
      </c>
      <c r="Q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3028.6000000000004</v>
      </c>
      <c r="R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3042.67</v>
      </c>
      <c r="S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3012.88</v>
      </c>
      <c r="T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2943.26</v>
      </c>
      <c r="U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2877.0600000000004</v>
      </c>
      <c r="V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2865.84</v>
      </c>
      <c r="W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2882.4</v>
      </c>
      <c r="X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2927.96</v>
      </c>
      <c r="Y405" s="141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РСО-А'!$M$6</f>
        <v>2854.92</v>
      </c>
    </row>
    <row r="406" spans="1:25" x14ac:dyDescent="0.2">
      <c r="A406" s="94">
        <f t="shared" si="12"/>
        <v>41686</v>
      </c>
      <c r="B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2881.8500000000004</v>
      </c>
      <c r="C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2910.9300000000003</v>
      </c>
      <c r="D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2942.3</v>
      </c>
      <c r="E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2961.5</v>
      </c>
      <c r="F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2969.4500000000003</v>
      </c>
      <c r="G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2962.02</v>
      </c>
      <c r="H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2955.3700000000003</v>
      </c>
      <c r="I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2925.67</v>
      </c>
      <c r="J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2904.9900000000002</v>
      </c>
      <c r="K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3066.34</v>
      </c>
      <c r="L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3015.8900000000003</v>
      </c>
      <c r="M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2990.7400000000002</v>
      </c>
      <c r="N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3002.7400000000002</v>
      </c>
      <c r="O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3023.65</v>
      </c>
      <c r="P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3040.98</v>
      </c>
      <c r="Q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3045.44</v>
      </c>
      <c r="R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3023.2400000000002</v>
      </c>
      <c r="S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3015.7300000000005</v>
      </c>
      <c r="T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2946.54</v>
      </c>
      <c r="U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2871.1600000000003</v>
      </c>
      <c r="V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2868.01</v>
      </c>
      <c r="W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2884.59</v>
      </c>
      <c r="X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2923.87</v>
      </c>
      <c r="Y406" s="141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РСО-А'!$M$6</f>
        <v>2843.6800000000003</v>
      </c>
    </row>
    <row r="407" spans="1:25" x14ac:dyDescent="0.2">
      <c r="A407" s="94">
        <f t="shared" si="12"/>
        <v>41687</v>
      </c>
      <c r="B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2895.42</v>
      </c>
      <c r="C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2936.7200000000003</v>
      </c>
      <c r="D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2950.05</v>
      </c>
      <c r="E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2968.1200000000003</v>
      </c>
      <c r="F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2971.94</v>
      </c>
      <c r="G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2961.51</v>
      </c>
      <c r="H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2930.7200000000003</v>
      </c>
      <c r="I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3016.5200000000004</v>
      </c>
      <c r="J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3022.9</v>
      </c>
      <c r="K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2993.4</v>
      </c>
      <c r="L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2993.59</v>
      </c>
      <c r="M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2945.2200000000003</v>
      </c>
      <c r="N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2975.3100000000004</v>
      </c>
      <c r="O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2985.79</v>
      </c>
      <c r="P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2989.1600000000003</v>
      </c>
      <c r="Q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2996.5200000000004</v>
      </c>
      <c r="R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3000.84</v>
      </c>
      <c r="S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3066.8700000000003</v>
      </c>
      <c r="T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2985.8900000000003</v>
      </c>
      <c r="U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2896.9300000000003</v>
      </c>
      <c r="V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2893.7200000000003</v>
      </c>
      <c r="W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2869.42</v>
      </c>
      <c r="X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2871.13</v>
      </c>
      <c r="Y407" s="141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РСО-А'!$M$6</f>
        <v>2841.2200000000003</v>
      </c>
    </row>
    <row r="408" spans="1:25" x14ac:dyDescent="0.2">
      <c r="A408" s="94">
        <f t="shared" si="12"/>
        <v>41688</v>
      </c>
      <c r="B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2896.4500000000003</v>
      </c>
      <c r="C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2937.78</v>
      </c>
      <c r="D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2951.76</v>
      </c>
      <c r="E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2970.0600000000004</v>
      </c>
      <c r="F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2973.9700000000003</v>
      </c>
      <c r="G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2962.8100000000004</v>
      </c>
      <c r="H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2932.25</v>
      </c>
      <c r="I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3018.6000000000004</v>
      </c>
      <c r="J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3026.38</v>
      </c>
      <c r="K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3022.2200000000003</v>
      </c>
      <c r="L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3009.1600000000003</v>
      </c>
      <c r="M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2947.17</v>
      </c>
      <c r="N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2970.37</v>
      </c>
      <c r="O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2988.1600000000003</v>
      </c>
      <c r="P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2999.19</v>
      </c>
      <c r="Q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2999.07</v>
      </c>
      <c r="R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3003.17</v>
      </c>
      <c r="S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2980.13</v>
      </c>
      <c r="T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2901.01</v>
      </c>
      <c r="U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2903.23</v>
      </c>
      <c r="V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2899.82</v>
      </c>
      <c r="W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2862.28</v>
      </c>
      <c r="X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2863.58</v>
      </c>
      <c r="Y408" s="141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РСО-А'!$M$6</f>
        <v>2841.9900000000002</v>
      </c>
    </row>
    <row r="409" spans="1:25" x14ac:dyDescent="0.2">
      <c r="A409" s="94">
        <f t="shared" si="12"/>
        <v>41689</v>
      </c>
      <c r="B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2896.08</v>
      </c>
      <c r="C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2969.46</v>
      </c>
      <c r="D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2980.9</v>
      </c>
      <c r="E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2988.69</v>
      </c>
      <c r="F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2980.51</v>
      </c>
      <c r="G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2961.92</v>
      </c>
      <c r="H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2924.94</v>
      </c>
      <c r="I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3006.11</v>
      </c>
      <c r="J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3021.1000000000004</v>
      </c>
      <c r="K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2978.88</v>
      </c>
      <c r="L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2957.01</v>
      </c>
      <c r="M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2907.4700000000003</v>
      </c>
      <c r="N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2916.1200000000003</v>
      </c>
      <c r="O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2937.03</v>
      </c>
      <c r="P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2933.8100000000004</v>
      </c>
      <c r="Q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2933.96</v>
      </c>
      <c r="R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2946.8</v>
      </c>
      <c r="S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3000.11</v>
      </c>
      <c r="T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2970.36</v>
      </c>
      <c r="U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2885.51</v>
      </c>
      <c r="V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2879.4700000000003</v>
      </c>
      <c r="W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2865.23</v>
      </c>
      <c r="X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2866.67</v>
      </c>
      <c r="Y409" s="141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РСО-А'!$M$6</f>
        <v>2859.1600000000003</v>
      </c>
    </row>
    <row r="410" spans="1:25" x14ac:dyDescent="0.2">
      <c r="A410" s="94">
        <f t="shared" si="12"/>
        <v>41690</v>
      </c>
      <c r="B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2917.8700000000003</v>
      </c>
      <c r="C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2962.21</v>
      </c>
      <c r="D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2984.8900000000003</v>
      </c>
      <c r="E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2996.78</v>
      </c>
      <c r="F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2996.55</v>
      </c>
      <c r="G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2980.8300000000004</v>
      </c>
      <c r="H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2947.96</v>
      </c>
      <c r="I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3041.84</v>
      </c>
      <c r="J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3043.3500000000004</v>
      </c>
      <c r="K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2994.88</v>
      </c>
      <c r="L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2994.92</v>
      </c>
      <c r="M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2946.34</v>
      </c>
      <c r="N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2976.4300000000003</v>
      </c>
      <c r="O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2990.34</v>
      </c>
      <c r="P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2997.6600000000003</v>
      </c>
      <c r="Q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2994.17</v>
      </c>
      <c r="R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2997.7000000000003</v>
      </c>
      <c r="S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3052.51</v>
      </c>
      <c r="T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2969.59</v>
      </c>
      <c r="U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2885.6600000000003</v>
      </c>
      <c r="V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2882.51</v>
      </c>
      <c r="W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2862.8500000000004</v>
      </c>
      <c r="X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2867.07</v>
      </c>
      <c r="Y410" s="141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РСО-А'!$M$6</f>
        <v>2859.9100000000003</v>
      </c>
    </row>
    <row r="411" spans="1:25" x14ac:dyDescent="0.2">
      <c r="A411" s="94">
        <f t="shared" si="12"/>
        <v>41691</v>
      </c>
      <c r="B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2917.57</v>
      </c>
      <c r="C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2961.86</v>
      </c>
      <c r="D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2984.84</v>
      </c>
      <c r="E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2996.6400000000003</v>
      </c>
      <c r="F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2996.63</v>
      </c>
      <c r="G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2980.9700000000003</v>
      </c>
      <c r="H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2947.8500000000004</v>
      </c>
      <c r="I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3045.7700000000004</v>
      </c>
      <c r="J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3067.1600000000003</v>
      </c>
      <c r="K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3034.0600000000004</v>
      </c>
      <c r="L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3024.9500000000003</v>
      </c>
      <c r="M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2962.8500000000004</v>
      </c>
      <c r="N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2994.4500000000003</v>
      </c>
      <c r="O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3013.0800000000004</v>
      </c>
      <c r="P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3016.92</v>
      </c>
      <c r="Q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3021.1800000000003</v>
      </c>
      <c r="R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3029.17</v>
      </c>
      <c r="S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3087.4800000000005</v>
      </c>
      <c r="T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2984.66</v>
      </c>
      <c r="U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2900.1600000000003</v>
      </c>
      <c r="V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2896.7000000000003</v>
      </c>
      <c r="W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2869.5600000000004</v>
      </c>
      <c r="X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2868.13</v>
      </c>
      <c r="Y411" s="141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РСО-А'!$M$6</f>
        <v>2851.8</v>
      </c>
    </row>
    <row r="412" spans="1:25" x14ac:dyDescent="0.2">
      <c r="A412" s="94">
        <f t="shared" si="12"/>
        <v>41692</v>
      </c>
      <c r="B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2922.0200000000004</v>
      </c>
      <c r="C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2974.96</v>
      </c>
      <c r="D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3000.4100000000003</v>
      </c>
      <c r="E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3009.32</v>
      </c>
      <c r="F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3009.33</v>
      </c>
      <c r="G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3004.94</v>
      </c>
      <c r="H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2975.29</v>
      </c>
      <c r="I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2902.51</v>
      </c>
      <c r="J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2865.6600000000003</v>
      </c>
      <c r="K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3001.0200000000004</v>
      </c>
      <c r="L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2984.65</v>
      </c>
      <c r="M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2977.07</v>
      </c>
      <c r="N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3013.4100000000003</v>
      </c>
      <c r="O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3021.7400000000002</v>
      </c>
      <c r="P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3030.57</v>
      </c>
      <c r="Q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3030.82</v>
      </c>
      <c r="R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3035.4500000000003</v>
      </c>
      <c r="S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3063.32</v>
      </c>
      <c r="T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2991.1800000000003</v>
      </c>
      <c r="U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2888.8500000000004</v>
      </c>
      <c r="V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2882.63</v>
      </c>
      <c r="W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2900.05</v>
      </c>
      <c r="X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2944.34</v>
      </c>
      <c r="Y412" s="141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РСО-А'!$M$6</f>
        <v>2851.25</v>
      </c>
    </row>
    <row r="413" spans="1:25" x14ac:dyDescent="0.2">
      <c r="A413" s="94">
        <f t="shared" si="12"/>
        <v>41693</v>
      </c>
      <c r="B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2908.05</v>
      </c>
      <c r="C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2967.2400000000002</v>
      </c>
      <c r="D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3001.05</v>
      </c>
      <c r="E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3019</v>
      </c>
      <c r="F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3009.83</v>
      </c>
      <c r="G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3019.13</v>
      </c>
      <c r="H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2996.4800000000005</v>
      </c>
      <c r="I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2975.7000000000003</v>
      </c>
      <c r="J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2941.34</v>
      </c>
      <c r="K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3063</v>
      </c>
      <c r="L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3014.1000000000004</v>
      </c>
      <c r="M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2997.3500000000004</v>
      </c>
      <c r="N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3013.86</v>
      </c>
      <c r="O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3031.11</v>
      </c>
      <c r="P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3054.07</v>
      </c>
      <c r="Q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3049.96</v>
      </c>
      <c r="R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3045.71</v>
      </c>
      <c r="S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3051.25</v>
      </c>
      <c r="T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2992.6000000000004</v>
      </c>
      <c r="U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2889.34</v>
      </c>
      <c r="V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2883.34</v>
      </c>
      <c r="W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2900.6000000000004</v>
      </c>
      <c r="X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2945.29</v>
      </c>
      <c r="Y413" s="141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РСО-А'!$M$6</f>
        <v>2849.6800000000003</v>
      </c>
    </row>
    <row r="414" spans="1:25" x14ac:dyDescent="0.2">
      <c r="A414" s="94">
        <f t="shared" si="12"/>
        <v>41694</v>
      </c>
      <c r="B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2918.0200000000004</v>
      </c>
      <c r="C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2974.2000000000003</v>
      </c>
      <c r="D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2997.6800000000003</v>
      </c>
      <c r="E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3009.79</v>
      </c>
      <c r="F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3009.8100000000004</v>
      </c>
      <c r="G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2997.5800000000004</v>
      </c>
      <c r="H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2959.5</v>
      </c>
      <c r="I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3037.78</v>
      </c>
      <c r="J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3067.63</v>
      </c>
      <c r="K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3011.88</v>
      </c>
      <c r="L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2996.2000000000003</v>
      </c>
      <c r="M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2947.07</v>
      </c>
      <c r="N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2973.3900000000003</v>
      </c>
      <c r="O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2987.55</v>
      </c>
      <c r="P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3002.26</v>
      </c>
      <c r="Q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3013.87</v>
      </c>
      <c r="R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3026.1200000000003</v>
      </c>
      <c r="S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3122.3100000000004</v>
      </c>
      <c r="T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3057.0200000000004</v>
      </c>
      <c r="U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2930.2300000000005</v>
      </c>
      <c r="V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2916.33</v>
      </c>
      <c r="W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2869.76</v>
      </c>
      <c r="X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2865.86</v>
      </c>
      <c r="Y414" s="141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РСО-А'!$M$6</f>
        <v>2846.92</v>
      </c>
    </row>
    <row r="415" spans="1:25" x14ac:dyDescent="0.2">
      <c r="A415" s="94">
        <f t="shared" si="12"/>
        <v>41695</v>
      </c>
      <c r="B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2934.8100000000004</v>
      </c>
      <c r="C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2989.96</v>
      </c>
      <c r="D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3014.4300000000003</v>
      </c>
      <c r="E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3023</v>
      </c>
      <c r="F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3010.2700000000004</v>
      </c>
      <c r="G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3018.7000000000003</v>
      </c>
      <c r="H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2959.6200000000003</v>
      </c>
      <c r="I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3059.11</v>
      </c>
      <c r="J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3068.69</v>
      </c>
      <c r="K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3013.11</v>
      </c>
      <c r="L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2996.21</v>
      </c>
      <c r="M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2928.23</v>
      </c>
      <c r="N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2922.01</v>
      </c>
      <c r="O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2924.65</v>
      </c>
      <c r="P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2930.58</v>
      </c>
      <c r="Q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2927.67</v>
      </c>
      <c r="R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2924.6000000000004</v>
      </c>
      <c r="S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2967.9800000000005</v>
      </c>
      <c r="T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2933.42</v>
      </c>
      <c r="U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2891.88</v>
      </c>
      <c r="V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2885.44</v>
      </c>
      <c r="W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2870.4100000000003</v>
      </c>
      <c r="X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2865.65</v>
      </c>
      <c r="Y415" s="141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РСО-А'!$M$6</f>
        <v>2847.33</v>
      </c>
    </row>
    <row r="416" spans="1:25" x14ac:dyDescent="0.2">
      <c r="A416" s="94">
        <f t="shared" si="12"/>
        <v>41696</v>
      </c>
      <c r="B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2937.57</v>
      </c>
      <c r="C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2989.13</v>
      </c>
      <c r="D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3013.5200000000004</v>
      </c>
      <c r="E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3026.53</v>
      </c>
      <c r="F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3026.52</v>
      </c>
      <c r="G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3022.37</v>
      </c>
      <c r="H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2985.51</v>
      </c>
      <c r="I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3091.23</v>
      </c>
      <c r="J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3115.6200000000003</v>
      </c>
      <c r="K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3063.1000000000004</v>
      </c>
      <c r="L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3012.21</v>
      </c>
      <c r="M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2919.32</v>
      </c>
      <c r="N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2915.83</v>
      </c>
      <c r="O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2918.6000000000004</v>
      </c>
      <c r="P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2918.0600000000004</v>
      </c>
      <c r="Q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2921.3</v>
      </c>
      <c r="R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2918.4300000000003</v>
      </c>
      <c r="S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2962.7000000000003</v>
      </c>
      <c r="T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2922.0200000000004</v>
      </c>
      <c r="U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2885.4100000000003</v>
      </c>
      <c r="V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2882.32</v>
      </c>
      <c r="W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2870.03</v>
      </c>
      <c r="X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2865.57</v>
      </c>
      <c r="Y416" s="141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РСО-А'!$M$6</f>
        <v>2846.67</v>
      </c>
    </row>
    <row r="417" spans="1:27" x14ac:dyDescent="0.2">
      <c r="A417" s="94">
        <f t="shared" si="12"/>
        <v>41697</v>
      </c>
      <c r="B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2901.48</v>
      </c>
      <c r="C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2951.1900000000005</v>
      </c>
      <c r="D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2973.17</v>
      </c>
      <c r="E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2981.03</v>
      </c>
      <c r="F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2977.1400000000003</v>
      </c>
      <c r="G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2973.4700000000003</v>
      </c>
      <c r="H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2944.58</v>
      </c>
      <c r="I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3040.82</v>
      </c>
      <c r="J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3047.5</v>
      </c>
      <c r="K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2988.25</v>
      </c>
      <c r="L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2946.55</v>
      </c>
      <c r="M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2896.4100000000003</v>
      </c>
      <c r="N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2913.2200000000003</v>
      </c>
      <c r="O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2930.96</v>
      </c>
      <c r="P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2930.8100000000004</v>
      </c>
      <c r="Q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2946.59</v>
      </c>
      <c r="R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2970.04</v>
      </c>
      <c r="S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3044.5200000000004</v>
      </c>
      <c r="T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3006.1400000000003</v>
      </c>
      <c r="U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2897.92</v>
      </c>
      <c r="V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2885.58</v>
      </c>
      <c r="W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2862.38</v>
      </c>
      <c r="X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2869.86</v>
      </c>
      <c r="Y417" s="141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РСО-А'!$M$6</f>
        <v>2844.63</v>
      </c>
    </row>
    <row r="418" spans="1:27" x14ac:dyDescent="0.2">
      <c r="A418" s="94">
        <f t="shared" si="12"/>
        <v>41698</v>
      </c>
      <c r="B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2910.8900000000003</v>
      </c>
      <c r="C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2962.08</v>
      </c>
      <c r="D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2980.86</v>
      </c>
      <c r="E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2992.82</v>
      </c>
      <c r="F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2992.6600000000003</v>
      </c>
      <c r="G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2988.3100000000004</v>
      </c>
      <c r="H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2955.21</v>
      </c>
      <c r="I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3053.5</v>
      </c>
      <c r="J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3041.84</v>
      </c>
      <c r="K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2979.4700000000003</v>
      </c>
      <c r="L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2942.19</v>
      </c>
      <c r="M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2890.8100000000004</v>
      </c>
      <c r="N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2901.8500000000004</v>
      </c>
      <c r="O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2916.1600000000003</v>
      </c>
      <c r="P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2937.1400000000003</v>
      </c>
      <c r="Q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2940.32</v>
      </c>
      <c r="R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2915.8500000000004</v>
      </c>
      <c r="S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2955.8700000000003</v>
      </c>
      <c r="T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2922.9700000000003</v>
      </c>
      <c r="U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2871.33</v>
      </c>
      <c r="V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2862.59</v>
      </c>
      <c r="W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2850.53</v>
      </c>
      <c r="X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2868.84</v>
      </c>
      <c r="Y418" s="141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РСО-А'!$M$6</f>
        <v>2854.63</v>
      </c>
    </row>
    <row r="420" spans="1:27" x14ac:dyDescent="0.25">
      <c r="A420" s="92" t="s">
        <v>156</v>
      </c>
    </row>
    <row r="421" spans="1:27" x14ac:dyDescent="0.25">
      <c r="A421" s="102" t="s">
        <v>157</v>
      </c>
      <c r="B421" s="93"/>
      <c r="C421" s="93"/>
      <c r="D421" s="93"/>
    </row>
    <row r="422" spans="1:27" ht="12.75" x14ac:dyDescent="0.2">
      <c r="A422" s="170" t="s">
        <v>50</v>
      </c>
      <c r="B422" s="181" t="s">
        <v>129</v>
      </c>
      <c r="C422" s="182"/>
      <c r="D422" s="182"/>
      <c r="E422" s="182"/>
      <c r="F422" s="182"/>
      <c r="G422" s="182"/>
      <c r="H422" s="182"/>
      <c r="I422" s="182"/>
      <c r="J422" s="182"/>
      <c r="K422" s="182"/>
      <c r="L422" s="182"/>
      <c r="M422" s="182"/>
      <c r="N422" s="182"/>
      <c r="O422" s="182"/>
      <c r="P422" s="182"/>
      <c r="Q422" s="182"/>
      <c r="R422" s="182"/>
      <c r="S422" s="182"/>
      <c r="T422" s="182"/>
      <c r="U422" s="182"/>
      <c r="V422" s="182"/>
      <c r="W422" s="182"/>
      <c r="X422" s="182"/>
      <c r="Y422" s="183"/>
    </row>
    <row r="423" spans="1:27" ht="12.75" x14ac:dyDescent="0.2">
      <c r="A423" s="171"/>
      <c r="B423" s="184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  <c r="V423" s="185"/>
      <c r="W423" s="185"/>
      <c r="X423" s="185"/>
      <c r="Y423" s="186"/>
    </row>
    <row r="424" spans="1:27" ht="12.75" customHeight="1" x14ac:dyDescent="0.2">
      <c r="A424" s="171"/>
      <c r="B424" s="173" t="s">
        <v>130</v>
      </c>
      <c r="C424" s="164" t="s">
        <v>131</v>
      </c>
      <c r="D424" s="164" t="s">
        <v>132</v>
      </c>
      <c r="E424" s="164" t="s">
        <v>133</v>
      </c>
      <c r="F424" s="164" t="s">
        <v>134</v>
      </c>
      <c r="G424" s="164" t="s">
        <v>135</v>
      </c>
      <c r="H424" s="164" t="s">
        <v>136</v>
      </c>
      <c r="I424" s="164" t="s">
        <v>137</v>
      </c>
      <c r="J424" s="164" t="s">
        <v>138</v>
      </c>
      <c r="K424" s="164" t="s">
        <v>139</v>
      </c>
      <c r="L424" s="164" t="s">
        <v>140</v>
      </c>
      <c r="M424" s="164" t="s">
        <v>141</v>
      </c>
      <c r="N424" s="175" t="s">
        <v>142</v>
      </c>
      <c r="O424" s="164" t="s">
        <v>143</v>
      </c>
      <c r="P424" s="164" t="s">
        <v>144</v>
      </c>
      <c r="Q424" s="164" t="s">
        <v>145</v>
      </c>
      <c r="R424" s="164" t="s">
        <v>146</v>
      </c>
      <c r="S424" s="164" t="s">
        <v>147</v>
      </c>
      <c r="T424" s="164" t="s">
        <v>148</v>
      </c>
      <c r="U424" s="164" t="s">
        <v>149</v>
      </c>
      <c r="V424" s="164" t="s">
        <v>150</v>
      </c>
      <c r="W424" s="164" t="s">
        <v>151</v>
      </c>
      <c r="X424" s="164" t="s">
        <v>152</v>
      </c>
      <c r="Y424" s="164" t="s">
        <v>153</v>
      </c>
    </row>
    <row r="425" spans="1:27" ht="11.25" customHeight="1" x14ac:dyDescent="0.2">
      <c r="A425" s="172"/>
      <c r="B425" s="174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76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  <c r="Y425" s="165"/>
    </row>
    <row r="426" spans="1:27" ht="15.75" customHeight="1" x14ac:dyDescent="0.2">
      <c r="A426" s="94">
        <f>A391</f>
        <v>41671</v>
      </c>
      <c r="B426" s="127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3672.3500000000004</v>
      </c>
      <c r="C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3652.5</v>
      </c>
      <c r="D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3663.86</v>
      </c>
      <c r="E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3650.3700000000003</v>
      </c>
      <c r="F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3647.2000000000003</v>
      </c>
      <c r="G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3644.6600000000003</v>
      </c>
      <c r="H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3658.1800000000003</v>
      </c>
      <c r="I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3662.21</v>
      </c>
      <c r="J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3674.51</v>
      </c>
      <c r="K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3688.5600000000004</v>
      </c>
      <c r="L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3689.86</v>
      </c>
      <c r="M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3690.3500000000004</v>
      </c>
      <c r="N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3691.4</v>
      </c>
      <c r="O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3691.61</v>
      </c>
      <c r="P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3691</v>
      </c>
      <c r="Q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3691.38</v>
      </c>
      <c r="R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3690.4700000000003</v>
      </c>
      <c r="S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3688.5800000000004</v>
      </c>
      <c r="T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3687.03</v>
      </c>
      <c r="U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3701.6600000000003</v>
      </c>
      <c r="V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3769.7300000000005</v>
      </c>
      <c r="W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3689.2400000000002</v>
      </c>
      <c r="X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3689.6600000000003</v>
      </c>
      <c r="Y426" s="141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РСО-А'!$N$6</f>
        <v>3824.7300000000005</v>
      </c>
      <c r="AA426" s="95"/>
    </row>
    <row r="427" spans="1:27" x14ac:dyDescent="0.2">
      <c r="A427" s="94">
        <f>A426+1</f>
        <v>41672</v>
      </c>
      <c r="B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3670.3700000000003</v>
      </c>
      <c r="C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3669.6600000000003</v>
      </c>
      <c r="D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3658.34</v>
      </c>
      <c r="E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3645.28</v>
      </c>
      <c r="F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3650.9</v>
      </c>
      <c r="G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3642</v>
      </c>
      <c r="H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3648.05</v>
      </c>
      <c r="I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3663.88</v>
      </c>
      <c r="J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3707</v>
      </c>
      <c r="K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3686.9400000000005</v>
      </c>
      <c r="L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3687.82</v>
      </c>
      <c r="M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3688.03</v>
      </c>
      <c r="N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3688.38</v>
      </c>
      <c r="O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3688.51</v>
      </c>
      <c r="P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3687.28</v>
      </c>
      <c r="Q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3687.67</v>
      </c>
      <c r="R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3688.7400000000002</v>
      </c>
      <c r="S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3686.75</v>
      </c>
      <c r="T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3686.11</v>
      </c>
      <c r="U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3700.0200000000004</v>
      </c>
      <c r="V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3768.84</v>
      </c>
      <c r="W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3731.5600000000004</v>
      </c>
      <c r="X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3688.1200000000003</v>
      </c>
      <c r="Y427" s="141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РСО-А'!$N$6</f>
        <v>3845.3</v>
      </c>
    </row>
    <row r="428" spans="1:27" x14ac:dyDescent="0.2">
      <c r="A428" s="94">
        <f t="shared" ref="A428:A453" si="13">A427+1</f>
        <v>41673</v>
      </c>
      <c r="B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3667.2700000000004</v>
      </c>
      <c r="C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3651.1200000000003</v>
      </c>
      <c r="D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3651.7000000000003</v>
      </c>
      <c r="E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3666.1800000000003</v>
      </c>
      <c r="F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3663.15</v>
      </c>
      <c r="G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3660.3</v>
      </c>
      <c r="H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3662.86</v>
      </c>
      <c r="I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3677.1000000000004</v>
      </c>
      <c r="J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3668.4100000000003</v>
      </c>
      <c r="K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3691.4</v>
      </c>
      <c r="L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3691.13</v>
      </c>
      <c r="M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3679.4</v>
      </c>
      <c r="N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3678.6000000000004</v>
      </c>
      <c r="O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3678.9100000000003</v>
      </c>
      <c r="P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3679.2200000000003</v>
      </c>
      <c r="Q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3679.25</v>
      </c>
      <c r="R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3678.5800000000004</v>
      </c>
      <c r="S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3686.86</v>
      </c>
      <c r="T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3684.1000000000004</v>
      </c>
      <c r="U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3685.5800000000004</v>
      </c>
      <c r="V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3699.4900000000002</v>
      </c>
      <c r="W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3739.4800000000005</v>
      </c>
      <c r="X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3923.42</v>
      </c>
      <c r="Y428" s="141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РСО-А'!$N$6</f>
        <v>3805.9</v>
      </c>
    </row>
    <row r="429" spans="1:27" x14ac:dyDescent="0.2">
      <c r="A429" s="94">
        <f t="shared" si="13"/>
        <v>41674</v>
      </c>
      <c r="B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3753.4700000000003</v>
      </c>
      <c r="C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3661.2700000000004</v>
      </c>
      <c r="D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3660.0200000000004</v>
      </c>
      <c r="E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3659.9400000000005</v>
      </c>
      <c r="F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3659.9300000000003</v>
      </c>
      <c r="G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3661.9500000000003</v>
      </c>
      <c r="H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3666.1800000000003</v>
      </c>
      <c r="I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3677.1000000000004</v>
      </c>
      <c r="J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3667.9800000000005</v>
      </c>
      <c r="K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3700.34</v>
      </c>
      <c r="L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3730.11</v>
      </c>
      <c r="M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3701.28</v>
      </c>
      <c r="N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3700.9700000000003</v>
      </c>
      <c r="O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3699.57</v>
      </c>
      <c r="P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3692.3</v>
      </c>
      <c r="Q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3692.26</v>
      </c>
      <c r="R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3691.9500000000003</v>
      </c>
      <c r="S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3691.4500000000003</v>
      </c>
      <c r="T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3689.07</v>
      </c>
      <c r="U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3815.38</v>
      </c>
      <c r="V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3814.9900000000002</v>
      </c>
      <c r="W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3839.26</v>
      </c>
      <c r="X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3977.6000000000004</v>
      </c>
      <c r="Y429" s="141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РСО-А'!$N$6</f>
        <v>3882.44</v>
      </c>
    </row>
    <row r="430" spans="1:27" x14ac:dyDescent="0.2">
      <c r="A430" s="94">
        <f t="shared" si="13"/>
        <v>41675</v>
      </c>
      <c r="B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3676.3100000000004</v>
      </c>
      <c r="C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3652.36</v>
      </c>
      <c r="D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3649.8900000000003</v>
      </c>
      <c r="E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3648.4700000000003</v>
      </c>
      <c r="F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3648.67</v>
      </c>
      <c r="G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3649.3300000000004</v>
      </c>
      <c r="H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3651.36</v>
      </c>
      <c r="I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3676.65</v>
      </c>
      <c r="J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3667.71</v>
      </c>
      <c r="K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3693.5400000000004</v>
      </c>
      <c r="L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3692.79</v>
      </c>
      <c r="M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3665.59</v>
      </c>
      <c r="N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3673.4700000000003</v>
      </c>
      <c r="O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3673.2400000000002</v>
      </c>
      <c r="P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3673.3500000000004</v>
      </c>
      <c r="Q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3673.26</v>
      </c>
      <c r="R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3673.7000000000003</v>
      </c>
      <c r="S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3691.6600000000003</v>
      </c>
      <c r="T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3753.7300000000005</v>
      </c>
      <c r="U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3791.3300000000004</v>
      </c>
      <c r="V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3802.46</v>
      </c>
      <c r="W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3797.7200000000003</v>
      </c>
      <c r="X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3981.2700000000004</v>
      </c>
      <c r="Y430" s="141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РСО-А'!$N$6</f>
        <v>3868.79</v>
      </c>
    </row>
    <row r="431" spans="1:27" x14ac:dyDescent="0.2">
      <c r="A431" s="94">
        <f t="shared" si="13"/>
        <v>41676</v>
      </c>
      <c r="B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3755.2400000000002</v>
      </c>
      <c r="C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3680.76</v>
      </c>
      <c r="D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3660.79</v>
      </c>
      <c r="E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3660.32</v>
      </c>
      <c r="F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3661</v>
      </c>
      <c r="G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3661.4100000000003</v>
      </c>
      <c r="H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3685.94</v>
      </c>
      <c r="I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3671.7400000000002</v>
      </c>
      <c r="J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3692.26</v>
      </c>
      <c r="K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3692.17</v>
      </c>
      <c r="L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3691.05</v>
      </c>
      <c r="M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3788.4000000000005</v>
      </c>
      <c r="N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3764.13</v>
      </c>
      <c r="O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3758.3900000000003</v>
      </c>
      <c r="P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3742.0800000000004</v>
      </c>
      <c r="Q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3730.78</v>
      </c>
      <c r="R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3718.63</v>
      </c>
      <c r="S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3690.17</v>
      </c>
      <c r="T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3774.1800000000003</v>
      </c>
      <c r="U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3873.9700000000003</v>
      </c>
      <c r="V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3847.8</v>
      </c>
      <c r="W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3853.17</v>
      </c>
      <c r="X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3997.21</v>
      </c>
      <c r="Y431" s="141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РСО-А'!$N$6</f>
        <v>3900.3700000000003</v>
      </c>
    </row>
    <row r="432" spans="1:27" x14ac:dyDescent="0.2">
      <c r="A432" s="94">
        <f t="shared" si="13"/>
        <v>41677</v>
      </c>
      <c r="B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3672.13</v>
      </c>
      <c r="C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3652.1200000000003</v>
      </c>
      <c r="D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3645.15</v>
      </c>
      <c r="E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3648.1600000000003</v>
      </c>
      <c r="F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3647.63</v>
      </c>
      <c r="G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3643.6800000000003</v>
      </c>
      <c r="H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3671.5200000000004</v>
      </c>
      <c r="I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3669.6600000000003</v>
      </c>
      <c r="J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3644.7300000000005</v>
      </c>
      <c r="K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3693.8</v>
      </c>
      <c r="L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3693.94</v>
      </c>
      <c r="M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3680.92</v>
      </c>
      <c r="N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3681</v>
      </c>
      <c r="O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3681.07</v>
      </c>
      <c r="P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3681.3900000000003</v>
      </c>
      <c r="Q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3681.26</v>
      </c>
      <c r="R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3680.9800000000005</v>
      </c>
      <c r="S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3689.42</v>
      </c>
      <c r="T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3689.59</v>
      </c>
      <c r="U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3806.67</v>
      </c>
      <c r="V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3762.32</v>
      </c>
      <c r="W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3787.46</v>
      </c>
      <c r="X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3962.3700000000003</v>
      </c>
      <c r="Y432" s="141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РСО-А'!$N$6</f>
        <v>3868.1000000000004</v>
      </c>
    </row>
    <row r="433" spans="1:25" x14ac:dyDescent="0.2">
      <c r="A433" s="94">
        <f t="shared" si="13"/>
        <v>41678</v>
      </c>
      <c r="B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3671.21</v>
      </c>
      <c r="C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3666.7700000000004</v>
      </c>
      <c r="D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3654.79</v>
      </c>
      <c r="E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3642.03</v>
      </c>
      <c r="F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3650.4300000000003</v>
      </c>
      <c r="G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3662.59</v>
      </c>
      <c r="H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3667.9100000000003</v>
      </c>
      <c r="I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3671.09</v>
      </c>
      <c r="J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3812.8</v>
      </c>
      <c r="K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3663.9</v>
      </c>
      <c r="L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3671.2200000000003</v>
      </c>
      <c r="M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3691.36</v>
      </c>
      <c r="N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3691.57</v>
      </c>
      <c r="O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3691.7400000000002</v>
      </c>
      <c r="P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3691.92</v>
      </c>
      <c r="Q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3692.1400000000003</v>
      </c>
      <c r="R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3690.92</v>
      </c>
      <c r="S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3686.3</v>
      </c>
      <c r="T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3688.01</v>
      </c>
      <c r="U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3687.2000000000003</v>
      </c>
      <c r="V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3796.36</v>
      </c>
      <c r="W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3761.8300000000004</v>
      </c>
      <c r="X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3688.96</v>
      </c>
      <c r="Y433" s="141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РСО-А'!$N$6</f>
        <v>3898.7700000000004</v>
      </c>
    </row>
    <row r="434" spans="1:25" x14ac:dyDescent="0.2">
      <c r="A434" s="94">
        <f t="shared" si="13"/>
        <v>41679</v>
      </c>
      <c r="B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3666.1400000000003</v>
      </c>
      <c r="C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3656.6800000000003</v>
      </c>
      <c r="D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3683.8700000000003</v>
      </c>
      <c r="E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3687.67</v>
      </c>
      <c r="F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3698.38</v>
      </c>
      <c r="G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3687.6000000000004</v>
      </c>
      <c r="H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3677.3700000000003</v>
      </c>
      <c r="I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3648.67</v>
      </c>
      <c r="J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3670.5200000000004</v>
      </c>
      <c r="K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3716.9500000000003</v>
      </c>
      <c r="L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3673.3300000000004</v>
      </c>
      <c r="M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3643.1000000000004</v>
      </c>
      <c r="N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3645.04</v>
      </c>
      <c r="O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3654.55</v>
      </c>
      <c r="P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3648.3700000000003</v>
      </c>
      <c r="Q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3644.9100000000003</v>
      </c>
      <c r="R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3645.9</v>
      </c>
      <c r="S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3643.3</v>
      </c>
      <c r="T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3685.11</v>
      </c>
      <c r="U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3686.8500000000004</v>
      </c>
      <c r="V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3686.86</v>
      </c>
      <c r="W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3687.3900000000003</v>
      </c>
      <c r="X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3688.3700000000003</v>
      </c>
      <c r="Y434" s="141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РСО-А'!$N$6</f>
        <v>3739.4700000000003</v>
      </c>
    </row>
    <row r="435" spans="1:25" x14ac:dyDescent="0.2">
      <c r="A435" s="94">
        <f t="shared" si="13"/>
        <v>41680</v>
      </c>
      <c r="B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3661.9100000000003</v>
      </c>
      <c r="C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3657.82</v>
      </c>
      <c r="D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3663.9900000000002</v>
      </c>
      <c r="E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3670.13</v>
      </c>
      <c r="F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3667</v>
      </c>
      <c r="G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3670.6400000000003</v>
      </c>
      <c r="H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3641.46</v>
      </c>
      <c r="I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3713.03</v>
      </c>
      <c r="J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3700.2300000000005</v>
      </c>
      <c r="K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3645.3500000000004</v>
      </c>
      <c r="L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3660.07</v>
      </c>
      <c r="M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3682.0400000000004</v>
      </c>
      <c r="N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3681.7700000000004</v>
      </c>
      <c r="O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3682.3</v>
      </c>
      <c r="P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3682.4</v>
      </c>
      <c r="Q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3681.6400000000003</v>
      </c>
      <c r="R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3681.4</v>
      </c>
      <c r="S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3673.7000000000003</v>
      </c>
      <c r="T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3690.13</v>
      </c>
      <c r="U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3691.6400000000003</v>
      </c>
      <c r="V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3692.8900000000003</v>
      </c>
      <c r="W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3704.76</v>
      </c>
      <c r="X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3920.3300000000004</v>
      </c>
      <c r="Y435" s="141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РСО-А'!$N$6</f>
        <v>3846.51</v>
      </c>
    </row>
    <row r="436" spans="1:25" x14ac:dyDescent="0.2">
      <c r="A436" s="94">
        <f t="shared" si="13"/>
        <v>41681</v>
      </c>
      <c r="B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3643.69</v>
      </c>
      <c r="C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3688.9100000000003</v>
      </c>
      <c r="D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3709.3</v>
      </c>
      <c r="E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3723.71</v>
      </c>
      <c r="F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3727.19</v>
      </c>
      <c r="G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3712.9300000000003</v>
      </c>
      <c r="H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3679.63</v>
      </c>
      <c r="I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3753.6400000000003</v>
      </c>
      <c r="J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3720.42</v>
      </c>
      <c r="K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3675.5400000000004</v>
      </c>
      <c r="L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3647.34</v>
      </c>
      <c r="M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3683.19</v>
      </c>
      <c r="N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3684.44</v>
      </c>
      <c r="O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3684.94</v>
      </c>
      <c r="P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3681.19</v>
      </c>
      <c r="Q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3681.29</v>
      </c>
      <c r="R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3680.21</v>
      </c>
      <c r="S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3653.32</v>
      </c>
      <c r="T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3691.7400000000002</v>
      </c>
      <c r="U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3693.17</v>
      </c>
      <c r="V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3694.78</v>
      </c>
      <c r="W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3681.88</v>
      </c>
      <c r="X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3924.54</v>
      </c>
      <c r="Y436" s="141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РСО-А'!$N$6</f>
        <v>3758.29</v>
      </c>
    </row>
    <row r="437" spans="1:25" x14ac:dyDescent="0.2">
      <c r="A437" s="94">
        <f t="shared" si="13"/>
        <v>41682</v>
      </c>
      <c r="B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3645.1200000000003</v>
      </c>
      <c r="C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3681.6400000000003</v>
      </c>
      <c r="D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3704.9500000000003</v>
      </c>
      <c r="E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3715.4100000000003</v>
      </c>
      <c r="F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3718.7500000000005</v>
      </c>
      <c r="G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3711.9300000000003</v>
      </c>
      <c r="H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3669.9900000000002</v>
      </c>
      <c r="I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3753.0200000000004</v>
      </c>
      <c r="J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3726.8900000000003</v>
      </c>
      <c r="K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3695.53</v>
      </c>
      <c r="L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3675.2700000000004</v>
      </c>
      <c r="M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3646.7300000000005</v>
      </c>
      <c r="N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3660.2400000000002</v>
      </c>
      <c r="O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3677.3</v>
      </c>
      <c r="P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3689.3700000000003</v>
      </c>
      <c r="Q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3692.1600000000003</v>
      </c>
      <c r="R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3695.2900000000004</v>
      </c>
      <c r="S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3751.03</v>
      </c>
      <c r="T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3681.01</v>
      </c>
      <c r="U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3693.21</v>
      </c>
      <c r="V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3694.29</v>
      </c>
      <c r="W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3681.4500000000003</v>
      </c>
      <c r="X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3917.3700000000003</v>
      </c>
      <c r="Y437" s="141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РСО-А'!$N$6</f>
        <v>3672.8300000000004</v>
      </c>
    </row>
    <row r="438" spans="1:25" x14ac:dyDescent="0.2">
      <c r="A438" s="94">
        <f t="shared" si="13"/>
        <v>41683</v>
      </c>
      <c r="B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3646.21</v>
      </c>
      <c r="C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3681.5200000000004</v>
      </c>
      <c r="D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3701.42</v>
      </c>
      <c r="E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3715.36</v>
      </c>
      <c r="F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3711.82</v>
      </c>
      <c r="G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3701.57</v>
      </c>
      <c r="H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3666.7300000000005</v>
      </c>
      <c r="I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3745.38</v>
      </c>
      <c r="J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3727.09</v>
      </c>
      <c r="K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3694.8900000000003</v>
      </c>
      <c r="L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3668.0400000000004</v>
      </c>
      <c r="M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3649.2300000000005</v>
      </c>
      <c r="N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3659.7400000000002</v>
      </c>
      <c r="O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3676.69</v>
      </c>
      <c r="P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3688.6600000000003</v>
      </c>
      <c r="Q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3691.3</v>
      </c>
      <c r="R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3694.6800000000003</v>
      </c>
      <c r="S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3750.05</v>
      </c>
      <c r="T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3680.4</v>
      </c>
      <c r="U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3694.46</v>
      </c>
      <c r="V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3695.6800000000003</v>
      </c>
      <c r="W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3681.57</v>
      </c>
      <c r="X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3769.82</v>
      </c>
      <c r="Y438" s="141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РСО-А'!$N$6</f>
        <v>3673.9500000000003</v>
      </c>
    </row>
    <row r="439" spans="1:25" x14ac:dyDescent="0.2">
      <c r="A439" s="94">
        <f t="shared" si="13"/>
        <v>41684</v>
      </c>
      <c r="B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3644.7700000000004</v>
      </c>
      <c r="C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3687.96</v>
      </c>
      <c r="D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3708.3300000000004</v>
      </c>
      <c r="E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3729.4900000000002</v>
      </c>
      <c r="F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3729.51</v>
      </c>
      <c r="G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3726.4100000000003</v>
      </c>
      <c r="H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3689.21</v>
      </c>
      <c r="I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3763.5200000000004</v>
      </c>
      <c r="J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3774.8100000000004</v>
      </c>
      <c r="K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3734.71</v>
      </c>
      <c r="L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3719.71</v>
      </c>
      <c r="M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3665.8</v>
      </c>
      <c r="N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3698.4300000000003</v>
      </c>
      <c r="O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3704.15</v>
      </c>
      <c r="P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3716.9</v>
      </c>
      <c r="Q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3773.26</v>
      </c>
      <c r="R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3709.6600000000003</v>
      </c>
      <c r="S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3773.5800000000004</v>
      </c>
      <c r="T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3696.8700000000003</v>
      </c>
      <c r="U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3645.26</v>
      </c>
      <c r="V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3641.8900000000003</v>
      </c>
      <c r="W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3681.9700000000003</v>
      </c>
      <c r="X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3743.78</v>
      </c>
      <c r="Y439" s="141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РСО-А'!$N$6</f>
        <v>3674.28</v>
      </c>
    </row>
    <row r="440" spans="1:25" x14ac:dyDescent="0.2">
      <c r="A440" s="94">
        <f t="shared" si="13"/>
        <v>41685</v>
      </c>
      <c r="B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3689.57</v>
      </c>
      <c r="C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3739.3</v>
      </c>
      <c r="D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3759.9900000000002</v>
      </c>
      <c r="E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3782.1800000000003</v>
      </c>
      <c r="F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3786.8100000000004</v>
      </c>
      <c r="G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3773.3700000000003</v>
      </c>
      <c r="H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3748.94</v>
      </c>
      <c r="I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3695.5600000000004</v>
      </c>
      <c r="J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3644.4700000000003</v>
      </c>
      <c r="K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3794.7500000000005</v>
      </c>
      <c r="L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3781.1800000000003</v>
      </c>
      <c r="M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3793.9</v>
      </c>
      <c r="N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3824.9100000000003</v>
      </c>
      <c r="O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3834.0800000000004</v>
      </c>
      <c r="P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3848.0600000000004</v>
      </c>
      <c r="Q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3858.57</v>
      </c>
      <c r="R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3874.8</v>
      </c>
      <c r="S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3840.4300000000003</v>
      </c>
      <c r="T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3760.0800000000004</v>
      </c>
      <c r="U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3683.6800000000003</v>
      </c>
      <c r="V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3670.7400000000002</v>
      </c>
      <c r="W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3689.8500000000004</v>
      </c>
      <c r="X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3742.42</v>
      </c>
      <c r="Y440" s="141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РСО-А'!$N$6</f>
        <v>3658.13</v>
      </c>
    </row>
    <row r="441" spans="1:25" x14ac:dyDescent="0.2">
      <c r="A441" s="94">
        <f t="shared" si="13"/>
        <v>41686</v>
      </c>
      <c r="B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3689.2200000000003</v>
      </c>
      <c r="C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3722.7700000000004</v>
      </c>
      <c r="D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3758.9800000000005</v>
      </c>
      <c r="E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3781.13</v>
      </c>
      <c r="F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3790.3</v>
      </c>
      <c r="G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3781.73</v>
      </c>
      <c r="H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3774.05</v>
      </c>
      <c r="I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3739.7900000000004</v>
      </c>
      <c r="J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3715.92</v>
      </c>
      <c r="K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3902.11</v>
      </c>
      <c r="L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3843.9</v>
      </c>
      <c r="M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3814.88</v>
      </c>
      <c r="N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3828.7200000000003</v>
      </c>
      <c r="O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3852.8500000000004</v>
      </c>
      <c r="P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3872.8500000000004</v>
      </c>
      <c r="Q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3878</v>
      </c>
      <c r="R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3852.38</v>
      </c>
      <c r="S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3843.71</v>
      </c>
      <c r="T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3763.8700000000003</v>
      </c>
      <c r="U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3676.88</v>
      </c>
      <c r="V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3673.2400000000002</v>
      </c>
      <c r="W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3692.3700000000003</v>
      </c>
      <c r="X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3737.71</v>
      </c>
      <c r="Y441" s="141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РСО-А'!$N$6</f>
        <v>3645.1600000000003</v>
      </c>
    </row>
    <row r="442" spans="1:25" x14ac:dyDescent="0.2">
      <c r="A442" s="94">
        <f t="shared" si="13"/>
        <v>41687</v>
      </c>
      <c r="B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3704.8700000000003</v>
      </c>
      <c r="C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3752.53</v>
      </c>
      <c r="D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3767.92</v>
      </c>
      <c r="E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3788.7700000000004</v>
      </c>
      <c r="F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3793.1800000000003</v>
      </c>
      <c r="G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3781.1400000000003</v>
      </c>
      <c r="H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3745.61</v>
      </c>
      <c r="I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3844.6200000000003</v>
      </c>
      <c r="J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3851.9900000000002</v>
      </c>
      <c r="K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3817.94</v>
      </c>
      <c r="L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3818.1600000000003</v>
      </c>
      <c r="M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3762.3500000000004</v>
      </c>
      <c r="N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3797.07</v>
      </c>
      <c r="O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3809.1600000000003</v>
      </c>
      <c r="P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3813.05</v>
      </c>
      <c r="Q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3821.5400000000004</v>
      </c>
      <c r="R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3826.53</v>
      </c>
      <c r="S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3902.7200000000003</v>
      </c>
      <c r="T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3809.28</v>
      </c>
      <c r="U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3706.61</v>
      </c>
      <c r="V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3702.9100000000003</v>
      </c>
      <c r="W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3674.8700000000003</v>
      </c>
      <c r="X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3676.84</v>
      </c>
      <c r="Y442" s="141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РСО-А'!$N$6</f>
        <v>3642.32</v>
      </c>
    </row>
    <row r="443" spans="1:25" x14ac:dyDescent="0.2">
      <c r="A443" s="94">
        <f t="shared" si="13"/>
        <v>41688</v>
      </c>
      <c r="B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3706.07</v>
      </c>
      <c r="C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3753.76</v>
      </c>
      <c r="D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3769.9</v>
      </c>
      <c r="E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3791.01</v>
      </c>
      <c r="F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3795.5200000000004</v>
      </c>
      <c r="G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3782.6400000000003</v>
      </c>
      <c r="H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3747.3700000000003</v>
      </c>
      <c r="I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3847.03</v>
      </c>
      <c r="J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3856.01</v>
      </c>
      <c r="K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3851.21</v>
      </c>
      <c r="L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3836.13</v>
      </c>
      <c r="M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3764.59</v>
      </c>
      <c r="N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3791.3700000000003</v>
      </c>
      <c r="O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3811.9</v>
      </c>
      <c r="P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3824.63</v>
      </c>
      <c r="Q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3824.4900000000002</v>
      </c>
      <c r="R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3829.2200000000003</v>
      </c>
      <c r="S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3802.63</v>
      </c>
      <c r="T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3711.32</v>
      </c>
      <c r="U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3713.88</v>
      </c>
      <c r="V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3709.9500000000003</v>
      </c>
      <c r="W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3666.63</v>
      </c>
      <c r="X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3668.13</v>
      </c>
      <c r="Y443" s="141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РСО-А'!$N$6</f>
        <v>3643.21</v>
      </c>
    </row>
    <row r="444" spans="1:25" x14ac:dyDescent="0.2">
      <c r="A444" s="94">
        <f t="shared" si="13"/>
        <v>41689</v>
      </c>
      <c r="B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3705.63</v>
      </c>
      <c r="C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3790.3100000000004</v>
      </c>
      <c r="D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3803.51</v>
      </c>
      <c r="E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3812.51</v>
      </c>
      <c r="F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3803.07</v>
      </c>
      <c r="G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3781.61</v>
      </c>
      <c r="H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3738.94</v>
      </c>
      <c r="I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3832.61</v>
      </c>
      <c r="J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3849.9100000000003</v>
      </c>
      <c r="K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3801.1800000000003</v>
      </c>
      <c r="L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3775.9500000000003</v>
      </c>
      <c r="M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3718.78</v>
      </c>
      <c r="N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3728.76</v>
      </c>
      <c r="O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3752.9</v>
      </c>
      <c r="P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3749.17</v>
      </c>
      <c r="Q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3749.3500000000004</v>
      </c>
      <c r="R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3764.17</v>
      </c>
      <c r="S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3825.6800000000003</v>
      </c>
      <c r="T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3791.3500000000004</v>
      </c>
      <c r="U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3693.4400000000005</v>
      </c>
      <c r="V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3686.4700000000003</v>
      </c>
      <c r="W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3670.03</v>
      </c>
      <c r="X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3671.7000000000003</v>
      </c>
      <c r="Y444" s="141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РСО-А'!$N$6</f>
        <v>3663.0200000000004</v>
      </c>
    </row>
    <row r="445" spans="1:25" x14ac:dyDescent="0.2">
      <c r="A445" s="94">
        <f t="shared" si="13"/>
        <v>41690</v>
      </c>
      <c r="B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3730.78</v>
      </c>
      <c r="C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3781.9500000000003</v>
      </c>
      <c r="D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3808.1200000000003</v>
      </c>
      <c r="E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3821.84</v>
      </c>
      <c r="F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3821.5800000000004</v>
      </c>
      <c r="G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3803.4400000000005</v>
      </c>
      <c r="H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3765.5</v>
      </c>
      <c r="I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3873.84</v>
      </c>
      <c r="J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3875.59</v>
      </c>
      <c r="K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3819.65</v>
      </c>
      <c r="L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3819.7000000000003</v>
      </c>
      <c r="M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3763.6400000000003</v>
      </c>
      <c r="N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3798.36</v>
      </c>
      <c r="O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3814.4100000000003</v>
      </c>
      <c r="P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3822.86</v>
      </c>
      <c r="Q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3818.8300000000004</v>
      </c>
      <c r="R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3822.9100000000003</v>
      </c>
      <c r="S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3886.15</v>
      </c>
      <c r="T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3790.4700000000003</v>
      </c>
      <c r="U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3693.61</v>
      </c>
      <c r="V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3689.9800000000005</v>
      </c>
      <c r="W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3667.29</v>
      </c>
      <c r="X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3672.1600000000003</v>
      </c>
      <c r="Y445" s="141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РСО-А'!$N$6</f>
        <v>3663.9</v>
      </c>
    </row>
    <row r="446" spans="1:25" x14ac:dyDescent="0.2">
      <c r="A446" s="94">
        <f t="shared" si="13"/>
        <v>41691</v>
      </c>
      <c r="B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3730.44</v>
      </c>
      <c r="C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3781.55</v>
      </c>
      <c r="D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3808.0600000000004</v>
      </c>
      <c r="E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3821.6800000000003</v>
      </c>
      <c r="F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3821.67</v>
      </c>
      <c r="G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3803.6000000000004</v>
      </c>
      <c r="H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3765.3700000000003</v>
      </c>
      <c r="I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3878.38</v>
      </c>
      <c r="J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3903.0600000000004</v>
      </c>
      <c r="K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3864.86</v>
      </c>
      <c r="L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3854.3500000000004</v>
      </c>
      <c r="M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3782.69</v>
      </c>
      <c r="N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3819.1600000000003</v>
      </c>
      <c r="O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3840.6500000000005</v>
      </c>
      <c r="P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3845.09</v>
      </c>
      <c r="Q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3850.0000000000005</v>
      </c>
      <c r="R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3859.2200000000003</v>
      </c>
      <c r="S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3926.51</v>
      </c>
      <c r="T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3807.86</v>
      </c>
      <c r="U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3710.3500000000004</v>
      </c>
      <c r="V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3706.34</v>
      </c>
      <c r="W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3675.03</v>
      </c>
      <c r="X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3673.38</v>
      </c>
      <c r="Y446" s="141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РСО-А'!$N$6</f>
        <v>3654.54</v>
      </c>
    </row>
    <row r="447" spans="1:25" x14ac:dyDescent="0.2">
      <c r="A447" s="94">
        <f t="shared" si="13"/>
        <v>41692</v>
      </c>
      <c r="B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3735.57</v>
      </c>
      <c r="C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3796.6600000000003</v>
      </c>
      <c r="D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3826.04</v>
      </c>
      <c r="E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3836.3100000000004</v>
      </c>
      <c r="F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3836.32</v>
      </c>
      <c r="G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3831.25</v>
      </c>
      <c r="H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3797.04</v>
      </c>
      <c r="I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3713.0600000000004</v>
      </c>
      <c r="J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3670.53</v>
      </c>
      <c r="K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3826.7300000000005</v>
      </c>
      <c r="L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3807.8500000000004</v>
      </c>
      <c r="M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3799.09</v>
      </c>
      <c r="N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3841.03</v>
      </c>
      <c r="O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3850.65</v>
      </c>
      <c r="P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3860.8300000000004</v>
      </c>
      <c r="Q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3861.1200000000003</v>
      </c>
      <c r="R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3866.4700000000003</v>
      </c>
      <c r="S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3898.63</v>
      </c>
      <c r="T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3815.38</v>
      </c>
      <c r="U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3697.29</v>
      </c>
      <c r="V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3690.1200000000003</v>
      </c>
      <c r="W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3710.2200000000003</v>
      </c>
      <c r="X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3761.3300000000004</v>
      </c>
      <c r="Y447" s="141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РСО-А'!$N$6</f>
        <v>3653.9</v>
      </c>
    </row>
    <row r="448" spans="1:25" x14ac:dyDescent="0.2">
      <c r="A448" s="94">
        <f t="shared" si="13"/>
        <v>41693</v>
      </c>
      <c r="B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3719.44</v>
      </c>
      <c r="C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3787.76</v>
      </c>
      <c r="D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3826.7700000000004</v>
      </c>
      <c r="E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3847.4800000000005</v>
      </c>
      <c r="F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3836.9</v>
      </c>
      <c r="G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3847.63</v>
      </c>
      <c r="H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3821.5000000000005</v>
      </c>
      <c r="I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3797.5200000000004</v>
      </c>
      <c r="J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3757.86</v>
      </c>
      <c r="K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3898.26</v>
      </c>
      <c r="L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3841.8300000000004</v>
      </c>
      <c r="M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3822.5</v>
      </c>
      <c r="N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3841.55</v>
      </c>
      <c r="O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3861.4700000000003</v>
      </c>
      <c r="P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3887.9500000000003</v>
      </c>
      <c r="Q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3883.2200000000003</v>
      </c>
      <c r="R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3878.3100000000004</v>
      </c>
      <c r="S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3884.7000000000003</v>
      </c>
      <c r="T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3817.0200000000004</v>
      </c>
      <c r="U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3697.86</v>
      </c>
      <c r="V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3690.9300000000003</v>
      </c>
      <c r="W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3710.8500000000004</v>
      </c>
      <c r="X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3762.42</v>
      </c>
      <c r="Y448" s="141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РСО-А'!$N$6</f>
        <v>3652.09</v>
      </c>
    </row>
    <row r="449" spans="1:27" x14ac:dyDescent="0.2">
      <c r="A449" s="94">
        <f t="shared" si="13"/>
        <v>41694</v>
      </c>
      <c r="B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3730.96</v>
      </c>
      <c r="C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3795.79</v>
      </c>
      <c r="D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3822.88</v>
      </c>
      <c r="E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3836.8500000000004</v>
      </c>
      <c r="F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3836.88</v>
      </c>
      <c r="G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3822.7700000000004</v>
      </c>
      <c r="H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3778.8300000000004</v>
      </c>
      <c r="I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3869.1500000000005</v>
      </c>
      <c r="J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3903.61</v>
      </c>
      <c r="K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3839.2700000000004</v>
      </c>
      <c r="L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3821.17</v>
      </c>
      <c r="M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3764.4700000000003</v>
      </c>
      <c r="N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3794.8500000000004</v>
      </c>
      <c r="O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3811.19</v>
      </c>
      <c r="P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3828.1600000000003</v>
      </c>
      <c r="Q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3841.57</v>
      </c>
      <c r="R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3855.7000000000003</v>
      </c>
      <c r="S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3966.7000000000003</v>
      </c>
      <c r="T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3891.36</v>
      </c>
      <c r="U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3745.0400000000004</v>
      </c>
      <c r="V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3729.01</v>
      </c>
      <c r="W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3675.26</v>
      </c>
      <c r="X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3670.76</v>
      </c>
      <c r="Y449" s="141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РСО-А'!$N$6</f>
        <v>3648.9</v>
      </c>
    </row>
    <row r="450" spans="1:27" x14ac:dyDescent="0.2">
      <c r="A450" s="94">
        <f t="shared" si="13"/>
        <v>41695</v>
      </c>
      <c r="B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3750.32</v>
      </c>
      <c r="C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3813.9800000000005</v>
      </c>
      <c r="D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3842.21</v>
      </c>
      <c r="E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3852.1000000000004</v>
      </c>
      <c r="F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3837.4100000000003</v>
      </c>
      <c r="G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3847.1400000000003</v>
      </c>
      <c r="H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3778.96</v>
      </c>
      <c r="I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3893.7700000000004</v>
      </c>
      <c r="J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3904.8300000000004</v>
      </c>
      <c r="K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3840.6900000000005</v>
      </c>
      <c r="L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3821.1800000000003</v>
      </c>
      <c r="M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3742.7400000000002</v>
      </c>
      <c r="N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3735.55</v>
      </c>
      <c r="O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3738.61</v>
      </c>
      <c r="P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3745.4500000000003</v>
      </c>
      <c r="Q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3742.09</v>
      </c>
      <c r="R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3738.5400000000004</v>
      </c>
      <c r="S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3788.6000000000004</v>
      </c>
      <c r="T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3748.7300000000005</v>
      </c>
      <c r="U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3700.78</v>
      </c>
      <c r="V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3693.36</v>
      </c>
      <c r="W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3676.01</v>
      </c>
      <c r="X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3670.5200000000004</v>
      </c>
      <c r="Y450" s="141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РСО-А'!$N$6</f>
        <v>3649.38</v>
      </c>
    </row>
    <row r="451" spans="1:27" x14ac:dyDescent="0.2">
      <c r="A451" s="94">
        <f t="shared" si="13"/>
        <v>41696</v>
      </c>
      <c r="B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3753.5200000000004</v>
      </c>
      <c r="C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3813.01</v>
      </c>
      <c r="D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3841.1600000000003</v>
      </c>
      <c r="E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3856.17</v>
      </c>
      <c r="F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3856.1600000000003</v>
      </c>
      <c r="G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3851.3700000000003</v>
      </c>
      <c r="H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3808.8300000000004</v>
      </c>
      <c r="I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3930.84</v>
      </c>
      <c r="J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3958.9900000000002</v>
      </c>
      <c r="K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3898.38</v>
      </c>
      <c r="L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3839.65</v>
      </c>
      <c r="M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3732.4500000000003</v>
      </c>
      <c r="N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3728.42</v>
      </c>
      <c r="O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3731.63</v>
      </c>
      <c r="P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3730.9900000000002</v>
      </c>
      <c r="Q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3734.7400000000002</v>
      </c>
      <c r="R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3731.4300000000003</v>
      </c>
      <c r="S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3782.51</v>
      </c>
      <c r="T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3735.57</v>
      </c>
      <c r="U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3693.32</v>
      </c>
      <c r="V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3689.75</v>
      </c>
      <c r="W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3675.5800000000004</v>
      </c>
      <c r="X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3670.42</v>
      </c>
      <c r="Y451" s="141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РСО-А'!$N$6</f>
        <v>3648.6200000000003</v>
      </c>
    </row>
    <row r="452" spans="1:27" x14ac:dyDescent="0.2">
      <c r="A452" s="94">
        <f t="shared" si="13"/>
        <v>41697</v>
      </c>
      <c r="B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3711.8700000000003</v>
      </c>
      <c r="C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3769.2400000000002</v>
      </c>
      <c r="D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3794.6000000000004</v>
      </c>
      <c r="E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3803.67</v>
      </c>
      <c r="F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3799.1800000000003</v>
      </c>
      <c r="G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3794.9400000000005</v>
      </c>
      <c r="H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3761.6000000000004</v>
      </c>
      <c r="I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3872.6600000000003</v>
      </c>
      <c r="J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3880.38</v>
      </c>
      <c r="K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3812.0000000000005</v>
      </c>
      <c r="L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3763.88</v>
      </c>
      <c r="M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3706.01</v>
      </c>
      <c r="N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3725.4100000000003</v>
      </c>
      <c r="O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3745.8900000000003</v>
      </c>
      <c r="P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3745.71</v>
      </c>
      <c r="Q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3763.9300000000003</v>
      </c>
      <c r="R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3790.9900000000002</v>
      </c>
      <c r="S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3876.9300000000003</v>
      </c>
      <c r="T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3832.65</v>
      </c>
      <c r="U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3707.76</v>
      </c>
      <c r="V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3693.51</v>
      </c>
      <c r="W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3666.75</v>
      </c>
      <c r="X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3675.3700000000003</v>
      </c>
      <c r="Y452" s="141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РСО-А'!$N$6</f>
        <v>3646.26</v>
      </c>
    </row>
    <row r="453" spans="1:27" x14ac:dyDescent="0.2">
      <c r="A453" s="94">
        <f t="shared" si="13"/>
        <v>41698</v>
      </c>
      <c r="B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3722.7200000000003</v>
      </c>
      <c r="C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3781.8</v>
      </c>
      <c r="D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3803.4800000000005</v>
      </c>
      <c r="E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3817.2700000000004</v>
      </c>
      <c r="F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3817.09</v>
      </c>
      <c r="G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3812.0600000000004</v>
      </c>
      <c r="H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3773.8700000000003</v>
      </c>
      <c r="I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3887.29</v>
      </c>
      <c r="J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3873.84</v>
      </c>
      <c r="K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3801.8700000000003</v>
      </c>
      <c r="L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3758.8500000000004</v>
      </c>
      <c r="M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3699.55</v>
      </c>
      <c r="N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3712.3</v>
      </c>
      <c r="O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3728.8</v>
      </c>
      <c r="P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3753.0200000000004</v>
      </c>
      <c r="Q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3756.6800000000003</v>
      </c>
      <c r="R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3728.4500000000003</v>
      </c>
      <c r="S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3774.63</v>
      </c>
      <c r="T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3736.67</v>
      </c>
      <c r="U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3677.07</v>
      </c>
      <c r="V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3666.9900000000002</v>
      </c>
      <c r="W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3653.07</v>
      </c>
      <c r="X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3674.1900000000005</v>
      </c>
      <c r="Y453" s="141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РСО-А'!$N$6</f>
        <v>3657.8</v>
      </c>
    </row>
    <row r="454" spans="1:27" x14ac:dyDescent="0.2">
      <c r="A454" s="106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7"/>
    </row>
    <row r="455" spans="1:27" x14ac:dyDescent="0.25">
      <c r="A455" s="102" t="s">
        <v>158</v>
      </c>
      <c r="B455" s="93"/>
      <c r="C455" s="93"/>
      <c r="D455" s="93"/>
    </row>
    <row r="456" spans="1:27" ht="12.75" x14ac:dyDescent="0.2">
      <c r="A456" s="170" t="s">
        <v>50</v>
      </c>
      <c r="B456" s="181" t="s">
        <v>129</v>
      </c>
      <c r="C456" s="182"/>
      <c r="D456" s="182"/>
      <c r="E456" s="182"/>
      <c r="F456" s="182"/>
      <c r="G456" s="182"/>
      <c r="H456" s="182"/>
      <c r="I456" s="182"/>
      <c r="J456" s="182"/>
      <c r="K456" s="182"/>
      <c r="L456" s="182"/>
      <c r="M456" s="182"/>
      <c r="N456" s="182"/>
      <c r="O456" s="182"/>
      <c r="P456" s="182"/>
      <c r="Q456" s="182"/>
      <c r="R456" s="182"/>
      <c r="S456" s="182"/>
      <c r="T456" s="182"/>
      <c r="U456" s="182"/>
      <c r="V456" s="182"/>
      <c r="W456" s="182"/>
      <c r="X456" s="182"/>
      <c r="Y456" s="183"/>
    </row>
    <row r="457" spans="1:27" ht="12.75" x14ac:dyDescent="0.2">
      <c r="A457" s="171"/>
      <c r="B457" s="184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  <c r="V457" s="185"/>
      <c r="W457" s="185"/>
      <c r="X457" s="185"/>
      <c r="Y457" s="186"/>
    </row>
    <row r="458" spans="1:27" s="135" customFormat="1" ht="12.75" customHeight="1" x14ac:dyDescent="0.2">
      <c r="A458" s="171"/>
      <c r="B458" s="173" t="s">
        <v>130</v>
      </c>
      <c r="C458" s="164" t="s">
        <v>131</v>
      </c>
      <c r="D458" s="164" t="s">
        <v>132</v>
      </c>
      <c r="E458" s="164" t="s">
        <v>133</v>
      </c>
      <c r="F458" s="164" t="s">
        <v>134</v>
      </c>
      <c r="G458" s="164" t="s">
        <v>135</v>
      </c>
      <c r="H458" s="164" t="s">
        <v>136</v>
      </c>
      <c r="I458" s="164" t="s">
        <v>137</v>
      </c>
      <c r="J458" s="164" t="s">
        <v>138</v>
      </c>
      <c r="K458" s="164" t="s">
        <v>139</v>
      </c>
      <c r="L458" s="164" t="s">
        <v>140</v>
      </c>
      <c r="M458" s="164" t="s">
        <v>141</v>
      </c>
      <c r="N458" s="175" t="s">
        <v>142</v>
      </c>
      <c r="O458" s="164" t="s">
        <v>143</v>
      </c>
      <c r="P458" s="164" t="s">
        <v>144</v>
      </c>
      <c r="Q458" s="164" t="s">
        <v>145</v>
      </c>
      <c r="R458" s="164" t="s">
        <v>146</v>
      </c>
      <c r="S458" s="164" t="s">
        <v>147</v>
      </c>
      <c r="T458" s="164" t="s">
        <v>148</v>
      </c>
      <c r="U458" s="164" t="s">
        <v>149</v>
      </c>
      <c r="V458" s="164" t="s">
        <v>150</v>
      </c>
      <c r="W458" s="164" t="s">
        <v>151</v>
      </c>
      <c r="X458" s="164" t="s">
        <v>152</v>
      </c>
      <c r="Y458" s="164" t="s">
        <v>153</v>
      </c>
    </row>
    <row r="459" spans="1:27" s="135" customFormat="1" ht="11.25" customHeight="1" x14ac:dyDescent="0.2">
      <c r="A459" s="172"/>
      <c r="B459" s="174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76"/>
      <c r="O459" s="165"/>
      <c r="P459" s="165"/>
      <c r="Q459" s="165"/>
      <c r="R459" s="165"/>
      <c r="S459" s="165"/>
      <c r="T459" s="165"/>
      <c r="U459" s="165"/>
      <c r="V459" s="165"/>
      <c r="W459" s="165"/>
      <c r="X459" s="165"/>
      <c r="Y459" s="165"/>
    </row>
    <row r="460" spans="1:27" ht="15.75" customHeight="1" x14ac:dyDescent="0.2">
      <c r="A460" s="94">
        <f>A426</f>
        <v>41671</v>
      </c>
      <c r="B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3662</v>
      </c>
      <c r="C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3642.4900000000002</v>
      </c>
      <c r="D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3653.6600000000003</v>
      </c>
      <c r="E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3640.4</v>
      </c>
      <c r="F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3637.28</v>
      </c>
      <c r="G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3634.78</v>
      </c>
      <c r="H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3648.0800000000004</v>
      </c>
      <c r="I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3652.04</v>
      </c>
      <c r="J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3664.13</v>
      </c>
      <c r="K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3677.9300000000003</v>
      </c>
      <c r="L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3679.2200000000003</v>
      </c>
      <c r="M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3679.6900000000005</v>
      </c>
      <c r="N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3680.7200000000003</v>
      </c>
      <c r="O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3680.9300000000003</v>
      </c>
      <c r="P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3680.34</v>
      </c>
      <c r="Q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3680.71</v>
      </c>
      <c r="R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3679.8100000000004</v>
      </c>
      <c r="S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3677.96</v>
      </c>
      <c r="T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3676.4300000000003</v>
      </c>
      <c r="U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3690.8100000000004</v>
      </c>
      <c r="V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3757.7200000000003</v>
      </c>
      <c r="W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3678.61</v>
      </c>
      <c r="X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3679.0200000000004</v>
      </c>
      <c r="Y460" s="141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РСО-А'!$N$6</f>
        <v>3811.7700000000004</v>
      </c>
      <c r="AA460" s="95"/>
    </row>
    <row r="461" spans="1:27" x14ac:dyDescent="0.2">
      <c r="A461" s="94">
        <f>A460+1</f>
        <v>41672</v>
      </c>
      <c r="B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3660.0600000000004</v>
      </c>
      <c r="C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3659.36</v>
      </c>
      <c r="D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3648.2300000000005</v>
      </c>
      <c r="E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3635.3900000000003</v>
      </c>
      <c r="F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3640.92</v>
      </c>
      <c r="G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3632.17</v>
      </c>
      <c r="H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3638.1200000000003</v>
      </c>
      <c r="I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3653.6800000000003</v>
      </c>
      <c r="J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3696.0600000000004</v>
      </c>
      <c r="K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3676.34</v>
      </c>
      <c r="L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3677.21</v>
      </c>
      <c r="M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3677.4100000000003</v>
      </c>
      <c r="N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3677.76</v>
      </c>
      <c r="O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3677.88</v>
      </c>
      <c r="P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3676.6800000000003</v>
      </c>
      <c r="Q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3677.0600000000004</v>
      </c>
      <c r="R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3678.11</v>
      </c>
      <c r="S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3676.15</v>
      </c>
      <c r="T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3675.53</v>
      </c>
      <c r="U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3689.2000000000003</v>
      </c>
      <c r="V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3756.84</v>
      </c>
      <c r="W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3720.2000000000003</v>
      </c>
      <c r="X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3677.5</v>
      </c>
      <c r="Y461" s="141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РСО-А'!$N$6</f>
        <v>3831.9900000000002</v>
      </c>
    </row>
    <row r="462" spans="1:27" x14ac:dyDescent="0.2">
      <c r="A462" s="94">
        <f t="shared" ref="A462:A487" si="14">A461+1</f>
        <v>41673</v>
      </c>
      <c r="B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3657.01</v>
      </c>
      <c r="C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3641.13</v>
      </c>
      <c r="D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3641.7000000000003</v>
      </c>
      <c r="E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3655.9300000000003</v>
      </c>
      <c r="F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3652.96</v>
      </c>
      <c r="G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3650.1600000000003</v>
      </c>
      <c r="H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3652.67</v>
      </c>
      <c r="I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3666.67</v>
      </c>
      <c r="J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3658.13</v>
      </c>
      <c r="K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3680.7200000000003</v>
      </c>
      <c r="L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3680.46</v>
      </c>
      <c r="M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3668.9300000000003</v>
      </c>
      <c r="N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3668.15</v>
      </c>
      <c r="O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3668.4500000000003</v>
      </c>
      <c r="P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3668.76</v>
      </c>
      <c r="Q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3668.78</v>
      </c>
      <c r="R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3668.1200000000003</v>
      </c>
      <c r="S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3676.2700000000004</v>
      </c>
      <c r="T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3673.55</v>
      </c>
      <c r="U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3675.01</v>
      </c>
      <c r="V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3688.6800000000003</v>
      </c>
      <c r="W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3727.9800000000005</v>
      </c>
      <c r="X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3908.78</v>
      </c>
      <c r="Y462" s="141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РСО-А'!$N$6</f>
        <v>3793.26</v>
      </c>
    </row>
    <row r="463" spans="1:27" x14ac:dyDescent="0.2">
      <c r="A463" s="94">
        <f t="shared" si="14"/>
        <v>41674</v>
      </c>
      <c r="B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3741.7300000000005</v>
      </c>
      <c r="C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3651.1200000000003</v>
      </c>
      <c r="D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3649.88</v>
      </c>
      <c r="E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3649.8100000000004</v>
      </c>
      <c r="F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3649.8</v>
      </c>
      <c r="G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3651.78</v>
      </c>
      <c r="H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3655.9300000000003</v>
      </c>
      <c r="I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3666.67</v>
      </c>
      <c r="J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3657.7000000000003</v>
      </c>
      <c r="K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3689.51</v>
      </c>
      <c r="L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3718.7700000000004</v>
      </c>
      <c r="M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3690.4300000000003</v>
      </c>
      <c r="N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3690.1400000000003</v>
      </c>
      <c r="O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3688.75</v>
      </c>
      <c r="P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3681.61</v>
      </c>
      <c r="Q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3681.57</v>
      </c>
      <c r="R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3681.2700000000004</v>
      </c>
      <c r="S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3680.7700000000004</v>
      </c>
      <c r="T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3678.4300000000003</v>
      </c>
      <c r="U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3802.59</v>
      </c>
      <c r="V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3802.2000000000003</v>
      </c>
      <c r="W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3826.0600000000004</v>
      </c>
      <c r="X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3962.03</v>
      </c>
      <c r="Y463" s="141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РСО-А'!$N$6</f>
        <v>3868.5</v>
      </c>
    </row>
    <row r="464" spans="1:27" x14ac:dyDescent="0.2">
      <c r="A464" s="94">
        <f t="shared" si="14"/>
        <v>41675</v>
      </c>
      <c r="B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3665.8900000000003</v>
      </c>
      <c r="C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3642.3500000000004</v>
      </c>
      <c r="D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3639.92</v>
      </c>
      <c r="E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3638.53</v>
      </c>
      <c r="F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3638.7300000000005</v>
      </c>
      <c r="G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3639.38</v>
      </c>
      <c r="H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3641.3700000000003</v>
      </c>
      <c r="I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3666.2300000000005</v>
      </c>
      <c r="J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3657.4400000000005</v>
      </c>
      <c r="K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3682.8300000000004</v>
      </c>
      <c r="L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3682.09</v>
      </c>
      <c r="M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3655.36</v>
      </c>
      <c r="N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3663.11</v>
      </c>
      <c r="O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3662.88</v>
      </c>
      <c r="P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3662.9800000000005</v>
      </c>
      <c r="Q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3662.8900000000003</v>
      </c>
      <c r="R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3663.3300000000004</v>
      </c>
      <c r="S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3680.9800000000005</v>
      </c>
      <c r="T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3741.9900000000002</v>
      </c>
      <c r="U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3778.94</v>
      </c>
      <c r="V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3789.8900000000003</v>
      </c>
      <c r="W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3785.23</v>
      </c>
      <c r="X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3965.6400000000003</v>
      </c>
      <c r="Y464" s="141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РСО-А'!$N$6</f>
        <v>3855.0800000000004</v>
      </c>
    </row>
    <row r="465" spans="1:25" x14ac:dyDescent="0.2">
      <c r="A465" s="94">
        <f t="shared" si="14"/>
        <v>41676</v>
      </c>
      <c r="B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3743.4700000000003</v>
      </c>
      <c r="C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3670.26</v>
      </c>
      <c r="D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3650.6400000000003</v>
      </c>
      <c r="E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3650.1800000000003</v>
      </c>
      <c r="F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3650.84</v>
      </c>
      <c r="G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3651.25</v>
      </c>
      <c r="H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3675.36</v>
      </c>
      <c r="I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3661.4</v>
      </c>
      <c r="J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3681.57</v>
      </c>
      <c r="K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3681.4800000000005</v>
      </c>
      <c r="L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3680.3900000000003</v>
      </c>
      <c r="M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3776.07</v>
      </c>
      <c r="N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3752.21</v>
      </c>
      <c r="O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3746.57</v>
      </c>
      <c r="P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3730.54</v>
      </c>
      <c r="Q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3719.4300000000003</v>
      </c>
      <c r="R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3707.4900000000002</v>
      </c>
      <c r="S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3679.5200000000004</v>
      </c>
      <c r="T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3762.09</v>
      </c>
      <c r="U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3860.17</v>
      </c>
      <c r="V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3834.4500000000003</v>
      </c>
      <c r="W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3839.7300000000005</v>
      </c>
      <c r="X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3981.3</v>
      </c>
      <c r="Y465" s="141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РСО-А'!$N$6</f>
        <v>3886.1200000000003</v>
      </c>
    </row>
    <row r="466" spans="1:25" x14ac:dyDescent="0.2">
      <c r="A466" s="94">
        <f t="shared" si="14"/>
        <v>41677</v>
      </c>
      <c r="B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3661.79</v>
      </c>
      <c r="C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3642.11</v>
      </c>
      <c r="D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3635.2700000000004</v>
      </c>
      <c r="E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3638.2300000000005</v>
      </c>
      <c r="F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3637.71</v>
      </c>
      <c r="G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3633.82</v>
      </c>
      <c r="H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3661.1900000000005</v>
      </c>
      <c r="I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3659.36</v>
      </c>
      <c r="J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3634.86</v>
      </c>
      <c r="K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3683.09</v>
      </c>
      <c r="L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3683.2300000000005</v>
      </c>
      <c r="M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3670.4300000000003</v>
      </c>
      <c r="N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3670.5</v>
      </c>
      <c r="O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3670.5800000000004</v>
      </c>
      <c r="P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3670.8900000000003</v>
      </c>
      <c r="Q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3670.76</v>
      </c>
      <c r="R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3670.4900000000002</v>
      </c>
      <c r="S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3678.78</v>
      </c>
      <c r="T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3678.9400000000005</v>
      </c>
      <c r="U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3794.0200000000004</v>
      </c>
      <c r="V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3750.4300000000003</v>
      </c>
      <c r="W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3775.15</v>
      </c>
      <c r="X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3947.0600000000004</v>
      </c>
      <c r="Y466" s="141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РСО-А'!$N$6</f>
        <v>3854.4</v>
      </c>
    </row>
    <row r="467" spans="1:25" x14ac:dyDescent="0.2">
      <c r="A467" s="94">
        <f t="shared" si="14"/>
        <v>41678</v>
      </c>
      <c r="B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3660.88</v>
      </c>
      <c r="C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3656.5200000000004</v>
      </c>
      <c r="D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3644.7400000000002</v>
      </c>
      <c r="E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3632.2000000000003</v>
      </c>
      <c r="F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3640.46</v>
      </c>
      <c r="G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3652.4100000000003</v>
      </c>
      <c r="H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3657.6400000000003</v>
      </c>
      <c r="I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3660.7700000000004</v>
      </c>
      <c r="J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3800.05</v>
      </c>
      <c r="K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3653.69</v>
      </c>
      <c r="L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3660.8900000000003</v>
      </c>
      <c r="M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3680.69</v>
      </c>
      <c r="N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3680.9</v>
      </c>
      <c r="O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3681.0600000000004</v>
      </c>
      <c r="P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3681.2300000000005</v>
      </c>
      <c r="Q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3681.46</v>
      </c>
      <c r="R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3680.25</v>
      </c>
      <c r="S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3675.7200000000003</v>
      </c>
      <c r="T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3677.4</v>
      </c>
      <c r="U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3676.6000000000004</v>
      </c>
      <c r="V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3783.8900000000003</v>
      </c>
      <c r="W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3749.9500000000003</v>
      </c>
      <c r="X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3678.3300000000004</v>
      </c>
      <c r="Y467" s="141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РСО-А'!$N$6</f>
        <v>3884.55</v>
      </c>
    </row>
    <row r="468" spans="1:25" x14ac:dyDescent="0.2">
      <c r="A468" s="94">
        <f t="shared" si="14"/>
        <v>41679</v>
      </c>
      <c r="B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3655.9</v>
      </c>
      <c r="C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3646.6000000000004</v>
      </c>
      <c r="D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3673.3300000000004</v>
      </c>
      <c r="E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3677.0600000000004</v>
      </c>
      <c r="F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3687.5800000000004</v>
      </c>
      <c r="G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3676.9900000000002</v>
      </c>
      <c r="H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3666.9400000000005</v>
      </c>
      <c r="I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3638.7300000000005</v>
      </c>
      <c r="J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3660.21</v>
      </c>
      <c r="K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3705.84</v>
      </c>
      <c r="L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3662.9700000000003</v>
      </c>
      <c r="M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3633.25</v>
      </c>
      <c r="N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3635.1600000000003</v>
      </c>
      <c r="O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3644.51</v>
      </c>
      <c r="P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3638.4300000000003</v>
      </c>
      <c r="Q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3635.03</v>
      </c>
      <c r="R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3636</v>
      </c>
      <c r="S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3633.4500000000003</v>
      </c>
      <c r="T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3674.55</v>
      </c>
      <c r="U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3676.25</v>
      </c>
      <c r="V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3676.2700000000004</v>
      </c>
      <c r="W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3676.79</v>
      </c>
      <c r="X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3677.75</v>
      </c>
      <c r="Y468" s="141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РСО-А'!$N$6</f>
        <v>3727.9700000000003</v>
      </c>
    </row>
    <row r="469" spans="1:25" x14ac:dyDescent="0.2">
      <c r="A469" s="94">
        <f t="shared" si="14"/>
        <v>41680</v>
      </c>
      <c r="B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3651.7400000000002</v>
      </c>
      <c r="C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3647.7200000000003</v>
      </c>
      <c r="D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3653.78</v>
      </c>
      <c r="E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3659.82</v>
      </c>
      <c r="F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3656.7400000000002</v>
      </c>
      <c r="G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3660.32</v>
      </c>
      <c r="H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3631.6400000000003</v>
      </c>
      <c r="I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3701.9900000000002</v>
      </c>
      <c r="J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3689.4</v>
      </c>
      <c r="K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3635.4700000000003</v>
      </c>
      <c r="L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3649.9300000000003</v>
      </c>
      <c r="M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3671.5200000000004</v>
      </c>
      <c r="N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3671.26</v>
      </c>
      <c r="O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3671.78</v>
      </c>
      <c r="P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3671.88</v>
      </c>
      <c r="Q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3671.1400000000003</v>
      </c>
      <c r="R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3670.9</v>
      </c>
      <c r="S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3663.3300000000004</v>
      </c>
      <c r="T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3679.4800000000005</v>
      </c>
      <c r="U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3680.96</v>
      </c>
      <c r="V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3682.1900000000005</v>
      </c>
      <c r="W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3693.86</v>
      </c>
      <c r="X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3905.7400000000002</v>
      </c>
      <c r="Y469" s="141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РСО-А'!$N$6</f>
        <v>3833.1800000000003</v>
      </c>
    </row>
    <row r="470" spans="1:25" x14ac:dyDescent="0.2">
      <c r="A470" s="94">
        <f t="shared" si="14"/>
        <v>41681</v>
      </c>
      <c r="B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3633.84</v>
      </c>
      <c r="C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3678.28</v>
      </c>
      <c r="D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3698.32</v>
      </c>
      <c r="E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3712.4800000000005</v>
      </c>
      <c r="F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3715.9100000000003</v>
      </c>
      <c r="G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3701.8900000000003</v>
      </c>
      <c r="H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3669.1600000000003</v>
      </c>
      <c r="I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3741.9</v>
      </c>
      <c r="J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3709.25</v>
      </c>
      <c r="K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3665.1400000000003</v>
      </c>
      <c r="L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3637.42</v>
      </c>
      <c r="M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3672.6600000000003</v>
      </c>
      <c r="N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3673.8900000000003</v>
      </c>
      <c r="O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3674.3700000000003</v>
      </c>
      <c r="P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3670.6900000000005</v>
      </c>
      <c r="Q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3670.79</v>
      </c>
      <c r="R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3669.7300000000005</v>
      </c>
      <c r="S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3643.3</v>
      </c>
      <c r="T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3681.0600000000004</v>
      </c>
      <c r="U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3682.4700000000003</v>
      </c>
      <c r="V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3684.05</v>
      </c>
      <c r="W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3671.3700000000003</v>
      </c>
      <c r="X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3909.8700000000003</v>
      </c>
      <c r="Y470" s="141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РСО-А'!$N$6</f>
        <v>3746.4700000000003</v>
      </c>
    </row>
    <row r="471" spans="1:25" x14ac:dyDescent="0.2">
      <c r="A471" s="94">
        <f t="shared" si="14"/>
        <v>41682</v>
      </c>
      <c r="B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3635.2400000000002</v>
      </c>
      <c r="C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3671.1400000000003</v>
      </c>
      <c r="D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3694.04</v>
      </c>
      <c r="E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3704.3300000000004</v>
      </c>
      <c r="F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3707.6000000000004</v>
      </c>
      <c r="G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3700.9100000000003</v>
      </c>
      <c r="H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3659.6800000000003</v>
      </c>
      <c r="I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3741.29</v>
      </c>
      <c r="J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3715.61</v>
      </c>
      <c r="K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3684.78</v>
      </c>
      <c r="L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3664.8700000000003</v>
      </c>
      <c r="M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3636.82</v>
      </c>
      <c r="N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3650.1000000000004</v>
      </c>
      <c r="O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3666.8700000000003</v>
      </c>
      <c r="P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3678.7300000000005</v>
      </c>
      <c r="Q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3681.4700000000003</v>
      </c>
      <c r="R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3684.55</v>
      </c>
      <c r="S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3739.34</v>
      </c>
      <c r="T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3670.51</v>
      </c>
      <c r="U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3682.5</v>
      </c>
      <c r="V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3683.5600000000004</v>
      </c>
      <c r="W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3670.9500000000003</v>
      </c>
      <c r="X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3902.82</v>
      </c>
      <c r="Y471" s="141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РСО-А'!$N$6</f>
        <v>3662.4700000000003</v>
      </c>
    </row>
    <row r="472" spans="1:25" x14ac:dyDescent="0.2">
      <c r="A472" s="94">
        <f t="shared" si="14"/>
        <v>41683</v>
      </c>
      <c r="B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3636.3100000000004</v>
      </c>
      <c r="C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3671.01</v>
      </c>
      <c r="D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3690.57</v>
      </c>
      <c r="E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3704.28</v>
      </c>
      <c r="F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3700.7900000000004</v>
      </c>
      <c r="G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3690.7200000000003</v>
      </c>
      <c r="H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3656.4800000000005</v>
      </c>
      <c r="I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3733.7900000000004</v>
      </c>
      <c r="J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3715.8100000000004</v>
      </c>
      <c r="K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3684.1600000000003</v>
      </c>
      <c r="L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3657.76</v>
      </c>
      <c r="M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3639.28</v>
      </c>
      <c r="N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3649.61</v>
      </c>
      <c r="O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3666.2700000000004</v>
      </c>
      <c r="P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3678.03</v>
      </c>
      <c r="Q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3680.6200000000003</v>
      </c>
      <c r="R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3683.9500000000003</v>
      </c>
      <c r="S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3738.3700000000003</v>
      </c>
      <c r="T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3669.92</v>
      </c>
      <c r="U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3683.7400000000002</v>
      </c>
      <c r="V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3684.9300000000003</v>
      </c>
      <c r="W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3671.0600000000004</v>
      </c>
      <c r="X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3757.8</v>
      </c>
      <c r="Y472" s="141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РСО-А'!$N$6</f>
        <v>3663.5800000000004</v>
      </c>
    </row>
    <row r="473" spans="1:25" x14ac:dyDescent="0.2">
      <c r="A473" s="94">
        <f t="shared" si="14"/>
        <v>41684</v>
      </c>
      <c r="B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3634.8900000000003</v>
      </c>
      <c r="C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3677.3500000000004</v>
      </c>
      <c r="D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3697.3700000000003</v>
      </c>
      <c r="E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3718.1600000000003</v>
      </c>
      <c r="F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3718.1900000000005</v>
      </c>
      <c r="G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3715.1400000000003</v>
      </c>
      <c r="H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3678.57</v>
      </c>
      <c r="I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3751.6200000000003</v>
      </c>
      <c r="J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3762.71</v>
      </c>
      <c r="K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3723.29</v>
      </c>
      <c r="L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3708.55</v>
      </c>
      <c r="M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3655.5600000000004</v>
      </c>
      <c r="N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3687.63</v>
      </c>
      <c r="O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3693.26</v>
      </c>
      <c r="P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3705.79</v>
      </c>
      <c r="Q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3761.19</v>
      </c>
      <c r="R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3698.6800000000003</v>
      </c>
      <c r="S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3761.5</v>
      </c>
      <c r="T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3686.1000000000004</v>
      </c>
      <c r="U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3635.38</v>
      </c>
      <c r="V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3632.07</v>
      </c>
      <c r="W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3671.46</v>
      </c>
      <c r="X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3732.21</v>
      </c>
      <c r="Y473" s="141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РСО-А'!$N$6</f>
        <v>3663.9</v>
      </c>
    </row>
    <row r="474" spans="1:25" x14ac:dyDescent="0.2">
      <c r="A474" s="94">
        <f t="shared" si="14"/>
        <v>41685</v>
      </c>
      <c r="B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3678.9300000000003</v>
      </c>
      <c r="C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3727.8100000000004</v>
      </c>
      <c r="D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3748.1400000000003</v>
      </c>
      <c r="E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3769.9500000000003</v>
      </c>
      <c r="F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3774.5</v>
      </c>
      <c r="G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3761.2900000000004</v>
      </c>
      <c r="H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3737.28</v>
      </c>
      <c r="I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3684.82</v>
      </c>
      <c r="J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3634.59</v>
      </c>
      <c r="K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3782.3100000000004</v>
      </c>
      <c r="L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3768.9700000000003</v>
      </c>
      <c r="M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3781.4700000000003</v>
      </c>
      <c r="N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3811.9500000000003</v>
      </c>
      <c r="O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3820.96</v>
      </c>
      <c r="P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3834.71</v>
      </c>
      <c r="Q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3845.03</v>
      </c>
      <c r="R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3860.9900000000002</v>
      </c>
      <c r="S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3827.2000000000003</v>
      </c>
      <c r="T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3748.2300000000005</v>
      </c>
      <c r="U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3673.1400000000003</v>
      </c>
      <c r="V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3660.42</v>
      </c>
      <c r="W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3679.2000000000003</v>
      </c>
      <c r="X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3730.8700000000003</v>
      </c>
      <c r="Y474" s="141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РСО-А'!$N$6</f>
        <v>3648.03</v>
      </c>
    </row>
    <row r="475" spans="1:25" x14ac:dyDescent="0.2">
      <c r="A475" s="94">
        <f t="shared" si="14"/>
        <v>41686</v>
      </c>
      <c r="B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3678.5800000000004</v>
      </c>
      <c r="C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3711.5600000000004</v>
      </c>
      <c r="D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3747.15</v>
      </c>
      <c r="E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3768.92</v>
      </c>
      <c r="F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3777.9400000000005</v>
      </c>
      <c r="G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3769.51</v>
      </c>
      <c r="H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3761.96</v>
      </c>
      <c r="I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3728.28</v>
      </c>
      <c r="J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3704.8300000000004</v>
      </c>
      <c r="K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3887.8300000000004</v>
      </c>
      <c r="L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3830.61</v>
      </c>
      <c r="M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3802.09</v>
      </c>
      <c r="N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3815.7000000000003</v>
      </c>
      <c r="O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3839.4100000000003</v>
      </c>
      <c r="P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3859.07</v>
      </c>
      <c r="Q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3864.13</v>
      </c>
      <c r="R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3838.9500000000003</v>
      </c>
      <c r="S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3830.4300000000003</v>
      </c>
      <c r="T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3751.9500000000003</v>
      </c>
      <c r="U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3666.46</v>
      </c>
      <c r="V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3662.88</v>
      </c>
      <c r="W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3681.6800000000003</v>
      </c>
      <c r="X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3726.2400000000002</v>
      </c>
      <c r="Y475" s="141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РСО-А'!$N$6</f>
        <v>3635.28</v>
      </c>
    </row>
    <row r="476" spans="1:25" x14ac:dyDescent="0.2">
      <c r="A476" s="94">
        <f t="shared" si="14"/>
        <v>41687</v>
      </c>
      <c r="B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3693.9700000000003</v>
      </c>
      <c r="C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3740.8100000000004</v>
      </c>
      <c r="D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3755.94</v>
      </c>
      <c r="E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3776.4300000000003</v>
      </c>
      <c r="F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3780.76</v>
      </c>
      <c r="G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3768.9300000000003</v>
      </c>
      <c r="H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3734.01</v>
      </c>
      <c r="I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3831.32</v>
      </c>
      <c r="J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3838.57</v>
      </c>
      <c r="K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3805.1000000000004</v>
      </c>
      <c r="L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3805.3100000000004</v>
      </c>
      <c r="M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3750.46</v>
      </c>
      <c r="N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3784.5800000000004</v>
      </c>
      <c r="O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3796.4700000000003</v>
      </c>
      <c r="P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3800.3</v>
      </c>
      <c r="Q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3808.6400000000003</v>
      </c>
      <c r="R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3813.54</v>
      </c>
      <c r="S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3888.4300000000003</v>
      </c>
      <c r="T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3796.59</v>
      </c>
      <c r="U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3695.6800000000003</v>
      </c>
      <c r="V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3692.04</v>
      </c>
      <c r="W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3664.4800000000005</v>
      </c>
      <c r="X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3666.42</v>
      </c>
      <c r="Y476" s="141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РСО-А'!$N$6</f>
        <v>3632.4900000000002</v>
      </c>
    </row>
    <row r="477" spans="1:25" x14ac:dyDescent="0.2">
      <c r="A477" s="94">
        <f t="shared" si="14"/>
        <v>41688</v>
      </c>
      <c r="B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3695.1400000000003</v>
      </c>
      <c r="C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3742.0200000000004</v>
      </c>
      <c r="D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3757.88</v>
      </c>
      <c r="E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3778.63</v>
      </c>
      <c r="F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3783.0600000000004</v>
      </c>
      <c r="G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3770.4</v>
      </c>
      <c r="H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3735.7400000000002</v>
      </c>
      <c r="I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3833.6900000000005</v>
      </c>
      <c r="J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3842.51</v>
      </c>
      <c r="K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3837.8</v>
      </c>
      <c r="L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3822.9800000000005</v>
      </c>
      <c r="M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3752.6600000000003</v>
      </c>
      <c r="N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3778.98</v>
      </c>
      <c r="O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3799.1600000000003</v>
      </c>
      <c r="P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3811.6800000000003</v>
      </c>
      <c r="Q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3811.54</v>
      </c>
      <c r="R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3816.1800000000003</v>
      </c>
      <c r="S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3790.05</v>
      </c>
      <c r="T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3700.3100000000004</v>
      </c>
      <c r="U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3702.82</v>
      </c>
      <c r="V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3698.96</v>
      </c>
      <c r="W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3656.38</v>
      </c>
      <c r="X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3657.8500000000004</v>
      </c>
      <c r="Y477" s="141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РСО-А'!$N$6</f>
        <v>3633.36</v>
      </c>
    </row>
    <row r="478" spans="1:25" x14ac:dyDescent="0.2">
      <c r="A478" s="94">
        <f t="shared" si="14"/>
        <v>41689</v>
      </c>
      <c r="B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3694.7200000000003</v>
      </c>
      <c r="C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3777.9500000000003</v>
      </c>
      <c r="D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3790.92</v>
      </c>
      <c r="E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3799.76</v>
      </c>
      <c r="F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3790.4800000000005</v>
      </c>
      <c r="G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3769.3900000000003</v>
      </c>
      <c r="H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3727.4500000000003</v>
      </c>
      <c r="I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3819.5200000000004</v>
      </c>
      <c r="J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3836.53</v>
      </c>
      <c r="K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3788.63</v>
      </c>
      <c r="L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3763.8300000000004</v>
      </c>
      <c r="M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3707.6400000000003</v>
      </c>
      <c r="N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3717.4500000000003</v>
      </c>
      <c r="O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3741.17</v>
      </c>
      <c r="P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3737.51</v>
      </c>
      <c r="Q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3737.6800000000003</v>
      </c>
      <c r="R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3752.2500000000005</v>
      </c>
      <c r="S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3812.71</v>
      </c>
      <c r="T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3778.9700000000003</v>
      </c>
      <c r="U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3682.7300000000005</v>
      </c>
      <c r="V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3675.88</v>
      </c>
      <c r="W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3659.7200000000003</v>
      </c>
      <c r="X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3661.36</v>
      </c>
      <c r="Y478" s="141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РСО-А'!$N$6</f>
        <v>3652.8300000000004</v>
      </c>
    </row>
    <row r="479" spans="1:25" x14ac:dyDescent="0.2">
      <c r="A479" s="94">
        <f t="shared" si="14"/>
        <v>41690</v>
      </c>
      <c r="B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3719.4300000000003</v>
      </c>
      <c r="C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3769.7300000000005</v>
      </c>
      <c r="D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3795.4500000000003</v>
      </c>
      <c r="E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3808.9400000000005</v>
      </c>
      <c r="F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3808.67</v>
      </c>
      <c r="G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3790.8500000000004</v>
      </c>
      <c r="H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3753.5600000000004</v>
      </c>
      <c r="I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3860.04</v>
      </c>
      <c r="J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3861.76</v>
      </c>
      <c r="K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3806.78</v>
      </c>
      <c r="L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3806.8300000000004</v>
      </c>
      <c r="M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3751.7300000000005</v>
      </c>
      <c r="N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3785.8500000000004</v>
      </c>
      <c r="O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3801.63</v>
      </c>
      <c r="P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3809.9300000000003</v>
      </c>
      <c r="Q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3805.9700000000003</v>
      </c>
      <c r="R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3809.98</v>
      </c>
      <c r="S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3872.15</v>
      </c>
      <c r="T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3778.1000000000004</v>
      </c>
      <c r="U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3682.9</v>
      </c>
      <c r="V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3679.3300000000004</v>
      </c>
      <c r="W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3657.03</v>
      </c>
      <c r="X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3661.8100000000004</v>
      </c>
      <c r="Y479" s="141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РСО-А'!$N$6</f>
        <v>3653.69</v>
      </c>
    </row>
    <row r="480" spans="1:25" x14ac:dyDescent="0.2">
      <c r="A480" s="94">
        <f t="shared" si="14"/>
        <v>41691</v>
      </c>
      <c r="B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3719.09</v>
      </c>
      <c r="C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3769.3300000000004</v>
      </c>
      <c r="D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3795.3900000000003</v>
      </c>
      <c r="E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3808.7700000000004</v>
      </c>
      <c r="F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3808.76</v>
      </c>
      <c r="G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3791.01</v>
      </c>
      <c r="H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3753.4300000000003</v>
      </c>
      <c r="I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3864.5</v>
      </c>
      <c r="J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3888.7700000000004</v>
      </c>
      <c r="K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3851.2200000000003</v>
      </c>
      <c r="L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3840.88</v>
      </c>
      <c r="M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3770.4500000000003</v>
      </c>
      <c r="N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3806.3</v>
      </c>
      <c r="O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3827.42</v>
      </c>
      <c r="P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3831.78</v>
      </c>
      <c r="Q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3836.61</v>
      </c>
      <c r="R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3845.6800000000003</v>
      </c>
      <c r="S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3911.8100000000004</v>
      </c>
      <c r="T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3795.19</v>
      </c>
      <c r="U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3699.3500000000004</v>
      </c>
      <c r="V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3695.4100000000003</v>
      </c>
      <c r="W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3664.6400000000003</v>
      </c>
      <c r="X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3663.0200000000004</v>
      </c>
      <c r="Y480" s="141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РСО-А'!$N$6</f>
        <v>3644.4900000000002</v>
      </c>
    </row>
    <row r="481" spans="1:27" x14ac:dyDescent="0.2">
      <c r="A481" s="94">
        <f t="shared" si="14"/>
        <v>41692</v>
      </c>
      <c r="B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3724.1400000000003</v>
      </c>
      <c r="C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3784.1900000000005</v>
      </c>
      <c r="D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3813.0600000000004</v>
      </c>
      <c r="E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3823.15</v>
      </c>
      <c r="F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3823.17</v>
      </c>
      <c r="G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3818.19</v>
      </c>
      <c r="H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3784.5600000000004</v>
      </c>
      <c r="I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3702.01</v>
      </c>
      <c r="J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3660.2200000000003</v>
      </c>
      <c r="K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3813.7400000000002</v>
      </c>
      <c r="L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3795.1800000000003</v>
      </c>
      <c r="M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3786.5800000000004</v>
      </c>
      <c r="N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3827.8</v>
      </c>
      <c r="O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3837.25</v>
      </c>
      <c r="P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3847.26</v>
      </c>
      <c r="Q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3847.5400000000004</v>
      </c>
      <c r="R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3852.8</v>
      </c>
      <c r="S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3884.4100000000003</v>
      </c>
      <c r="T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3802.59</v>
      </c>
      <c r="U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3686.51</v>
      </c>
      <c r="V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3679.4700000000003</v>
      </c>
      <c r="W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3699.2200000000003</v>
      </c>
      <c r="X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3749.46</v>
      </c>
      <c r="Y481" s="141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РСО-А'!$N$6</f>
        <v>3643.8700000000003</v>
      </c>
    </row>
    <row r="482" spans="1:27" x14ac:dyDescent="0.2">
      <c r="A482" s="94">
        <f t="shared" si="14"/>
        <v>41693</v>
      </c>
      <c r="B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3708.29</v>
      </c>
      <c r="C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3775.4300000000003</v>
      </c>
      <c r="D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3813.78</v>
      </c>
      <c r="E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3834.1400000000003</v>
      </c>
      <c r="F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3823.7400000000002</v>
      </c>
      <c r="G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3834.2900000000004</v>
      </c>
      <c r="H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3808.6000000000004</v>
      </c>
      <c r="I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3785.03</v>
      </c>
      <c r="J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3746.05</v>
      </c>
      <c r="K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3884.05</v>
      </c>
      <c r="L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3828.5800000000004</v>
      </c>
      <c r="M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3809.5800000000004</v>
      </c>
      <c r="N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3828.3100000000004</v>
      </c>
      <c r="O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3847.88</v>
      </c>
      <c r="P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3873.9100000000003</v>
      </c>
      <c r="Q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3869.26</v>
      </c>
      <c r="R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3864.44</v>
      </c>
      <c r="S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3870.71</v>
      </c>
      <c r="T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3804.19</v>
      </c>
      <c r="U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3687.07</v>
      </c>
      <c r="V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3680.26</v>
      </c>
      <c r="W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3699.8500000000004</v>
      </c>
      <c r="X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3750.53</v>
      </c>
      <c r="Y482" s="141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РСО-А'!$N$6</f>
        <v>3642.09</v>
      </c>
    </row>
    <row r="483" spans="1:27" x14ac:dyDescent="0.2">
      <c r="A483" s="94">
        <f t="shared" si="14"/>
        <v>41694</v>
      </c>
      <c r="B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3719.61</v>
      </c>
      <c r="C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3783.3300000000004</v>
      </c>
      <c r="D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3809.96</v>
      </c>
      <c r="E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3823.6900000000005</v>
      </c>
      <c r="F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3823.71</v>
      </c>
      <c r="G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3809.8500000000004</v>
      </c>
      <c r="H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3766.6600000000003</v>
      </c>
      <c r="I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3855.4400000000005</v>
      </c>
      <c r="J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3889.3</v>
      </c>
      <c r="K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3826.07</v>
      </c>
      <c r="L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3808.28</v>
      </c>
      <c r="M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3752.55</v>
      </c>
      <c r="N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3782.4</v>
      </c>
      <c r="O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3798.4700000000003</v>
      </c>
      <c r="P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3815.15</v>
      </c>
      <c r="Q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3828.32</v>
      </c>
      <c r="R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3842.2200000000003</v>
      </c>
      <c r="S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3951.32</v>
      </c>
      <c r="T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3877.26</v>
      </c>
      <c r="U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3733.4500000000003</v>
      </c>
      <c r="V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3717.69</v>
      </c>
      <c r="W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3664.86</v>
      </c>
      <c r="X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3660.44</v>
      </c>
      <c r="Y483" s="141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РСО-А'!$N$6</f>
        <v>3638.9500000000003</v>
      </c>
    </row>
    <row r="484" spans="1:27" x14ac:dyDescent="0.2">
      <c r="A484" s="94">
        <f t="shared" si="14"/>
        <v>41695</v>
      </c>
      <c r="B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3738.6400000000003</v>
      </c>
      <c r="C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3801.2000000000003</v>
      </c>
      <c r="D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3828.96</v>
      </c>
      <c r="E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3838.6800000000003</v>
      </c>
      <c r="F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3824.2400000000002</v>
      </c>
      <c r="G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3833.8</v>
      </c>
      <c r="H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3766.7900000000004</v>
      </c>
      <c r="I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3879.63</v>
      </c>
      <c r="J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3890.5</v>
      </c>
      <c r="K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3827.46</v>
      </c>
      <c r="L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3808.2900000000004</v>
      </c>
      <c r="M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3731.1800000000003</v>
      </c>
      <c r="N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3724.1200000000003</v>
      </c>
      <c r="O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3727.13</v>
      </c>
      <c r="P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3733.8500000000004</v>
      </c>
      <c r="Q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3730.55</v>
      </c>
      <c r="R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3727.0600000000004</v>
      </c>
      <c r="S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3776.2700000000004</v>
      </c>
      <c r="T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3737.07</v>
      </c>
      <c r="U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3689.9500000000003</v>
      </c>
      <c r="V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3682.65</v>
      </c>
      <c r="W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3665.6000000000004</v>
      </c>
      <c r="X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3660.21</v>
      </c>
      <c r="Y484" s="141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РСО-А'!$N$6</f>
        <v>3639.4300000000003</v>
      </c>
    </row>
    <row r="485" spans="1:27" x14ac:dyDescent="0.2">
      <c r="A485" s="94">
        <f t="shared" si="14"/>
        <v>41696</v>
      </c>
      <c r="B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3741.78</v>
      </c>
      <c r="C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3800.26</v>
      </c>
      <c r="D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3827.92</v>
      </c>
      <c r="E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3842.6800000000003</v>
      </c>
      <c r="F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3842.6600000000003</v>
      </c>
      <c r="G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3837.96</v>
      </c>
      <c r="H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3796.1500000000005</v>
      </c>
      <c r="I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3916.07</v>
      </c>
      <c r="J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3943.7400000000002</v>
      </c>
      <c r="K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3884.1600000000003</v>
      </c>
      <c r="L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3826.44</v>
      </c>
      <c r="M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3721.07</v>
      </c>
      <c r="N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3717.1200000000003</v>
      </c>
      <c r="O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3720.2700000000004</v>
      </c>
      <c r="P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3719.6400000000003</v>
      </c>
      <c r="Q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3723.3300000000004</v>
      </c>
      <c r="R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3720.07</v>
      </c>
      <c r="S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3770.28</v>
      </c>
      <c r="T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3724.1400000000003</v>
      </c>
      <c r="U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3682.6200000000003</v>
      </c>
      <c r="V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3679.1000000000004</v>
      </c>
      <c r="W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3665.17</v>
      </c>
      <c r="X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3660.11</v>
      </c>
      <c r="Y485" s="141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РСО-А'!$N$6</f>
        <v>3638.6800000000003</v>
      </c>
    </row>
    <row r="486" spans="1:27" x14ac:dyDescent="0.2">
      <c r="A486" s="94">
        <f t="shared" si="14"/>
        <v>41697</v>
      </c>
      <c r="B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3700.84</v>
      </c>
      <c r="C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3757.2300000000005</v>
      </c>
      <c r="D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3782.1600000000003</v>
      </c>
      <c r="E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3791.07</v>
      </c>
      <c r="F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3786.6600000000003</v>
      </c>
      <c r="G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3782.4900000000002</v>
      </c>
      <c r="H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3749.7200000000003</v>
      </c>
      <c r="I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3858.8900000000003</v>
      </c>
      <c r="J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3866.4700000000003</v>
      </c>
      <c r="K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3799.26</v>
      </c>
      <c r="L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3751.96</v>
      </c>
      <c r="M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3695.09</v>
      </c>
      <c r="N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3714.15</v>
      </c>
      <c r="O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3734.28</v>
      </c>
      <c r="P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3734.11</v>
      </c>
      <c r="Q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3752.01</v>
      </c>
      <c r="R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3778.61</v>
      </c>
      <c r="S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3863.0800000000004</v>
      </c>
      <c r="T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3819.5600000000004</v>
      </c>
      <c r="U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3696.8100000000004</v>
      </c>
      <c r="V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3682.8</v>
      </c>
      <c r="W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3656.4900000000002</v>
      </c>
      <c r="X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3664.9700000000003</v>
      </c>
      <c r="Y486" s="141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РСО-А'!$N$6</f>
        <v>3636.36</v>
      </c>
    </row>
    <row r="487" spans="1:27" x14ac:dyDescent="0.2">
      <c r="A487" s="94">
        <f t="shared" si="14"/>
        <v>41698</v>
      </c>
      <c r="B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3711.51</v>
      </c>
      <c r="C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3769.5800000000004</v>
      </c>
      <c r="D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3790.88</v>
      </c>
      <c r="E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3804.4400000000005</v>
      </c>
      <c r="F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3804.2700000000004</v>
      </c>
      <c r="G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3799.32</v>
      </c>
      <c r="H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3761.7900000000004</v>
      </c>
      <c r="I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3873.2700000000004</v>
      </c>
      <c r="J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3860.04</v>
      </c>
      <c r="K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3789.3</v>
      </c>
      <c r="L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3747.0200000000004</v>
      </c>
      <c r="M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3688.7400000000002</v>
      </c>
      <c r="N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3701.2700000000004</v>
      </c>
      <c r="O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3717.4900000000002</v>
      </c>
      <c r="P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3741.29</v>
      </c>
      <c r="Q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3744.8900000000003</v>
      </c>
      <c r="R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3717.1400000000003</v>
      </c>
      <c r="S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3762.53</v>
      </c>
      <c r="T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3725.2200000000003</v>
      </c>
      <c r="U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3666.6400000000003</v>
      </c>
      <c r="V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3656.7300000000005</v>
      </c>
      <c r="W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3643.05</v>
      </c>
      <c r="X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3663.82</v>
      </c>
      <c r="Y487" s="141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РСО-А'!$N$6</f>
        <v>3647.7000000000003</v>
      </c>
    </row>
    <row r="488" spans="1:27" ht="12.75" customHeight="1" x14ac:dyDescent="0.25">
      <c r="A488" s="108"/>
      <c r="C488" s="125"/>
      <c r="D488" s="125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6"/>
    </row>
    <row r="489" spans="1:27" x14ac:dyDescent="0.25">
      <c r="A489" s="102" t="s">
        <v>159</v>
      </c>
      <c r="B489" s="93"/>
      <c r="C489" s="93"/>
      <c r="D489" s="93"/>
    </row>
    <row r="490" spans="1:27" ht="12.75" x14ac:dyDescent="0.2">
      <c r="A490" s="170" t="s">
        <v>50</v>
      </c>
      <c r="B490" s="181" t="s">
        <v>129</v>
      </c>
      <c r="C490" s="182"/>
      <c r="D490" s="182"/>
      <c r="E490" s="182"/>
      <c r="F490" s="182"/>
      <c r="G490" s="182"/>
      <c r="H490" s="182"/>
      <c r="I490" s="182"/>
      <c r="J490" s="182"/>
      <c r="K490" s="182"/>
      <c r="L490" s="182"/>
      <c r="M490" s="182"/>
      <c r="N490" s="182"/>
      <c r="O490" s="182"/>
      <c r="P490" s="182"/>
      <c r="Q490" s="182"/>
      <c r="R490" s="182"/>
      <c r="S490" s="182"/>
      <c r="T490" s="182"/>
      <c r="U490" s="182"/>
      <c r="V490" s="182"/>
      <c r="W490" s="182"/>
      <c r="X490" s="182"/>
      <c r="Y490" s="183"/>
    </row>
    <row r="491" spans="1:27" ht="12.75" x14ac:dyDescent="0.2">
      <c r="A491" s="171"/>
      <c r="B491" s="184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  <c r="V491" s="185"/>
      <c r="W491" s="185"/>
      <c r="X491" s="185"/>
      <c r="Y491" s="186"/>
    </row>
    <row r="492" spans="1:27" s="135" customFormat="1" ht="12.75" customHeight="1" x14ac:dyDescent="0.2">
      <c r="A492" s="171"/>
      <c r="B492" s="173" t="s">
        <v>130</v>
      </c>
      <c r="C492" s="164" t="s">
        <v>131</v>
      </c>
      <c r="D492" s="164" t="s">
        <v>132</v>
      </c>
      <c r="E492" s="164" t="s">
        <v>133</v>
      </c>
      <c r="F492" s="164" t="s">
        <v>134</v>
      </c>
      <c r="G492" s="164" t="s">
        <v>135</v>
      </c>
      <c r="H492" s="164" t="s">
        <v>136</v>
      </c>
      <c r="I492" s="164" t="s">
        <v>137</v>
      </c>
      <c r="J492" s="164" t="s">
        <v>138</v>
      </c>
      <c r="K492" s="164" t="s">
        <v>139</v>
      </c>
      <c r="L492" s="164" t="s">
        <v>140</v>
      </c>
      <c r="M492" s="164" t="s">
        <v>141</v>
      </c>
      <c r="N492" s="175" t="s">
        <v>142</v>
      </c>
      <c r="O492" s="164" t="s">
        <v>143</v>
      </c>
      <c r="P492" s="164" t="s">
        <v>144</v>
      </c>
      <c r="Q492" s="164" t="s">
        <v>145</v>
      </c>
      <c r="R492" s="164" t="s">
        <v>146</v>
      </c>
      <c r="S492" s="164" t="s">
        <v>147</v>
      </c>
      <c r="T492" s="164" t="s">
        <v>148</v>
      </c>
      <c r="U492" s="164" t="s">
        <v>149</v>
      </c>
      <c r="V492" s="164" t="s">
        <v>150</v>
      </c>
      <c r="W492" s="164" t="s">
        <v>151</v>
      </c>
      <c r="X492" s="164" t="s">
        <v>152</v>
      </c>
      <c r="Y492" s="164" t="s">
        <v>153</v>
      </c>
    </row>
    <row r="493" spans="1:27" s="135" customFormat="1" ht="11.25" customHeight="1" x14ac:dyDescent="0.2">
      <c r="A493" s="172"/>
      <c r="B493" s="174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76"/>
      <c r="O493" s="165"/>
      <c r="P493" s="165"/>
      <c r="Q493" s="165"/>
      <c r="R493" s="165"/>
      <c r="S493" s="165"/>
      <c r="T493" s="165"/>
      <c r="U493" s="165"/>
      <c r="V493" s="165"/>
      <c r="W493" s="165"/>
      <c r="X493" s="165"/>
      <c r="Y493" s="165"/>
    </row>
    <row r="494" spans="1:27" ht="15.75" customHeight="1" x14ac:dyDescent="0.2">
      <c r="A494" s="94">
        <f>A460</f>
        <v>41671</v>
      </c>
      <c r="B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3624.71</v>
      </c>
      <c r="C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3606.42</v>
      </c>
      <c r="D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3616.8900000000003</v>
      </c>
      <c r="E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3604.46</v>
      </c>
      <c r="F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3601.5400000000004</v>
      </c>
      <c r="G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3599.2000000000003</v>
      </c>
      <c r="H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3611.6600000000003</v>
      </c>
      <c r="I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3615.3700000000003</v>
      </c>
      <c r="J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3626.7000000000003</v>
      </c>
      <c r="K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3639.6400000000003</v>
      </c>
      <c r="L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3640.84</v>
      </c>
      <c r="M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3641.2900000000004</v>
      </c>
      <c r="N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3642.26</v>
      </c>
      <c r="O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3642.46</v>
      </c>
      <c r="P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3641.8900000000003</v>
      </c>
      <c r="Q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3642.25</v>
      </c>
      <c r="R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3641.4</v>
      </c>
      <c r="S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3639.67</v>
      </c>
      <c r="T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3638.2300000000005</v>
      </c>
      <c r="U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3651.71</v>
      </c>
      <c r="V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3714.42</v>
      </c>
      <c r="W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3640.2700000000004</v>
      </c>
      <c r="X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3640.6600000000003</v>
      </c>
      <c r="Y494" s="141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РСО-А'!$N$6</f>
        <v>3765.0800000000004</v>
      </c>
      <c r="AA494" s="95"/>
    </row>
    <row r="495" spans="1:27" x14ac:dyDescent="0.2">
      <c r="A495" s="94">
        <f>A494+1</f>
        <v>41672</v>
      </c>
      <c r="B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3622.8900000000003</v>
      </c>
      <c r="C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3622.2300000000005</v>
      </c>
      <c r="D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3611.8</v>
      </c>
      <c r="E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3599.7700000000004</v>
      </c>
      <c r="F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3604.9500000000003</v>
      </c>
      <c r="G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3596.75</v>
      </c>
      <c r="H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3602.3300000000004</v>
      </c>
      <c r="I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3616.9100000000003</v>
      </c>
      <c r="J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3656.63</v>
      </c>
      <c r="K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3638.15</v>
      </c>
      <c r="L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3638.9700000000003</v>
      </c>
      <c r="M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3639.15</v>
      </c>
      <c r="N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3639.4800000000005</v>
      </c>
      <c r="O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3639.6000000000004</v>
      </c>
      <c r="P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3638.46</v>
      </c>
      <c r="Q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3638.8300000000004</v>
      </c>
      <c r="R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3639.8100000000004</v>
      </c>
      <c r="S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3637.9700000000003</v>
      </c>
      <c r="T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3637.3900000000003</v>
      </c>
      <c r="U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3650.2000000000003</v>
      </c>
      <c r="V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3713.6000000000004</v>
      </c>
      <c r="W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3679.26</v>
      </c>
      <c r="X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3639.2300000000005</v>
      </c>
      <c r="Y495" s="141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РСО-А'!$N$6</f>
        <v>3784.03</v>
      </c>
    </row>
    <row r="496" spans="1:27" x14ac:dyDescent="0.2">
      <c r="A496" s="94">
        <f t="shared" ref="A496:A521" si="15">A495+1</f>
        <v>41673</v>
      </c>
      <c r="B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3620.03</v>
      </c>
      <c r="C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3605.15</v>
      </c>
      <c r="D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3605.69</v>
      </c>
      <c r="E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3619.0200000000004</v>
      </c>
      <c r="F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3616.2400000000002</v>
      </c>
      <c r="G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3613.61</v>
      </c>
      <c r="H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3615.9700000000003</v>
      </c>
      <c r="I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3629.0800000000004</v>
      </c>
      <c r="J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3621.0800000000004</v>
      </c>
      <c r="K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3642.26</v>
      </c>
      <c r="L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3642.01</v>
      </c>
      <c r="M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3631.21</v>
      </c>
      <c r="N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3630.4700000000003</v>
      </c>
      <c r="O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3630.75</v>
      </c>
      <c r="P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3631.04</v>
      </c>
      <c r="Q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3631.07</v>
      </c>
      <c r="R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3630.4500000000003</v>
      </c>
      <c r="S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3638.0800000000004</v>
      </c>
      <c r="T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3635.5400000000004</v>
      </c>
      <c r="U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3636.9</v>
      </c>
      <c r="V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3649.71</v>
      </c>
      <c r="W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3686.55</v>
      </c>
      <c r="X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3855.9900000000002</v>
      </c>
      <c r="Y496" s="141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РСО-А'!$N$6</f>
        <v>3747.7300000000005</v>
      </c>
    </row>
    <row r="497" spans="1:25" x14ac:dyDescent="0.2">
      <c r="A497" s="94">
        <f t="shared" si="15"/>
        <v>41674</v>
      </c>
      <c r="B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3699.4300000000003</v>
      </c>
      <c r="C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3614.51</v>
      </c>
      <c r="D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3613.3500000000004</v>
      </c>
      <c r="E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3613.28</v>
      </c>
      <c r="F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3613.2700000000004</v>
      </c>
      <c r="G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3615.13</v>
      </c>
      <c r="H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3619.0200000000004</v>
      </c>
      <c r="I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3629.0800000000004</v>
      </c>
      <c r="J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3620.6800000000003</v>
      </c>
      <c r="K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3650.4900000000002</v>
      </c>
      <c r="L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3677.92</v>
      </c>
      <c r="M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3651.36</v>
      </c>
      <c r="N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3651.0800000000004</v>
      </c>
      <c r="O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3649.78</v>
      </c>
      <c r="P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3643.09</v>
      </c>
      <c r="Q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3643.05</v>
      </c>
      <c r="R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3642.7700000000004</v>
      </c>
      <c r="S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3642.3</v>
      </c>
      <c r="T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3640.11</v>
      </c>
      <c r="U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3756.4700000000003</v>
      </c>
      <c r="V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3756.11</v>
      </c>
      <c r="W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3778.4700000000003</v>
      </c>
      <c r="X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3905.9</v>
      </c>
      <c r="Y497" s="141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РСО-А'!$N$6</f>
        <v>3818.25</v>
      </c>
    </row>
    <row r="498" spans="1:25" x14ac:dyDescent="0.2">
      <c r="A498" s="94">
        <f t="shared" si="15"/>
        <v>41675</v>
      </c>
      <c r="B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3628.36</v>
      </c>
      <c r="C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3606.2900000000004</v>
      </c>
      <c r="D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3604.0200000000004</v>
      </c>
      <c r="E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3602.71</v>
      </c>
      <c r="F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3602.9</v>
      </c>
      <c r="G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3603.5</v>
      </c>
      <c r="H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3605.3700000000003</v>
      </c>
      <c r="I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3628.67</v>
      </c>
      <c r="J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3620.4400000000005</v>
      </c>
      <c r="K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3644.2300000000005</v>
      </c>
      <c r="L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3643.54</v>
      </c>
      <c r="M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3618.4900000000002</v>
      </c>
      <c r="N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3625.75</v>
      </c>
      <c r="O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3625.5400000000004</v>
      </c>
      <c r="P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3625.63</v>
      </c>
      <c r="Q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3625.55</v>
      </c>
      <c r="R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3625.96</v>
      </c>
      <c r="S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3642.5</v>
      </c>
      <c r="T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3699.6800000000003</v>
      </c>
      <c r="U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3734.3100000000004</v>
      </c>
      <c r="V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3744.57</v>
      </c>
      <c r="W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3740.2000000000003</v>
      </c>
      <c r="X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3909.2900000000004</v>
      </c>
      <c r="Y498" s="141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РСО-А'!$N$6</f>
        <v>3805.67</v>
      </c>
    </row>
    <row r="499" spans="1:25" x14ac:dyDescent="0.2">
      <c r="A499" s="94">
        <f t="shared" si="15"/>
        <v>41676</v>
      </c>
      <c r="B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3701.07</v>
      </c>
      <c r="C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3632.4500000000003</v>
      </c>
      <c r="D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3614.0600000000004</v>
      </c>
      <c r="E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3613.63</v>
      </c>
      <c r="F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3614.25</v>
      </c>
      <c r="G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3614.6400000000003</v>
      </c>
      <c r="H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3637.2300000000005</v>
      </c>
      <c r="I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3624.15</v>
      </c>
      <c r="J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3643.05</v>
      </c>
      <c r="K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3642.9700000000003</v>
      </c>
      <c r="L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3641.9400000000005</v>
      </c>
      <c r="M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3731.6200000000003</v>
      </c>
      <c r="N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3709.26</v>
      </c>
      <c r="O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3703.9700000000003</v>
      </c>
      <c r="P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3688.94</v>
      </c>
      <c r="Q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3678.5400000000004</v>
      </c>
      <c r="R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3667.34</v>
      </c>
      <c r="S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3641.1200000000003</v>
      </c>
      <c r="T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3718.51</v>
      </c>
      <c r="U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3810.4400000000005</v>
      </c>
      <c r="V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3786.3300000000004</v>
      </c>
      <c r="W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3791.28</v>
      </c>
      <c r="X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3923.9700000000003</v>
      </c>
      <c r="Y499" s="141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РСО-А'!$N$6</f>
        <v>3834.76</v>
      </c>
    </row>
    <row r="500" spans="1:25" x14ac:dyDescent="0.2">
      <c r="A500" s="94">
        <f t="shared" si="15"/>
        <v>41677</v>
      </c>
      <c r="B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3624.51</v>
      </c>
      <c r="C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3606.07</v>
      </c>
      <c r="D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3599.65</v>
      </c>
      <c r="E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3602.4300000000003</v>
      </c>
      <c r="F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3601.94</v>
      </c>
      <c r="G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3598.3</v>
      </c>
      <c r="H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3623.9500000000003</v>
      </c>
      <c r="I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3622.2300000000005</v>
      </c>
      <c r="J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3599.2700000000004</v>
      </c>
      <c r="K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3644.4700000000003</v>
      </c>
      <c r="L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3644.6000000000004</v>
      </c>
      <c r="M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3632.61</v>
      </c>
      <c r="N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3632.6800000000003</v>
      </c>
      <c r="O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3632.75</v>
      </c>
      <c r="P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3633.04</v>
      </c>
      <c r="Q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3632.92</v>
      </c>
      <c r="R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3632.6600000000003</v>
      </c>
      <c r="S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3640.4400000000005</v>
      </c>
      <c r="T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3640.59</v>
      </c>
      <c r="U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3748.4400000000005</v>
      </c>
      <c r="V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3707.59</v>
      </c>
      <c r="W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3730.75</v>
      </c>
      <c r="X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3891.88</v>
      </c>
      <c r="Y500" s="141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РСО-А'!$N$6</f>
        <v>3805.0400000000004</v>
      </c>
    </row>
    <row r="501" spans="1:25" x14ac:dyDescent="0.2">
      <c r="A501" s="94">
        <f t="shared" si="15"/>
        <v>41678</v>
      </c>
      <c r="B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3623.6600000000003</v>
      </c>
      <c r="C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3619.57</v>
      </c>
      <c r="D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3608.53</v>
      </c>
      <c r="E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3596.78</v>
      </c>
      <c r="F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3604.5200000000004</v>
      </c>
      <c r="G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3615.7200000000003</v>
      </c>
      <c r="H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3620.6200000000003</v>
      </c>
      <c r="I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3623.55</v>
      </c>
      <c r="J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3754.09</v>
      </c>
      <c r="K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3616.92</v>
      </c>
      <c r="L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3623.67</v>
      </c>
      <c r="M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3642.2200000000003</v>
      </c>
      <c r="N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3642.42</v>
      </c>
      <c r="O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3642.57</v>
      </c>
      <c r="P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3642.7400000000002</v>
      </c>
      <c r="Q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3642.9500000000003</v>
      </c>
      <c r="R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3641.8100000000004</v>
      </c>
      <c r="S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3637.57</v>
      </c>
      <c r="T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3639.1400000000003</v>
      </c>
      <c r="U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3638.3900000000003</v>
      </c>
      <c r="V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3738.9400000000005</v>
      </c>
      <c r="W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3707.1400000000003</v>
      </c>
      <c r="X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3640.0200000000004</v>
      </c>
      <c r="Y501" s="141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РСО-А'!$N$6</f>
        <v>3833.2900000000004</v>
      </c>
    </row>
    <row r="502" spans="1:25" x14ac:dyDescent="0.2">
      <c r="A502" s="94">
        <f t="shared" si="15"/>
        <v>41679</v>
      </c>
      <c r="B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3618.9900000000002</v>
      </c>
      <c r="C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3610.2700000000004</v>
      </c>
      <c r="D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3635.3300000000004</v>
      </c>
      <c r="E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3638.8300000000004</v>
      </c>
      <c r="F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3648.69</v>
      </c>
      <c r="G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3638.76</v>
      </c>
      <c r="H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3629.34</v>
      </c>
      <c r="I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3602.9</v>
      </c>
      <c r="J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3623.03</v>
      </c>
      <c r="K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3665.79</v>
      </c>
      <c r="L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3625.6200000000003</v>
      </c>
      <c r="M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3597.76</v>
      </c>
      <c r="N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3599.55</v>
      </c>
      <c r="O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3608.3100000000004</v>
      </c>
      <c r="P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3602.6200000000003</v>
      </c>
      <c r="Q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3599.4300000000003</v>
      </c>
      <c r="R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3600.34</v>
      </c>
      <c r="S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3597.9500000000003</v>
      </c>
      <c r="T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3636.4700000000003</v>
      </c>
      <c r="U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3638.07</v>
      </c>
      <c r="V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3638.0800000000004</v>
      </c>
      <c r="W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3638.57</v>
      </c>
      <c r="X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3639.4700000000003</v>
      </c>
      <c r="Y502" s="141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РСО-А'!$N$6</f>
        <v>3686.5400000000004</v>
      </c>
    </row>
    <row r="503" spans="1:25" x14ac:dyDescent="0.2">
      <c r="A503" s="94">
        <f t="shared" si="15"/>
        <v>41680</v>
      </c>
      <c r="B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3615.09</v>
      </c>
      <c r="C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3611.32</v>
      </c>
      <c r="D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3617.01</v>
      </c>
      <c r="E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3622.6600000000003</v>
      </c>
      <c r="F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3619.78</v>
      </c>
      <c r="G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3623.13</v>
      </c>
      <c r="H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3596.26</v>
      </c>
      <c r="I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3662.19</v>
      </c>
      <c r="J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3650.3900000000003</v>
      </c>
      <c r="K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3599.84</v>
      </c>
      <c r="L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3613.4</v>
      </c>
      <c r="M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3633.63</v>
      </c>
      <c r="N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3633.3900000000003</v>
      </c>
      <c r="O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3633.88</v>
      </c>
      <c r="P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3633.9700000000003</v>
      </c>
      <c r="Q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3633.2700000000004</v>
      </c>
      <c r="R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3633.05</v>
      </c>
      <c r="S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3625.96</v>
      </c>
      <c r="T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3641.09</v>
      </c>
      <c r="U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3642.4800000000005</v>
      </c>
      <c r="V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3643.63</v>
      </c>
      <c r="W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3654.57</v>
      </c>
      <c r="X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3853.15</v>
      </c>
      <c r="Y503" s="141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РСО-А'!$N$6</f>
        <v>3785.1400000000003</v>
      </c>
    </row>
    <row r="504" spans="1:25" x14ac:dyDescent="0.2">
      <c r="A504" s="94">
        <f t="shared" si="15"/>
        <v>41681</v>
      </c>
      <c r="B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3598.3100000000004</v>
      </c>
      <c r="C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3639.9700000000003</v>
      </c>
      <c r="D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3658.7400000000002</v>
      </c>
      <c r="E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3672.0200000000004</v>
      </c>
      <c r="F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3675.2300000000005</v>
      </c>
      <c r="G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3662.09</v>
      </c>
      <c r="H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3631.42</v>
      </c>
      <c r="I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3699.6000000000004</v>
      </c>
      <c r="J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3668.9900000000002</v>
      </c>
      <c r="K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3627.65</v>
      </c>
      <c r="L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3601.67</v>
      </c>
      <c r="M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3634.7000000000003</v>
      </c>
      <c r="N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3635.8500000000004</v>
      </c>
      <c r="O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3636.3100000000004</v>
      </c>
      <c r="P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3632.8500000000004</v>
      </c>
      <c r="Q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3632.94</v>
      </c>
      <c r="R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3631.9500000000003</v>
      </c>
      <c r="S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3607.1800000000003</v>
      </c>
      <c r="T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3642.57</v>
      </c>
      <c r="U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3643.8900000000003</v>
      </c>
      <c r="V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3645.3700000000003</v>
      </c>
      <c r="W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3633.4900000000002</v>
      </c>
      <c r="X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3857.0200000000004</v>
      </c>
      <c r="Y504" s="141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РСО-А'!$N$6</f>
        <v>3703.88</v>
      </c>
    </row>
    <row r="505" spans="1:25" x14ac:dyDescent="0.2">
      <c r="A505" s="94">
        <f t="shared" si="15"/>
        <v>41682</v>
      </c>
      <c r="B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3599.63</v>
      </c>
      <c r="C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3633.2700000000004</v>
      </c>
      <c r="D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3654.7400000000002</v>
      </c>
      <c r="E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3664.38</v>
      </c>
      <c r="F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3667.4500000000003</v>
      </c>
      <c r="G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3661.17</v>
      </c>
      <c r="H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3622.54</v>
      </c>
      <c r="I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3699.03</v>
      </c>
      <c r="J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3674.9500000000003</v>
      </c>
      <c r="K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3646.0600000000004</v>
      </c>
      <c r="L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3627.4</v>
      </c>
      <c r="M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3601.11</v>
      </c>
      <c r="N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3613.55</v>
      </c>
      <c r="O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3629.2700000000004</v>
      </c>
      <c r="P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3640.3900000000003</v>
      </c>
      <c r="Q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3642.96</v>
      </c>
      <c r="R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3645.84</v>
      </c>
      <c r="S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3697.1900000000005</v>
      </c>
      <c r="T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3632.6900000000005</v>
      </c>
      <c r="U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3643.9300000000003</v>
      </c>
      <c r="V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3644.92</v>
      </c>
      <c r="W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3633.1000000000004</v>
      </c>
      <c r="X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3850.42</v>
      </c>
      <c r="Y505" s="141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РСО-А'!$N$6</f>
        <v>3625.15</v>
      </c>
    </row>
    <row r="506" spans="1:25" x14ac:dyDescent="0.2">
      <c r="A506" s="94">
        <f t="shared" si="15"/>
        <v>41683</v>
      </c>
      <c r="B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3600.63</v>
      </c>
      <c r="C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3633.15</v>
      </c>
      <c r="D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3651.4900000000002</v>
      </c>
      <c r="E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3664.3300000000004</v>
      </c>
      <c r="F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3661.07</v>
      </c>
      <c r="G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3651.63</v>
      </c>
      <c r="H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3619.54</v>
      </c>
      <c r="I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3691.9900000000002</v>
      </c>
      <c r="J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3675.1400000000003</v>
      </c>
      <c r="K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3645.4800000000005</v>
      </c>
      <c r="L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3620.7400000000002</v>
      </c>
      <c r="M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3603.4100000000003</v>
      </c>
      <c r="N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3613.1000000000004</v>
      </c>
      <c r="O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3628.71</v>
      </c>
      <c r="P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3639.7400000000002</v>
      </c>
      <c r="Q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3642.1600000000003</v>
      </c>
      <c r="R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3645.28</v>
      </c>
      <c r="S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3696.28</v>
      </c>
      <c r="T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3632.13</v>
      </c>
      <c r="U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3645.0800000000004</v>
      </c>
      <c r="V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3646.2000000000003</v>
      </c>
      <c r="W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3633.2000000000003</v>
      </c>
      <c r="X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3714.5</v>
      </c>
      <c r="Y506" s="141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РСО-А'!$N$6</f>
        <v>3626.1900000000005</v>
      </c>
    </row>
    <row r="507" spans="1:25" x14ac:dyDescent="0.2">
      <c r="A507" s="94">
        <f t="shared" si="15"/>
        <v>41684</v>
      </c>
      <c r="B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3599.3</v>
      </c>
      <c r="C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3639.09</v>
      </c>
      <c r="D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3657.86</v>
      </c>
      <c r="E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3677.34</v>
      </c>
      <c r="F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3677.3700000000003</v>
      </c>
      <c r="G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3674.51</v>
      </c>
      <c r="H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3640.2400000000002</v>
      </c>
      <c r="I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3708.7000000000003</v>
      </c>
      <c r="J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3719.1000000000004</v>
      </c>
      <c r="K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3682.15</v>
      </c>
      <c r="L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3668.34</v>
      </c>
      <c r="M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3618.67</v>
      </c>
      <c r="N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3648.7300000000005</v>
      </c>
      <c r="O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3654.01</v>
      </c>
      <c r="P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3665.75</v>
      </c>
      <c r="Q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3717.67</v>
      </c>
      <c r="R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3659.0800000000004</v>
      </c>
      <c r="S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3717.96</v>
      </c>
      <c r="T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3647.3</v>
      </c>
      <c r="U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3599.76</v>
      </c>
      <c r="V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3596.65</v>
      </c>
      <c r="W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3633.5800000000004</v>
      </c>
      <c r="X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3690.51</v>
      </c>
      <c r="Y507" s="141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РСО-А'!$N$6</f>
        <v>3626.4900000000002</v>
      </c>
    </row>
    <row r="508" spans="1:25" x14ac:dyDescent="0.2">
      <c r="A508" s="94">
        <f t="shared" si="15"/>
        <v>41685</v>
      </c>
      <c r="B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3640.5800000000004</v>
      </c>
      <c r="C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3686.3900000000003</v>
      </c>
      <c r="D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3705.44</v>
      </c>
      <c r="E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3725.8900000000003</v>
      </c>
      <c r="F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3730.15</v>
      </c>
      <c r="G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3717.7700000000004</v>
      </c>
      <c r="H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3695.2700000000004</v>
      </c>
      <c r="I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3646.1000000000004</v>
      </c>
      <c r="J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3599.0200000000004</v>
      </c>
      <c r="K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3737.46</v>
      </c>
      <c r="L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3724.9700000000003</v>
      </c>
      <c r="M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3736.6800000000003</v>
      </c>
      <c r="N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3765.25</v>
      </c>
      <c r="O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3773.69</v>
      </c>
      <c r="P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3786.58</v>
      </c>
      <c r="Q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3796.25</v>
      </c>
      <c r="R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3811.21</v>
      </c>
      <c r="S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3779.54</v>
      </c>
      <c r="T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3705.53</v>
      </c>
      <c r="U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3635.15</v>
      </c>
      <c r="V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3623.2200000000003</v>
      </c>
      <c r="W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3640.8300000000004</v>
      </c>
      <c r="X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3689.26</v>
      </c>
      <c r="Y508" s="141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РСО-А'!$N$6</f>
        <v>3611.61</v>
      </c>
    </row>
    <row r="509" spans="1:25" x14ac:dyDescent="0.2">
      <c r="A509" s="94">
        <f t="shared" si="15"/>
        <v>41686</v>
      </c>
      <c r="B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3640.25</v>
      </c>
      <c r="C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3671.1600000000003</v>
      </c>
      <c r="D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3704.51</v>
      </c>
      <c r="E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3724.92</v>
      </c>
      <c r="F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3733.3700000000003</v>
      </c>
      <c r="G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3725.4700000000003</v>
      </c>
      <c r="H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3718.4</v>
      </c>
      <c r="I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3686.8300000000004</v>
      </c>
      <c r="J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3664.8500000000004</v>
      </c>
      <c r="K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3836.3700000000003</v>
      </c>
      <c r="L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3782.7400000000002</v>
      </c>
      <c r="M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3756</v>
      </c>
      <c r="N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3768.76</v>
      </c>
      <c r="O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3790.9900000000002</v>
      </c>
      <c r="P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3809.4100000000003</v>
      </c>
      <c r="Q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3814.15</v>
      </c>
      <c r="R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3790.5600000000004</v>
      </c>
      <c r="S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3782.5600000000004</v>
      </c>
      <c r="T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3709.01</v>
      </c>
      <c r="U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3628.88</v>
      </c>
      <c r="V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3625.5400000000004</v>
      </c>
      <c r="W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3643.1600000000003</v>
      </c>
      <c r="X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3684.92</v>
      </c>
      <c r="Y509" s="141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РСО-А'!$N$6</f>
        <v>3599.67</v>
      </c>
    </row>
    <row r="510" spans="1:25" x14ac:dyDescent="0.2">
      <c r="A510" s="94">
        <f t="shared" si="15"/>
        <v>41687</v>
      </c>
      <c r="B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3654.67</v>
      </c>
      <c r="C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3698.57</v>
      </c>
      <c r="D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3712.75</v>
      </c>
      <c r="E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3731.96</v>
      </c>
      <c r="F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3736.0200000000004</v>
      </c>
      <c r="G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3724.9300000000003</v>
      </c>
      <c r="H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3692.2000000000003</v>
      </c>
      <c r="I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3783.4000000000005</v>
      </c>
      <c r="J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3790.19</v>
      </c>
      <c r="K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3758.8300000000004</v>
      </c>
      <c r="L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3759.03</v>
      </c>
      <c r="M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3707.61</v>
      </c>
      <c r="N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3739.6000000000004</v>
      </c>
      <c r="O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3750.7400000000002</v>
      </c>
      <c r="P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3754.32</v>
      </c>
      <c r="Q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3762.1400000000003</v>
      </c>
      <c r="R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3766.7400000000002</v>
      </c>
      <c r="S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3836.9300000000003</v>
      </c>
      <c r="T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3750.8500000000004</v>
      </c>
      <c r="U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3656.2700000000004</v>
      </c>
      <c r="V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3652.86</v>
      </c>
      <c r="W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3627.03</v>
      </c>
      <c r="X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3628.8500000000004</v>
      </c>
      <c r="Y510" s="141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РСО-А'!$N$6</f>
        <v>3597.05</v>
      </c>
    </row>
    <row r="511" spans="1:25" x14ac:dyDescent="0.2">
      <c r="A511" s="94">
        <f t="shared" si="15"/>
        <v>41688</v>
      </c>
      <c r="B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3655.7700000000004</v>
      </c>
      <c r="C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3699.7000000000003</v>
      </c>
      <c r="D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3714.57</v>
      </c>
      <c r="E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3734.0200000000004</v>
      </c>
      <c r="F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3738.17</v>
      </c>
      <c r="G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3726.3100000000004</v>
      </c>
      <c r="H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3693.82</v>
      </c>
      <c r="I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3785.6200000000003</v>
      </c>
      <c r="J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3793.8900000000003</v>
      </c>
      <c r="K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3789.4700000000003</v>
      </c>
      <c r="L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3775.5800000000004</v>
      </c>
      <c r="M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3709.6800000000003</v>
      </c>
      <c r="N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3734.3500000000004</v>
      </c>
      <c r="O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3753.26</v>
      </c>
      <c r="P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3764.9900000000002</v>
      </c>
      <c r="Q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3764.86</v>
      </c>
      <c r="R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3769.21</v>
      </c>
      <c r="S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3744.7200000000003</v>
      </c>
      <c r="T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3660.61</v>
      </c>
      <c r="U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3662.9700000000003</v>
      </c>
      <c r="V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3659.3500000000004</v>
      </c>
      <c r="W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3619.44</v>
      </c>
      <c r="X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3620.82</v>
      </c>
      <c r="Y511" s="141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РСО-А'!$N$6</f>
        <v>3597.8700000000003</v>
      </c>
    </row>
    <row r="512" spans="1:25" x14ac:dyDescent="0.2">
      <c r="A512" s="94">
        <f t="shared" si="15"/>
        <v>41689</v>
      </c>
      <c r="B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3655.3700000000003</v>
      </c>
      <c r="C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3733.38</v>
      </c>
      <c r="D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3745.54</v>
      </c>
      <c r="E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3753.82</v>
      </c>
      <c r="F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3745.13</v>
      </c>
      <c r="G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3725.36</v>
      </c>
      <c r="H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3686.05</v>
      </c>
      <c r="I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3772.34</v>
      </c>
      <c r="J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3788.28</v>
      </c>
      <c r="K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3743.3900000000003</v>
      </c>
      <c r="L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3720.15</v>
      </c>
      <c r="M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3667.4800000000005</v>
      </c>
      <c r="N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3676.6800000000003</v>
      </c>
      <c r="O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3698.9100000000003</v>
      </c>
      <c r="P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3695.4800000000005</v>
      </c>
      <c r="Q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3695.6400000000003</v>
      </c>
      <c r="R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3709.2900000000004</v>
      </c>
      <c r="S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3765.96</v>
      </c>
      <c r="T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3734.34</v>
      </c>
      <c r="U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3644.1400000000003</v>
      </c>
      <c r="V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3637.7200000000003</v>
      </c>
      <c r="W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3622.57</v>
      </c>
      <c r="X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3624.11</v>
      </c>
      <c r="Y512" s="141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РСО-А'!$N$6</f>
        <v>3616.1200000000003</v>
      </c>
    </row>
    <row r="513" spans="1:27" x14ac:dyDescent="0.2">
      <c r="A513" s="94">
        <f t="shared" si="15"/>
        <v>41690</v>
      </c>
      <c r="B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3678.5400000000004</v>
      </c>
      <c r="C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3725.6800000000003</v>
      </c>
      <c r="D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3749.78</v>
      </c>
      <c r="E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3762.42</v>
      </c>
      <c r="F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3762.1800000000003</v>
      </c>
      <c r="G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3745.4700000000003</v>
      </c>
      <c r="H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3710.5200000000004</v>
      </c>
      <c r="I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3810.32</v>
      </c>
      <c r="J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3811.9300000000003</v>
      </c>
      <c r="K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3760.4</v>
      </c>
      <c r="L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3760.4500000000003</v>
      </c>
      <c r="M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3708.8</v>
      </c>
      <c r="N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3740.79</v>
      </c>
      <c r="O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3755.57</v>
      </c>
      <c r="P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3763.36</v>
      </c>
      <c r="Q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3759.65</v>
      </c>
      <c r="R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3763.4</v>
      </c>
      <c r="S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3821.67</v>
      </c>
      <c r="T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3733.5200000000004</v>
      </c>
      <c r="U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3644.3</v>
      </c>
      <c r="V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3640.9500000000003</v>
      </c>
      <c r="W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3620.05</v>
      </c>
      <c r="X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3624.53</v>
      </c>
      <c r="Y513" s="141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РСО-А'!$N$6</f>
        <v>3616.92</v>
      </c>
    </row>
    <row r="514" spans="1:27" x14ac:dyDescent="0.2">
      <c r="A514" s="94">
        <f t="shared" si="15"/>
        <v>41691</v>
      </c>
      <c r="B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3678.2200000000003</v>
      </c>
      <c r="C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3725.3</v>
      </c>
      <c r="D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3749.7300000000005</v>
      </c>
      <c r="E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3762.2700000000004</v>
      </c>
      <c r="F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3762.26</v>
      </c>
      <c r="G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3745.6200000000003</v>
      </c>
      <c r="H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3710.4</v>
      </c>
      <c r="I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3814.5</v>
      </c>
      <c r="J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3837.2400000000002</v>
      </c>
      <c r="K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3802.05</v>
      </c>
      <c r="L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3792.36</v>
      </c>
      <c r="M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3726.3500000000004</v>
      </c>
      <c r="N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3759.9500000000003</v>
      </c>
      <c r="O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3779.7500000000005</v>
      </c>
      <c r="P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3783.8300000000004</v>
      </c>
      <c r="Q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3788.36</v>
      </c>
      <c r="R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3796.86</v>
      </c>
      <c r="S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3858.84</v>
      </c>
      <c r="T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3749.54</v>
      </c>
      <c r="U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3659.71</v>
      </c>
      <c r="V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3656.03</v>
      </c>
      <c r="W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3627.1800000000003</v>
      </c>
      <c r="X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3625.6600000000003</v>
      </c>
      <c r="Y514" s="141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РСО-А'!$N$6</f>
        <v>3608.3</v>
      </c>
    </row>
    <row r="515" spans="1:27" x14ac:dyDescent="0.2">
      <c r="A515" s="94">
        <f t="shared" si="15"/>
        <v>41692</v>
      </c>
      <c r="B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3682.9500000000003</v>
      </c>
      <c r="C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3739.2200000000003</v>
      </c>
      <c r="D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3766.28</v>
      </c>
      <c r="E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3775.75</v>
      </c>
      <c r="F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3775.76</v>
      </c>
      <c r="G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3771.09</v>
      </c>
      <c r="H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3739.57</v>
      </c>
      <c r="I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3662.21</v>
      </c>
      <c r="J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3623.04</v>
      </c>
      <c r="K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3766.9300000000003</v>
      </c>
      <c r="L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3749.53</v>
      </c>
      <c r="M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3741.4700000000003</v>
      </c>
      <c r="N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3780.1000000000004</v>
      </c>
      <c r="O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3788.96</v>
      </c>
      <c r="P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3798.34</v>
      </c>
      <c r="Q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3798.61</v>
      </c>
      <c r="R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3803.53</v>
      </c>
      <c r="S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3833.1600000000003</v>
      </c>
      <c r="T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3756.4700000000003</v>
      </c>
      <c r="U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3647.6800000000003</v>
      </c>
      <c r="V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3641.0800000000004</v>
      </c>
      <c r="W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3659.6000000000004</v>
      </c>
      <c r="X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3706.6800000000003</v>
      </c>
      <c r="Y515" s="141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РСО-А'!$N$6</f>
        <v>3607.7200000000003</v>
      </c>
    </row>
    <row r="516" spans="1:27" x14ac:dyDescent="0.2">
      <c r="A516" s="94">
        <f t="shared" si="15"/>
        <v>41693</v>
      </c>
      <c r="B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3668.09</v>
      </c>
      <c r="C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3731.0200000000004</v>
      </c>
      <c r="D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3766.96</v>
      </c>
      <c r="E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3786.0400000000004</v>
      </c>
      <c r="F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3776.3</v>
      </c>
      <c r="G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3786.1800000000003</v>
      </c>
      <c r="H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3762.11</v>
      </c>
      <c r="I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3740.0200000000004</v>
      </c>
      <c r="J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3703.4800000000005</v>
      </c>
      <c r="K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3832.82</v>
      </c>
      <c r="L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3780.84</v>
      </c>
      <c r="M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3763.03</v>
      </c>
      <c r="N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3780.5800000000004</v>
      </c>
      <c r="O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3798.92</v>
      </c>
      <c r="P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3823.32</v>
      </c>
      <c r="Q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3818.96</v>
      </c>
      <c r="R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3814.44</v>
      </c>
      <c r="S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3820.32</v>
      </c>
      <c r="T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3757.9800000000005</v>
      </c>
      <c r="U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3648.21</v>
      </c>
      <c r="V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3641.82</v>
      </c>
      <c r="W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3660.1800000000003</v>
      </c>
      <c r="X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3707.6800000000003</v>
      </c>
      <c r="Y516" s="141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РСО-А'!$N$6</f>
        <v>3606.05</v>
      </c>
    </row>
    <row r="517" spans="1:27" x14ac:dyDescent="0.2">
      <c r="A517" s="94">
        <f t="shared" si="15"/>
        <v>41694</v>
      </c>
      <c r="B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3678.7000000000003</v>
      </c>
      <c r="C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3738.42</v>
      </c>
      <c r="D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3763.38</v>
      </c>
      <c r="E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3776.2500000000005</v>
      </c>
      <c r="F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3776.2700000000004</v>
      </c>
      <c r="G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3763.2700000000004</v>
      </c>
      <c r="H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3722.79</v>
      </c>
      <c r="I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3806.01</v>
      </c>
      <c r="J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3837.7400000000002</v>
      </c>
      <c r="K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3778.4800000000005</v>
      </c>
      <c r="L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3761.8</v>
      </c>
      <c r="M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3709.57</v>
      </c>
      <c r="N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3737.5600000000004</v>
      </c>
      <c r="O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3752.61</v>
      </c>
      <c r="P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3768.25</v>
      </c>
      <c r="Q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3780.59</v>
      </c>
      <c r="R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3793.61</v>
      </c>
      <c r="S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3895.8700000000003</v>
      </c>
      <c r="T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3826.46</v>
      </c>
      <c r="U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3691.67</v>
      </c>
      <c r="V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3676.9</v>
      </c>
      <c r="W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3627.3900000000003</v>
      </c>
      <c r="X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3623.25</v>
      </c>
      <c r="Y517" s="141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РСО-А'!$N$6</f>
        <v>3603.11</v>
      </c>
    </row>
    <row r="518" spans="1:27" x14ac:dyDescent="0.2">
      <c r="A518" s="94">
        <f t="shared" si="15"/>
        <v>41695</v>
      </c>
      <c r="B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3696.54</v>
      </c>
      <c r="C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3755.1800000000003</v>
      </c>
      <c r="D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3781.19</v>
      </c>
      <c r="E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3790.3</v>
      </c>
      <c r="F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3776.76</v>
      </c>
      <c r="G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3785.7200000000003</v>
      </c>
      <c r="H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3722.92</v>
      </c>
      <c r="I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3828.6800000000003</v>
      </c>
      <c r="J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3838.86</v>
      </c>
      <c r="K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3779.7900000000004</v>
      </c>
      <c r="L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3761.82</v>
      </c>
      <c r="M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3689.55</v>
      </c>
      <c r="N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3682.9300000000003</v>
      </c>
      <c r="O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3685.75</v>
      </c>
      <c r="P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3692.05</v>
      </c>
      <c r="Q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3688.96</v>
      </c>
      <c r="R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3685.6900000000005</v>
      </c>
      <c r="S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3731.8</v>
      </c>
      <c r="T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3695.07</v>
      </c>
      <c r="U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3650.9</v>
      </c>
      <c r="V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3644.07</v>
      </c>
      <c r="W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3628.0800000000004</v>
      </c>
      <c r="X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3623.03</v>
      </c>
      <c r="Y518" s="141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РСО-А'!$N$6</f>
        <v>3603.55</v>
      </c>
    </row>
    <row r="519" spans="1:27" x14ac:dyDescent="0.2">
      <c r="A519" s="94">
        <f t="shared" si="15"/>
        <v>41696</v>
      </c>
      <c r="B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3699.4800000000005</v>
      </c>
      <c r="C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3754.29</v>
      </c>
      <c r="D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3780.2200000000003</v>
      </c>
      <c r="E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3794.0400000000004</v>
      </c>
      <c r="F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3794.03</v>
      </c>
      <c r="G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3789.6200000000003</v>
      </c>
      <c r="H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3750.4400000000005</v>
      </c>
      <c r="I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3862.8300000000004</v>
      </c>
      <c r="J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3888.76</v>
      </c>
      <c r="K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3832.9300000000003</v>
      </c>
      <c r="L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3778.8300000000004</v>
      </c>
      <c r="M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3680.0800000000004</v>
      </c>
      <c r="N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3676.36</v>
      </c>
      <c r="O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3679.32</v>
      </c>
      <c r="P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3678.7300000000005</v>
      </c>
      <c r="Q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3682.1900000000005</v>
      </c>
      <c r="R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3679.13</v>
      </c>
      <c r="S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3726.19</v>
      </c>
      <c r="T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3682.9500000000003</v>
      </c>
      <c r="U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3644.03</v>
      </c>
      <c r="V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3640.7400000000002</v>
      </c>
      <c r="W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3627.6800000000003</v>
      </c>
      <c r="X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3622.9300000000003</v>
      </c>
      <c r="Y519" s="141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РСО-А'!$N$6</f>
        <v>3602.8500000000004</v>
      </c>
    </row>
    <row r="520" spans="1:27" x14ac:dyDescent="0.2">
      <c r="A520" s="94">
        <f t="shared" si="15"/>
        <v>41697</v>
      </c>
      <c r="B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3661.11</v>
      </c>
      <c r="C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3713.96</v>
      </c>
      <c r="D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3737.32</v>
      </c>
      <c r="E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3745.6800000000003</v>
      </c>
      <c r="F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3741.55</v>
      </c>
      <c r="G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3737.6400000000003</v>
      </c>
      <c r="H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3706.9300000000003</v>
      </c>
      <c r="I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3809.2400000000002</v>
      </c>
      <c r="J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3816.34</v>
      </c>
      <c r="K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3753.36</v>
      </c>
      <c r="L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3709.03</v>
      </c>
      <c r="M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3655.7200000000003</v>
      </c>
      <c r="N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3673.59</v>
      </c>
      <c r="O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3692.46</v>
      </c>
      <c r="P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3692.29</v>
      </c>
      <c r="Q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3709.07</v>
      </c>
      <c r="R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3734</v>
      </c>
      <c r="S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3813.17</v>
      </c>
      <c r="T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3772.38</v>
      </c>
      <c r="U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3657.3300000000004</v>
      </c>
      <c r="V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3644.21</v>
      </c>
      <c r="W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3619.55</v>
      </c>
      <c r="X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3627.5</v>
      </c>
      <c r="Y520" s="141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РСО-А'!$N$6</f>
        <v>3600.6800000000003</v>
      </c>
    </row>
    <row r="521" spans="1:27" x14ac:dyDescent="0.2">
      <c r="A521" s="94">
        <f t="shared" si="15"/>
        <v>41698</v>
      </c>
      <c r="B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3671.11</v>
      </c>
      <c r="C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3725.5400000000004</v>
      </c>
      <c r="D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3745.5</v>
      </c>
      <c r="E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3758.21</v>
      </c>
      <c r="F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3758.05</v>
      </c>
      <c r="G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3753.4100000000003</v>
      </c>
      <c r="H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3718.2300000000005</v>
      </c>
      <c r="I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3822.7200000000003</v>
      </c>
      <c r="J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3810.32</v>
      </c>
      <c r="K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3744.0200000000004</v>
      </c>
      <c r="L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3704.3900000000003</v>
      </c>
      <c r="M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3649.7700000000004</v>
      </c>
      <c r="N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3661.51</v>
      </c>
      <c r="O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3676.71</v>
      </c>
      <c r="P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3699.03</v>
      </c>
      <c r="Q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3702.4</v>
      </c>
      <c r="R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3676.3900000000003</v>
      </c>
      <c r="S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3718.9300000000003</v>
      </c>
      <c r="T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3683.96</v>
      </c>
      <c r="U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3629.0600000000004</v>
      </c>
      <c r="V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3619.7700000000004</v>
      </c>
      <c r="W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3606.9500000000003</v>
      </c>
      <c r="X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3626.4100000000003</v>
      </c>
      <c r="Y521" s="141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РСО-А'!$N$6</f>
        <v>3611.3100000000004</v>
      </c>
    </row>
    <row r="522" spans="1:27" x14ac:dyDescent="0.25">
      <c r="A522" s="109"/>
      <c r="B522" s="93"/>
      <c r="C522" s="93"/>
      <c r="D522" s="93"/>
    </row>
    <row r="523" spans="1:27" x14ac:dyDescent="0.25">
      <c r="A523" s="102" t="s">
        <v>160</v>
      </c>
      <c r="B523" s="93"/>
      <c r="C523" s="93"/>
      <c r="D523" s="93"/>
    </row>
    <row r="524" spans="1:27" ht="12.75" x14ac:dyDescent="0.2">
      <c r="A524" s="170" t="s">
        <v>50</v>
      </c>
      <c r="B524" s="181" t="s">
        <v>129</v>
      </c>
      <c r="C524" s="182"/>
      <c r="D524" s="182"/>
      <c r="E524" s="182"/>
      <c r="F524" s="182"/>
      <c r="G524" s="182"/>
      <c r="H524" s="182"/>
      <c r="I524" s="182"/>
      <c r="J524" s="182"/>
      <c r="K524" s="182"/>
      <c r="L524" s="182"/>
      <c r="M524" s="182"/>
      <c r="N524" s="182"/>
      <c r="O524" s="182"/>
      <c r="P524" s="182"/>
      <c r="Q524" s="182"/>
      <c r="R524" s="182"/>
      <c r="S524" s="182"/>
      <c r="T524" s="182"/>
      <c r="U524" s="182"/>
      <c r="V524" s="182"/>
      <c r="W524" s="182"/>
      <c r="X524" s="182"/>
      <c r="Y524" s="183"/>
    </row>
    <row r="525" spans="1:27" ht="12.75" x14ac:dyDescent="0.2">
      <c r="A525" s="171"/>
      <c r="B525" s="184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  <c r="V525" s="185"/>
      <c r="W525" s="185"/>
      <c r="X525" s="185"/>
      <c r="Y525" s="186"/>
    </row>
    <row r="526" spans="1:27" s="135" customFormat="1" ht="12.75" customHeight="1" x14ac:dyDescent="0.2">
      <c r="A526" s="171"/>
      <c r="B526" s="173" t="s">
        <v>130</v>
      </c>
      <c r="C526" s="164" t="s">
        <v>131</v>
      </c>
      <c r="D526" s="164" t="s">
        <v>132</v>
      </c>
      <c r="E526" s="164" t="s">
        <v>133</v>
      </c>
      <c r="F526" s="164" t="s">
        <v>134</v>
      </c>
      <c r="G526" s="164" t="s">
        <v>135</v>
      </c>
      <c r="H526" s="164" t="s">
        <v>136</v>
      </c>
      <c r="I526" s="164" t="s">
        <v>137</v>
      </c>
      <c r="J526" s="164" t="s">
        <v>138</v>
      </c>
      <c r="K526" s="164" t="s">
        <v>139</v>
      </c>
      <c r="L526" s="164" t="s">
        <v>140</v>
      </c>
      <c r="M526" s="164" t="s">
        <v>141</v>
      </c>
      <c r="N526" s="175" t="s">
        <v>142</v>
      </c>
      <c r="O526" s="164" t="s">
        <v>143</v>
      </c>
      <c r="P526" s="164" t="s">
        <v>144</v>
      </c>
      <c r="Q526" s="164" t="s">
        <v>145</v>
      </c>
      <c r="R526" s="164" t="s">
        <v>146</v>
      </c>
      <c r="S526" s="164" t="s">
        <v>147</v>
      </c>
      <c r="T526" s="164" t="s">
        <v>148</v>
      </c>
      <c r="U526" s="164" t="s">
        <v>149</v>
      </c>
      <c r="V526" s="164" t="s">
        <v>150</v>
      </c>
      <c r="W526" s="164" t="s">
        <v>151</v>
      </c>
      <c r="X526" s="164" t="s">
        <v>152</v>
      </c>
      <c r="Y526" s="164" t="s">
        <v>153</v>
      </c>
    </row>
    <row r="527" spans="1:27" s="135" customFormat="1" ht="11.25" customHeight="1" x14ac:dyDescent="0.2">
      <c r="A527" s="172"/>
      <c r="B527" s="174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76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</row>
    <row r="528" spans="1:27" ht="15.75" customHeight="1" x14ac:dyDescent="0.2">
      <c r="A528" s="94">
        <f>A494</f>
        <v>41671</v>
      </c>
      <c r="B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3591.67</v>
      </c>
      <c r="C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3574.4700000000003</v>
      </c>
      <c r="D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3584.32</v>
      </c>
      <c r="E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3572.63</v>
      </c>
      <c r="F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3569.8900000000003</v>
      </c>
      <c r="G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3567.6800000000003</v>
      </c>
      <c r="H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3579.4</v>
      </c>
      <c r="I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3582.8900000000003</v>
      </c>
      <c r="J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3593.55</v>
      </c>
      <c r="K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3605.7200000000003</v>
      </c>
      <c r="L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3606.8500000000004</v>
      </c>
      <c r="M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3607.2700000000004</v>
      </c>
      <c r="N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3608.1800000000003</v>
      </c>
      <c r="O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3608.3700000000003</v>
      </c>
      <c r="P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3607.84</v>
      </c>
      <c r="Q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3608.17</v>
      </c>
      <c r="R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3607.38</v>
      </c>
      <c r="S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3605.75</v>
      </c>
      <c r="T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3604.4</v>
      </c>
      <c r="U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3617.07</v>
      </c>
      <c r="V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3676.0600000000004</v>
      </c>
      <c r="W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3606.32</v>
      </c>
      <c r="X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3606.6800000000003</v>
      </c>
      <c r="Y528" s="141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РСО-А'!$N$6</f>
        <v>3723.7200000000003</v>
      </c>
      <c r="AA528" s="95"/>
    </row>
    <row r="529" spans="1:25" x14ac:dyDescent="0.2">
      <c r="A529" s="94">
        <f>A528+1</f>
        <v>41672</v>
      </c>
      <c r="B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3589.96</v>
      </c>
      <c r="C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3589.3500000000004</v>
      </c>
      <c r="D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3579.53</v>
      </c>
      <c r="E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3568.2200000000003</v>
      </c>
      <c r="F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3573.09</v>
      </c>
      <c r="G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3565.3700000000003</v>
      </c>
      <c r="H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3570.6200000000003</v>
      </c>
      <c r="I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3584.34</v>
      </c>
      <c r="J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3621.71</v>
      </c>
      <c r="K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3604.32</v>
      </c>
      <c r="L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3605.09</v>
      </c>
      <c r="M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3605.26</v>
      </c>
      <c r="N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3605.57</v>
      </c>
      <c r="O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3605.6800000000003</v>
      </c>
      <c r="P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3604.6200000000003</v>
      </c>
      <c r="Q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3604.96</v>
      </c>
      <c r="R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3605.88</v>
      </c>
      <c r="S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3604.15</v>
      </c>
      <c r="T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3603.61</v>
      </c>
      <c r="U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3615.6600000000003</v>
      </c>
      <c r="V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3675.29</v>
      </c>
      <c r="W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3642.9900000000002</v>
      </c>
      <c r="X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3605.34</v>
      </c>
      <c r="Y529" s="141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РСО-А'!$N$6</f>
        <v>3741.55</v>
      </c>
    </row>
    <row r="530" spans="1:25" x14ac:dyDescent="0.2">
      <c r="A530" s="94">
        <f t="shared" ref="A530:A555" si="16">A529+1</f>
        <v>41673</v>
      </c>
      <c r="B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3587.2700000000004</v>
      </c>
      <c r="C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3573.28</v>
      </c>
      <c r="D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3573.78</v>
      </c>
      <c r="E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3586.3300000000004</v>
      </c>
      <c r="F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3583.7000000000003</v>
      </c>
      <c r="G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3581.2400000000002</v>
      </c>
      <c r="H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3583.4500000000003</v>
      </c>
      <c r="I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3595.79</v>
      </c>
      <c r="J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3588.26</v>
      </c>
      <c r="K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3608.1800000000003</v>
      </c>
      <c r="L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3607.9500000000003</v>
      </c>
      <c r="M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3597.79</v>
      </c>
      <c r="N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3597.1000000000004</v>
      </c>
      <c r="O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3597.36</v>
      </c>
      <c r="P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3597.63</v>
      </c>
      <c r="Q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3597.6600000000003</v>
      </c>
      <c r="R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3597.07</v>
      </c>
      <c r="S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3604.25</v>
      </c>
      <c r="T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3601.86</v>
      </c>
      <c r="U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3603.1400000000003</v>
      </c>
      <c r="V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3615.2000000000003</v>
      </c>
      <c r="W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3649.8500000000004</v>
      </c>
      <c r="X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3809.2400000000002</v>
      </c>
      <c r="Y530" s="141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РСО-А'!$N$6</f>
        <v>3707.4</v>
      </c>
    </row>
    <row r="531" spans="1:25" x14ac:dyDescent="0.2">
      <c r="A531" s="94">
        <f t="shared" si="16"/>
        <v>41674</v>
      </c>
      <c r="B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3661.9700000000003</v>
      </c>
      <c r="C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3582.0800000000004</v>
      </c>
      <c r="D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3580.9900000000002</v>
      </c>
      <c r="E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3580.9300000000003</v>
      </c>
      <c r="F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3580.92</v>
      </c>
      <c r="G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3582.6600000000003</v>
      </c>
      <c r="H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3586.3300000000004</v>
      </c>
      <c r="I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3595.79</v>
      </c>
      <c r="J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3587.8900000000003</v>
      </c>
      <c r="K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3615.9300000000003</v>
      </c>
      <c r="L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3641.73</v>
      </c>
      <c r="M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3616.7400000000002</v>
      </c>
      <c r="N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3616.4800000000005</v>
      </c>
      <c r="O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3615.26</v>
      </c>
      <c r="P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3608.96</v>
      </c>
      <c r="Q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3608.9300000000003</v>
      </c>
      <c r="R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3608.67</v>
      </c>
      <c r="S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3608.2300000000005</v>
      </c>
      <c r="T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3606.1600000000003</v>
      </c>
      <c r="U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3715.6200000000003</v>
      </c>
      <c r="V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3715.28</v>
      </c>
      <c r="W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3736.3100000000004</v>
      </c>
      <c r="X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3856.19</v>
      </c>
      <c r="Y531" s="141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РСО-А'!$N$6</f>
        <v>3773.73</v>
      </c>
    </row>
    <row r="532" spans="1:25" x14ac:dyDescent="0.2">
      <c r="A532" s="94">
        <f t="shared" si="16"/>
        <v>41675</v>
      </c>
      <c r="B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3595.11</v>
      </c>
      <c r="C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3574.3500000000004</v>
      </c>
      <c r="D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3572.21</v>
      </c>
      <c r="E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3570.98</v>
      </c>
      <c r="F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3571.1600000000003</v>
      </c>
      <c r="G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3571.73</v>
      </c>
      <c r="H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3573.4900000000002</v>
      </c>
      <c r="I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3595.4100000000003</v>
      </c>
      <c r="J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3587.6600000000003</v>
      </c>
      <c r="K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3610.04</v>
      </c>
      <c r="L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3609.3900000000003</v>
      </c>
      <c r="M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3585.82</v>
      </c>
      <c r="N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3592.65</v>
      </c>
      <c r="O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3592.4500000000003</v>
      </c>
      <c r="P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3592.54</v>
      </c>
      <c r="Q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3592.46</v>
      </c>
      <c r="R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3592.8500000000004</v>
      </c>
      <c r="S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3608.4100000000003</v>
      </c>
      <c r="T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3662.2000000000003</v>
      </c>
      <c r="U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3694.78</v>
      </c>
      <c r="V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3704.4300000000003</v>
      </c>
      <c r="W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3700.32</v>
      </c>
      <c r="X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3859.3700000000003</v>
      </c>
      <c r="Y532" s="141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РСО-А'!$N$6</f>
        <v>3761.9</v>
      </c>
    </row>
    <row r="533" spans="1:25" x14ac:dyDescent="0.2">
      <c r="A533" s="94">
        <f t="shared" si="16"/>
        <v>41676</v>
      </c>
      <c r="B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3663.5</v>
      </c>
      <c r="C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3598.96</v>
      </c>
      <c r="D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3581.6600000000003</v>
      </c>
      <c r="E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3581.26</v>
      </c>
      <c r="F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3581.84</v>
      </c>
      <c r="G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3582.2000000000003</v>
      </c>
      <c r="H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3603.4500000000003</v>
      </c>
      <c r="I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3591.15</v>
      </c>
      <c r="J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3608.9300000000003</v>
      </c>
      <c r="K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3608.8500000000004</v>
      </c>
      <c r="L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3607.8900000000003</v>
      </c>
      <c r="M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3692.2400000000002</v>
      </c>
      <c r="N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3671.21</v>
      </c>
      <c r="O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3666.2400000000002</v>
      </c>
      <c r="P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3652.1000000000004</v>
      </c>
      <c r="Q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3642.3100000000004</v>
      </c>
      <c r="R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3631.78</v>
      </c>
      <c r="S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3607.1200000000003</v>
      </c>
      <c r="T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3679.92</v>
      </c>
      <c r="U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3766.3900000000003</v>
      </c>
      <c r="V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3743.71</v>
      </c>
      <c r="W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3748.3700000000003</v>
      </c>
      <c r="X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3873.1800000000003</v>
      </c>
      <c r="Y533" s="141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РСО-А'!$N$6</f>
        <v>3789.26</v>
      </c>
    </row>
    <row r="534" spans="1:25" x14ac:dyDescent="0.2">
      <c r="A534" s="94">
        <f t="shared" si="16"/>
        <v>41677</v>
      </c>
      <c r="B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3591.4900000000002</v>
      </c>
      <c r="C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3574.1400000000003</v>
      </c>
      <c r="D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3568.11</v>
      </c>
      <c r="E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3570.7200000000003</v>
      </c>
      <c r="F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3570.26</v>
      </c>
      <c r="G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3566.83</v>
      </c>
      <c r="H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3590.96</v>
      </c>
      <c r="I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3589.3500000000004</v>
      </c>
      <c r="J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3567.75</v>
      </c>
      <c r="K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3610.2700000000004</v>
      </c>
      <c r="L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3610.3900000000003</v>
      </c>
      <c r="M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3599.11</v>
      </c>
      <c r="N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3599.17</v>
      </c>
      <c r="O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3599.2400000000002</v>
      </c>
      <c r="P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3599.51</v>
      </c>
      <c r="Q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3599.4</v>
      </c>
      <c r="R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3599.1600000000003</v>
      </c>
      <c r="S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3606.4700000000003</v>
      </c>
      <c r="T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3606.61</v>
      </c>
      <c r="U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3708.07</v>
      </c>
      <c r="V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3669.6400000000003</v>
      </c>
      <c r="W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3691.4300000000003</v>
      </c>
      <c r="X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3842.9900000000002</v>
      </c>
      <c r="Y534" s="141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РСО-А'!$N$6</f>
        <v>3761.3100000000004</v>
      </c>
    </row>
    <row r="535" spans="1:25" x14ac:dyDescent="0.2">
      <c r="A535" s="94">
        <f t="shared" si="16"/>
        <v>41678</v>
      </c>
      <c r="B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3590.6900000000005</v>
      </c>
      <c r="C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3586.84</v>
      </c>
      <c r="D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3576.46</v>
      </c>
      <c r="E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3565.4100000000003</v>
      </c>
      <c r="F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3572.6800000000003</v>
      </c>
      <c r="G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3583.2200000000003</v>
      </c>
      <c r="H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3587.8300000000004</v>
      </c>
      <c r="I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3590.59</v>
      </c>
      <c r="J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3713.38</v>
      </c>
      <c r="K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3584.3500000000004</v>
      </c>
      <c r="L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3590.7000000000003</v>
      </c>
      <c r="M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3608.15</v>
      </c>
      <c r="N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3608.34</v>
      </c>
      <c r="O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3608.4800000000005</v>
      </c>
      <c r="P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3608.63</v>
      </c>
      <c r="Q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3608.8300000000004</v>
      </c>
      <c r="R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3607.7700000000004</v>
      </c>
      <c r="S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3603.7700000000004</v>
      </c>
      <c r="T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3605.25</v>
      </c>
      <c r="U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3604.55</v>
      </c>
      <c r="V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3699.1400000000003</v>
      </c>
      <c r="W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3669.21</v>
      </c>
      <c r="X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3606.0800000000004</v>
      </c>
      <c r="Y535" s="141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РСО-А'!$N$6</f>
        <v>3787.88</v>
      </c>
    </row>
    <row r="536" spans="1:25" x14ac:dyDescent="0.2">
      <c r="A536" s="94">
        <f t="shared" si="16"/>
        <v>41679</v>
      </c>
      <c r="B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3586.3</v>
      </c>
      <c r="C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3578.1000000000004</v>
      </c>
      <c r="D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3601.6600000000003</v>
      </c>
      <c r="E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3604.96</v>
      </c>
      <c r="F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3614.2300000000005</v>
      </c>
      <c r="G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3604.8900000000003</v>
      </c>
      <c r="H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3596.03</v>
      </c>
      <c r="I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3571.1600000000003</v>
      </c>
      <c r="J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3590.09</v>
      </c>
      <c r="K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3630.32</v>
      </c>
      <c r="L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3592.53</v>
      </c>
      <c r="M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3566.3300000000004</v>
      </c>
      <c r="N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3568.01</v>
      </c>
      <c r="O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3576.25</v>
      </c>
      <c r="P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3570.9</v>
      </c>
      <c r="Q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3567.9</v>
      </c>
      <c r="R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3568.75</v>
      </c>
      <c r="S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3566.5</v>
      </c>
      <c r="T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3602.7400000000002</v>
      </c>
      <c r="U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3604.2400000000002</v>
      </c>
      <c r="V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3604.25</v>
      </c>
      <c r="W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3604.71</v>
      </c>
      <c r="X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3605.5600000000004</v>
      </c>
      <c r="Y536" s="141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РСО-А'!$N$6</f>
        <v>3649.84</v>
      </c>
    </row>
    <row r="537" spans="1:25" x14ac:dyDescent="0.2">
      <c r="A537" s="94">
        <f t="shared" si="16"/>
        <v>41680</v>
      </c>
      <c r="B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3582.63</v>
      </c>
      <c r="C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3579.0800000000004</v>
      </c>
      <c r="D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3584.4300000000003</v>
      </c>
      <c r="E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3589.75</v>
      </c>
      <c r="F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3587.0400000000004</v>
      </c>
      <c r="G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3590.1900000000005</v>
      </c>
      <c r="H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3564.9100000000003</v>
      </c>
      <c r="I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3626.9300000000003</v>
      </c>
      <c r="J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3615.8300000000004</v>
      </c>
      <c r="K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3568.28</v>
      </c>
      <c r="L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3581.04</v>
      </c>
      <c r="M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3600.07</v>
      </c>
      <c r="N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3599.84</v>
      </c>
      <c r="O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3600.3</v>
      </c>
      <c r="P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3600.3900000000003</v>
      </c>
      <c r="Q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3599.7300000000005</v>
      </c>
      <c r="R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3599.5200000000004</v>
      </c>
      <c r="S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3592.8500000000004</v>
      </c>
      <c r="T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3607.09</v>
      </c>
      <c r="U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3608.3900000000003</v>
      </c>
      <c r="V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3609.4800000000005</v>
      </c>
      <c r="W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3619.76</v>
      </c>
      <c r="X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3806.5600000000004</v>
      </c>
      <c r="Y537" s="141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РСО-А'!$N$6</f>
        <v>3742.59</v>
      </c>
    </row>
    <row r="538" spans="1:25" x14ac:dyDescent="0.2">
      <c r="A538" s="94">
        <f t="shared" si="16"/>
        <v>41681</v>
      </c>
      <c r="B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3566.84</v>
      </c>
      <c r="C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3606.03</v>
      </c>
      <c r="D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3623.6900000000005</v>
      </c>
      <c r="E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3636.1800000000003</v>
      </c>
      <c r="F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3639.2000000000003</v>
      </c>
      <c r="G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3626.84</v>
      </c>
      <c r="H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3597.9900000000002</v>
      </c>
      <c r="I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3662.1200000000003</v>
      </c>
      <c r="J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3633.3300000000004</v>
      </c>
      <c r="K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3594.4400000000005</v>
      </c>
      <c r="L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3570.01</v>
      </c>
      <c r="M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3601.07</v>
      </c>
      <c r="N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3602.1600000000003</v>
      </c>
      <c r="O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3602.5800000000004</v>
      </c>
      <c r="P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3599.34</v>
      </c>
      <c r="Q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3599.42</v>
      </c>
      <c r="R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3598.4900000000002</v>
      </c>
      <c r="S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3575.19</v>
      </c>
      <c r="T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3608.4800000000005</v>
      </c>
      <c r="U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3609.7200000000003</v>
      </c>
      <c r="V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3611.11</v>
      </c>
      <c r="W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3599.9400000000005</v>
      </c>
      <c r="X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3810.21</v>
      </c>
      <c r="Y538" s="141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РСО-А'!$N$6</f>
        <v>3666.15</v>
      </c>
    </row>
    <row r="539" spans="1:25" x14ac:dyDescent="0.2">
      <c r="A539" s="94">
        <f t="shared" si="16"/>
        <v>41682</v>
      </c>
      <c r="B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3568.09</v>
      </c>
      <c r="C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3599.7300000000005</v>
      </c>
      <c r="D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3619.9300000000003</v>
      </c>
      <c r="E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3628.9900000000002</v>
      </c>
      <c r="F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3631.88</v>
      </c>
      <c r="G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3625.9800000000005</v>
      </c>
      <c r="H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3589.63</v>
      </c>
      <c r="I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3661.5800000000004</v>
      </c>
      <c r="J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3638.94</v>
      </c>
      <c r="K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3611.76</v>
      </c>
      <c r="L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3594.21</v>
      </c>
      <c r="M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3569.48</v>
      </c>
      <c r="N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3581.1800000000003</v>
      </c>
      <c r="O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3595.9700000000003</v>
      </c>
      <c r="P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3606.4300000000003</v>
      </c>
      <c r="Q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3608.84</v>
      </c>
      <c r="R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3611.55</v>
      </c>
      <c r="S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3659.86</v>
      </c>
      <c r="T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3599.1800000000003</v>
      </c>
      <c r="U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3609.75</v>
      </c>
      <c r="V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3610.69</v>
      </c>
      <c r="W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3599.57</v>
      </c>
      <c r="X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3803.9900000000002</v>
      </c>
      <c r="Y539" s="141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РСО-А'!$N$6</f>
        <v>3592.09</v>
      </c>
    </row>
    <row r="540" spans="1:25" x14ac:dyDescent="0.2">
      <c r="A540" s="94">
        <f t="shared" si="16"/>
        <v>41683</v>
      </c>
      <c r="B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3569.03</v>
      </c>
      <c r="C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3599.6200000000003</v>
      </c>
      <c r="D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3616.8700000000003</v>
      </c>
      <c r="E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3628.9500000000003</v>
      </c>
      <c r="F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3625.88</v>
      </c>
      <c r="G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3617</v>
      </c>
      <c r="H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3586.8100000000004</v>
      </c>
      <c r="I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3654.9700000000003</v>
      </c>
      <c r="J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3639.11</v>
      </c>
      <c r="K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3611.21</v>
      </c>
      <c r="L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3587.9400000000005</v>
      </c>
      <c r="M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3571.6400000000003</v>
      </c>
      <c r="N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3580.75</v>
      </c>
      <c r="O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3595.44</v>
      </c>
      <c r="P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3605.8100000000004</v>
      </c>
      <c r="Q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3608.1000000000004</v>
      </c>
      <c r="R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3611.03</v>
      </c>
      <c r="S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3659</v>
      </c>
      <c r="T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3598.6600000000003</v>
      </c>
      <c r="U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3610.84</v>
      </c>
      <c r="V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3611.8900000000003</v>
      </c>
      <c r="W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3599.6600000000003</v>
      </c>
      <c r="X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3676.1400000000003</v>
      </c>
      <c r="Y540" s="141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РСО-А'!$N$6</f>
        <v>3593.07</v>
      </c>
    </row>
    <row r="541" spans="1:25" x14ac:dyDescent="0.2">
      <c r="A541" s="94">
        <f t="shared" si="16"/>
        <v>41684</v>
      </c>
      <c r="B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3567.78</v>
      </c>
      <c r="C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3605.21</v>
      </c>
      <c r="D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3622.86</v>
      </c>
      <c r="E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3641.19</v>
      </c>
      <c r="F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3641.21</v>
      </c>
      <c r="G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3638.5200000000004</v>
      </c>
      <c r="H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3606.28</v>
      </c>
      <c r="I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3670.6800000000003</v>
      </c>
      <c r="J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3680.46</v>
      </c>
      <c r="K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3645.71</v>
      </c>
      <c r="L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3632.7200000000003</v>
      </c>
      <c r="M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3586</v>
      </c>
      <c r="N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3614.2700000000004</v>
      </c>
      <c r="O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3619.2400000000002</v>
      </c>
      <c r="P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3630.28</v>
      </c>
      <c r="Q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3679.1200000000003</v>
      </c>
      <c r="R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3624.01</v>
      </c>
      <c r="S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3679.4</v>
      </c>
      <c r="T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3612.92</v>
      </c>
      <c r="U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3568.21</v>
      </c>
      <c r="V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3565.29</v>
      </c>
      <c r="W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3600.0200000000004</v>
      </c>
      <c r="X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3653.57</v>
      </c>
      <c r="Y541" s="141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РСО-А'!$N$6</f>
        <v>3593.3500000000004</v>
      </c>
    </row>
    <row r="542" spans="1:25" x14ac:dyDescent="0.2">
      <c r="A542" s="94">
        <f t="shared" si="16"/>
        <v>41685</v>
      </c>
      <c r="B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3606.6000000000004</v>
      </c>
      <c r="C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3649.7000000000003</v>
      </c>
      <c r="D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3667.6200000000003</v>
      </c>
      <c r="E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3686.8500000000004</v>
      </c>
      <c r="F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3690.86</v>
      </c>
      <c r="G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3679.21</v>
      </c>
      <c r="H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3658.05</v>
      </c>
      <c r="I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3611.79</v>
      </c>
      <c r="J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3567.51</v>
      </c>
      <c r="K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3697.7400000000002</v>
      </c>
      <c r="L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3685.9900000000002</v>
      </c>
      <c r="M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3697.01</v>
      </c>
      <c r="N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3723.88</v>
      </c>
      <c r="O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3731.82</v>
      </c>
      <c r="P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3743.94</v>
      </c>
      <c r="Q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3753.0400000000004</v>
      </c>
      <c r="R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3767.11</v>
      </c>
      <c r="S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3737.32</v>
      </c>
      <c r="T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3667.7000000000003</v>
      </c>
      <c r="U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3601.5</v>
      </c>
      <c r="V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3590.28</v>
      </c>
      <c r="W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3606.84</v>
      </c>
      <c r="X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3652.4</v>
      </c>
      <c r="Y542" s="141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РСО-А'!$N$6</f>
        <v>3579.36</v>
      </c>
    </row>
    <row r="543" spans="1:25" x14ac:dyDescent="0.2">
      <c r="A543" s="94">
        <f t="shared" si="16"/>
        <v>41686</v>
      </c>
      <c r="B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3606.29</v>
      </c>
      <c r="C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3635.3700000000003</v>
      </c>
      <c r="D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3666.7400000000002</v>
      </c>
      <c r="E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3685.9400000000005</v>
      </c>
      <c r="F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3693.8900000000003</v>
      </c>
      <c r="G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3686.46</v>
      </c>
      <c r="H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3679.8100000000004</v>
      </c>
      <c r="I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3650.11</v>
      </c>
      <c r="J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3629.4300000000003</v>
      </c>
      <c r="K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3790.78</v>
      </c>
      <c r="L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3740.3300000000004</v>
      </c>
      <c r="M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3715.1800000000003</v>
      </c>
      <c r="N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3727.1800000000003</v>
      </c>
      <c r="O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3748.09</v>
      </c>
      <c r="P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3765.42</v>
      </c>
      <c r="Q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3769.88</v>
      </c>
      <c r="R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3747.6800000000003</v>
      </c>
      <c r="S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3740.17</v>
      </c>
      <c r="T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3670.9800000000005</v>
      </c>
      <c r="U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3595.6000000000004</v>
      </c>
      <c r="V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3592.4500000000003</v>
      </c>
      <c r="W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3609.03</v>
      </c>
      <c r="X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3648.3100000000004</v>
      </c>
      <c r="Y543" s="141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РСО-А'!$N$6</f>
        <v>3568.1200000000003</v>
      </c>
    </row>
    <row r="544" spans="1:25" x14ac:dyDescent="0.2">
      <c r="A544" s="94">
        <f t="shared" si="16"/>
        <v>41687</v>
      </c>
      <c r="B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3619.86</v>
      </c>
      <c r="C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3661.1600000000003</v>
      </c>
      <c r="D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3674.4900000000002</v>
      </c>
      <c r="E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3692.5600000000004</v>
      </c>
      <c r="F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3696.38</v>
      </c>
      <c r="G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3685.9500000000003</v>
      </c>
      <c r="H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3655.1600000000003</v>
      </c>
      <c r="I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3740.96</v>
      </c>
      <c r="J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3747.34</v>
      </c>
      <c r="K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3717.84</v>
      </c>
      <c r="L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3718.03</v>
      </c>
      <c r="M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3669.6600000000003</v>
      </c>
      <c r="N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3699.75</v>
      </c>
      <c r="O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3710.2300000000005</v>
      </c>
      <c r="P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3713.6000000000004</v>
      </c>
      <c r="Q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3720.96</v>
      </c>
      <c r="R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3725.28</v>
      </c>
      <c r="S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3791.3100000000004</v>
      </c>
      <c r="T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3710.33</v>
      </c>
      <c r="U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3621.3700000000003</v>
      </c>
      <c r="V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3618.1600000000003</v>
      </c>
      <c r="W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3593.86</v>
      </c>
      <c r="X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3595.57</v>
      </c>
      <c r="Y544" s="141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РСО-А'!$N$6</f>
        <v>3565.6600000000003</v>
      </c>
    </row>
    <row r="545" spans="1:25" x14ac:dyDescent="0.2">
      <c r="A545" s="94">
        <f t="shared" si="16"/>
        <v>41688</v>
      </c>
      <c r="B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3620.8900000000003</v>
      </c>
      <c r="C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3662.2200000000003</v>
      </c>
      <c r="D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3676.2000000000003</v>
      </c>
      <c r="E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3694.5</v>
      </c>
      <c r="F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3698.4100000000003</v>
      </c>
      <c r="G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3687.25</v>
      </c>
      <c r="H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3656.69</v>
      </c>
      <c r="I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3743.0400000000004</v>
      </c>
      <c r="J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3750.82</v>
      </c>
      <c r="K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3746.6600000000003</v>
      </c>
      <c r="L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3733.6000000000004</v>
      </c>
      <c r="M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3671.61</v>
      </c>
      <c r="N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3694.8100000000004</v>
      </c>
      <c r="O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3712.6000000000004</v>
      </c>
      <c r="P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3723.63</v>
      </c>
      <c r="Q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3723.51</v>
      </c>
      <c r="R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3727.61</v>
      </c>
      <c r="S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3704.57</v>
      </c>
      <c r="T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3625.4500000000003</v>
      </c>
      <c r="U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3627.67</v>
      </c>
      <c r="V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3624.26</v>
      </c>
      <c r="W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3586.7200000000003</v>
      </c>
      <c r="X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3588.0200000000004</v>
      </c>
      <c r="Y545" s="141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РСО-А'!$N$6</f>
        <v>3566.4300000000003</v>
      </c>
    </row>
    <row r="546" spans="1:25" x14ac:dyDescent="0.2">
      <c r="A546" s="94">
        <f t="shared" si="16"/>
        <v>41689</v>
      </c>
      <c r="B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3620.5200000000004</v>
      </c>
      <c r="C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3693.9000000000005</v>
      </c>
      <c r="D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3705.34</v>
      </c>
      <c r="E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3713.13</v>
      </c>
      <c r="F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3704.9500000000003</v>
      </c>
      <c r="G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3686.36</v>
      </c>
      <c r="H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3649.38</v>
      </c>
      <c r="I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3730.55</v>
      </c>
      <c r="J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3745.54</v>
      </c>
      <c r="K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3703.32</v>
      </c>
      <c r="L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3681.4500000000003</v>
      </c>
      <c r="M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3631.9100000000003</v>
      </c>
      <c r="N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3640.5600000000004</v>
      </c>
      <c r="O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3661.4700000000003</v>
      </c>
      <c r="P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3658.25</v>
      </c>
      <c r="Q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3658.4</v>
      </c>
      <c r="R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3671.2400000000002</v>
      </c>
      <c r="S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3724.55</v>
      </c>
      <c r="T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3694.8</v>
      </c>
      <c r="U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3609.9500000000003</v>
      </c>
      <c r="V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3603.9100000000003</v>
      </c>
      <c r="W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3589.67</v>
      </c>
      <c r="X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3591.11</v>
      </c>
      <c r="Y546" s="141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РСО-А'!$N$6</f>
        <v>3583.6000000000004</v>
      </c>
    </row>
    <row r="547" spans="1:25" x14ac:dyDescent="0.2">
      <c r="A547" s="94">
        <f t="shared" si="16"/>
        <v>41690</v>
      </c>
      <c r="B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3642.3100000000004</v>
      </c>
      <c r="C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3686.65</v>
      </c>
      <c r="D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3709.3300000000004</v>
      </c>
      <c r="E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3721.2200000000003</v>
      </c>
      <c r="F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3720.9900000000002</v>
      </c>
      <c r="G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3705.2700000000004</v>
      </c>
      <c r="H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3672.4</v>
      </c>
      <c r="I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3766.28</v>
      </c>
      <c r="J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3767.79</v>
      </c>
      <c r="K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3719.32</v>
      </c>
      <c r="L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3719.36</v>
      </c>
      <c r="M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3670.78</v>
      </c>
      <c r="N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3700.8700000000003</v>
      </c>
      <c r="O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3714.78</v>
      </c>
      <c r="P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3722.1000000000004</v>
      </c>
      <c r="Q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3718.61</v>
      </c>
      <c r="R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3722.1400000000003</v>
      </c>
      <c r="S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3776.9500000000003</v>
      </c>
      <c r="T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3694.03</v>
      </c>
      <c r="U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3610.1000000000004</v>
      </c>
      <c r="V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3606.9500000000003</v>
      </c>
      <c r="W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3587.29</v>
      </c>
      <c r="X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3591.51</v>
      </c>
      <c r="Y547" s="141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РСО-А'!$N$6</f>
        <v>3584.3500000000004</v>
      </c>
    </row>
    <row r="548" spans="1:25" x14ac:dyDescent="0.2">
      <c r="A548" s="94">
        <f t="shared" si="16"/>
        <v>41691</v>
      </c>
      <c r="B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3642.01</v>
      </c>
      <c r="C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3686.3</v>
      </c>
      <c r="D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3709.28</v>
      </c>
      <c r="E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3721.0800000000004</v>
      </c>
      <c r="F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3721.07</v>
      </c>
      <c r="G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3705.4100000000003</v>
      </c>
      <c r="H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3672.29</v>
      </c>
      <c r="I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3770.21</v>
      </c>
      <c r="J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3791.6000000000004</v>
      </c>
      <c r="K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3758.5</v>
      </c>
      <c r="L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3749.3900000000003</v>
      </c>
      <c r="M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3687.29</v>
      </c>
      <c r="N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3718.8900000000003</v>
      </c>
      <c r="O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3737.5200000000004</v>
      </c>
      <c r="P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3741.36</v>
      </c>
      <c r="Q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3745.6200000000003</v>
      </c>
      <c r="R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3753.61</v>
      </c>
      <c r="S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3811.92</v>
      </c>
      <c r="T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3709.1000000000004</v>
      </c>
      <c r="U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3624.6000000000004</v>
      </c>
      <c r="V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3621.1400000000003</v>
      </c>
      <c r="W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3594</v>
      </c>
      <c r="X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3592.57</v>
      </c>
      <c r="Y548" s="141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РСО-А'!$N$6</f>
        <v>3576.2400000000002</v>
      </c>
    </row>
    <row r="549" spans="1:25" x14ac:dyDescent="0.2">
      <c r="A549" s="94">
        <f t="shared" si="16"/>
        <v>41692</v>
      </c>
      <c r="B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3646.46</v>
      </c>
      <c r="C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3699.4</v>
      </c>
      <c r="D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3724.8500000000004</v>
      </c>
      <c r="E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3733.76</v>
      </c>
      <c r="F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3733.7700000000004</v>
      </c>
      <c r="G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3729.38</v>
      </c>
      <c r="H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3699.7300000000005</v>
      </c>
      <c r="I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3626.9500000000003</v>
      </c>
      <c r="J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3590.1000000000004</v>
      </c>
      <c r="K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3725.46</v>
      </c>
      <c r="L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3709.09</v>
      </c>
      <c r="M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3701.51</v>
      </c>
      <c r="N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3737.8500000000004</v>
      </c>
      <c r="O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3746.1800000000003</v>
      </c>
      <c r="P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3755.01</v>
      </c>
      <c r="Q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3755.26</v>
      </c>
      <c r="R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3759.8900000000003</v>
      </c>
      <c r="S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3787.76</v>
      </c>
      <c r="T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3715.6200000000003</v>
      </c>
      <c r="U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3613.29</v>
      </c>
      <c r="V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3607.07</v>
      </c>
      <c r="W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3624.4900000000002</v>
      </c>
      <c r="X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3668.78</v>
      </c>
      <c r="Y549" s="141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РСО-А'!$N$6</f>
        <v>3575.69</v>
      </c>
    </row>
    <row r="550" spans="1:25" x14ac:dyDescent="0.2">
      <c r="A550" s="94">
        <f t="shared" si="16"/>
        <v>41693</v>
      </c>
      <c r="B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3632.4900000000002</v>
      </c>
      <c r="C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3691.6800000000003</v>
      </c>
      <c r="D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3725.4900000000002</v>
      </c>
      <c r="E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3743.4400000000005</v>
      </c>
      <c r="F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3734.2700000000004</v>
      </c>
      <c r="G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3743.57</v>
      </c>
      <c r="H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3720.92</v>
      </c>
      <c r="I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3700.1400000000003</v>
      </c>
      <c r="J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3665.78</v>
      </c>
      <c r="K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3787.44</v>
      </c>
      <c r="L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3738.54</v>
      </c>
      <c r="M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3721.79</v>
      </c>
      <c r="N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3738.3</v>
      </c>
      <c r="O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3755.55</v>
      </c>
      <c r="P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3778.51</v>
      </c>
      <c r="Q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3774.4</v>
      </c>
      <c r="R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3770.15</v>
      </c>
      <c r="S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3775.6900000000005</v>
      </c>
      <c r="T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3717.04</v>
      </c>
      <c r="U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3613.78</v>
      </c>
      <c r="V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3607.78</v>
      </c>
      <c r="W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3625.0400000000004</v>
      </c>
      <c r="X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3669.73</v>
      </c>
      <c r="Y550" s="141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РСО-А'!$N$6</f>
        <v>3574.1200000000003</v>
      </c>
    </row>
    <row r="551" spans="1:25" x14ac:dyDescent="0.2">
      <c r="A551" s="94">
        <f t="shared" si="16"/>
        <v>41694</v>
      </c>
      <c r="B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3642.46</v>
      </c>
      <c r="C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3698.6400000000003</v>
      </c>
      <c r="D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3722.1200000000003</v>
      </c>
      <c r="E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3734.2300000000005</v>
      </c>
      <c r="F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3734.25</v>
      </c>
      <c r="G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3722.0200000000004</v>
      </c>
      <c r="H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3683.94</v>
      </c>
      <c r="I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3762.2200000000003</v>
      </c>
      <c r="J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3792.07</v>
      </c>
      <c r="K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3736.32</v>
      </c>
      <c r="L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3720.6400000000003</v>
      </c>
      <c r="M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3671.51</v>
      </c>
      <c r="N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3697.83</v>
      </c>
      <c r="O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3711.9900000000002</v>
      </c>
      <c r="P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3726.7000000000003</v>
      </c>
      <c r="Q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3738.3100000000004</v>
      </c>
      <c r="R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3750.5600000000004</v>
      </c>
      <c r="S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3846.75</v>
      </c>
      <c r="T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3781.46</v>
      </c>
      <c r="U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3654.67</v>
      </c>
      <c r="V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3640.7700000000004</v>
      </c>
      <c r="W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3594.2000000000003</v>
      </c>
      <c r="X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3590.3</v>
      </c>
      <c r="Y551" s="141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РСО-А'!$N$6</f>
        <v>3571.36</v>
      </c>
    </row>
    <row r="552" spans="1:25" x14ac:dyDescent="0.2">
      <c r="A552" s="94">
        <f t="shared" si="16"/>
        <v>41695</v>
      </c>
      <c r="B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3659.25</v>
      </c>
      <c r="C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3714.4</v>
      </c>
      <c r="D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3738.8700000000003</v>
      </c>
      <c r="E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3747.4400000000005</v>
      </c>
      <c r="F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3734.71</v>
      </c>
      <c r="G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3743.1400000000003</v>
      </c>
      <c r="H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3684.0600000000004</v>
      </c>
      <c r="I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3783.55</v>
      </c>
      <c r="J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3793.13</v>
      </c>
      <c r="K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3737.55</v>
      </c>
      <c r="L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3720.6500000000005</v>
      </c>
      <c r="M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3652.67</v>
      </c>
      <c r="N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3646.4500000000003</v>
      </c>
      <c r="O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3649.09</v>
      </c>
      <c r="P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3655.0200000000004</v>
      </c>
      <c r="Q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3652.11</v>
      </c>
      <c r="R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3649.0400000000004</v>
      </c>
      <c r="S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3692.42</v>
      </c>
      <c r="T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3657.86</v>
      </c>
      <c r="U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3616.32</v>
      </c>
      <c r="V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3609.88</v>
      </c>
      <c r="W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3594.8500000000004</v>
      </c>
      <c r="X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3590.09</v>
      </c>
      <c r="Y552" s="141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РСО-А'!$N$6</f>
        <v>3571.77</v>
      </c>
    </row>
    <row r="553" spans="1:25" x14ac:dyDescent="0.2">
      <c r="A553" s="94">
        <f t="shared" si="16"/>
        <v>41696</v>
      </c>
      <c r="B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3662.01</v>
      </c>
      <c r="C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3713.57</v>
      </c>
      <c r="D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3737.96</v>
      </c>
      <c r="E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3750.9700000000003</v>
      </c>
      <c r="F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3750.96</v>
      </c>
      <c r="G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3746.8100000000004</v>
      </c>
      <c r="H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3709.9500000000003</v>
      </c>
      <c r="I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3815.67</v>
      </c>
      <c r="J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3840.0600000000004</v>
      </c>
      <c r="K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3787.54</v>
      </c>
      <c r="L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3736.65</v>
      </c>
      <c r="M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3643.76</v>
      </c>
      <c r="N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3640.2700000000004</v>
      </c>
      <c r="O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3643.04</v>
      </c>
      <c r="P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3642.5</v>
      </c>
      <c r="Q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3645.7400000000002</v>
      </c>
      <c r="R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3642.8700000000003</v>
      </c>
      <c r="S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3687.1400000000003</v>
      </c>
      <c r="T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3646.46</v>
      </c>
      <c r="U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3609.8500000000004</v>
      </c>
      <c r="V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3606.76</v>
      </c>
      <c r="W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3594.4700000000003</v>
      </c>
      <c r="X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3590.01</v>
      </c>
      <c r="Y553" s="141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РСО-А'!$N$6</f>
        <v>3571.11</v>
      </c>
    </row>
    <row r="554" spans="1:25" x14ac:dyDescent="0.2">
      <c r="A554" s="94">
        <f t="shared" si="16"/>
        <v>41697</v>
      </c>
      <c r="B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3625.92</v>
      </c>
      <c r="C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3675.63</v>
      </c>
      <c r="D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3697.61</v>
      </c>
      <c r="E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3705.4700000000003</v>
      </c>
      <c r="F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3701.5800000000004</v>
      </c>
      <c r="G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3697.9100000000003</v>
      </c>
      <c r="H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3669.0200000000004</v>
      </c>
      <c r="I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3765.26</v>
      </c>
      <c r="J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3771.94</v>
      </c>
      <c r="K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3712.6900000000005</v>
      </c>
      <c r="L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3670.9900000000002</v>
      </c>
      <c r="M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3620.8500000000004</v>
      </c>
      <c r="N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3637.6600000000003</v>
      </c>
      <c r="O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3655.4</v>
      </c>
      <c r="P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3655.25</v>
      </c>
      <c r="Q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3671.03</v>
      </c>
      <c r="R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3694.4800000000005</v>
      </c>
      <c r="S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3768.96</v>
      </c>
      <c r="T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3730.5800000000004</v>
      </c>
      <c r="U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3622.36</v>
      </c>
      <c r="V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3610.0200000000004</v>
      </c>
      <c r="W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3586.82</v>
      </c>
      <c r="X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3594.3</v>
      </c>
      <c r="Y554" s="141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РСО-А'!$N$6</f>
        <v>3569.07</v>
      </c>
    </row>
    <row r="555" spans="1:25" x14ac:dyDescent="0.2">
      <c r="A555" s="94">
        <f t="shared" si="16"/>
        <v>41698</v>
      </c>
      <c r="B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3635.3300000000004</v>
      </c>
      <c r="C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3686.5200000000004</v>
      </c>
      <c r="D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3705.3</v>
      </c>
      <c r="E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3717.26</v>
      </c>
      <c r="F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3717.1000000000004</v>
      </c>
      <c r="G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3712.75</v>
      </c>
      <c r="H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3679.65</v>
      </c>
      <c r="I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3777.94</v>
      </c>
      <c r="J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3766.28</v>
      </c>
      <c r="K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3703.9100000000003</v>
      </c>
      <c r="L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3666.63</v>
      </c>
      <c r="M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3615.25</v>
      </c>
      <c r="N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3626.29</v>
      </c>
      <c r="O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3640.6000000000004</v>
      </c>
      <c r="P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3661.5800000000004</v>
      </c>
      <c r="Q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3664.76</v>
      </c>
      <c r="R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3640.29</v>
      </c>
      <c r="S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3680.3100000000004</v>
      </c>
      <c r="T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3647.4100000000003</v>
      </c>
      <c r="U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3595.7700000000004</v>
      </c>
      <c r="V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3587.03</v>
      </c>
      <c r="W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3574.9700000000003</v>
      </c>
      <c r="X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3593.28</v>
      </c>
      <c r="Y555" s="141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РСО-А'!$N$6</f>
        <v>3579.07</v>
      </c>
    </row>
    <row r="557" spans="1:25" x14ac:dyDescent="0.25">
      <c r="A557" s="102" t="s">
        <v>157</v>
      </c>
      <c r="B557" s="93"/>
      <c r="C557" s="93"/>
      <c r="D557" s="93"/>
    </row>
    <row r="558" spans="1:25" ht="12.75" customHeight="1" x14ac:dyDescent="0.2">
      <c r="A558" s="170" t="s">
        <v>50</v>
      </c>
      <c r="B558" s="181" t="s">
        <v>161</v>
      </c>
      <c r="C558" s="182"/>
      <c r="D558" s="182"/>
      <c r="E558" s="182"/>
      <c r="F558" s="182"/>
      <c r="G558" s="182"/>
      <c r="H558" s="182"/>
      <c r="I558" s="182"/>
      <c r="J558" s="182"/>
      <c r="K558" s="182"/>
      <c r="L558" s="182"/>
      <c r="M558" s="182"/>
      <c r="N558" s="182"/>
      <c r="O558" s="182"/>
      <c r="P558" s="182"/>
      <c r="Q558" s="182"/>
      <c r="R558" s="182"/>
      <c r="S558" s="182"/>
      <c r="T558" s="182"/>
      <c r="U558" s="182"/>
      <c r="V558" s="182"/>
      <c r="W558" s="182"/>
      <c r="X558" s="182"/>
      <c r="Y558" s="183"/>
    </row>
    <row r="559" spans="1:25" ht="12.75" customHeight="1" x14ac:dyDescent="0.2">
      <c r="A559" s="171"/>
      <c r="B559" s="184"/>
      <c r="C559" s="185"/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  <c r="V559" s="185"/>
      <c r="W559" s="185"/>
      <c r="X559" s="185"/>
      <c r="Y559" s="186"/>
    </row>
    <row r="560" spans="1:25" s="134" customFormat="1" ht="12.75" customHeight="1" x14ac:dyDescent="0.2">
      <c r="A560" s="171"/>
      <c r="B560" s="217" t="s">
        <v>130</v>
      </c>
      <c r="C560" s="205" t="s">
        <v>131</v>
      </c>
      <c r="D560" s="205" t="s">
        <v>132</v>
      </c>
      <c r="E560" s="205" t="s">
        <v>133</v>
      </c>
      <c r="F560" s="205" t="s">
        <v>134</v>
      </c>
      <c r="G560" s="205" t="s">
        <v>135</v>
      </c>
      <c r="H560" s="205" t="s">
        <v>136</v>
      </c>
      <c r="I560" s="205" t="s">
        <v>137</v>
      </c>
      <c r="J560" s="205" t="s">
        <v>138</v>
      </c>
      <c r="K560" s="205" t="s">
        <v>139</v>
      </c>
      <c r="L560" s="205" t="s">
        <v>140</v>
      </c>
      <c r="M560" s="205" t="s">
        <v>141</v>
      </c>
      <c r="N560" s="215" t="s">
        <v>142</v>
      </c>
      <c r="O560" s="205" t="s">
        <v>143</v>
      </c>
      <c r="P560" s="205" t="s">
        <v>144</v>
      </c>
      <c r="Q560" s="205" t="s">
        <v>145</v>
      </c>
      <c r="R560" s="205" t="s">
        <v>146</v>
      </c>
      <c r="S560" s="205" t="s">
        <v>147</v>
      </c>
      <c r="T560" s="205" t="s">
        <v>148</v>
      </c>
      <c r="U560" s="205" t="s">
        <v>149</v>
      </c>
      <c r="V560" s="205" t="s">
        <v>150</v>
      </c>
      <c r="W560" s="205" t="s">
        <v>151</v>
      </c>
      <c r="X560" s="205" t="s">
        <v>152</v>
      </c>
      <c r="Y560" s="205" t="s">
        <v>153</v>
      </c>
    </row>
    <row r="561" spans="1:27" s="134" customFormat="1" ht="11.25" customHeight="1" x14ac:dyDescent="0.2">
      <c r="A561" s="172"/>
      <c r="B561" s="218"/>
      <c r="C561" s="206"/>
      <c r="D561" s="206"/>
      <c r="E561" s="206"/>
      <c r="F561" s="206"/>
      <c r="G561" s="206"/>
      <c r="H561" s="206"/>
      <c r="I561" s="206"/>
      <c r="J561" s="206"/>
      <c r="K561" s="206"/>
      <c r="L561" s="206"/>
      <c r="M561" s="206"/>
      <c r="N561" s="216"/>
      <c r="O561" s="206"/>
      <c r="P561" s="206"/>
      <c r="Q561" s="206"/>
      <c r="R561" s="206"/>
      <c r="S561" s="206"/>
      <c r="T561" s="206"/>
      <c r="U561" s="206"/>
      <c r="V561" s="206"/>
      <c r="W561" s="206"/>
      <c r="X561" s="206"/>
      <c r="Y561" s="206"/>
    </row>
    <row r="562" spans="1:27" ht="15.75" customHeight="1" x14ac:dyDescent="0.2">
      <c r="A562" s="94">
        <f>A528</f>
        <v>41671</v>
      </c>
      <c r="B562" s="117">
        <f>VLOOKUP($A562+ROUND((COLUMN()-2)/24,5),АТС!$A$41:$F$712,4)+VLOOKUP($A562+ROUND((COLUMN()-2)/24,5),'Расчет сбытовых надбавок'!$B$1393:'Расчет сбытовых надбавок'!$G$2064,3)</f>
        <v>0</v>
      </c>
      <c r="C562" s="117">
        <f>VLOOKUP($A562+ROUND((COLUMN()-2)/24,5),АТС!$A$41:$F$712,4)+VLOOKUP($A562+ROUND((COLUMN()-2)/24,5),'Расчет сбытовых надбавок'!$B$1393:'Расчет сбытовых надбавок'!$G$2064,3)</f>
        <v>0</v>
      </c>
      <c r="D562" s="117">
        <f>VLOOKUP($A562+ROUND((COLUMN()-2)/24,5),АТС!$A$41:$F$712,4)+VLOOKUP($A562+ROUND((COLUMN()-2)/24,5),'Расчет сбытовых надбавок'!$B$1393:'Расчет сбытовых надбавок'!$G$2064,3)</f>
        <v>0</v>
      </c>
      <c r="E562" s="117">
        <f>VLOOKUP($A562+ROUND((COLUMN()-2)/24,5),АТС!$A$41:$F$712,4)+VLOOKUP($A562+ROUND((COLUMN()-2)/24,5),'Расчет сбытовых надбавок'!$B$1393:'Расчет сбытовых надбавок'!$G$2064,3)</f>
        <v>62.04</v>
      </c>
      <c r="F562" s="117">
        <f>VLOOKUP($A562+ROUND((COLUMN()-2)/24,5),АТС!$A$41:$F$712,4)+VLOOKUP($A562+ROUND((COLUMN()-2)/24,5),'Расчет сбытовых надбавок'!$B$1393:'Расчет сбытовых надбавок'!$G$2064,3)</f>
        <v>111.01</v>
      </c>
      <c r="G562" s="117">
        <f>VLOOKUP($A562+ROUND((COLUMN()-2)/24,5),АТС!$A$41:$F$712,4)+VLOOKUP($A562+ROUND((COLUMN()-2)/24,5),'Расчет сбытовых надбавок'!$B$1393:'Расчет сбытовых надбавок'!$G$2064,3)</f>
        <v>138.47999999999999</v>
      </c>
      <c r="H562" s="117">
        <f>VLOOKUP($A562+ROUND((COLUMN()-2)/24,5),АТС!$A$41:$F$712,4)+VLOOKUP($A562+ROUND((COLUMN()-2)/24,5),'Расчет сбытовых надбавок'!$B$1393:'Расчет сбытовых надбавок'!$G$2064,3)</f>
        <v>395.89</v>
      </c>
      <c r="I562" s="117">
        <f>VLOOKUP($A562+ROUND((COLUMN()-2)/24,5),АТС!$A$41:$F$712,4)+VLOOKUP($A562+ROUND((COLUMN()-2)/24,5),'Расчет сбытовых надбавок'!$B$1393:'Расчет сбытовых надбавок'!$G$2064,3)</f>
        <v>509.36</v>
      </c>
      <c r="J562" s="117">
        <f>VLOOKUP($A562+ROUND((COLUMN()-2)/24,5),АТС!$A$41:$F$712,4)+VLOOKUP($A562+ROUND((COLUMN()-2)/24,5),'Расчет сбытовых надбавок'!$B$1393:'Расчет сбытовых надбавок'!$G$2064,3)</f>
        <v>207.97</v>
      </c>
      <c r="K562" s="117">
        <f>VLOOKUP($A562+ROUND((COLUMN()-2)/24,5),АТС!$A$41:$F$712,4)+VLOOKUP($A562+ROUND((COLUMN()-2)/24,5),'Расчет сбытовых надбавок'!$B$1393:'Расчет сбытовых надбавок'!$G$2064,3)</f>
        <v>22.48</v>
      </c>
      <c r="L562" s="117">
        <f>VLOOKUP($A562+ROUND((COLUMN()-2)/24,5),АТС!$A$41:$F$712,4)+VLOOKUP($A562+ROUND((COLUMN()-2)/24,5),'Расчет сбытовых надбавок'!$B$1393:'Расчет сбытовых надбавок'!$G$2064,3)</f>
        <v>0</v>
      </c>
      <c r="M562" s="117">
        <f>VLOOKUP($A562+ROUND((COLUMN()-2)/24,5),АТС!$A$41:$F$712,4)+VLOOKUP($A562+ROUND((COLUMN()-2)/24,5),'Расчет сбытовых надбавок'!$B$1393:'Расчет сбытовых надбавок'!$G$2064,3)</f>
        <v>0</v>
      </c>
      <c r="N562" s="117">
        <f>VLOOKUP($A562+ROUND((COLUMN()-2)/24,5),АТС!$A$41:$F$712,4)+VLOOKUP($A562+ROUND((COLUMN()-2)/24,5),'Расчет сбытовых надбавок'!$B$1393:'Расчет сбытовых надбавок'!$G$2064,3)</f>
        <v>0</v>
      </c>
      <c r="O562" s="117">
        <f>VLOOKUP($A562+ROUND((COLUMN()-2)/24,5),АТС!$A$41:$F$712,4)+VLOOKUP($A562+ROUND((COLUMN()-2)/24,5),'Расчет сбытовых надбавок'!$B$1393:'Расчет сбытовых надбавок'!$G$2064,3)</f>
        <v>0</v>
      </c>
      <c r="P562" s="117">
        <f>VLOOKUP($A562+ROUND((COLUMN()-2)/24,5),АТС!$A$41:$F$712,4)+VLOOKUP($A562+ROUND((COLUMN()-2)/24,5),'Расчет сбытовых надбавок'!$B$1393:'Расчет сбытовых надбавок'!$G$2064,3)</f>
        <v>24.130000000000003</v>
      </c>
      <c r="Q562" s="117">
        <f>VLOOKUP($A562+ROUND((COLUMN()-2)/24,5),АТС!$A$41:$F$712,4)+VLOOKUP($A562+ROUND((COLUMN()-2)/24,5),'Расчет сбытовых надбавок'!$B$1393:'Расчет сбытовых надбавок'!$G$2064,3)</f>
        <v>32.4</v>
      </c>
      <c r="R562" s="117">
        <f>VLOOKUP($A562+ROUND((COLUMN()-2)/24,5),АТС!$A$41:$F$712,4)+VLOOKUP($A562+ROUND((COLUMN()-2)/24,5),'Расчет сбытовых надбавок'!$B$1393:'Расчет сбытовых надбавок'!$G$2064,3)</f>
        <v>38.010000000000005</v>
      </c>
      <c r="S562" s="117">
        <f>VLOOKUP($A562+ROUND((COLUMN()-2)/24,5),АТС!$A$41:$F$712,4)+VLOOKUP($A562+ROUND((COLUMN()-2)/24,5),'Расчет сбытовых надбавок'!$B$1393:'Расчет сбытовых надбавок'!$G$2064,3)</f>
        <v>67.47</v>
      </c>
      <c r="T562" s="117">
        <f>VLOOKUP($A562+ROUND((COLUMN()-2)/24,5),АТС!$A$41:$F$712,4)+VLOOKUP($A562+ROUND((COLUMN()-2)/24,5),'Расчет сбытовых надбавок'!$B$1393:'Расчет сбытовых надбавок'!$G$2064,3)</f>
        <v>196.4</v>
      </c>
      <c r="U562" s="117">
        <f>VLOOKUP($A562+ROUND((COLUMN()-2)/24,5),АТС!$A$41:$F$712,4)+VLOOKUP($A562+ROUND((COLUMN()-2)/24,5),'Расчет сбытовых надбавок'!$B$1393:'Расчет сбытовых надбавок'!$G$2064,3)</f>
        <v>144.81</v>
      </c>
      <c r="V562" s="117">
        <f>VLOOKUP($A562+ROUND((COLUMN()-2)/24,5),АТС!$A$41:$F$712,4)+VLOOKUP($A562+ROUND((COLUMN()-2)/24,5),'Расчет сбытовых надбавок'!$B$1393:'Расчет сбытовых надбавок'!$G$2064,3)</f>
        <v>89.06</v>
      </c>
      <c r="W562" s="117">
        <f>VLOOKUP($A562+ROUND((COLUMN()-2)/24,5),АТС!$A$41:$F$712,4)+VLOOKUP($A562+ROUND((COLUMN()-2)/24,5),'Расчет сбытовых надбавок'!$B$1393:'Расчет сбытовых надбавок'!$G$2064,3)</f>
        <v>70.38</v>
      </c>
      <c r="X562" s="117">
        <f>VLOOKUP($A562+ROUND((COLUMN()-2)/24,5),АТС!$A$41:$F$712,4)+VLOOKUP($A562+ROUND((COLUMN()-2)/24,5),'Расчет сбытовых надбавок'!$B$1393:'Расчет сбытовых надбавок'!$G$2064,3)</f>
        <v>0</v>
      </c>
      <c r="Y562" s="117">
        <f>VLOOKUP($A562+ROUND((COLUMN()-2)/24,5),АТС!$A$41:$F$712,4)+VLOOKUP($A562+ROUND((COLUMN()-2)/24,5),'Расчет сбытовых надбавок'!$B$1393:'Расчет сбытовых надбавок'!$G$2064,3)</f>
        <v>21.759999999999998</v>
      </c>
      <c r="AA562" s="95"/>
    </row>
    <row r="563" spans="1:27" x14ac:dyDescent="0.2">
      <c r="A563" s="94">
        <f>A562+1</f>
        <v>41672</v>
      </c>
      <c r="B563" s="117">
        <f>VLOOKUP($A563+ROUND((COLUMN()-2)/24,5),АТС!$A$41:$F$712,4)+VLOOKUP($A563+ROUND((COLUMN()-2)/24,5),'Расчет сбытовых надбавок'!$B$1393:'Расчет сбытовых надбавок'!$G$2064,3)</f>
        <v>0</v>
      </c>
      <c r="C563" s="117">
        <f>VLOOKUP($A563+ROUND((COLUMN()-2)/24,5),АТС!$A$41:$F$712,4)+VLOOKUP($A563+ROUND((COLUMN()-2)/24,5),'Расчет сбытовых надбавок'!$B$1393:'Расчет сбытовых надбавок'!$G$2064,3)</f>
        <v>19.100000000000001</v>
      </c>
      <c r="D563" s="117">
        <f>VLOOKUP($A563+ROUND((COLUMN()-2)/24,5),АТС!$A$41:$F$712,4)+VLOOKUP($A563+ROUND((COLUMN()-2)/24,5),'Расчет сбытовых надбавок'!$B$1393:'Расчет сбытовых надбавок'!$G$2064,3)</f>
        <v>41.5</v>
      </c>
      <c r="E563" s="117">
        <f>VLOOKUP($A563+ROUND((COLUMN()-2)/24,5),АТС!$A$41:$F$712,4)+VLOOKUP($A563+ROUND((COLUMN()-2)/24,5),'Расчет сбытовых надбавок'!$B$1393:'Расчет сбытовых надбавок'!$G$2064,3)</f>
        <v>29.59</v>
      </c>
      <c r="F563" s="117">
        <f>VLOOKUP($A563+ROUND((COLUMN()-2)/24,5),АТС!$A$41:$F$712,4)+VLOOKUP($A563+ROUND((COLUMN()-2)/24,5),'Расчет сбытовых надбавок'!$B$1393:'Расчет сбытовых надбавок'!$G$2064,3)</f>
        <v>112.1</v>
      </c>
      <c r="G563" s="117">
        <f>VLOOKUP($A563+ROUND((COLUMN()-2)/24,5),АТС!$A$41:$F$712,4)+VLOOKUP($A563+ROUND((COLUMN()-2)/24,5),'Расчет сбытовых надбавок'!$B$1393:'Расчет сбытовых надбавок'!$G$2064,3)</f>
        <v>177.64000000000001</v>
      </c>
      <c r="H563" s="117">
        <f>VLOOKUP($A563+ROUND((COLUMN()-2)/24,5),АТС!$A$41:$F$712,4)+VLOOKUP($A563+ROUND((COLUMN()-2)/24,5),'Расчет сбытовых надбавок'!$B$1393:'Расчет сбытовых надбавок'!$G$2064,3)</f>
        <v>496.29</v>
      </c>
      <c r="I563" s="117">
        <f>VLOOKUP($A563+ROUND((COLUMN()-2)/24,5),АТС!$A$41:$F$712,4)+VLOOKUP($A563+ROUND((COLUMN()-2)/24,5),'Расчет сбытовых надбавок'!$B$1393:'Расчет сбытовых надбавок'!$G$2064,3)</f>
        <v>279.97000000000003</v>
      </c>
      <c r="J563" s="117">
        <f>VLOOKUP($A563+ROUND((COLUMN()-2)/24,5),АТС!$A$41:$F$712,4)+VLOOKUP($A563+ROUND((COLUMN()-2)/24,5),'Расчет сбытовых надбавок'!$B$1393:'Расчет сбытовых надбавок'!$G$2064,3)</f>
        <v>471.5</v>
      </c>
      <c r="K563" s="117">
        <f>VLOOKUP($A563+ROUND((COLUMN()-2)/24,5),АТС!$A$41:$F$712,4)+VLOOKUP($A563+ROUND((COLUMN()-2)/24,5),'Расчет сбытовых надбавок'!$B$1393:'Расчет сбытовых надбавок'!$G$2064,3)</f>
        <v>336.22</v>
      </c>
      <c r="L563" s="117">
        <f>VLOOKUP($A563+ROUND((COLUMN()-2)/24,5),АТС!$A$41:$F$712,4)+VLOOKUP($A563+ROUND((COLUMN()-2)/24,5),'Расчет сбытовых надбавок'!$B$1393:'Расчет сбытовых надбавок'!$G$2064,3)</f>
        <v>0</v>
      </c>
      <c r="M563" s="117">
        <f>VLOOKUP($A563+ROUND((COLUMN()-2)/24,5),АТС!$A$41:$F$712,4)+VLOOKUP($A563+ROUND((COLUMN()-2)/24,5),'Расчет сбытовых надбавок'!$B$1393:'Расчет сбытовых надбавок'!$G$2064,3)</f>
        <v>0</v>
      </c>
      <c r="N563" s="117">
        <f>VLOOKUP($A563+ROUND((COLUMN()-2)/24,5),АТС!$A$41:$F$712,4)+VLOOKUP($A563+ROUND((COLUMN()-2)/24,5),'Расчет сбытовых надбавок'!$B$1393:'Расчет сбытовых надбавок'!$G$2064,3)</f>
        <v>0</v>
      </c>
      <c r="O563" s="117">
        <f>VLOOKUP($A563+ROUND((COLUMN()-2)/24,5),АТС!$A$41:$F$712,4)+VLOOKUP($A563+ROUND((COLUMN()-2)/24,5),'Расчет сбытовых надбавок'!$B$1393:'Расчет сбытовых надбавок'!$G$2064,3)</f>
        <v>0</v>
      </c>
      <c r="P563" s="117">
        <f>VLOOKUP($A563+ROUND((COLUMN()-2)/24,5),АТС!$A$41:$F$712,4)+VLOOKUP($A563+ROUND((COLUMN()-2)/24,5),'Расчет сбытовых надбавок'!$B$1393:'Расчет сбытовых надбавок'!$G$2064,3)</f>
        <v>0.05</v>
      </c>
      <c r="Q563" s="117">
        <f>VLOOKUP($A563+ROUND((COLUMN()-2)/24,5),АТС!$A$41:$F$712,4)+VLOOKUP($A563+ROUND((COLUMN()-2)/24,5),'Расчет сбытовых надбавок'!$B$1393:'Расчет сбытовых надбавок'!$G$2064,3)</f>
        <v>0</v>
      </c>
      <c r="R563" s="117">
        <f>VLOOKUP($A563+ROUND((COLUMN()-2)/24,5),АТС!$A$41:$F$712,4)+VLOOKUP($A563+ROUND((COLUMN()-2)/24,5),'Расчет сбытовых надбавок'!$B$1393:'Расчет сбытовых надбавок'!$G$2064,3)</f>
        <v>0</v>
      </c>
      <c r="S563" s="117">
        <f>VLOOKUP($A563+ROUND((COLUMN()-2)/24,5),АТС!$A$41:$F$712,4)+VLOOKUP($A563+ROUND((COLUMN()-2)/24,5),'Расчет сбытовых надбавок'!$B$1393:'Расчет сбытовых надбавок'!$G$2064,3)</f>
        <v>7.2700000000000005</v>
      </c>
      <c r="T563" s="117">
        <f>VLOOKUP($A563+ROUND((COLUMN()-2)/24,5),АТС!$A$41:$F$712,4)+VLOOKUP($A563+ROUND((COLUMN()-2)/24,5),'Расчет сбытовых надбавок'!$B$1393:'Расчет сбытовых надбавок'!$G$2064,3)</f>
        <v>56.19</v>
      </c>
      <c r="U563" s="117">
        <f>VLOOKUP($A563+ROUND((COLUMN()-2)/24,5),АТС!$A$41:$F$712,4)+VLOOKUP($A563+ROUND((COLUMN()-2)/24,5),'Расчет сбытовых надбавок'!$B$1393:'Расчет сбытовых надбавок'!$G$2064,3)</f>
        <v>262.73</v>
      </c>
      <c r="V563" s="117">
        <f>VLOOKUP($A563+ROUND((COLUMN()-2)/24,5),АТС!$A$41:$F$712,4)+VLOOKUP($A563+ROUND((COLUMN()-2)/24,5),'Расчет сбытовых надбавок'!$B$1393:'Расчет сбытовых надбавок'!$G$2064,3)</f>
        <v>335.7</v>
      </c>
      <c r="W563" s="117">
        <f>VLOOKUP($A563+ROUND((COLUMN()-2)/24,5),АТС!$A$41:$F$712,4)+VLOOKUP($A563+ROUND((COLUMN()-2)/24,5),'Расчет сбытовых надбавок'!$B$1393:'Расчет сбытовых надбавок'!$G$2064,3)</f>
        <v>329.17</v>
      </c>
      <c r="X563" s="117">
        <f>VLOOKUP($A563+ROUND((COLUMN()-2)/24,5),АТС!$A$41:$F$712,4)+VLOOKUP($A563+ROUND((COLUMN()-2)/24,5),'Расчет сбытовых надбавок'!$B$1393:'Расчет сбытовых надбавок'!$G$2064,3)</f>
        <v>0</v>
      </c>
      <c r="Y563" s="117">
        <f>VLOOKUP($A563+ROUND((COLUMN()-2)/24,5),АТС!$A$41:$F$712,4)+VLOOKUP($A563+ROUND((COLUMN()-2)/24,5),'Расчет сбытовых надбавок'!$B$1393:'Расчет сбытовых надбавок'!$G$2064,3)</f>
        <v>0</v>
      </c>
    </row>
    <row r="564" spans="1:27" x14ac:dyDescent="0.2">
      <c r="A564" s="94">
        <f t="shared" ref="A564:A589" si="17">A563+1</f>
        <v>41673</v>
      </c>
      <c r="B564" s="117">
        <f>VLOOKUP($A564+ROUND((COLUMN()-2)/24,5),АТС!$A$41:$F$712,4)+VLOOKUP($A564+ROUND((COLUMN()-2)/24,5),'Расчет сбытовых надбавок'!$B$1393:'Расчет сбытовых надбавок'!$G$2064,3)</f>
        <v>142.26</v>
      </c>
      <c r="C564" s="117">
        <f>VLOOKUP($A564+ROUND((COLUMN()-2)/24,5),АТС!$A$41:$F$712,4)+VLOOKUP($A564+ROUND((COLUMN()-2)/24,5),'Расчет сбытовых надбавок'!$B$1393:'Расчет сбытовых надбавок'!$G$2064,3)</f>
        <v>306.49</v>
      </c>
      <c r="D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E564" s="117">
        <f>VLOOKUP($A564+ROUND((COLUMN()-2)/24,5),АТС!$A$41:$F$712,4)+VLOOKUP($A564+ROUND((COLUMN()-2)/24,5),'Расчет сбытовых надбавок'!$B$1393:'Расчет сбытовых надбавок'!$G$2064,3)</f>
        <v>21.1</v>
      </c>
      <c r="F564" s="117">
        <f>VLOOKUP($A564+ROUND((COLUMN()-2)/24,5),АТС!$A$41:$F$712,4)+VLOOKUP($A564+ROUND((COLUMN()-2)/24,5),'Расчет сбытовых надбавок'!$B$1393:'Расчет сбытовых надбавок'!$G$2064,3)</f>
        <v>113.65</v>
      </c>
      <c r="G564" s="117">
        <f>VLOOKUP($A564+ROUND((COLUMN()-2)/24,5),АТС!$A$41:$F$712,4)+VLOOKUP($A564+ROUND((COLUMN()-2)/24,5),'Расчет сбытовых надбавок'!$B$1393:'Расчет сбытовых надбавок'!$G$2064,3)</f>
        <v>161.54</v>
      </c>
      <c r="H564" s="117">
        <f>VLOOKUP($A564+ROUND((COLUMN()-2)/24,5),АТС!$A$41:$F$712,4)+VLOOKUP($A564+ROUND((COLUMN()-2)/24,5),'Расчет сбытовых надбавок'!$B$1393:'Расчет сбытовых надбавок'!$G$2064,3)</f>
        <v>273.58</v>
      </c>
      <c r="I564" s="117">
        <f>VLOOKUP($A564+ROUND((COLUMN()-2)/24,5),АТС!$A$41:$F$712,4)+VLOOKUP($A564+ROUND((COLUMN()-2)/24,5),'Расчет сбытовых надбавок'!$B$1393:'Расчет сбытовых надбавок'!$G$2064,3)</f>
        <v>115.98</v>
      </c>
      <c r="J564" s="117">
        <f>VLOOKUP($A564+ROUND((COLUMN()-2)/24,5),АТС!$A$41:$F$712,4)+VLOOKUP($A564+ROUND((COLUMN()-2)/24,5),'Расчет сбытовых надбавок'!$B$1393:'Расчет сбытовых надбавок'!$G$2064,3)</f>
        <v>8.83</v>
      </c>
      <c r="K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L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M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N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O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P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Q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R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S564" s="117">
        <f>VLOOKUP($A564+ROUND((COLUMN()-2)/24,5),АТС!$A$41:$F$712,4)+VLOOKUP($A564+ROUND((COLUMN()-2)/24,5),'Расчет сбытовых надбавок'!$B$1393:'Расчет сбытовых надбавок'!$G$2064,3)</f>
        <v>14.420000000000002</v>
      </c>
      <c r="T564" s="117">
        <f>VLOOKUP($A564+ROUND((COLUMN()-2)/24,5),АТС!$A$41:$F$712,4)+VLOOKUP($A564+ROUND((COLUMN()-2)/24,5),'Расчет сбытовых надбавок'!$B$1393:'Расчет сбытовых надбавок'!$G$2064,3)</f>
        <v>75.45</v>
      </c>
      <c r="U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V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W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X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Y564" s="117">
        <f>VLOOKUP($A564+ROUND((COLUMN()-2)/24,5),АТС!$A$41:$F$712,4)+VLOOKUP($A564+ROUND((COLUMN()-2)/24,5),'Расчет сбытовых надбавок'!$B$1393:'Расчет сбытовых надбавок'!$G$2064,3)</f>
        <v>0</v>
      </c>
    </row>
    <row r="565" spans="1:27" x14ac:dyDescent="0.2">
      <c r="A565" s="94">
        <f t="shared" si="17"/>
        <v>41674</v>
      </c>
      <c r="B565" s="117">
        <f>VLOOKUP($A565+ROUND((COLUMN()-2)/24,5),АТС!$A$41:$F$712,4)+VLOOKUP($A565+ROUND((COLUMN()-2)/24,5),'Расчет сбытовых надбавок'!$B$1393:'Расчет сбытовых надбавок'!$G$2064,3)</f>
        <v>51.81</v>
      </c>
      <c r="C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D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E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F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G565" s="117">
        <f>VLOOKUP($A565+ROUND((COLUMN()-2)/24,5),АТС!$A$41:$F$712,4)+VLOOKUP($A565+ROUND((COLUMN()-2)/24,5),'Расчет сбытовых надбавок'!$B$1393:'Расчет сбытовых надбавок'!$G$2064,3)</f>
        <v>164.2</v>
      </c>
      <c r="H565" s="117">
        <f>VLOOKUP($A565+ROUND((COLUMN()-2)/24,5),АТС!$A$41:$F$712,4)+VLOOKUP($A565+ROUND((COLUMN()-2)/24,5),'Расчет сбытовых надбавок'!$B$1393:'Расчет сбытовых надбавок'!$G$2064,3)</f>
        <v>645.23</v>
      </c>
      <c r="I565" s="117">
        <f>VLOOKUP($A565+ROUND((COLUMN()-2)/24,5),АТС!$A$41:$F$712,4)+VLOOKUP($A565+ROUND((COLUMN()-2)/24,5),'Расчет сбытовых надбавок'!$B$1393:'Расчет сбытовых надбавок'!$G$2064,3)</f>
        <v>61.71</v>
      </c>
      <c r="J565" s="117">
        <f>VLOOKUP($A565+ROUND((COLUMN()-2)/24,5),АТС!$A$41:$F$712,4)+VLOOKUP($A565+ROUND((COLUMN()-2)/24,5),'Расчет сбытовых надбавок'!$B$1393:'Расчет сбытовых надбавок'!$G$2064,3)</f>
        <v>311.24</v>
      </c>
      <c r="K565" s="117">
        <f>VLOOKUP($A565+ROUND((COLUMN()-2)/24,5),АТС!$A$41:$F$712,4)+VLOOKUP($A565+ROUND((COLUMN()-2)/24,5),'Расчет сбытовых надбавок'!$B$1393:'Расчет сбытовых надбавок'!$G$2064,3)</f>
        <v>1007.7</v>
      </c>
      <c r="L565" s="117">
        <f>VLOOKUP($A565+ROUND((COLUMN()-2)/24,5),АТС!$A$41:$F$712,4)+VLOOKUP($A565+ROUND((COLUMN()-2)/24,5),'Расчет сбытовых надбавок'!$B$1393:'Расчет сбытовых надбавок'!$G$2064,3)</f>
        <v>29.490000000000002</v>
      </c>
      <c r="M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N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O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P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Q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R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S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T565" s="117">
        <f>VLOOKUP($A565+ROUND((COLUMN()-2)/24,5),АТС!$A$41:$F$712,4)+VLOOKUP($A565+ROUND((COLUMN()-2)/24,5),'Расчет сбытовых надбавок'!$B$1393:'Расчет сбытовых надбавок'!$G$2064,3)</f>
        <v>59.03</v>
      </c>
      <c r="U565" s="117">
        <f>VLOOKUP($A565+ROUND((COLUMN()-2)/24,5),АТС!$A$41:$F$712,4)+VLOOKUP($A565+ROUND((COLUMN()-2)/24,5),'Расчет сбытовых надбавок'!$B$1393:'Расчет сбытовых надбавок'!$G$2064,3)</f>
        <v>121.01</v>
      </c>
      <c r="V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W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X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Y565" s="117">
        <f>VLOOKUP($A565+ROUND((COLUMN()-2)/24,5),АТС!$A$41:$F$712,4)+VLOOKUP($A565+ROUND((COLUMN()-2)/24,5),'Расчет сбытовых надбавок'!$B$1393:'Расчет сбытовых надбавок'!$G$2064,3)</f>
        <v>0</v>
      </c>
    </row>
    <row r="566" spans="1:27" x14ac:dyDescent="0.2">
      <c r="A566" s="94">
        <f t="shared" si="17"/>
        <v>41675</v>
      </c>
      <c r="B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C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D566" s="117">
        <f>VLOOKUP($A566+ROUND((COLUMN()-2)/24,5),АТС!$A$41:$F$712,4)+VLOOKUP($A566+ROUND((COLUMN()-2)/24,5),'Расчет сбытовых надбавок'!$B$1393:'Расчет сбытовых надбавок'!$G$2064,3)</f>
        <v>331.65999999999997</v>
      </c>
      <c r="E566" s="117">
        <f>VLOOKUP($A566+ROUND((COLUMN()-2)/24,5),АТС!$A$41:$F$712,4)+VLOOKUP($A566+ROUND((COLUMN()-2)/24,5),'Расчет сбытовых надбавок'!$B$1393:'Расчет сбытовых надбавок'!$G$2064,3)</f>
        <v>460.27</v>
      </c>
      <c r="F566" s="117">
        <f>VLOOKUP($A566+ROUND((COLUMN()-2)/24,5),АТС!$A$41:$F$712,4)+VLOOKUP($A566+ROUND((COLUMN()-2)/24,5),'Расчет сбытовых надбавок'!$B$1393:'Расчет сбытовых надбавок'!$G$2064,3)</f>
        <v>489.53</v>
      </c>
      <c r="G566" s="117">
        <f>VLOOKUP($A566+ROUND((COLUMN()-2)/24,5),АТС!$A$41:$F$712,4)+VLOOKUP($A566+ROUND((COLUMN()-2)/24,5),'Расчет сбытовых надбавок'!$B$1393:'Расчет сбытовых надбавок'!$G$2064,3)</f>
        <v>527.09</v>
      </c>
      <c r="H566" s="117">
        <f>VLOOKUP($A566+ROUND((COLUMN()-2)/24,5),АТС!$A$41:$F$712,4)+VLOOKUP($A566+ROUND((COLUMN()-2)/24,5),'Расчет сбытовых надбавок'!$B$1393:'Расчет сбытовых надбавок'!$G$2064,3)</f>
        <v>160.73000000000002</v>
      </c>
      <c r="I566" s="117">
        <f>VLOOKUP($A566+ROUND((COLUMN()-2)/24,5),АТС!$A$41:$F$712,4)+VLOOKUP($A566+ROUND((COLUMN()-2)/24,5),'Расчет сбытовых надбавок'!$B$1393:'Расчет сбытовых надбавок'!$G$2064,3)</f>
        <v>13.05</v>
      </c>
      <c r="J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K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L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M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N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O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P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Q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R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S566" s="117">
        <f>VLOOKUP($A566+ROUND((COLUMN()-2)/24,5),АТС!$A$41:$F$712,4)+VLOOKUP($A566+ROUND((COLUMN()-2)/24,5),'Расчет сбытовых надбавок'!$B$1393:'Расчет сбытовых надбавок'!$G$2064,3)</f>
        <v>0.01</v>
      </c>
      <c r="T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U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V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W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X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Y566" s="117">
        <f>VLOOKUP($A566+ROUND((COLUMN()-2)/24,5),АТС!$A$41:$F$712,4)+VLOOKUP($A566+ROUND((COLUMN()-2)/24,5),'Расчет сбытовых надбавок'!$B$1393:'Расчет сбытовых надбавок'!$G$2064,3)</f>
        <v>0.01</v>
      </c>
    </row>
    <row r="567" spans="1:27" x14ac:dyDescent="0.2">
      <c r="A567" s="94">
        <f t="shared" si="17"/>
        <v>41676</v>
      </c>
      <c r="B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C567" s="117">
        <f>VLOOKUP($A567+ROUND((COLUMN()-2)/24,5),АТС!$A$41:$F$712,4)+VLOOKUP($A567+ROUND((COLUMN()-2)/24,5),'Расчет сбытовых надбавок'!$B$1393:'Расчет сбытовых надбавок'!$G$2064,3)</f>
        <v>0.01</v>
      </c>
      <c r="D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E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F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G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H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I567" s="117">
        <f>VLOOKUP($A567+ROUND((COLUMN()-2)/24,5),АТС!$A$41:$F$712,4)+VLOOKUP($A567+ROUND((COLUMN()-2)/24,5),'Расчет сбытовых надбавок'!$B$1393:'Расчет сбытовых надбавок'!$G$2064,3)</f>
        <v>0.53</v>
      </c>
      <c r="J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K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L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M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N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O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P567" s="117">
        <f>VLOOKUP($A567+ROUND((COLUMN()-2)/24,5),АТС!$A$41:$F$712,4)+VLOOKUP($A567+ROUND((COLUMN()-2)/24,5),'Расчет сбытовых надбавок'!$B$1393:'Расчет сбытовых надбавок'!$G$2064,3)</f>
        <v>0.38</v>
      </c>
      <c r="Q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R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S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T567" s="117">
        <f>VLOOKUP($A567+ROUND((COLUMN()-2)/24,5),АТС!$A$41:$F$712,4)+VLOOKUP($A567+ROUND((COLUMN()-2)/24,5),'Расчет сбытовых надбавок'!$B$1393:'Расчет сбытовых надбавок'!$G$2064,3)</f>
        <v>0.22999999999999998</v>
      </c>
      <c r="U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V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W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X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Y567" s="117">
        <f>VLOOKUP($A567+ROUND((COLUMN()-2)/24,5),АТС!$A$41:$F$712,4)+VLOOKUP($A567+ROUND((COLUMN()-2)/24,5),'Расчет сбытовых надбавок'!$B$1393:'Расчет сбытовых надбавок'!$G$2064,3)</f>
        <v>0</v>
      </c>
    </row>
    <row r="568" spans="1:27" x14ac:dyDescent="0.2">
      <c r="A568" s="94">
        <f t="shared" si="17"/>
        <v>41677</v>
      </c>
      <c r="B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C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D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E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F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G568" s="117">
        <f>VLOOKUP($A568+ROUND((COLUMN()-2)/24,5),АТС!$A$41:$F$712,4)+VLOOKUP($A568+ROUND((COLUMN()-2)/24,5),'Расчет сбытовых надбавок'!$B$1393:'Расчет сбытовых надбавок'!$G$2064,3)</f>
        <v>84.31</v>
      </c>
      <c r="H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I568" s="117">
        <f>VLOOKUP($A568+ROUND((COLUMN()-2)/24,5),АТС!$A$41:$F$712,4)+VLOOKUP($A568+ROUND((COLUMN()-2)/24,5),'Расчет сбытовых надбавок'!$B$1393:'Расчет сбытовых надбавок'!$G$2064,3)</f>
        <v>115.87</v>
      </c>
      <c r="J568" s="117">
        <f>VLOOKUP($A568+ROUND((COLUMN()-2)/24,5),АТС!$A$41:$F$712,4)+VLOOKUP($A568+ROUND((COLUMN()-2)/24,5),'Расчет сбытовых надбавок'!$B$1393:'Расчет сбытовых надбавок'!$G$2064,3)</f>
        <v>0.01</v>
      </c>
      <c r="K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L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M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N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O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P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Q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R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S568" s="117">
        <f>VLOOKUP($A568+ROUND((COLUMN()-2)/24,5),АТС!$A$41:$F$712,4)+VLOOKUP($A568+ROUND((COLUMN()-2)/24,5),'Расчет сбытовых надбавок'!$B$1393:'Расчет сбытовых надбавок'!$G$2064,3)</f>
        <v>65.73</v>
      </c>
      <c r="T568" s="117">
        <f>VLOOKUP($A568+ROUND((COLUMN()-2)/24,5),АТС!$A$41:$F$712,4)+VLOOKUP($A568+ROUND((COLUMN()-2)/24,5),'Расчет сбытовых надбавок'!$B$1393:'Расчет сбытовых надбавок'!$G$2064,3)</f>
        <v>26.74</v>
      </c>
      <c r="U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V568" s="117">
        <f>VLOOKUP($A568+ROUND((COLUMN()-2)/24,5),АТС!$A$41:$F$712,4)+VLOOKUP($A568+ROUND((COLUMN()-2)/24,5),'Расчет сбытовых надбавок'!$B$1393:'Расчет сбытовых надбавок'!$G$2064,3)</f>
        <v>0.01</v>
      </c>
      <c r="W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X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Y568" s="117">
        <f>VLOOKUP($A568+ROUND((COLUMN()-2)/24,5),АТС!$A$41:$F$712,4)+VLOOKUP($A568+ROUND((COLUMN()-2)/24,5),'Расчет сбытовых надбавок'!$B$1393:'Расчет сбытовых надбавок'!$G$2064,3)</f>
        <v>0.01</v>
      </c>
    </row>
    <row r="569" spans="1:27" x14ac:dyDescent="0.2">
      <c r="A569" s="94">
        <f t="shared" si="17"/>
        <v>41678</v>
      </c>
      <c r="B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C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D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E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F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G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H569" s="117">
        <f>VLOOKUP($A569+ROUND((COLUMN()-2)/24,5),АТС!$A$41:$F$712,4)+VLOOKUP($A569+ROUND((COLUMN()-2)/24,5),'Расчет сбытовых надбавок'!$B$1393:'Расчет сбытовых надбавок'!$G$2064,3)</f>
        <v>100.41</v>
      </c>
      <c r="I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J569" s="117">
        <f>VLOOKUP($A569+ROUND((COLUMN()-2)/24,5),АТС!$A$41:$F$712,4)+VLOOKUP($A569+ROUND((COLUMN()-2)/24,5),'Расчет сбытовых надбавок'!$B$1393:'Расчет сбытовых надбавок'!$G$2064,3)</f>
        <v>0.1</v>
      </c>
      <c r="K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L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M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N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O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P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Q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R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S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T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U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V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W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X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Y569" s="117">
        <f>VLOOKUP($A569+ROUND((COLUMN()-2)/24,5),АТС!$A$41:$F$712,4)+VLOOKUP($A569+ROUND((COLUMN()-2)/24,5),'Расчет сбытовых надбавок'!$B$1393:'Расчет сбытовых надбавок'!$G$2064,3)</f>
        <v>0</v>
      </c>
    </row>
    <row r="570" spans="1:27" x14ac:dyDescent="0.2">
      <c r="A570" s="94">
        <f t="shared" si="17"/>
        <v>41679</v>
      </c>
      <c r="B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C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D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E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F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G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H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I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J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K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L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M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N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O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P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Q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R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S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T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U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V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W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X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Y570" s="117">
        <f>VLOOKUP($A570+ROUND((COLUMN()-2)/24,5),АТС!$A$41:$F$712,4)+VLOOKUP($A570+ROUND((COLUMN()-2)/24,5),'Расчет сбытовых надбавок'!$B$1393:'Расчет сбытовых надбавок'!$G$2064,3)</f>
        <v>0</v>
      </c>
    </row>
    <row r="571" spans="1:27" x14ac:dyDescent="0.2">
      <c r="A571" s="94">
        <f t="shared" si="17"/>
        <v>41680</v>
      </c>
      <c r="B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C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D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E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F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G571" s="117">
        <f>VLOOKUP($A571+ROUND((COLUMN()-2)/24,5),АТС!$A$41:$F$712,4)+VLOOKUP($A571+ROUND((COLUMN()-2)/24,5),'Расчет сбытовых надбавок'!$B$1393:'Расчет сбытовых надбавок'!$G$2064,3)</f>
        <v>13.01</v>
      </c>
      <c r="H571" s="117">
        <f>VLOOKUP($A571+ROUND((COLUMN()-2)/24,5),АТС!$A$41:$F$712,4)+VLOOKUP($A571+ROUND((COLUMN()-2)/24,5),'Расчет сбытовых надбавок'!$B$1393:'Расчет сбытовых надбавок'!$G$2064,3)</f>
        <v>75.86</v>
      </c>
      <c r="I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J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K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L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M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N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O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P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Q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R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S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T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U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V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W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X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Y571" s="117">
        <f>VLOOKUP($A571+ROUND((COLUMN()-2)/24,5),АТС!$A$41:$F$712,4)+VLOOKUP($A571+ROUND((COLUMN()-2)/24,5),'Расчет сбытовых надбавок'!$B$1393:'Расчет сбытовых надбавок'!$G$2064,3)</f>
        <v>0</v>
      </c>
    </row>
    <row r="572" spans="1:27" x14ac:dyDescent="0.2">
      <c r="A572" s="94">
        <f t="shared" si="17"/>
        <v>41681</v>
      </c>
      <c r="B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C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D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E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F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G572" s="117">
        <f>VLOOKUP($A572+ROUND((COLUMN()-2)/24,5),АТС!$A$41:$F$712,4)+VLOOKUP($A572+ROUND((COLUMN()-2)/24,5),'Расчет сбытовых надбавок'!$B$1393:'Расчет сбытовых надбавок'!$G$2064,3)</f>
        <v>78.98</v>
      </c>
      <c r="H572" s="117">
        <f>VLOOKUP($A572+ROUND((COLUMN()-2)/24,5),АТС!$A$41:$F$712,4)+VLOOKUP($A572+ROUND((COLUMN()-2)/24,5),'Расчет сбытовых надбавок'!$B$1393:'Расчет сбытовых надбавок'!$G$2064,3)</f>
        <v>118.3</v>
      </c>
      <c r="I572" s="117">
        <f>VLOOKUP($A572+ROUND((COLUMN()-2)/24,5),АТС!$A$41:$F$712,4)+VLOOKUP($A572+ROUND((COLUMN()-2)/24,5),'Расчет сбытовых надбавок'!$B$1393:'Расчет сбытовых надбавок'!$G$2064,3)</f>
        <v>17.59</v>
      </c>
      <c r="J572" s="117">
        <f>VLOOKUP($A572+ROUND((COLUMN()-2)/24,5),АТС!$A$41:$F$712,4)+VLOOKUP($A572+ROUND((COLUMN()-2)/24,5),'Расчет сбытовых надбавок'!$B$1393:'Расчет сбытовых надбавок'!$G$2064,3)</f>
        <v>61.9</v>
      </c>
      <c r="K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L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M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N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O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P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Q572" s="117">
        <f>VLOOKUP($A572+ROUND((COLUMN()-2)/24,5),АТС!$A$41:$F$712,4)+VLOOKUP($A572+ROUND((COLUMN()-2)/24,5),'Расчет сбытовых надбавок'!$B$1393:'Расчет сбытовых надбавок'!$G$2064,3)</f>
        <v>35.15</v>
      </c>
      <c r="R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S572" s="117">
        <f>VLOOKUP($A572+ROUND((COLUMN()-2)/24,5),АТС!$A$41:$F$712,4)+VLOOKUP($A572+ROUND((COLUMN()-2)/24,5),'Расчет сбытовых надбавок'!$B$1393:'Расчет сбытовых надбавок'!$G$2064,3)</f>
        <v>48.55</v>
      </c>
      <c r="T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U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V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W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X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Y572" s="117">
        <f>VLOOKUP($A572+ROUND((COLUMN()-2)/24,5),АТС!$A$41:$F$712,4)+VLOOKUP($A572+ROUND((COLUMN()-2)/24,5),'Расчет сбытовых надбавок'!$B$1393:'Расчет сбытовых надбавок'!$G$2064,3)</f>
        <v>0</v>
      </c>
    </row>
    <row r="573" spans="1:27" x14ac:dyDescent="0.2">
      <c r="A573" s="94">
        <f t="shared" si="17"/>
        <v>41682</v>
      </c>
      <c r="B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C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D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E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F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G573" s="117">
        <f>VLOOKUP($A573+ROUND((COLUMN()-2)/24,5),АТС!$A$41:$F$712,4)+VLOOKUP($A573+ROUND((COLUMN()-2)/24,5),'Расчет сбытовых надбавок'!$B$1393:'Расчет сбытовых надбавок'!$G$2064,3)</f>
        <v>11.360000000000001</v>
      </c>
      <c r="H573" s="117">
        <f>VLOOKUP($A573+ROUND((COLUMN()-2)/24,5),АТС!$A$41:$F$712,4)+VLOOKUP($A573+ROUND((COLUMN()-2)/24,5),'Расчет сбытовых надбавок'!$B$1393:'Расчет сбытовых надбавок'!$G$2064,3)</f>
        <v>88.23</v>
      </c>
      <c r="I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J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K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L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M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N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O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P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Q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R573" s="117">
        <f>VLOOKUP($A573+ROUND((COLUMN()-2)/24,5),АТС!$A$41:$F$712,4)+VLOOKUP($A573+ROUND((COLUMN()-2)/24,5),'Расчет сбытовых надбавок'!$B$1393:'Расчет сбытовых надбавок'!$G$2064,3)</f>
        <v>1.34</v>
      </c>
      <c r="S573" s="117">
        <f>VLOOKUP($A573+ROUND((COLUMN()-2)/24,5),АТС!$A$41:$F$712,4)+VLOOKUP($A573+ROUND((COLUMN()-2)/24,5),'Расчет сбытовых надбавок'!$B$1393:'Расчет сбытовых надбавок'!$G$2064,3)</f>
        <v>27.990000000000002</v>
      </c>
      <c r="T573" s="117">
        <f>VLOOKUP($A573+ROUND((COLUMN()-2)/24,5),АТС!$A$41:$F$712,4)+VLOOKUP($A573+ROUND((COLUMN()-2)/24,5),'Расчет сбытовых надбавок'!$B$1393:'Расчет сбытовых надбавок'!$G$2064,3)</f>
        <v>43.33</v>
      </c>
      <c r="U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V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W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X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Y573" s="117">
        <f>VLOOKUP($A573+ROUND((COLUMN()-2)/24,5),АТС!$A$41:$F$712,4)+VLOOKUP($A573+ROUND((COLUMN()-2)/24,5),'Расчет сбытовых надбавок'!$B$1393:'Расчет сбытовых надбавок'!$G$2064,3)</f>
        <v>0</v>
      </c>
    </row>
    <row r="574" spans="1:27" x14ac:dyDescent="0.2">
      <c r="A574" s="94">
        <f t="shared" si="17"/>
        <v>41683</v>
      </c>
      <c r="B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C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D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E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F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G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H574" s="117">
        <f>VLOOKUP($A574+ROUND((COLUMN()-2)/24,5),АТС!$A$41:$F$712,4)+VLOOKUP($A574+ROUND((COLUMN()-2)/24,5),'Расчет сбытовых надбавок'!$B$1393:'Расчет сбытовых надбавок'!$G$2064,3)</f>
        <v>16.34</v>
      </c>
      <c r="I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J574" s="117">
        <f>VLOOKUP($A574+ROUND((COLUMN()-2)/24,5),АТС!$A$41:$F$712,4)+VLOOKUP($A574+ROUND((COLUMN()-2)/24,5),'Расчет сбытовых надбавок'!$B$1393:'Расчет сбытовых надбавок'!$G$2064,3)</f>
        <v>0.01</v>
      </c>
      <c r="K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L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M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N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O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P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Q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R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S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T574" s="117">
        <f>VLOOKUP($A574+ROUND((COLUMN()-2)/24,5),АТС!$A$41:$F$712,4)+VLOOKUP($A574+ROUND((COLUMN()-2)/24,5),'Расчет сбытовых надбавок'!$B$1393:'Расчет сбытовых надбавок'!$G$2064,3)</f>
        <v>5.66</v>
      </c>
      <c r="U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V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W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X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Y574" s="117">
        <f>VLOOKUP($A574+ROUND((COLUMN()-2)/24,5),АТС!$A$41:$F$712,4)+VLOOKUP($A574+ROUND((COLUMN()-2)/24,5),'Расчет сбытовых надбавок'!$B$1393:'Расчет сбытовых надбавок'!$G$2064,3)</f>
        <v>0</v>
      </c>
    </row>
    <row r="575" spans="1:27" x14ac:dyDescent="0.2">
      <c r="A575" s="94">
        <f t="shared" si="17"/>
        <v>41684</v>
      </c>
      <c r="B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C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D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E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F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G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H575" s="117">
        <f>VLOOKUP($A575+ROUND((COLUMN()-2)/24,5),АТС!$A$41:$F$712,4)+VLOOKUP($A575+ROUND((COLUMN()-2)/24,5),'Расчет сбытовых надбавок'!$B$1393:'Расчет сбытовых надбавок'!$G$2064,3)</f>
        <v>364.64</v>
      </c>
      <c r="I575" s="117">
        <f>VLOOKUP($A575+ROUND((COLUMN()-2)/24,5),АТС!$A$41:$F$712,4)+VLOOKUP($A575+ROUND((COLUMN()-2)/24,5),'Расчет сбытовых надбавок'!$B$1393:'Расчет сбытовых надбавок'!$G$2064,3)</f>
        <v>24.869999999999997</v>
      </c>
      <c r="J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K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L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M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N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O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P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Q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R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S575" s="117">
        <f>VLOOKUP($A575+ROUND((COLUMN()-2)/24,5),АТС!$A$41:$F$712,4)+VLOOKUP($A575+ROUND((COLUMN()-2)/24,5),'Расчет сбытовых надбавок'!$B$1393:'Расчет сбытовых надбавок'!$G$2064,3)</f>
        <v>0.01</v>
      </c>
      <c r="T575" s="117">
        <f>VLOOKUP($A575+ROUND((COLUMN()-2)/24,5),АТС!$A$41:$F$712,4)+VLOOKUP($A575+ROUND((COLUMN()-2)/24,5),'Расчет сбытовых надбавок'!$B$1393:'Расчет сбытовых надбавок'!$G$2064,3)</f>
        <v>87.78</v>
      </c>
      <c r="U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V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W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X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Y575" s="117">
        <f>VLOOKUP($A575+ROUND((COLUMN()-2)/24,5),АТС!$A$41:$F$712,4)+VLOOKUP($A575+ROUND((COLUMN()-2)/24,5),'Расчет сбытовых надбавок'!$B$1393:'Расчет сбытовых надбавок'!$G$2064,3)</f>
        <v>0</v>
      </c>
    </row>
    <row r="576" spans="1:27" x14ac:dyDescent="0.2">
      <c r="A576" s="94">
        <f t="shared" si="17"/>
        <v>41685</v>
      </c>
      <c r="B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C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D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E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F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G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H576" s="117">
        <f>VLOOKUP($A576+ROUND((COLUMN()-2)/24,5),АТС!$A$41:$F$712,4)+VLOOKUP($A576+ROUND((COLUMN()-2)/24,5),'Расчет сбытовых надбавок'!$B$1393:'Расчет сбытовых надбавок'!$G$2064,3)</f>
        <v>26.61</v>
      </c>
      <c r="I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J576" s="117">
        <f>VLOOKUP($A576+ROUND((COLUMN()-2)/24,5),АТС!$A$41:$F$712,4)+VLOOKUP($A576+ROUND((COLUMN()-2)/24,5),'Расчет сбытовых надбавок'!$B$1393:'Расчет сбытовых надбавок'!$G$2064,3)</f>
        <v>80.5</v>
      </c>
      <c r="K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L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M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N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O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P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Q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R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S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T576" s="117">
        <f>VLOOKUP($A576+ROUND((COLUMN()-2)/24,5),АТС!$A$41:$F$712,4)+VLOOKUP($A576+ROUND((COLUMN()-2)/24,5),'Расчет сбытовых надбавок'!$B$1393:'Расчет сбытовых надбавок'!$G$2064,3)</f>
        <v>176.81</v>
      </c>
      <c r="U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V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W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X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Y576" s="117">
        <f>VLOOKUP($A576+ROUND((COLUMN()-2)/24,5),АТС!$A$41:$F$712,4)+VLOOKUP($A576+ROUND((COLUMN()-2)/24,5),'Расчет сбытовых надбавок'!$B$1393:'Расчет сбытовых надбавок'!$G$2064,3)</f>
        <v>0</v>
      </c>
    </row>
    <row r="577" spans="1:25" x14ac:dyDescent="0.2">
      <c r="A577" s="94">
        <f t="shared" si="17"/>
        <v>41686</v>
      </c>
      <c r="B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C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D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E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F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G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H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I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J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K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L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M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N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O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P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Q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R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S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T577" s="117">
        <f>VLOOKUP($A577+ROUND((COLUMN()-2)/24,5),АТС!$A$41:$F$712,4)+VLOOKUP($A577+ROUND((COLUMN()-2)/24,5),'Расчет сбытовых надбавок'!$B$1393:'Расчет сбытовых надбавок'!$G$2064,3)</f>
        <v>91.96</v>
      </c>
      <c r="U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V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W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X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Y577" s="117">
        <f>VLOOKUP($A577+ROUND((COLUMN()-2)/24,5),АТС!$A$41:$F$712,4)+VLOOKUP($A577+ROUND((COLUMN()-2)/24,5),'Расчет сбытовых надбавок'!$B$1393:'Расчет сбытовых надбавок'!$G$2064,3)</f>
        <v>0</v>
      </c>
    </row>
    <row r="578" spans="1:25" x14ac:dyDescent="0.2">
      <c r="A578" s="94">
        <f t="shared" si="17"/>
        <v>41687</v>
      </c>
      <c r="B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C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D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E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F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G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H578" s="117">
        <f>VLOOKUP($A578+ROUND((COLUMN()-2)/24,5),АТС!$A$41:$F$712,4)+VLOOKUP($A578+ROUND((COLUMN()-2)/24,5),'Расчет сбытовых надбавок'!$B$1393:'Расчет сбытовых надбавок'!$G$2064,3)</f>
        <v>61.97</v>
      </c>
      <c r="I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J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K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L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M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N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O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P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Q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R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S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T578" s="117">
        <f>VLOOKUP($A578+ROUND((COLUMN()-2)/24,5),АТС!$A$41:$F$712,4)+VLOOKUP($A578+ROUND((COLUMN()-2)/24,5),'Расчет сбытовых надбавок'!$B$1393:'Расчет сбытовых надбавок'!$G$2064,3)</f>
        <v>0.01</v>
      </c>
      <c r="U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V578" s="117">
        <f>VLOOKUP($A578+ROUND((COLUMN()-2)/24,5),АТС!$A$41:$F$712,4)+VLOOKUP($A578+ROUND((COLUMN()-2)/24,5),'Расчет сбытовых надбавок'!$B$1393:'Расчет сбытовых надбавок'!$G$2064,3)</f>
        <v>0.01</v>
      </c>
      <c r="W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X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Y578" s="117">
        <f>VLOOKUP($A578+ROUND((COLUMN()-2)/24,5),АТС!$A$41:$F$712,4)+VLOOKUP($A578+ROUND((COLUMN()-2)/24,5),'Расчет сбытовых надбавок'!$B$1393:'Расчет сбытовых надбавок'!$G$2064,3)</f>
        <v>0</v>
      </c>
    </row>
    <row r="579" spans="1:25" x14ac:dyDescent="0.2">
      <c r="A579" s="94">
        <f t="shared" si="17"/>
        <v>41688</v>
      </c>
      <c r="B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C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D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E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F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G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H579" s="117">
        <f>VLOOKUP($A579+ROUND((COLUMN()-2)/24,5),АТС!$A$41:$F$712,4)+VLOOKUP($A579+ROUND((COLUMN()-2)/24,5),'Расчет сбытовых надбавок'!$B$1393:'Расчет сбытовых надбавок'!$G$2064,3)</f>
        <v>139.73000000000002</v>
      </c>
      <c r="I579" s="117">
        <f>VLOOKUP($A579+ROUND((COLUMN()-2)/24,5),АТС!$A$41:$F$712,4)+VLOOKUP($A579+ROUND((COLUMN()-2)/24,5),'Расчет сбытовых надбавок'!$B$1393:'Расчет сбытовых надбавок'!$G$2064,3)</f>
        <v>19.239999999999998</v>
      </c>
      <c r="J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K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L579" s="117">
        <f>VLOOKUP($A579+ROUND((COLUMN()-2)/24,5),АТС!$A$41:$F$712,4)+VLOOKUP($A579+ROUND((COLUMN()-2)/24,5),'Расчет сбытовых надбавок'!$B$1393:'Расчет сбытовых надбавок'!$G$2064,3)</f>
        <v>0.01</v>
      </c>
      <c r="M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N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O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P579" s="117">
        <f>VLOOKUP($A579+ROUND((COLUMN()-2)/24,5),АТС!$A$41:$F$712,4)+VLOOKUP($A579+ROUND((COLUMN()-2)/24,5),'Расчет сбытовых надбавок'!$B$1393:'Расчет сбытовых надбавок'!$G$2064,3)</f>
        <v>0.01</v>
      </c>
      <c r="Q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R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S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T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U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V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W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X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Y579" s="117">
        <f>VLOOKUP($A579+ROUND((COLUMN()-2)/24,5),АТС!$A$41:$F$712,4)+VLOOKUP($A579+ROUND((COLUMN()-2)/24,5),'Расчет сбытовых надбавок'!$B$1393:'Расчет сбытовых надбавок'!$G$2064,3)</f>
        <v>0</v>
      </c>
    </row>
    <row r="580" spans="1:25" x14ac:dyDescent="0.2">
      <c r="A580" s="94">
        <f t="shared" si="17"/>
        <v>41689</v>
      </c>
      <c r="B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C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D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E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F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G580" s="117">
        <f>VLOOKUP($A580+ROUND((COLUMN()-2)/24,5),АТС!$A$41:$F$712,4)+VLOOKUP($A580+ROUND((COLUMN()-2)/24,5),'Расчет сбытовых надбавок'!$B$1393:'Расчет сбытовых надбавок'!$G$2064,3)</f>
        <v>106.80999999999999</v>
      </c>
      <c r="H580" s="117">
        <f>VLOOKUP($A580+ROUND((COLUMN()-2)/24,5),АТС!$A$41:$F$712,4)+VLOOKUP($A580+ROUND((COLUMN()-2)/24,5),'Расчет сбытовых надбавок'!$B$1393:'Расчет сбытовых надбавок'!$G$2064,3)</f>
        <v>187.64</v>
      </c>
      <c r="I580" s="117">
        <f>VLOOKUP($A580+ROUND((COLUMN()-2)/24,5),АТС!$A$41:$F$712,4)+VLOOKUP($A580+ROUND((COLUMN()-2)/24,5),'Расчет сбытовых надбавок'!$B$1393:'Расчет сбытовых надбавок'!$G$2064,3)</f>
        <v>109.94</v>
      </c>
      <c r="J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K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L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M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N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O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P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Q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R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S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T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U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V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W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X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Y580" s="117">
        <f>VLOOKUP($A580+ROUND((COLUMN()-2)/24,5),АТС!$A$41:$F$712,4)+VLOOKUP($A580+ROUND((COLUMN()-2)/24,5),'Расчет сбытовых надбавок'!$B$1393:'Расчет сбытовых надбавок'!$G$2064,3)</f>
        <v>0</v>
      </c>
    </row>
    <row r="581" spans="1:25" x14ac:dyDescent="0.2">
      <c r="A581" s="94">
        <f t="shared" si="17"/>
        <v>41690</v>
      </c>
      <c r="B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C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D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E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F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G581" s="117">
        <f>VLOOKUP($A581+ROUND((COLUMN()-2)/24,5),АТС!$A$41:$F$712,4)+VLOOKUP($A581+ROUND((COLUMN()-2)/24,5),'Расчет сбытовых надбавок'!$B$1393:'Расчет сбытовых надбавок'!$G$2064,3)</f>
        <v>5.56</v>
      </c>
      <c r="H581" s="117">
        <f>VLOOKUP($A581+ROUND((COLUMN()-2)/24,5),АТС!$A$41:$F$712,4)+VLOOKUP($A581+ROUND((COLUMN()-2)/24,5),'Расчет сбытовых надбавок'!$B$1393:'Расчет сбытовых надбавок'!$G$2064,3)</f>
        <v>139.4</v>
      </c>
      <c r="I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J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K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L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M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N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O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P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Q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R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S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T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U581" s="117">
        <f>VLOOKUP($A581+ROUND((COLUMN()-2)/24,5),АТС!$A$41:$F$712,4)+VLOOKUP($A581+ROUND((COLUMN()-2)/24,5),'Расчет сбытовых надбавок'!$B$1393:'Расчет сбытовых надбавок'!$G$2064,3)</f>
        <v>0.01</v>
      </c>
      <c r="V581" s="117">
        <f>VLOOKUP($A581+ROUND((COLUMN()-2)/24,5),АТС!$A$41:$F$712,4)+VLOOKUP($A581+ROUND((COLUMN()-2)/24,5),'Расчет сбытовых надбавок'!$B$1393:'Расчет сбытовых надбавок'!$G$2064,3)</f>
        <v>0.01</v>
      </c>
      <c r="W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X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Y581" s="117">
        <f>VLOOKUP($A581+ROUND((COLUMN()-2)/24,5),АТС!$A$41:$F$712,4)+VLOOKUP($A581+ROUND((COLUMN()-2)/24,5),'Расчет сбытовых надбавок'!$B$1393:'Расчет сбытовых надбавок'!$G$2064,3)</f>
        <v>0</v>
      </c>
    </row>
    <row r="582" spans="1:25" x14ac:dyDescent="0.2">
      <c r="A582" s="94">
        <f t="shared" si="17"/>
        <v>41691</v>
      </c>
      <c r="B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C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D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E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F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G582" s="117">
        <f>VLOOKUP($A582+ROUND((COLUMN()-2)/24,5),АТС!$A$41:$F$712,4)+VLOOKUP($A582+ROUND((COLUMN()-2)/24,5),'Расчет сбытовых надбавок'!$B$1393:'Расчет сбытовых надбавок'!$G$2064,3)</f>
        <v>8.4499999999999993</v>
      </c>
      <c r="H582" s="117">
        <f>VLOOKUP($A582+ROUND((COLUMN()-2)/24,5),АТС!$A$41:$F$712,4)+VLOOKUP($A582+ROUND((COLUMN()-2)/24,5),'Расчет сбытовых надбавок'!$B$1393:'Расчет сбытовых надбавок'!$G$2064,3)</f>
        <v>154.49</v>
      </c>
      <c r="I582" s="117">
        <f>VLOOKUP($A582+ROUND((COLUMN()-2)/24,5),АТС!$A$41:$F$712,4)+VLOOKUP($A582+ROUND((COLUMN()-2)/24,5),'Расчет сбытовых надбавок'!$B$1393:'Расчет сбытовых надбавок'!$G$2064,3)</f>
        <v>42.43</v>
      </c>
      <c r="J582" s="117">
        <f>VLOOKUP($A582+ROUND((COLUMN()-2)/24,5),АТС!$A$41:$F$712,4)+VLOOKUP($A582+ROUND((COLUMN()-2)/24,5),'Расчет сбытовых надбавок'!$B$1393:'Расчет сбытовых надбавок'!$G$2064,3)</f>
        <v>30.03</v>
      </c>
      <c r="K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L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M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N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O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P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Q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R582" s="117">
        <f>VLOOKUP($A582+ROUND((COLUMN()-2)/24,5),АТС!$A$41:$F$712,4)+VLOOKUP($A582+ROUND((COLUMN()-2)/24,5),'Расчет сбытовых надбавок'!$B$1393:'Расчет сбытовых надбавок'!$G$2064,3)</f>
        <v>96.81</v>
      </c>
      <c r="S582" s="117">
        <f>VLOOKUP($A582+ROUND((COLUMN()-2)/24,5),АТС!$A$41:$F$712,4)+VLOOKUP($A582+ROUND((COLUMN()-2)/24,5),'Расчет сбытовых надбавок'!$B$1393:'Расчет сбытовых надбавок'!$G$2064,3)</f>
        <v>122.17</v>
      </c>
      <c r="T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U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V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W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X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Y582" s="117">
        <f>VLOOKUP($A582+ROUND((COLUMN()-2)/24,5),АТС!$A$41:$F$712,4)+VLOOKUP($A582+ROUND((COLUMN()-2)/24,5),'Расчет сбытовых надбавок'!$B$1393:'Расчет сбытовых надбавок'!$G$2064,3)</f>
        <v>0.01</v>
      </c>
    </row>
    <row r="583" spans="1:25" x14ac:dyDescent="0.2">
      <c r="A583" s="94">
        <f t="shared" si="17"/>
        <v>41692</v>
      </c>
      <c r="B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C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D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E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F583" s="117">
        <f>VLOOKUP($A583+ROUND((COLUMN()-2)/24,5),АТС!$A$41:$F$712,4)+VLOOKUP($A583+ROUND((COLUMN()-2)/24,5),'Расчет сбытовых надбавок'!$B$1393:'Расчет сбытовых надбавок'!$G$2064,3)</f>
        <v>18.43</v>
      </c>
      <c r="G583" s="117">
        <f>VLOOKUP($A583+ROUND((COLUMN()-2)/24,5),АТС!$A$41:$F$712,4)+VLOOKUP($A583+ROUND((COLUMN()-2)/24,5),'Расчет сбытовых надбавок'!$B$1393:'Расчет сбытовых надбавок'!$G$2064,3)</f>
        <v>76.38</v>
      </c>
      <c r="H583" s="117">
        <f>VLOOKUP($A583+ROUND((COLUMN()-2)/24,5),АТС!$A$41:$F$712,4)+VLOOKUP($A583+ROUND((COLUMN()-2)/24,5),'Расчет сбытовых надбавок'!$B$1393:'Расчет сбытовых надбавок'!$G$2064,3)</f>
        <v>127.04</v>
      </c>
      <c r="I583" s="117">
        <f>VLOOKUP($A583+ROUND((COLUMN()-2)/24,5),АТС!$A$41:$F$712,4)+VLOOKUP($A583+ROUND((COLUMN()-2)/24,5),'Расчет сбытовых надбавок'!$B$1393:'Расчет сбытовых надбавок'!$G$2064,3)</f>
        <v>97.94</v>
      </c>
      <c r="J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K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L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M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N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O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P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Q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R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S583" s="117">
        <f>VLOOKUP($A583+ROUND((COLUMN()-2)/24,5),АТС!$A$41:$F$712,4)+VLOOKUP($A583+ROUND((COLUMN()-2)/24,5),'Расчет сбытовых надбавок'!$B$1393:'Расчет сбытовых надбавок'!$G$2064,3)</f>
        <v>16.48</v>
      </c>
      <c r="T583" s="117">
        <f>VLOOKUP($A583+ROUND((COLUMN()-2)/24,5),АТС!$A$41:$F$712,4)+VLOOKUP($A583+ROUND((COLUMN()-2)/24,5),'Расчет сбытовых надбавок'!$B$1393:'Расчет сбытовых надбавок'!$G$2064,3)</f>
        <v>156.16</v>
      </c>
      <c r="U583" s="117">
        <f>VLOOKUP($A583+ROUND((COLUMN()-2)/24,5),АТС!$A$41:$F$712,4)+VLOOKUP($A583+ROUND((COLUMN()-2)/24,5),'Расчет сбытовых надбавок'!$B$1393:'Расчет сбытовых надбавок'!$G$2064,3)</f>
        <v>494.98</v>
      </c>
      <c r="V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W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X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Y583" s="117">
        <f>VLOOKUP($A583+ROUND((COLUMN()-2)/24,5),АТС!$A$41:$F$712,4)+VLOOKUP($A583+ROUND((COLUMN()-2)/24,5),'Расчет сбытовых надбавок'!$B$1393:'Расчет сбытовых надбавок'!$G$2064,3)</f>
        <v>0</v>
      </c>
    </row>
    <row r="584" spans="1:25" x14ac:dyDescent="0.2">
      <c r="A584" s="94">
        <f t="shared" si="17"/>
        <v>41693</v>
      </c>
      <c r="B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C584" s="117">
        <f>VLOOKUP($A584+ROUND((COLUMN()-2)/24,5),АТС!$A$41:$F$712,4)+VLOOKUP($A584+ROUND((COLUMN()-2)/24,5),'Расчет сбытовых надбавок'!$B$1393:'Расчет сбытовых надбавок'!$G$2064,3)</f>
        <v>0.01</v>
      </c>
      <c r="D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E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F584" s="117">
        <f>VLOOKUP($A584+ROUND((COLUMN()-2)/24,5),АТС!$A$41:$F$712,4)+VLOOKUP($A584+ROUND((COLUMN()-2)/24,5),'Расчет сбытовых надбавок'!$B$1393:'Расчет сбытовых надбавок'!$G$2064,3)</f>
        <v>94.34</v>
      </c>
      <c r="G584" s="117">
        <f>VLOOKUP($A584+ROUND((COLUMN()-2)/24,5),АТС!$A$41:$F$712,4)+VLOOKUP($A584+ROUND((COLUMN()-2)/24,5),'Расчет сбытовых надбавок'!$B$1393:'Расчет сбытовых надбавок'!$G$2064,3)</f>
        <v>188.27999999999997</v>
      </c>
      <c r="H584" s="117">
        <f>VLOOKUP($A584+ROUND((COLUMN()-2)/24,5),АТС!$A$41:$F$712,4)+VLOOKUP($A584+ROUND((COLUMN()-2)/24,5),'Расчет сбытовых надбавок'!$B$1393:'Расчет сбытовых надбавок'!$G$2064,3)</f>
        <v>161.38</v>
      </c>
      <c r="I584" s="117">
        <f>VLOOKUP($A584+ROUND((COLUMN()-2)/24,5),АТС!$A$41:$F$712,4)+VLOOKUP($A584+ROUND((COLUMN()-2)/24,5),'Расчет сбытовых надбавок'!$B$1393:'Расчет сбытовых надбавок'!$G$2064,3)</f>
        <v>216.04000000000002</v>
      </c>
      <c r="J584" s="117">
        <f>VLOOKUP($A584+ROUND((COLUMN()-2)/24,5),АТС!$A$41:$F$712,4)+VLOOKUP($A584+ROUND((COLUMN()-2)/24,5),'Расчет сбытовых надбавок'!$B$1393:'Расчет сбытовых надбавок'!$G$2064,3)</f>
        <v>77.539999999999992</v>
      </c>
      <c r="K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L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M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N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O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P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Q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R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S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T584" s="117">
        <f>VLOOKUP($A584+ROUND((COLUMN()-2)/24,5),АТС!$A$41:$F$712,4)+VLOOKUP($A584+ROUND((COLUMN()-2)/24,5),'Расчет сбытовых надбавок'!$B$1393:'Расчет сбытовых надбавок'!$G$2064,3)</f>
        <v>54.46</v>
      </c>
      <c r="U584" s="117">
        <f>VLOOKUP($A584+ROUND((COLUMN()-2)/24,5),АТС!$A$41:$F$712,4)+VLOOKUP($A584+ROUND((COLUMN()-2)/24,5),'Расчет сбытовых надбавок'!$B$1393:'Расчет сбытовых надбавок'!$G$2064,3)</f>
        <v>6.6400000000000006</v>
      </c>
      <c r="V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W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X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Y584" s="117">
        <f>VLOOKUP($A584+ROUND((COLUMN()-2)/24,5),АТС!$A$41:$F$712,4)+VLOOKUP($A584+ROUND((COLUMN()-2)/24,5),'Расчет сбытовых надбавок'!$B$1393:'Расчет сбытовых надбавок'!$G$2064,3)</f>
        <v>0</v>
      </c>
    </row>
    <row r="585" spans="1:25" x14ac:dyDescent="0.2">
      <c r="A585" s="94">
        <f t="shared" si="17"/>
        <v>41694</v>
      </c>
      <c r="B585" s="117">
        <f>VLOOKUP($A585+ROUND((COLUMN()-2)/24,5),АТС!$A$41:$F$712,4)+VLOOKUP($A585+ROUND((COLUMN()-2)/24,5),'Расчет сбытовых надбавок'!$B$1393:'Расчет сбытовых надбавок'!$G$2064,3)</f>
        <v>6.81</v>
      </c>
      <c r="C585" s="117">
        <f>VLOOKUP($A585+ROUND((COLUMN()-2)/24,5),АТС!$A$41:$F$712,4)+VLOOKUP($A585+ROUND((COLUMN()-2)/24,5),'Расчет сбытовых надбавок'!$B$1393:'Расчет сбытовых надбавок'!$G$2064,3)</f>
        <v>69.37</v>
      </c>
      <c r="D585" s="117">
        <f>VLOOKUP($A585+ROUND((COLUMN()-2)/24,5),АТС!$A$41:$F$712,4)+VLOOKUP($A585+ROUND((COLUMN()-2)/24,5),'Расчет сбытовых надбавок'!$B$1393:'Расчет сбытовых надбавок'!$G$2064,3)</f>
        <v>8.75</v>
      </c>
      <c r="E585" s="117">
        <f>VLOOKUP($A585+ROUND((COLUMN()-2)/24,5),АТС!$A$41:$F$712,4)+VLOOKUP($A585+ROUND((COLUMN()-2)/24,5),'Расчет сбытовых надбавок'!$B$1393:'Расчет сбытовых надбавок'!$G$2064,3)</f>
        <v>40.32</v>
      </c>
      <c r="F585" s="117">
        <f>VLOOKUP($A585+ROUND((COLUMN()-2)/24,5),АТС!$A$41:$F$712,4)+VLOOKUP($A585+ROUND((COLUMN()-2)/24,5),'Расчет сбытовых надбавок'!$B$1393:'Расчет сбытовых надбавок'!$G$2064,3)</f>
        <v>0</v>
      </c>
      <c r="G585" s="117">
        <f>VLOOKUP($A585+ROUND((COLUMN()-2)/24,5),АТС!$A$41:$F$712,4)+VLOOKUP($A585+ROUND((COLUMN()-2)/24,5),'Расчет сбытовых надбавок'!$B$1393:'Расчет сбытовых надбавок'!$G$2064,3)</f>
        <v>69.95</v>
      </c>
      <c r="H585" s="117">
        <f>VLOOKUP($A585+ROUND((COLUMN()-2)/24,5),АТС!$A$41:$F$712,4)+VLOOKUP($A585+ROUND((COLUMN()-2)/24,5),'Расчет сбытовых надбавок'!$B$1393:'Расчет сбытовых надбавок'!$G$2064,3)</f>
        <v>250.21</v>
      </c>
      <c r="I585" s="117">
        <f>VLOOKUP($A585+ROUND((COLUMN()-2)/24,5),АТС!$A$41:$F$712,4)+VLOOKUP($A585+ROUND((COLUMN()-2)/24,5),'Расчет сбытовых надбавок'!$B$1393:'Расчет сбытовых надбавок'!$G$2064,3)</f>
        <v>39.409999999999997</v>
      </c>
      <c r="J585" s="117">
        <f>VLOOKUP($A585+ROUND((COLUMN()-2)/24,5),АТС!$A$41:$F$712,4)+VLOOKUP($A585+ROUND((COLUMN()-2)/24,5),'Расчет сбытовых надбавок'!$B$1393:'Расчет сбытовых надбавок'!$G$2064,3)</f>
        <v>3.46</v>
      </c>
      <c r="K585" s="117">
        <f>VLOOKUP($A585+ROUND((COLUMN()-2)/24,5),АТС!$A$41:$F$712,4)+VLOOKUP($A585+ROUND((COLUMN()-2)/24,5),'Расчет сбытовых надбавок'!$B$1393:'Расчет сбытовых надбавок'!$G$2064,3)</f>
        <v>0</v>
      </c>
      <c r="L585" s="117">
        <f>VLOOKUP($A585+ROUND((COLUMN()-2)/24,5),АТС!$A$41:$F$712,4)+VLOOKUP($A585+ROUND((COLUMN()-2)/24,5),'Расчет сбытовых надбавок'!$B$1393:'Расчет сбытовых надбавок'!$G$2064,3)</f>
        <v>0</v>
      </c>
      <c r="M585" s="117">
        <f>VLOOKUP($A585+ROUND((COLUMN()-2)/24,5),АТС!$A$41:$F$712,4)+VLOOKUP($A585+ROUND((COLUMN()-2)/24,5),'Расчет сбытовых надбавок'!$B$1393:'Расчет сбытовых надбавок'!$G$2064,3)</f>
        <v>0</v>
      </c>
      <c r="N585" s="117">
        <f>VLOOKUP($A585+ROUND((COLUMN()-2)/24,5),АТС!$A$41:$F$712,4)+VLOOKUP($A585+ROUND((COLUMN()-2)/24,5),'Расчет сбытовых надбавок'!$B$1393:'Расчет сбытовых надбавок'!$G$2064,3)</f>
        <v>0</v>
      </c>
      <c r="O585" s="117">
        <f>VLOOKUP($A585+ROUND((COLUMN()-2)/24,5),АТС!$A$41:$F$712,4)+VLOOKUP($A585+ROUND((COLUMN()-2)/24,5),'Расчет сбытовых надбавок'!$B$1393:'Расчет сбытовых надбавок'!$G$2064,3)</f>
        <v>0</v>
      </c>
      <c r="P585" s="117">
        <f>VLOOKUP($A585+ROUND((COLUMN()-2)/24,5),АТС!$A$41:$F$712,4)+VLOOKUP($A585+ROUND((COLUMN()-2)/24,5),'Расчет сбытовых надбавок'!$B$1393:'Расчет сбытовых надбавок'!$G$2064,3)</f>
        <v>0</v>
      </c>
      <c r="Q585" s="117">
        <f>VLOOKUP($A585+ROUND((COLUMN()-2)/24,5),АТС!$A$41:$F$712,4)+VLOOKUP($A585+ROUND((COLUMN()-2)/24,5),'Расчет сбытовых надбавок'!$B$1393:'Расчет сбытовых надбавок'!$G$2064,3)</f>
        <v>0.14000000000000001</v>
      </c>
      <c r="R585" s="117">
        <f>VLOOKUP($A585+ROUND((COLUMN()-2)/24,5),АТС!$A$41:$F$712,4)+VLOOKUP($A585+ROUND((COLUMN()-2)/24,5),'Расчет сбытовых надбавок'!$B$1393:'Расчет сбытовых надбавок'!$G$2064,3)</f>
        <v>0</v>
      </c>
      <c r="S585" s="117">
        <f>VLOOKUP($A585+ROUND((COLUMN()-2)/24,5),АТС!$A$41:$F$712,4)+VLOOKUP($A585+ROUND((COLUMN()-2)/24,5),'Расчет сбытовых надбавок'!$B$1393:'Расчет сбытовых надбавок'!$G$2064,3)</f>
        <v>0</v>
      </c>
      <c r="T585" s="117">
        <f>VLOOKUP($A585+ROUND((COLUMN()-2)/24,5),АТС!$A$41:$F$712,4)+VLOOKUP($A585+ROUND((COLUMN()-2)/24,5),'Расчет сбытовых надбавок'!$B$1393:'Расчет сбытовых надбавок'!$G$2064,3)</f>
        <v>156.79</v>
      </c>
      <c r="U585" s="117">
        <f>VLOOKUP($A585+ROUND((COLUMN()-2)/24,5),АТС!$A$41:$F$712,4)+VLOOKUP($A585+ROUND((COLUMN()-2)/24,5),'Расчет сбытовых надбавок'!$B$1393:'Расчет сбытовых надбавок'!$G$2064,3)</f>
        <v>3.83</v>
      </c>
      <c r="V585" s="117">
        <f>VLOOKUP($A585+ROUND((COLUMN()-2)/24,5),АТС!$A$41:$F$712,4)+VLOOKUP($A585+ROUND((COLUMN()-2)/24,5),'Расчет сбытовых надбавок'!$B$1393:'Расчет сбытовых надбавок'!$G$2064,3)</f>
        <v>0.01</v>
      </c>
      <c r="W585" s="117">
        <f>VLOOKUP($A585+ROUND((COLUMN()-2)/24,5),АТС!$A$41:$F$712,4)+VLOOKUP($A585+ROUND((COLUMN()-2)/24,5),'Расчет сбытовых надбавок'!$B$1393:'Расчет сбытовых надбавок'!$G$2064,3)</f>
        <v>0</v>
      </c>
      <c r="X585" s="117">
        <f>VLOOKUP($A585+ROUND((COLUMN()-2)/24,5),АТС!$A$41:$F$712,4)+VLOOKUP($A585+ROUND((COLUMN()-2)/24,5),'Расчет сбытовых надбавок'!$B$1393:'Расчет сбытовых надбавок'!$G$2064,3)</f>
        <v>0</v>
      </c>
      <c r="Y585" s="117">
        <f>VLOOKUP($A585+ROUND((COLUMN()-2)/24,5),АТС!$A$41:$F$712,4)+VLOOKUP($A585+ROUND((COLUMN()-2)/24,5),'Расчет сбытовых надбавок'!$B$1393:'Расчет сбытовых надбавок'!$G$2064,3)</f>
        <v>0</v>
      </c>
    </row>
    <row r="586" spans="1:25" x14ac:dyDescent="0.2">
      <c r="A586" s="94">
        <f t="shared" si="17"/>
        <v>41695</v>
      </c>
      <c r="B586" s="117">
        <f>VLOOKUP($A586+ROUND((COLUMN()-2)/24,5),АТС!$A$41:$F$712,4)+VLOOKUP($A586+ROUND((COLUMN()-2)/24,5),'Расчет сбытовых надбавок'!$B$1393:'Расчет сбытовых надбавок'!$G$2064,3)</f>
        <v>0.01</v>
      </c>
      <c r="C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D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E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F586" s="117">
        <f>VLOOKUP($A586+ROUND((COLUMN()-2)/24,5),АТС!$A$41:$F$712,4)+VLOOKUP($A586+ROUND((COLUMN()-2)/24,5),'Расчет сбытовых надбавок'!$B$1393:'Расчет сбытовых надбавок'!$G$2064,3)</f>
        <v>39.29</v>
      </c>
      <c r="G586" s="117">
        <f>VLOOKUP($A586+ROUND((COLUMN()-2)/24,5),АТС!$A$41:$F$712,4)+VLOOKUP($A586+ROUND((COLUMN()-2)/24,5),'Расчет сбытовых надбавок'!$B$1393:'Расчет сбытовых надбавок'!$G$2064,3)</f>
        <v>57.620000000000005</v>
      </c>
      <c r="H586" s="117">
        <f>VLOOKUP($A586+ROUND((COLUMN()-2)/24,5),АТС!$A$41:$F$712,4)+VLOOKUP($A586+ROUND((COLUMN()-2)/24,5),'Расчет сбытовых надбавок'!$B$1393:'Расчет сбытовых надбавок'!$G$2064,3)</f>
        <v>123.82</v>
      </c>
      <c r="I586" s="117">
        <f>VLOOKUP($A586+ROUND((COLUMN()-2)/24,5),АТС!$A$41:$F$712,4)+VLOOKUP($A586+ROUND((COLUMN()-2)/24,5),'Расчет сбытовых надбавок'!$B$1393:'Расчет сбытовых надбавок'!$G$2064,3)</f>
        <v>136.5</v>
      </c>
      <c r="J586" s="117">
        <f>VLOOKUP($A586+ROUND((COLUMN()-2)/24,5),АТС!$A$41:$F$712,4)+VLOOKUP($A586+ROUND((COLUMN()-2)/24,5),'Расчет сбытовых надбавок'!$B$1393:'Расчет сбытовых надбавок'!$G$2064,3)</f>
        <v>38.58</v>
      </c>
      <c r="K586" s="117">
        <f>VLOOKUP($A586+ROUND((COLUMN()-2)/24,5),АТС!$A$41:$F$712,4)+VLOOKUP($A586+ROUND((COLUMN()-2)/24,5),'Расчет сбытовых надбавок'!$B$1393:'Расчет сбытовых надбавок'!$G$2064,3)</f>
        <v>0.05</v>
      </c>
      <c r="L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M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N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O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P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Q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R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S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T586" s="117">
        <f>VLOOKUP($A586+ROUND((COLUMN()-2)/24,5),АТС!$A$41:$F$712,4)+VLOOKUP($A586+ROUND((COLUMN()-2)/24,5),'Расчет сбытовых надбавок'!$B$1393:'Расчет сбытовых надбавок'!$G$2064,3)</f>
        <v>105.14</v>
      </c>
      <c r="U586" s="117">
        <f>VLOOKUP($A586+ROUND((COLUMN()-2)/24,5),АТС!$A$41:$F$712,4)+VLOOKUP($A586+ROUND((COLUMN()-2)/24,5),'Расчет сбытовых надбавок'!$B$1393:'Расчет сбытовых надбавок'!$G$2064,3)</f>
        <v>0.01</v>
      </c>
      <c r="V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W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X586" s="117">
        <f>VLOOKUP($A586+ROUND((COLUMN()-2)/24,5),АТС!$A$41:$F$712,4)+VLOOKUP($A586+ROUND((COLUMN()-2)/24,5),'Расчет сбытовых надбавок'!$B$1393:'Расчет сбытовых надбавок'!$G$2064,3)</f>
        <v>0.01</v>
      </c>
      <c r="Y586" s="117">
        <f>VLOOKUP($A586+ROUND((COLUMN()-2)/24,5),АТС!$A$41:$F$712,4)+VLOOKUP($A586+ROUND((COLUMN()-2)/24,5),'Расчет сбытовых надбавок'!$B$1393:'Расчет сбытовых надбавок'!$G$2064,3)</f>
        <v>0</v>
      </c>
    </row>
    <row r="587" spans="1:25" x14ac:dyDescent="0.2">
      <c r="A587" s="94">
        <f t="shared" si="17"/>
        <v>41696</v>
      </c>
      <c r="B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C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D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E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F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G587" s="117">
        <f>VLOOKUP($A587+ROUND((COLUMN()-2)/24,5),АТС!$A$41:$F$712,4)+VLOOKUP($A587+ROUND((COLUMN()-2)/24,5),'Расчет сбытовых надбавок'!$B$1393:'Расчет сбытовых надбавок'!$G$2064,3)</f>
        <v>53.33</v>
      </c>
      <c r="H587" s="117">
        <f>VLOOKUP($A587+ROUND((COLUMN()-2)/24,5),АТС!$A$41:$F$712,4)+VLOOKUP($A587+ROUND((COLUMN()-2)/24,5),'Расчет сбытовых надбавок'!$B$1393:'Расчет сбытовых надбавок'!$G$2064,3)</f>
        <v>107.71000000000001</v>
      </c>
      <c r="I587" s="117">
        <f>VLOOKUP($A587+ROUND((COLUMN()-2)/24,5),АТС!$A$41:$F$712,4)+VLOOKUP($A587+ROUND((COLUMN()-2)/24,5),'Расчет сбытовых надбавок'!$B$1393:'Расчет сбытовых надбавок'!$G$2064,3)</f>
        <v>34.130000000000003</v>
      </c>
      <c r="J587" s="117">
        <f>VLOOKUP($A587+ROUND((COLUMN()-2)/24,5),АТС!$A$41:$F$712,4)+VLOOKUP($A587+ROUND((COLUMN()-2)/24,5),'Расчет сбытовых надбавок'!$B$1393:'Расчет сбытовых надбавок'!$G$2064,3)</f>
        <v>0.03</v>
      </c>
      <c r="K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L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M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N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O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P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Q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R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S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T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U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V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W587" s="117">
        <f>VLOOKUP($A587+ROUND((COLUMN()-2)/24,5),АТС!$A$41:$F$712,4)+VLOOKUP($A587+ROUND((COLUMN()-2)/24,5),'Расчет сбытовых надбавок'!$B$1393:'Расчет сбытовых надбавок'!$G$2064,3)</f>
        <v>0.01</v>
      </c>
      <c r="X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Y587" s="117">
        <f>VLOOKUP($A587+ROUND((COLUMN()-2)/24,5),АТС!$A$41:$F$712,4)+VLOOKUP($A587+ROUND((COLUMN()-2)/24,5),'Расчет сбытовых надбавок'!$B$1393:'Расчет сбытовых надбавок'!$G$2064,3)</f>
        <v>0</v>
      </c>
    </row>
    <row r="588" spans="1:25" x14ac:dyDescent="0.2">
      <c r="A588" s="94">
        <f t="shared" si="17"/>
        <v>41697</v>
      </c>
      <c r="B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C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D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E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F588" s="117">
        <f>VLOOKUP($A588+ROUND((COLUMN()-2)/24,5),АТС!$A$41:$F$712,4)+VLOOKUP($A588+ROUND((COLUMN()-2)/24,5),'Расчет сбытовых надбавок'!$B$1393:'Расчет сбытовых надбавок'!$G$2064,3)</f>
        <v>9.1</v>
      </c>
      <c r="G588" s="117">
        <f>VLOOKUP($A588+ROUND((COLUMN()-2)/24,5),АТС!$A$41:$F$712,4)+VLOOKUP($A588+ROUND((COLUMN()-2)/24,5),'Расчет сбытовых надбавок'!$B$1393:'Расчет сбытовых надбавок'!$G$2064,3)</f>
        <v>40.47</v>
      </c>
      <c r="H588" s="117">
        <f>VLOOKUP($A588+ROUND((COLUMN()-2)/24,5),АТС!$A$41:$F$712,4)+VLOOKUP($A588+ROUND((COLUMN()-2)/24,5),'Расчет сбытовых надбавок'!$B$1393:'Расчет сбытовых надбавок'!$G$2064,3)</f>
        <v>36.9</v>
      </c>
      <c r="I588" s="117">
        <f>VLOOKUP($A588+ROUND((COLUMN()-2)/24,5),АТС!$A$41:$F$712,4)+VLOOKUP($A588+ROUND((COLUMN()-2)/24,5),'Расчет сбытовых надбавок'!$B$1393:'Расчет сбытовых надбавок'!$G$2064,3)</f>
        <v>43</v>
      </c>
      <c r="J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K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L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M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N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O588" s="117">
        <f>VLOOKUP($A588+ROUND((COLUMN()-2)/24,5),АТС!$A$41:$F$712,4)+VLOOKUP($A588+ROUND((COLUMN()-2)/24,5),'Расчет сбытовых надбавок'!$B$1393:'Расчет сбытовых надбавок'!$G$2064,3)</f>
        <v>0.01</v>
      </c>
      <c r="P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Q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R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S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T588" s="117">
        <f>VLOOKUP($A588+ROUND((COLUMN()-2)/24,5),АТС!$A$41:$F$712,4)+VLOOKUP($A588+ROUND((COLUMN()-2)/24,5),'Расчет сбытовых надбавок'!$B$1393:'Расчет сбытовых надбавок'!$G$2064,3)</f>
        <v>36.43</v>
      </c>
      <c r="U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V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W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X588" s="117">
        <f>VLOOKUP($A588+ROUND((COLUMN()-2)/24,5),АТС!$A$41:$F$712,4)+VLOOKUP($A588+ROUND((COLUMN()-2)/24,5),'Расчет сбытовых надбавок'!$B$1393:'Расчет сбытовых надбавок'!$G$2064,3)</f>
        <v>0.01</v>
      </c>
      <c r="Y588" s="117">
        <f>VLOOKUP($A588+ROUND((COLUMN()-2)/24,5),АТС!$A$41:$F$712,4)+VLOOKUP($A588+ROUND((COLUMN()-2)/24,5),'Расчет сбытовых надбавок'!$B$1393:'Расчет сбытовых надбавок'!$G$2064,3)</f>
        <v>0</v>
      </c>
    </row>
    <row r="589" spans="1:25" x14ac:dyDescent="0.2">
      <c r="A589" s="94">
        <f t="shared" si="17"/>
        <v>41698</v>
      </c>
      <c r="B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C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D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E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F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G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H589" s="117">
        <f>VLOOKUP($A589+ROUND((COLUMN()-2)/24,5),АТС!$A$41:$F$712,4)+VLOOKUP($A589+ROUND((COLUMN()-2)/24,5),'Расчет сбытовых надбавок'!$B$1393:'Расчет сбытовых надбавок'!$G$2064,3)</f>
        <v>60.57</v>
      </c>
      <c r="I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J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K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L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M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N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O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P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Q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R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S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T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U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V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W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X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Y589" s="117">
        <f>VLOOKUP($A589+ROUND((COLUMN()-2)/24,5),АТС!$A$41:$F$712,4)+VLOOKUP($A589+ROUND((COLUMN()-2)/24,5),'Расчет сбытовых надбавок'!$B$1393:'Расчет сбытовых надбавок'!$G$2064,3)</f>
        <v>0</v>
      </c>
    </row>
    <row r="590" spans="1:25" x14ac:dyDescent="0.2">
      <c r="A590" s="106"/>
      <c r="B590" s="101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7"/>
    </row>
    <row r="591" spans="1:25" x14ac:dyDescent="0.25">
      <c r="A591" s="102" t="s">
        <v>158</v>
      </c>
      <c r="B591" s="93"/>
      <c r="C591" s="93"/>
      <c r="D591" s="93"/>
    </row>
    <row r="592" spans="1:25" ht="12.75" customHeight="1" x14ac:dyDescent="0.2">
      <c r="A592" s="170" t="s">
        <v>50</v>
      </c>
      <c r="B592" s="181" t="s">
        <v>161</v>
      </c>
      <c r="C592" s="182"/>
      <c r="D592" s="182"/>
      <c r="E592" s="182"/>
      <c r="F592" s="182"/>
      <c r="G592" s="182"/>
      <c r="H592" s="182"/>
      <c r="I592" s="182"/>
      <c r="J592" s="182"/>
      <c r="K592" s="182"/>
      <c r="L592" s="182"/>
      <c r="M592" s="182"/>
      <c r="N592" s="182"/>
      <c r="O592" s="182"/>
      <c r="P592" s="182"/>
      <c r="Q592" s="182"/>
      <c r="R592" s="182"/>
      <c r="S592" s="182"/>
      <c r="T592" s="182"/>
      <c r="U592" s="182"/>
      <c r="V592" s="182"/>
      <c r="W592" s="182"/>
      <c r="X592" s="182"/>
      <c r="Y592" s="183"/>
    </row>
    <row r="593" spans="1:27" ht="12.75" customHeight="1" x14ac:dyDescent="0.2">
      <c r="A593" s="171"/>
      <c r="B593" s="184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  <c r="V593" s="185"/>
      <c r="W593" s="185"/>
      <c r="X593" s="185"/>
      <c r="Y593" s="186"/>
    </row>
    <row r="594" spans="1:27" s="134" customFormat="1" ht="12.75" customHeight="1" x14ac:dyDescent="0.2">
      <c r="A594" s="171"/>
      <c r="B594" s="217" t="s">
        <v>130</v>
      </c>
      <c r="C594" s="205" t="s">
        <v>131</v>
      </c>
      <c r="D594" s="205" t="s">
        <v>132</v>
      </c>
      <c r="E594" s="205" t="s">
        <v>133</v>
      </c>
      <c r="F594" s="205" t="s">
        <v>134</v>
      </c>
      <c r="G594" s="205" t="s">
        <v>135</v>
      </c>
      <c r="H594" s="205" t="s">
        <v>136</v>
      </c>
      <c r="I594" s="205" t="s">
        <v>137</v>
      </c>
      <c r="J594" s="205" t="s">
        <v>138</v>
      </c>
      <c r="K594" s="205" t="s">
        <v>139</v>
      </c>
      <c r="L594" s="205" t="s">
        <v>140</v>
      </c>
      <c r="M594" s="205" t="s">
        <v>141</v>
      </c>
      <c r="N594" s="215" t="s">
        <v>142</v>
      </c>
      <c r="O594" s="205" t="s">
        <v>143</v>
      </c>
      <c r="P594" s="205" t="s">
        <v>144</v>
      </c>
      <c r="Q594" s="205" t="s">
        <v>145</v>
      </c>
      <c r="R594" s="205" t="s">
        <v>146</v>
      </c>
      <c r="S594" s="205" t="s">
        <v>147</v>
      </c>
      <c r="T594" s="205" t="s">
        <v>148</v>
      </c>
      <c r="U594" s="205" t="s">
        <v>149</v>
      </c>
      <c r="V594" s="205" t="s">
        <v>150</v>
      </c>
      <c r="W594" s="205" t="s">
        <v>151</v>
      </c>
      <c r="X594" s="205" t="s">
        <v>152</v>
      </c>
      <c r="Y594" s="205" t="s">
        <v>153</v>
      </c>
    </row>
    <row r="595" spans="1:27" s="134" customFormat="1" ht="11.25" customHeight="1" x14ac:dyDescent="0.2">
      <c r="A595" s="172"/>
      <c r="B595" s="218"/>
      <c r="C595" s="206"/>
      <c r="D595" s="206"/>
      <c r="E595" s="206"/>
      <c r="F595" s="206"/>
      <c r="G595" s="206"/>
      <c r="H595" s="206"/>
      <c r="I595" s="206"/>
      <c r="J595" s="206"/>
      <c r="K595" s="206"/>
      <c r="L595" s="206"/>
      <c r="M595" s="206"/>
      <c r="N595" s="216"/>
      <c r="O595" s="206"/>
      <c r="P595" s="206"/>
      <c r="Q595" s="206"/>
      <c r="R595" s="206"/>
      <c r="S595" s="206"/>
      <c r="T595" s="206"/>
      <c r="U595" s="206"/>
      <c r="V595" s="206"/>
      <c r="W595" s="206"/>
      <c r="X595" s="206"/>
      <c r="Y595" s="206"/>
    </row>
    <row r="596" spans="1:27" ht="15.75" customHeight="1" x14ac:dyDescent="0.2">
      <c r="A596" s="94">
        <f>A562</f>
        <v>41671</v>
      </c>
      <c r="B596" s="117">
        <f>VLOOKUP($A596+ROUND((COLUMN()-2)/24,5),АТС!$A$41:$F$712,4)+VLOOKUP($A596+ROUND((COLUMN()-2)/24,5),'Расчет сбытовых надбавок'!$B$1393:'Расчет сбытовых надбавок'!$G$2064,4)</f>
        <v>0</v>
      </c>
      <c r="C596" s="117">
        <f>VLOOKUP($A596+ROUND((COLUMN()-2)/24,5),АТС!$A$41:$F$712,4)+VLOOKUP($A596+ROUND((COLUMN()-2)/24,5),'Расчет сбытовых надбавок'!$B$1393:'Расчет сбытовых надбавок'!$G$2064,4)</f>
        <v>0</v>
      </c>
      <c r="D596" s="117">
        <f>VLOOKUP($A596+ROUND((COLUMN()-2)/24,5),АТС!$A$41:$F$712,4)+VLOOKUP($A596+ROUND((COLUMN()-2)/24,5),'Расчет сбытовых надбавок'!$B$1393:'Расчет сбытовых надбавок'!$G$2064,4)</f>
        <v>0</v>
      </c>
      <c r="E596" s="117">
        <f>VLOOKUP($A596+ROUND((COLUMN()-2)/24,5),АТС!$A$41:$F$712,4)+VLOOKUP($A596+ROUND((COLUMN()-2)/24,5),'Расчет сбытовых надбавок'!$B$1393:'Расчет сбытовых надбавок'!$G$2064,4)</f>
        <v>60.98</v>
      </c>
      <c r="F596" s="117">
        <f>VLOOKUP($A596+ROUND((COLUMN()-2)/24,5),АТС!$A$41:$F$712,4)+VLOOKUP($A596+ROUND((COLUMN()-2)/24,5),'Расчет сбытовых надбавок'!$B$1393:'Расчет сбытовых надбавок'!$G$2064,4)</f>
        <v>109.11</v>
      </c>
      <c r="G596" s="117">
        <f>VLOOKUP($A596+ROUND((COLUMN()-2)/24,5),АТС!$A$41:$F$712,4)+VLOOKUP($A596+ROUND((COLUMN()-2)/24,5),'Расчет сбытовых надбавок'!$B$1393:'Расчет сбытовых надбавок'!$G$2064,4)</f>
        <v>136.10999999999999</v>
      </c>
      <c r="H596" s="117">
        <f>VLOOKUP($A596+ROUND((COLUMN()-2)/24,5),АТС!$A$41:$F$712,4)+VLOOKUP($A596+ROUND((COLUMN()-2)/24,5),'Расчет сбытовых надбавок'!$B$1393:'Расчет сбытовых надбавок'!$G$2064,4)</f>
        <v>389.10999999999996</v>
      </c>
      <c r="I596" s="117">
        <f>VLOOKUP($A596+ROUND((COLUMN()-2)/24,5),АТС!$A$41:$F$712,4)+VLOOKUP($A596+ROUND((COLUMN()-2)/24,5),'Расчет сбытовых надбавок'!$B$1393:'Расчет сбытовых надбавок'!$G$2064,4)</f>
        <v>500.64</v>
      </c>
      <c r="J596" s="117">
        <f>VLOOKUP($A596+ROUND((COLUMN()-2)/24,5),АТС!$A$41:$F$712,4)+VLOOKUP($A596+ROUND((COLUMN()-2)/24,5),'Расчет сбытовых надбавок'!$B$1393:'Расчет сбытовых надбавок'!$G$2064,4)</f>
        <v>204.41</v>
      </c>
      <c r="K596" s="117">
        <f>VLOOKUP($A596+ROUND((COLUMN()-2)/24,5),АТС!$A$41:$F$712,4)+VLOOKUP($A596+ROUND((COLUMN()-2)/24,5),'Расчет сбытовых надбавок'!$B$1393:'Расчет сбытовых надбавок'!$G$2064,4)</f>
        <v>22.1</v>
      </c>
      <c r="L596" s="117">
        <f>VLOOKUP($A596+ROUND((COLUMN()-2)/24,5),АТС!$A$41:$F$712,4)+VLOOKUP($A596+ROUND((COLUMN()-2)/24,5),'Расчет сбытовых надбавок'!$B$1393:'Расчет сбытовых надбавок'!$G$2064,4)</f>
        <v>0</v>
      </c>
      <c r="M596" s="117">
        <f>VLOOKUP($A596+ROUND((COLUMN()-2)/24,5),АТС!$A$41:$F$712,4)+VLOOKUP($A596+ROUND((COLUMN()-2)/24,5),'Расчет сбытовых надбавок'!$B$1393:'Расчет сбытовых надбавок'!$G$2064,4)</f>
        <v>0</v>
      </c>
      <c r="N596" s="117">
        <f>VLOOKUP($A596+ROUND((COLUMN()-2)/24,5),АТС!$A$41:$F$712,4)+VLOOKUP($A596+ROUND((COLUMN()-2)/24,5),'Расчет сбытовых надбавок'!$B$1393:'Расчет сбытовых надбавок'!$G$2064,4)</f>
        <v>0</v>
      </c>
      <c r="O596" s="117">
        <f>VLOOKUP($A596+ROUND((COLUMN()-2)/24,5),АТС!$A$41:$F$712,4)+VLOOKUP($A596+ROUND((COLUMN()-2)/24,5),'Расчет сбытовых надбавок'!$B$1393:'Расчет сбытовых надбавок'!$G$2064,4)</f>
        <v>0</v>
      </c>
      <c r="P596" s="117">
        <f>VLOOKUP($A596+ROUND((COLUMN()-2)/24,5),АТС!$A$41:$F$712,4)+VLOOKUP($A596+ROUND((COLUMN()-2)/24,5),'Расчет сбытовых надбавок'!$B$1393:'Расчет сбытовых надбавок'!$G$2064,4)</f>
        <v>23.72</v>
      </c>
      <c r="Q596" s="117">
        <f>VLOOKUP($A596+ROUND((COLUMN()-2)/24,5),АТС!$A$41:$F$712,4)+VLOOKUP($A596+ROUND((COLUMN()-2)/24,5),'Расчет сбытовых надбавок'!$B$1393:'Расчет сбытовых надбавок'!$G$2064,4)</f>
        <v>31.849999999999998</v>
      </c>
      <c r="R596" s="117">
        <f>VLOOKUP($A596+ROUND((COLUMN()-2)/24,5),АТС!$A$41:$F$712,4)+VLOOKUP($A596+ROUND((COLUMN()-2)/24,5),'Расчет сбытовых надбавок'!$B$1393:'Расчет сбытовых надбавок'!$G$2064,4)</f>
        <v>37.36</v>
      </c>
      <c r="S596" s="117">
        <f>VLOOKUP($A596+ROUND((COLUMN()-2)/24,5),АТС!$A$41:$F$712,4)+VLOOKUP($A596+ROUND((COLUMN()-2)/24,5),'Расчет сбытовых надбавок'!$B$1393:'Расчет сбытовых надбавок'!$G$2064,4)</f>
        <v>66.31</v>
      </c>
      <c r="T596" s="117">
        <f>VLOOKUP($A596+ROUND((COLUMN()-2)/24,5),АТС!$A$41:$F$712,4)+VLOOKUP($A596+ROUND((COLUMN()-2)/24,5),'Расчет сбытовых надбавок'!$B$1393:'Расчет сбытовых надбавок'!$G$2064,4)</f>
        <v>193.04000000000002</v>
      </c>
      <c r="U596" s="117">
        <f>VLOOKUP($A596+ROUND((COLUMN()-2)/24,5),АТС!$A$41:$F$712,4)+VLOOKUP($A596+ROUND((COLUMN()-2)/24,5),'Расчет сбытовых надбавок'!$B$1393:'Расчет сбытовых надбавок'!$G$2064,4)</f>
        <v>142.32999999999998</v>
      </c>
      <c r="V596" s="117">
        <f>VLOOKUP($A596+ROUND((COLUMN()-2)/24,5),АТС!$A$41:$F$712,4)+VLOOKUP($A596+ROUND((COLUMN()-2)/24,5),'Расчет сбытовых надбавок'!$B$1393:'Расчет сбытовых надбавок'!$G$2064,4)</f>
        <v>87.54</v>
      </c>
      <c r="W596" s="117">
        <f>VLOOKUP($A596+ROUND((COLUMN()-2)/24,5),АТС!$A$41:$F$712,4)+VLOOKUP($A596+ROUND((COLUMN()-2)/24,5),'Расчет сбытовых надбавок'!$B$1393:'Расчет сбытовых надбавок'!$G$2064,4)</f>
        <v>69.17</v>
      </c>
      <c r="X596" s="117">
        <f>VLOOKUP($A596+ROUND((COLUMN()-2)/24,5),АТС!$A$41:$F$712,4)+VLOOKUP($A596+ROUND((COLUMN()-2)/24,5),'Расчет сбытовых надбавок'!$B$1393:'Расчет сбытовых надбавок'!$G$2064,4)</f>
        <v>0</v>
      </c>
      <c r="Y596" s="117">
        <f>VLOOKUP($A596+ROUND((COLUMN()-2)/24,5),АТС!$A$41:$F$712,4)+VLOOKUP($A596+ROUND((COLUMN()-2)/24,5),'Расчет сбытовых надбавок'!$B$1393:'Расчет сбытовых надбавок'!$G$2064,4)</f>
        <v>21.39</v>
      </c>
      <c r="AA596" s="95"/>
    </row>
    <row r="597" spans="1:27" x14ac:dyDescent="0.2">
      <c r="A597" s="94">
        <f>A596+1</f>
        <v>41672</v>
      </c>
      <c r="B597" s="117">
        <f>VLOOKUP($A597+ROUND((COLUMN()-2)/24,5),АТС!$A$41:$F$712,4)+VLOOKUP($A597+ROUND((COLUMN()-2)/24,5),'Расчет сбытовых надбавок'!$B$1393:'Расчет сбытовых надбавок'!$G$2064,4)</f>
        <v>0</v>
      </c>
      <c r="C597" s="117">
        <f>VLOOKUP($A597+ROUND((COLUMN()-2)/24,5),АТС!$A$41:$F$712,4)+VLOOKUP($A597+ROUND((COLUMN()-2)/24,5),'Расчет сбытовых надбавок'!$B$1393:'Расчет сбытовых надбавок'!$G$2064,4)</f>
        <v>18.78</v>
      </c>
      <c r="D597" s="117">
        <f>VLOOKUP($A597+ROUND((COLUMN()-2)/24,5),АТС!$A$41:$F$712,4)+VLOOKUP($A597+ROUND((COLUMN()-2)/24,5),'Расчет сбытовых надбавок'!$B$1393:'Расчет сбытовых надбавок'!$G$2064,4)</f>
        <v>40.79</v>
      </c>
      <c r="E597" s="117">
        <f>VLOOKUP($A597+ROUND((COLUMN()-2)/24,5),АТС!$A$41:$F$712,4)+VLOOKUP($A597+ROUND((COLUMN()-2)/24,5),'Расчет сбытовых надбавок'!$B$1393:'Расчет сбытовых надбавок'!$G$2064,4)</f>
        <v>29.08</v>
      </c>
      <c r="F597" s="117">
        <f>VLOOKUP($A597+ROUND((COLUMN()-2)/24,5),АТС!$A$41:$F$712,4)+VLOOKUP($A597+ROUND((COLUMN()-2)/24,5),'Расчет сбытовых надбавок'!$B$1393:'Расчет сбытовых надбавок'!$G$2064,4)</f>
        <v>110.19</v>
      </c>
      <c r="G597" s="117">
        <f>VLOOKUP($A597+ROUND((COLUMN()-2)/24,5),АТС!$A$41:$F$712,4)+VLOOKUP($A597+ROUND((COLUMN()-2)/24,5),'Расчет сбытовых надбавок'!$B$1393:'Расчет сбытовых надбавок'!$G$2064,4)</f>
        <v>174.60000000000002</v>
      </c>
      <c r="H597" s="117">
        <f>VLOOKUP($A597+ROUND((COLUMN()-2)/24,5),АТС!$A$41:$F$712,4)+VLOOKUP($A597+ROUND((COLUMN()-2)/24,5),'Расчет сбытовых надбавок'!$B$1393:'Расчет сбытовых надбавок'!$G$2064,4)</f>
        <v>487.79</v>
      </c>
      <c r="I597" s="117">
        <f>VLOOKUP($A597+ROUND((COLUMN()-2)/24,5),АТС!$A$41:$F$712,4)+VLOOKUP($A597+ROUND((COLUMN()-2)/24,5),'Расчет сбытовых надбавок'!$B$1393:'Расчет сбытовых надбавок'!$G$2064,4)</f>
        <v>275.18</v>
      </c>
      <c r="J597" s="117">
        <f>VLOOKUP($A597+ROUND((COLUMN()-2)/24,5),АТС!$A$41:$F$712,4)+VLOOKUP($A597+ROUND((COLUMN()-2)/24,5),'Расчет сбытовых надбавок'!$B$1393:'Расчет сбытовых надбавок'!$G$2064,4)</f>
        <v>463.42</v>
      </c>
      <c r="K597" s="117">
        <f>VLOOKUP($A597+ROUND((COLUMN()-2)/24,5),АТС!$A$41:$F$712,4)+VLOOKUP($A597+ROUND((COLUMN()-2)/24,5),'Расчет сбытовых надбавок'!$B$1393:'Расчет сбытовых надбавок'!$G$2064,4)</f>
        <v>330.47</v>
      </c>
      <c r="L597" s="117">
        <f>VLOOKUP($A597+ROUND((COLUMN()-2)/24,5),АТС!$A$41:$F$712,4)+VLOOKUP($A597+ROUND((COLUMN()-2)/24,5),'Расчет сбытовых надбавок'!$B$1393:'Расчет сбытовых надбавок'!$G$2064,4)</f>
        <v>0</v>
      </c>
      <c r="M597" s="117">
        <f>VLOOKUP($A597+ROUND((COLUMN()-2)/24,5),АТС!$A$41:$F$712,4)+VLOOKUP($A597+ROUND((COLUMN()-2)/24,5),'Расчет сбытовых надбавок'!$B$1393:'Расчет сбытовых надбавок'!$G$2064,4)</f>
        <v>0</v>
      </c>
      <c r="N597" s="117">
        <f>VLOOKUP($A597+ROUND((COLUMN()-2)/24,5),АТС!$A$41:$F$712,4)+VLOOKUP($A597+ROUND((COLUMN()-2)/24,5),'Расчет сбытовых надбавок'!$B$1393:'Расчет сбытовых надбавок'!$G$2064,4)</f>
        <v>0</v>
      </c>
      <c r="O597" s="117">
        <f>VLOOKUP($A597+ROUND((COLUMN()-2)/24,5),АТС!$A$41:$F$712,4)+VLOOKUP($A597+ROUND((COLUMN()-2)/24,5),'Расчет сбытовых надбавок'!$B$1393:'Расчет сбытовых надбавок'!$G$2064,4)</f>
        <v>0</v>
      </c>
      <c r="P597" s="117">
        <f>VLOOKUP($A597+ROUND((COLUMN()-2)/24,5),АТС!$A$41:$F$712,4)+VLOOKUP($A597+ROUND((COLUMN()-2)/24,5),'Расчет сбытовых надбавок'!$B$1393:'Расчет сбытовых надбавок'!$G$2064,4)</f>
        <v>0.05</v>
      </c>
      <c r="Q597" s="117">
        <f>VLOOKUP($A597+ROUND((COLUMN()-2)/24,5),АТС!$A$41:$F$712,4)+VLOOKUP($A597+ROUND((COLUMN()-2)/24,5),'Расчет сбытовых надбавок'!$B$1393:'Расчет сбытовых надбавок'!$G$2064,4)</f>
        <v>0</v>
      </c>
      <c r="R597" s="117">
        <f>VLOOKUP($A597+ROUND((COLUMN()-2)/24,5),АТС!$A$41:$F$712,4)+VLOOKUP($A597+ROUND((COLUMN()-2)/24,5),'Расчет сбытовых надбавок'!$B$1393:'Расчет сбытовых надбавок'!$G$2064,4)</f>
        <v>0</v>
      </c>
      <c r="S597" s="117">
        <f>VLOOKUP($A597+ROUND((COLUMN()-2)/24,5),АТС!$A$41:$F$712,4)+VLOOKUP($A597+ROUND((COLUMN()-2)/24,5),'Расчет сбытовых надбавок'!$B$1393:'Расчет сбытовых надбавок'!$G$2064,4)</f>
        <v>7.15</v>
      </c>
      <c r="T597" s="117">
        <f>VLOOKUP($A597+ROUND((COLUMN()-2)/24,5),АТС!$A$41:$F$712,4)+VLOOKUP($A597+ROUND((COLUMN()-2)/24,5),'Расчет сбытовых надбавок'!$B$1393:'Расчет сбытовых надбавок'!$G$2064,4)</f>
        <v>55.23</v>
      </c>
      <c r="U597" s="117">
        <f>VLOOKUP($A597+ROUND((COLUMN()-2)/24,5),АТС!$A$41:$F$712,4)+VLOOKUP($A597+ROUND((COLUMN()-2)/24,5),'Расчет сбытовых надбавок'!$B$1393:'Расчет сбытовых надбавок'!$G$2064,4)</f>
        <v>258.23</v>
      </c>
      <c r="V597" s="117">
        <f>VLOOKUP($A597+ROUND((COLUMN()-2)/24,5),АТС!$A$41:$F$712,4)+VLOOKUP($A597+ROUND((COLUMN()-2)/24,5),'Расчет сбытовых надбавок'!$B$1393:'Расчет сбытовых надбавок'!$G$2064,4)</f>
        <v>329.96</v>
      </c>
      <c r="W597" s="117">
        <f>VLOOKUP($A597+ROUND((COLUMN()-2)/24,5),АТС!$A$41:$F$712,4)+VLOOKUP($A597+ROUND((COLUMN()-2)/24,5),'Расчет сбытовых надбавок'!$B$1393:'Расчет сбытовых надбавок'!$G$2064,4)</f>
        <v>323.53000000000003</v>
      </c>
      <c r="X597" s="117">
        <f>VLOOKUP($A597+ROUND((COLUMN()-2)/24,5),АТС!$A$41:$F$712,4)+VLOOKUP($A597+ROUND((COLUMN()-2)/24,5),'Расчет сбытовых надбавок'!$B$1393:'Расчет сбытовых надбавок'!$G$2064,4)</f>
        <v>0</v>
      </c>
      <c r="Y597" s="117">
        <f>VLOOKUP($A597+ROUND((COLUMN()-2)/24,5),АТС!$A$41:$F$712,4)+VLOOKUP($A597+ROUND((COLUMN()-2)/24,5),'Расчет сбытовых надбавок'!$B$1393:'Расчет сбытовых надбавок'!$G$2064,4)</f>
        <v>0</v>
      </c>
    </row>
    <row r="598" spans="1:27" x14ac:dyDescent="0.2">
      <c r="A598" s="94">
        <f t="shared" ref="A598:A623" si="18">A597+1</f>
        <v>41673</v>
      </c>
      <c r="B598" s="117">
        <f>VLOOKUP($A598+ROUND((COLUMN()-2)/24,5),АТС!$A$41:$F$712,4)+VLOOKUP($A598+ROUND((COLUMN()-2)/24,5),'Расчет сбытовых надбавок'!$B$1393:'Расчет сбытовых надбавок'!$G$2064,4)</f>
        <v>139.83000000000001</v>
      </c>
      <c r="C598" s="117">
        <f>VLOOKUP($A598+ROUND((COLUMN()-2)/24,5),АТС!$A$41:$F$712,4)+VLOOKUP($A598+ROUND((COLUMN()-2)/24,5),'Расчет сбытовых надбавок'!$B$1393:'Расчет сбытовых надбавок'!$G$2064,4)</f>
        <v>301.25</v>
      </c>
      <c r="D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E598" s="117">
        <f>VLOOKUP($A598+ROUND((COLUMN()-2)/24,5),АТС!$A$41:$F$712,4)+VLOOKUP($A598+ROUND((COLUMN()-2)/24,5),'Расчет сбытовых надбавок'!$B$1393:'Расчет сбытовых надбавок'!$G$2064,4)</f>
        <v>20.740000000000002</v>
      </c>
      <c r="F598" s="117">
        <f>VLOOKUP($A598+ROUND((COLUMN()-2)/24,5),АТС!$A$41:$F$712,4)+VLOOKUP($A598+ROUND((COLUMN()-2)/24,5),'Расчет сбытовых надбавок'!$B$1393:'Расчет сбытовых надбавок'!$G$2064,4)</f>
        <v>111.7</v>
      </c>
      <c r="G598" s="117">
        <f>VLOOKUP($A598+ROUND((COLUMN()-2)/24,5),АТС!$A$41:$F$712,4)+VLOOKUP($A598+ROUND((COLUMN()-2)/24,5),'Расчет сбытовых надбавок'!$B$1393:'Расчет сбытовых надбавок'!$G$2064,4)</f>
        <v>158.78</v>
      </c>
      <c r="H598" s="117">
        <f>VLOOKUP($A598+ROUND((COLUMN()-2)/24,5),АТС!$A$41:$F$712,4)+VLOOKUP($A598+ROUND((COLUMN()-2)/24,5),'Расчет сбытовых надбавок'!$B$1393:'Расчет сбытовых надбавок'!$G$2064,4)</f>
        <v>268.89999999999998</v>
      </c>
      <c r="I598" s="117">
        <f>VLOOKUP($A598+ROUND((COLUMN()-2)/24,5),АТС!$A$41:$F$712,4)+VLOOKUP($A598+ROUND((COLUMN()-2)/24,5),'Расчет сбытовых надбавок'!$B$1393:'Расчет сбытовых надбавок'!$G$2064,4)</f>
        <v>113.99000000000001</v>
      </c>
      <c r="J598" s="117">
        <f>VLOOKUP($A598+ROUND((COLUMN()-2)/24,5),АТС!$A$41:$F$712,4)+VLOOKUP($A598+ROUND((COLUMN()-2)/24,5),'Расчет сбытовых надбавок'!$B$1393:'Расчет сбытовых надбавок'!$G$2064,4)</f>
        <v>8.68</v>
      </c>
      <c r="K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L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M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N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O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P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Q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R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S598" s="117">
        <f>VLOOKUP($A598+ROUND((COLUMN()-2)/24,5),АТС!$A$41:$F$712,4)+VLOOKUP($A598+ROUND((COLUMN()-2)/24,5),'Расчет сбытовых надбавок'!$B$1393:'Расчет сбытовых надбавок'!$G$2064,4)</f>
        <v>14.170000000000002</v>
      </c>
      <c r="T598" s="117">
        <f>VLOOKUP($A598+ROUND((COLUMN()-2)/24,5),АТС!$A$41:$F$712,4)+VLOOKUP($A598+ROUND((COLUMN()-2)/24,5),'Расчет сбытовых надбавок'!$B$1393:'Расчет сбытовых надбавок'!$G$2064,4)</f>
        <v>74.150000000000006</v>
      </c>
      <c r="U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V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W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X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Y598" s="117">
        <f>VLOOKUP($A598+ROUND((COLUMN()-2)/24,5),АТС!$A$41:$F$712,4)+VLOOKUP($A598+ROUND((COLUMN()-2)/24,5),'Расчет сбытовых надбавок'!$B$1393:'Расчет сбытовых надбавок'!$G$2064,4)</f>
        <v>0</v>
      </c>
    </row>
    <row r="599" spans="1:27" x14ac:dyDescent="0.2">
      <c r="A599" s="94">
        <f t="shared" si="18"/>
        <v>41674</v>
      </c>
      <c r="B599" s="117">
        <f>VLOOKUP($A599+ROUND((COLUMN()-2)/24,5),АТС!$A$41:$F$712,4)+VLOOKUP($A599+ROUND((COLUMN()-2)/24,5),'Расчет сбытовых надбавок'!$B$1393:'Расчет сбытовых надбавок'!$G$2064,4)</f>
        <v>50.92</v>
      </c>
      <c r="C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D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E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F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G599" s="117">
        <f>VLOOKUP($A599+ROUND((COLUMN()-2)/24,5),АТС!$A$41:$F$712,4)+VLOOKUP($A599+ROUND((COLUMN()-2)/24,5),'Расчет сбытовых надбавок'!$B$1393:'Расчет сбытовых надбавок'!$G$2064,4)</f>
        <v>161.38999999999999</v>
      </c>
      <c r="H599" s="117">
        <f>VLOOKUP($A599+ROUND((COLUMN()-2)/24,5),АТС!$A$41:$F$712,4)+VLOOKUP($A599+ROUND((COLUMN()-2)/24,5),'Расчет сбытовых надбавок'!$B$1393:'Расчет сбытовых надбавок'!$G$2064,4)</f>
        <v>634.18000000000006</v>
      </c>
      <c r="I599" s="117">
        <f>VLOOKUP($A599+ROUND((COLUMN()-2)/24,5),АТС!$A$41:$F$712,4)+VLOOKUP($A599+ROUND((COLUMN()-2)/24,5),'Расчет сбытовых надбавок'!$B$1393:'Расчет сбытовых надбавок'!$G$2064,4)</f>
        <v>60.66</v>
      </c>
      <c r="J599" s="117">
        <f>VLOOKUP($A599+ROUND((COLUMN()-2)/24,5),АТС!$A$41:$F$712,4)+VLOOKUP($A599+ROUND((COLUMN()-2)/24,5),'Расчет сбытовых надбавок'!$B$1393:'Расчет сбытовых надбавок'!$G$2064,4)</f>
        <v>305.92</v>
      </c>
      <c r="K599" s="117">
        <f>VLOOKUP($A599+ROUND((COLUMN()-2)/24,5),АТС!$A$41:$F$712,4)+VLOOKUP($A599+ROUND((COLUMN()-2)/24,5),'Расчет сбытовых надбавок'!$B$1393:'Расчет сбытовых надбавок'!$G$2064,4)</f>
        <v>990.45</v>
      </c>
      <c r="L599" s="117">
        <f>VLOOKUP($A599+ROUND((COLUMN()-2)/24,5),АТС!$A$41:$F$712,4)+VLOOKUP($A599+ROUND((COLUMN()-2)/24,5),'Расчет сбытовых надбавок'!$B$1393:'Расчет сбытовых надбавок'!$G$2064,4)</f>
        <v>28.98</v>
      </c>
      <c r="M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N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O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P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Q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R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S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T599" s="117">
        <f>VLOOKUP($A599+ROUND((COLUMN()-2)/24,5),АТС!$A$41:$F$712,4)+VLOOKUP($A599+ROUND((COLUMN()-2)/24,5),'Расчет сбытовых надбавок'!$B$1393:'Расчет сбытовых надбавок'!$G$2064,4)</f>
        <v>58.02</v>
      </c>
      <c r="U599" s="117">
        <f>VLOOKUP($A599+ROUND((COLUMN()-2)/24,5),АТС!$A$41:$F$712,4)+VLOOKUP($A599+ROUND((COLUMN()-2)/24,5),'Расчет сбытовых надбавок'!$B$1393:'Расчет сбытовых надбавок'!$G$2064,4)</f>
        <v>118.94</v>
      </c>
      <c r="V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W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X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Y599" s="117">
        <f>VLOOKUP($A599+ROUND((COLUMN()-2)/24,5),АТС!$A$41:$F$712,4)+VLOOKUP($A599+ROUND((COLUMN()-2)/24,5),'Расчет сбытовых надбавок'!$B$1393:'Расчет сбытовых надбавок'!$G$2064,4)</f>
        <v>0</v>
      </c>
    </row>
    <row r="600" spans="1:27" x14ac:dyDescent="0.2">
      <c r="A600" s="94">
        <f t="shared" si="18"/>
        <v>41675</v>
      </c>
      <c r="B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C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D600" s="117">
        <f>VLOOKUP($A600+ROUND((COLUMN()-2)/24,5),АТС!$A$41:$F$712,4)+VLOOKUP($A600+ROUND((COLUMN()-2)/24,5),'Расчет сбытовых надбавок'!$B$1393:'Расчет сбытовых надбавок'!$G$2064,4)</f>
        <v>325.99</v>
      </c>
      <c r="E600" s="117">
        <f>VLOOKUP($A600+ROUND((COLUMN()-2)/24,5),АТС!$A$41:$F$712,4)+VLOOKUP($A600+ROUND((COLUMN()-2)/24,5),'Расчет сбытовых надбавок'!$B$1393:'Расчет сбытовых надбавок'!$G$2064,4)</f>
        <v>452.39</v>
      </c>
      <c r="F600" s="117">
        <f>VLOOKUP($A600+ROUND((COLUMN()-2)/24,5),АТС!$A$41:$F$712,4)+VLOOKUP($A600+ROUND((COLUMN()-2)/24,5),'Расчет сбытовых надбавок'!$B$1393:'Расчет сбытовых надбавок'!$G$2064,4)</f>
        <v>481.15</v>
      </c>
      <c r="G600" s="117">
        <f>VLOOKUP($A600+ROUND((COLUMN()-2)/24,5),АТС!$A$41:$F$712,4)+VLOOKUP($A600+ROUND((COLUMN()-2)/24,5),'Расчет сбытовых надбавок'!$B$1393:'Расчет сбытовых надбавок'!$G$2064,4)</f>
        <v>518.07000000000005</v>
      </c>
      <c r="H600" s="117">
        <f>VLOOKUP($A600+ROUND((COLUMN()-2)/24,5),АТС!$A$41:$F$712,4)+VLOOKUP($A600+ROUND((COLUMN()-2)/24,5),'Расчет сбытовых надбавок'!$B$1393:'Расчет сбытовых надбавок'!$G$2064,4)</f>
        <v>157.97999999999999</v>
      </c>
      <c r="I600" s="117">
        <f>VLOOKUP($A600+ROUND((COLUMN()-2)/24,5),АТС!$A$41:$F$712,4)+VLOOKUP($A600+ROUND((COLUMN()-2)/24,5),'Расчет сбытовых надбавок'!$B$1393:'Расчет сбытовых надбавок'!$G$2064,4)</f>
        <v>12.82</v>
      </c>
      <c r="J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K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L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M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N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O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P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Q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R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S600" s="117">
        <f>VLOOKUP($A600+ROUND((COLUMN()-2)/24,5),АТС!$A$41:$F$712,4)+VLOOKUP($A600+ROUND((COLUMN()-2)/24,5),'Расчет сбытовых надбавок'!$B$1393:'Расчет сбытовых надбавок'!$G$2064,4)</f>
        <v>0.01</v>
      </c>
      <c r="T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U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V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W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X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Y600" s="117">
        <f>VLOOKUP($A600+ROUND((COLUMN()-2)/24,5),АТС!$A$41:$F$712,4)+VLOOKUP($A600+ROUND((COLUMN()-2)/24,5),'Расчет сбытовых надбавок'!$B$1393:'Расчет сбытовых надбавок'!$G$2064,4)</f>
        <v>0.01</v>
      </c>
    </row>
    <row r="601" spans="1:27" x14ac:dyDescent="0.2">
      <c r="A601" s="94">
        <f t="shared" si="18"/>
        <v>41676</v>
      </c>
      <c r="B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C601" s="117">
        <f>VLOOKUP($A601+ROUND((COLUMN()-2)/24,5),АТС!$A$41:$F$712,4)+VLOOKUP($A601+ROUND((COLUMN()-2)/24,5),'Расчет сбытовых надбавок'!$B$1393:'Расчет сбытовых надбавок'!$G$2064,4)</f>
        <v>0.01</v>
      </c>
      <c r="D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E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F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G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H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I601" s="117">
        <f>VLOOKUP($A601+ROUND((COLUMN()-2)/24,5),АТС!$A$41:$F$712,4)+VLOOKUP($A601+ROUND((COLUMN()-2)/24,5),'Расчет сбытовых надбавок'!$B$1393:'Расчет сбытовых надбавок'!$G$2064,4)</f>
        <v>0.52</v>
      </c>
      <c r="J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K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L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M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N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O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P601" s="117">
        <f>VLOOKUP($A601+ROUND((COLUMN()-2)/24,5),АТС!$A$41:$F$712,4)+VLOOKUP($A601+ROUND((COLUMN()-2)/24,5),'Расчет сбытовых надбавок'!$B$1393:'Расчет сбытовых надбавок'!$G$2064,4)</f>
        <v>0.37</v>
      </c>
      <c r="Q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R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S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T601" s="117">
        <f>VLOOKUP($A601+ROUND((COLUMN()-2)/24,5),АТС!$A$41:$F$712,4)+VLOOKUP($A601+ROUND((COLUMN()-2)/24,5),'Расчет сбытовых надбавок'!$B$1393:'Расчет сбытовых надбавок'!$G$2064,4)</f>
        <v>0.22</v>
      </c>
      <c r="U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V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W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X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Y601" s="117">
        <f>VLOOKUP($A601+ROUND((COLUMN()-2)/24,5),АТС!$A$41:$F$712,4)+VLOOKUP($A601+ROUND((COLUMN()-2)/24,5),'Расчет сбытовых надбавок'!$B$1393:'Расчет сбытовых надбавок'!$G$2064,4)</f>
        <v>0</v>
      </c>
    </row>
    <row r="602" spans="1:27" x14ac:dyDescent="0.2">
      <c r="A602" s="94">
        <f t="shared" si="18"/>
        <v>41677</v>
      </c>
      <c r="B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C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D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E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F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G602" s="117">
        <f>VLOOKUP($A602+ROUND((COLUMN()-2)/24,5),АТС!$A$41:$F$712,4)+VLOOKUP($A602+ROUND((COLUMN()-2)/24,5),'Расчет сбытовых надбавок'!$B$1393:'Расчет сбытовых надбавок'!$G$2064,4)</f>
        <v>82.87</v>
      </c>
      <c r="H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I602" s="117">
        <f>VLOOKUP($A602+ROUND((COLUMN()-2)/24,5),АТС!$A$41:$F$712,4)+VLOOKUP($A602+ROUND((COLUMN()-2)/24,5),'Расчет сбытовых надбавок'!$B$1393:'Расчет сбытовых надбавок'!$G$2064,4)</f>
        <v>113.88</v>
      </c>
      <c r="J602" s="117">
        <f>VLOOKUP($A602+ROUND((COLUMN()-2)/24,5),АТС!$A$41:$F$712,4)+VLOOKUP($A602+ROUND((COLUMN()-2)/24,5),'Расчет сбытовых надбавок'!$B$1393:'Расчет сбытовых надбавок'!$G$2064,4)</f>
        <v>0.01</v>
      </c>
      <c r="K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L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M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N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O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P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Q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R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S602" s="117">
        <f>VLOOKUP($A602+ROUND((COLUMN()-2)/24,5),АТС!$A$41:$F$712,4)+VLOOKUP($A602+ROUND((COLUMN()-2)/24,5),'Расчет сбытовых надбавок'!$B$1393:'Расчет сбытовых надбавок'!$G$2064,4)</f>
        <v>64.599999999999994</v>
      </c>
      <c r="T602" s="117">
        <f>VLOOKUP($A602+ROUND((COLUMN()-2)/24,5),АТС!$A$41:$F$712,4)+VLOOKUP($A602+ROUND((COLUMN()-2)/24,5),'Расчет сбытовых надбавок'!$B$1393:'Расчет сбытовых надбавок'!$G$2064,4)</f>
        <v>26.28</v>
      </c>
      <c r="U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V602" s="117">
        <f>VLOOKUP($A602+ROUND((COLUMN()-2)/24,5),АТС!$A$41:$F$712,4)+VLOOKUP($A602+ROUND((COLUMN()-2)/24,5),'Расчет сбытовых надбавок'!$B$1393:'Расчет сбытовых надбавок'!$G$2064,4)</f>
        <v>0.01</v>
      </c>
      <c r="W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X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Y602" s="117">
        <f>VLOOKUP($A602+ROUND((COLUMN()-2)/24,5),АТС!$A$41:$F$712,4)+VLOOKUP($A602+ROUND((COLUMN()-2)/24,5),'Расчет сбытовых надбавок'!$B$1393:'Расчет сбытовых надбавок'!$G$2064,4)</f>
        <v>0.01</v>
      </c>
    </row>
    <row r="603" spans="1:27" x14ac:dyDescent="0.2">
      <c r="A603" s="94">
        <f t="shared" si="18"/>
        <v>41678</v>
      </c>
      <c r="B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C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D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E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F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G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H603" s="117">
        <f>VLOOKUP($A603+ROUND((COLUMN()-2)/24,5),АТС!$A$41:$F$712,4)+VLOOKUP($A603+ROUND((COLUMN()-2)/24,5),'Расчет сбытовых надбавок'!$B$1393:'Расчет сбытовых надбавок'!$G$2064,4)</f>
        <v>98.69</v>
      </c>
      <c r="I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J603" s="117">
        <f>VLOOKUP($A603+ROUND((COLUMN()-2)/24,5),АТС!$A$41:$F$712,4)+VLOOKUP($A603+ROUND((COLUMN()-2)/24,5),'Расчет сбытовых надбавок'!$B$1393:'Расчет сбытовых надбавок'!$G$2064,4)</f>
        <v>0.1</v>
      </c>
      <c r="K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L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M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N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O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P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Q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R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S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T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U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V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W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X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Y603" s="117">
        <f>VLOOKUP($A603+ROUND((COLUMN()-2)/24,5),АТС!$A$41:$F$712,4)+VLOOKUP($A603+ROUND((COLUMN()-2)/24,5),'Расчет сбытовых надбавок'!$B$1393:'Расчет сбытовых надбавок'!$G$2064,4)</f>
        <v>0</v>
      </c>
    </row>
    <row r="604" spans="1:27" x14ac:dyDescent="0.2">
      <c r="A604" s="94">
        <f t="shared" si="18"/>
        <v>41679</v>
      </c>
      <c r="B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C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D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E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F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G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H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I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J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K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L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M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N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O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P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Q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R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S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T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U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V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W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X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Y604" s="117">
        <f>VLOOKUP($A604+ROUND((COLUMN()-2)/24,5),АТС!$A$41:$F$712,4)+VLOOKUP($A604+ROUND((COLUMN()-2)/24,5),'Расчет сбытовых надбавок'!$B$1393:'Расчет сбытовых надбавок'!$G$2064,4)</f>
        <v>0</v>
      </c>
    </row>
    <row r="605" spans="1:27" x14ac:dyDescent="0.2">
      <c r="A605" s="94">
        <f t="shared" si="18"/>
        <v>41680</v>
      </c>
      <c r="B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C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D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E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F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G605" s="117">
        <f>VLOOKUP($A605+ROUND((COLUMN()-2)/24,5),АТС!$A$41:$F$712,4)+VLOOKUP($A605+ROUND((COLUMN()-2)/24,5),'Расчет сбытовых надбавок'!$B$1393:'Расчет сбытовых надбавок'!$G$2064,4)</f>
        <v>12.79</v>
      </c>
      <c r="H605" s="117">
        <f>VLOOKUP($A605+ROUND((COLUMN()-2)/24,5),АТС!$A$41:$F$712,4)+VLOOKUP($A605+ROUND((COLUMN()-2)/24,5),'Расчет сбытовых надбавок'!$B$1393:'Расчет сбытовых надбавок'!$G$2064,4)</f>
        <v>74.56</v>
      </c>
      <c r="I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J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K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L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M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N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O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P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Q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R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S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T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U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V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W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X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Y605" s="117">
        <f>VLOOKUP($A605+ROUND((COLUMN()-2)/24,5),АТС!$A$41:$F$712,4)+VLOOKUP($A605+ROUND((COLUMN()-2)/24,5),'Расчет сбытовых надбавок'!$B$1393:'Расчет сбытовых надбавок'!$G$2064,4)</f>
        <v>0</v>
      </c>
    </row>
    <row r="606" spans="1:27" x14ac:dyDescent="0.2">
      <c r="A606" s="94">
        <f t="shared" si="18"/>
        <v>41681</v>
      </c>
      <c r="B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C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D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E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F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G606" s="117">
        <f>VLOOKUP($A606+ROUND((COLUMN()-2)/24,5),АТС!$A$41:$F$712,4)+VLOOKUP($A606+ROUND((COLUMN()-2)/24,5),'Расчет сбытовых надбавок'!$B$1393:'Расчет сбытовых надбавок'!$G$2064,4)</f>
        <v>77.63</v>
      </c>
      <c r="H606" s="117">
        <f>VLOOKUP($A606+ROUND((COLUMN()-2)/24,5),АТС!$A$41:$F$712,4)+VLOOKUP($A606+ROUND((COLUMN()-2)/24,5),'Расчет сбытовых надбавок'!$B$1393:'Расчет сбытовых надбавок'!$G$2064,4)</f>
        <v>116.27</v>
      </c>
      <c r="I606" s="117">
        <f>VLOOKUP($A606+ROUND((COLUMN()-2)/24,5),АТС!$A$41:$F$712,4)+VLOOKUP($A606+ROUND((COLUMN()-2)/24,5),'Расчет сбытовых надбавок'!$B$1393:'Расчет сбытовых надбавок'!$G$2064,4)</f>
        <v>17.29</v>
      </c>
      <c r="J606" s="117">
        <f>VLOOKUP($A606+ROUND((COLUMN()-2)/24,5),АТС!$A$41:$F$712,4)+VLOOKUP($A606+ROUND((COLUMN()-2)/24,5),'Расчет сбытовых надбавок'!$B$1393:'Расчет сбытовых надбавок'!$G$2064,4)</f>
        <v>60.839999999999996</v>
      </c>
      <c r="K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L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M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N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O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P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Q606" s="117">
        <f>VLOOKUP($A606+ROUND((COLUMN()-2)/24,5),АТС!$A$41:$F$712,4)+VLOOKUP($A606+ROUND((COLUMN()-2)/24,5),'Расчет сбытовых надбавок'!$B$1393:'Расчет сбытовых надбавок'!$G$2064,4)</f>
        <v>34.549999999999997</v>
      </c>
      <c r="R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S606" s="117">
        <f>VLOOKUP($A606+ROUND((COLUMN()-2)/24,5),АТС!$A$41:$F$712,4)+VLOOKUP($A606+ROUND((COLUMN()-2)/24,5),'Расчет сбытовых надбавок'!$B$1393:'Расчет сбытовых надбавок'!$G$2064,4)</f>
        <v>47.72</v>
      </c>
      <c r="T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U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V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W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X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Y606" s="117">
        <f>VLOOKUP($A606+ROUND((COLUMN()-2)/24,5),АТС!$A$41:$F$712,4)+VLOOKUP($A606+ROUND((COLUMN()-2)/24,5),'Расчет сбытовых надбавок'!$B$1393:'Расчет сбытовых надбавок'!$G$2064,4)</f>
        <v>0</v>
      </c>
    </row>
    <row r="607" spans="1:27" x14ac:dyDescent="0.2">
      <c r="A607" s="94">
        <f t="shared" si="18"/>
        <v>41682</v>
      </c>
      <c r="B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C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D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E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F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G607" s="117">
        <f>VLOOKUP($A607+ROUND((COLUMN()-2)/24,5),АТС!$A$41:$F$712,4)+VLOOKUP($A607+ROUND((COLUMN()-2)/24,5),'Расчет сбытовых надбавок'!$B$1393:'Расчет сбытовых надбавок'!$G$2064,4)</f>
        <v>11.170000000000002</v>
      </c>
      <c r="H607" s="117">
        <f>VLOOKUP($A607+ROUND((COLUMN()-2)/24,5),АТС!$A$41:$F$712,4)+VLOOKUP($A607+ROUND((COLUMN()-2)/24,5),'Расчет сбытовых надбавок'!$B$1393:'Расчет сбытовых надбавок'!$G$2064,4)</f>
        <v>86.72</v>
      </c>
      <c r="I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J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K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L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M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N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O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P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Q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R607" s="117">
        <f>VLOOKUP($A607+ROUND((COLUMN()-2)/24,5),АТС!$A$41:$F$712,4)+VLOOKUP($A607+ROUND((COLUMN()-2)/24,5),'Расчет сбытовых надбавок'!$B$1393:'Расчет сбытовых надбавок'!$G$2064,4)</f>
        <v>1.32</v>
      </c>
      <c r="S607" s="117">
        <f>VLOOKUP($A607+ROUND((COLUMN()-2)/24,5),АТС!$A$41:$F$712,4)+VLOOKUP($A607+ROUND((COLUMN()-2)/24,5),'Расчет сбытовых надбавок'!$B$1393:'Расчет сбытовых надбавок'!$G$2064,4)</f>
        <v>27.520000000000003</v>
      </c>
      <c r="T607" s="117">
        <f>VLOOKUP($A607+ROUND((COLUMN()-2)/24,5),АТС!$A$41:$F$712,4)+VLOOKUP($A607+ROUND((COLUMN()-2)/24,5),'Расчет сбытовых надбавок'!$B$1393:'Расчет сбытовых надбавок'!$G$2064,4)</f>
        <v>42.59</v>
      </c>
      <c r="U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V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W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X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Y607" s="117">
        <f>VLOOKUP($A607+ROUND((COLUMN()-2)/24,5),АТС!$A$41:$F$712,4)+VLOOKUP($A607+ROUND((COLUMN()-2)/24,5),'Расчет сбытовых надбавок'!$B$1393:'Расчет сбытовых надбавок'!$G$2064,4)</f>
        <v>0</v>
      </c>
    </row>
    <row r="608" spans="1:27" x14ac:dyDescent="0.2">
      <c r="A608" s="94">
        <f t="shared" si="18"/>
        <v>41683</v>
      </c>
      <c r="B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C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D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E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F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G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H608" s="117">
        <f>VLOOKUP($A608+ROUND((COLUMN()-2)/24,5),АТС!$A$41:$F$712,4)+VLOOKUP($A608+ROUND((COLUMN()-2)/24,5),'Расчет сбытовых надбавок'!$B$1393:'Расчет сбытовых надбавок'!$G$2064,4)</f>
        <v>16.060000000000002</v>
      </c>
      <c r="I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J608" s="117">
        <f>VLOOKUP($A608+ROUND((COLUMN()-2)/24,5),АТС!$A$41:$F$712,4)+VLOOKUP($A608+ROUND((COLUMN()-2)/24,5),'Расчет сбытовых надбавок'!$B$1393:'Расчет сбытовых надбавок'!$G$2064,4)</f>
        <v>0.01</v>
      </c>
      <c r="K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L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M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N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O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P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Q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R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S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T608" s="117">
        <f>VLOOKUP($A608+ROUND((COLUMN()-2)/24,5),АТС!$A$41:$F$712,4)+VLOOKUP($A608+ROUND((COLUMN()-2)/24,5),'Расчет сбытовых надбавок'!$B$1393:'Расчет сбытовых надбавок'!$G$2064,4)</f>
        <v>5.57</v>
      </c>
      <c r="U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V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W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X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Y608" s="117">
        <f>VLOOKUP($A608+ROUND((COLUMN()-2)/24,5),АТС!$A$41:$F$712,4)+VLOOKUP($A608+ROUND((COLUMN()-2)/24,5),'Расчет сбытовых надбавок'!$B$1393:'Расчет сбытовых надбавок'!$G$2064,4)</f>
        <v>0</v>
      </c>
    </row>
    <row r="609" spans="1:25" x14ac:dyDescent="0.2">
      <c r="A609" s="94">
        <f t="shared" si="18"/>
        <v>41684</v>
      </c>
      <c r="B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C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D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E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F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G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H609" s="117">
        <f>VLOOKUP($A609+ROUND((COLUMN()-2)/24,5),АТС!$A$41:$F$712,4)+VLOOKUP($A609+ROUND((COLUMN()-2)/24,5),'Расчет сбытовых надбавок'!$B$1393:'Расчет сбытовых надбавок'!$G$2064,4)</f>
        <v>358.39</v>
      </c>
      <c r="I609" s="117">
        <f>VLOOKUP($A609+ROUND((COLUMN()-2)/24,5),АТС!$A$41:$F$712,4)+VLOOKUP($A609+ROUND((COLUMN()-2)/24,5),'Расчет сбытовых надбавок'!$B$1393:'Расчет сбытовых надбавок'!$G$2064,4)</f>
        <v>24.439999999999998</v>
      </c>
      <c r="J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K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L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M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N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O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P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Q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R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S609" s="117">
        <f>VLOOKUP($A609+ROUND((COLUMN()-2)/24,5),АТС!$A$41:$F$712,4)+VLOOKUP($A609+ROUND((COLUMN()-2)/24,5),'Расчет сбытовых надбавок'!$B$1393:'Расчет сбытовых надбавок'!$G$2064,4)</f>
        <v>0.01</v>
      </c>
      <c r="T609" s="117">
        <f>VLOOKUP($A609+ROUND((COLUMN()-2)/24,5),АТС!$A$41:$F$712,4)+VLOOKUP($A609+ROUND((COLUMN()-2)/24,5),'Расчет сбытовых надбавок'!$B$1393:'Расчет сбытовых надбавок'!$G$2064,4)</f>
        <v>86.28</v>
      </c>
      <c r="U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V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W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X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Y609" s="117">
        <f>VLOOKUP($A609+ROUND((COLUMN()-2)/24,5),АТС!$A$41:$F$712,4)+VLOOKUP($A609+ROUND((COLUMN()-2)/24,5),'Расчет сбытовых надбавок'!$B$1393:'Расчет сбытовых надбавок'!$G$2064,4)</f>
        <v>0</v>
      </c>
    </row>
    <row r="610" spans="1:25" x14ac:dyDescent="0.2">
      <c r="A610" s="94">
        <f t="shared" si="18"/>
        <v>41685</v>
      </c>
      <c r="B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C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D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E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F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G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H610" s="117">
        <f>VLOOKUP($A610+ROUND((COLUMN()-2)/24,5),АТС!$A$41:$F$712,4)+VLOOKUP($A610+ROUND((COLUMN()-2)/24,5),'Расчет сбытовых надбавок'!$B$1393:'Расчет сбытовых надбавок'!$G$2064,4)</f>
        <v>26.160000000000004</v>
      </c>
      <c r="I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J610" s="117">
        <f>VLOOKUP($A610+ROUND((COLUMN()-2)/24,5),АТС!$A$41:$F$712,4)+VLOOKUP($A610+ROUND((COLUMN()-2)/24,5),'Расчет сбытовых надбавок'!$B$1393:'Расчет сбытовых надбавок'!$G$2064,4)</f>
        <v>79.12</v>
      </c>
      <c r="K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L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M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N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O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P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Q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R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S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T610" s="117">
        <f>VLOOKUP($A610+ROUND((COLUMN()-2)/24,5),АТС!$A$41:$F$712,4)+VLOOKUP($A610+ROUND((COLUMN()-2)/24,5),'Расчет сбытовых надбавок'!$B$1393:'Расчет сбытовых надбавок'!$G$2064,4)</f>
        <v>173.78000000000003</v>
      </c>
      <c r="U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V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W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X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Y610" s="117">
        <f>VLOOKUP($A610+ROUND((COLUMN()-2)/24,5),АТС!$A$41:$F$712,4)+VLOOKUP($A610+ROUND((COLUMN()-2)/24,5),'Расчет сбытовых надбавок'!$B$1393:'Расчет сбытовых надбавок'!$G$2064,4)</f>
        <v>0</v>
      </c>
    </row>
    <row r="611" spans="1:25" x14ac:dyDescent="0.2">
      <c r="A611" s="94">
        <f t="shared" si="18"/>
        <v>41686</v>
      </c>
      <c r="B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C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D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E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F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G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H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I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J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K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L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M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N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O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P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Q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R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S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T611" s="117">
        <f>VLOOKUP($A611+ROUND((COLUMN()-2)/24,5),АТС!$A$41:$F$712,4)+VLOOKUP($A611+ROUND((COLUMN()-2)/24,5),'Расчет сбытовых надбавок'!$B$1393:'Расчет сбытовых надбавок'!$G$2064,4)</f>
        <v>90.389999999999986</v>
      </c>
      <c r="U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V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W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X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Y611" s="117">
        <f>VLOOKUP($A611+ROUND((COLUMN()-2)/24,5),АТС!$A$41:$F$712,4)+VLOOKUP($A611+ROUND((COLUMN()-2)/24,5),'Расчет сбытовых надбавок'!$B$1393:'Расчет сбытовых надбавок'!$G$2064,4)</f>
        <v>0</v>
      </c>
    </row>
    <row r="612" spans="1:25" x14ac:dyDescent="0.2">
      <c r="A612" s="94">
        <f t="shared" si="18"/>
        <v>41687</v>
      </c>
      <c r="B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C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D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E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F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G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H612" s="117">
        <f>VLOOKUP($A612+ROUND((COLUMN()-2)/24,5),АТС!$A$41:$F$712,4)+VLOOKUP($A612+ROUND((COLUMN()-2)/24,5),'Расчет сбытовых надбавок'!$B$1393:'Расчет сбытовых надбавок'!$G$2064,4)</f>
        <v>60.910000000000004</v>
      </c>
      <c r="I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J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K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L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M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N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O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P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Q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R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S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T612" s="117">
        <f>VLOOKUP($A612+ROUND((COLUMN()-2)/24,5),АТС!$A$41:$F$712,4)+VLOOKUP($A612+ROUND((COLUMN()-2)/24,5),'Расчет сбытовых надбавок'!$B$1393:'Расчет сбытовых надбавок'!$G$2064,4)</f>
        <v>0.01</v>
      </c>
      <c r="U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V612" s="117">
        <f>VLOOKUP($A612+ROUND((COLUMN()-2)/24,5),АТС!$A$41:$F$712,4)+VLOOKUP($A612+ROUND((COLUMN()-2)/24,5),'Расчет сбытовых надбавок'!$B$1393:'Расчет сбытовых надбавок'!$G$2064,4)</f>
        <v>0.01</v>
      </c>
      <c r="W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X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Y612" s="117">
        <f>VLOOKUP($A612+ROUND((COLUMN()-2)/24,5),АТС!$A$41:$F$712,4)+VLOOKUP($A612+ROUND((COLUMN()-2)/24,5),'Расчет сбытовых надбавок'!$B$1393:'Расчет сбытовых надбавок'!$G$2064,4)</f>
        <v>0</v>
      </c>
    </row>
    <row r="613" spans="1:25" x14ac:dyDescent="0.2">
      <c r="A613" s="94">
        <f t="shared" si="18"/>
        <v>41688</v>
      </c>
      <c r="B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C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D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E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F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G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H613" s="117">
        <f>VLOOKUP($A613+ROUND((COLUMN()-2)/24,5),АТС!$A$41:$F$712,4)+VLOOKUP($A613+ROUND((COLUMN()-2)/24,5),'Расчет сбытовых надбавок'!$B$1393:'Расчет сбытовых надбавок'!$G$2064,4)</f>
        <v>137.34</v>
      </c>
      <c r="I613" s="117">
        <f>VLOOKUP($A613+ROUND((COLUMN()-2)/24,5),АТС!$A$41:$F$712,4)+VLOOKUP($A613+ROUND((COLUMN()-2)/24,5),'Расчет сбытовых надбавок'!$B$1393:'Расчет сбытовых надбавок'!$G$2064,4)</f>
        <v>18.91</v>
      </c>
      <c r="J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K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L613" s="117">
        <f>VLOOKUP($A613+ROUND((COLUMN()-2)/24,5),АТС!$A$41:$F$712,4)+VLOOKUP($A613+ROUND((COLUMN()-2)/24,5),'Расчет сбытовых надбавок'!$B$1393:'Расчет сбытовых надбавок'!$G$2064,4)</f>
        <v>0.01</v>
      </c>
      <c r="M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N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O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P613" s="117">
        <f>VLOOKUP($A613+ROUND((COLUMN()-2)/24,5),АТС!$A$41:$F$712,4)+VLOOKUP($A613+ROUND((COLUMN()-2)/24,5),'Расчет сбытовых надбавок'!$B$1393:'Расчет сбытовых надбавок'!$G$2064,4)</f>
        <v>0.01</v>
      </c>
      <c r="Q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R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S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T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U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V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W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X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Y613" s="117">
        <f>VLOOKUP($A613+ROUND((COLUMN()-2)/24,5),АТС!$A$41:$F$712,4)+VLOOKUP($A613+ROUND((COLUMN()-2)/24,5),'Расчет сбытовых надбавок'!$B$1393:'Расчет сбытовых надбавок'!$G$2064,4)</f>
        <v>0</v>
      </c>
    </row>
    <row r="614" spans="1:25" x14ac:dyDescent="0.2">
      <c r="A614" s="94">
        <f t="shared" si="18"/>
        <v>41689</v>
      </c>
      <c r="B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C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D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E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F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G614" s="117">
        <f>VLOOKUP($A614+ROUND((COLUMN()-2)/24,5),АТС!$A$41:$F$712,4)+VLOOKUP($A614+ROUND((COLUMN()-2)/24,5),'Расчет сбытовых надбавок'!$B$1393:'Расчет сбытовых надбавок'!$G$2064,4)</f>
        <v>104.97999999999999</v>
      </c>
      <c r="H614" s="117">
        <f>VLOOKUP($A614+ROUND((COLUMN()-2)/24,5),АТС!$A$41:$F$712,4)+VLOOKUP($A614+ROUND((COLUMN()-2)/24,5),'Расчет сбытовых надбавок'!$B$1393:'Расчет сбытовых надбавок'!$G$2064,4)</f>
        <v>184.43</v>
      </c>
      <c r="I614" s="117">
        <f>VLOOKUP($A614+ROUND((COLUMN()-2)/24,5),АТС!$A$41:$F$712,4)+VLOOKUP($A614+ROUND((COLUMN()-2)/24,5),'Расчет сбытовых надбавок'!$B$1393:'Расчет сбытовых надбавок'!$G$2064,4)</f>
        <v>108.06</v>
      </c>
      <c r="J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K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L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M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N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O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P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Q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R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S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T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U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V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W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X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Y614" s="117">
        <f>VLOOKUP($A614+ROUND((COLUMN()-2)/24,5),АТС!$A$41:$F$712,4)+VLOOKUP($A614+ROUND((COLUMN()-2)/24,5),'Расчет сбытовых надбавок'!$B$1393:'Расчет сбытовых надбавок'!$G$2064,4)</f>
        <v>0</v>
      </c>
    </row>
    <row r="615" spans="1:25" x14ac:dyDescent="0.2">
      <c r="A615" s="94">
        <f t="shared" si="18"/>
        <v>41690</v>
      </c>
      <c r="B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C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D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E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F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G615" s="117">
        <f>VLOOKUP($A615+ROUND((COLUMN()-2)/24,5),АТС!$A$41:$F$712,4)+VLOOKUP($A615+ROUND((COLUMN()-2)/24,5),'Расчет сбытовых надбавок'!$B$1393:'Расчет сбытовых надбавок'!$G$2064,4)</f>
        <v>5.47</v>
      </c>
      <c r="H615" s="117">
        <f>VLOOKUP($A615+ROUND((COLUMN()-2)/24,5),АТС!$A$41:$F$712,4)+VLOOKUP($A615+ROUND((COLUMN()-2)/24,5),'Расчет сбытовых надбавок'!$B$1393:'Расчет сбытовых надбавок'!$G$2064,4)</f>
        <v>137.01999999999998</v>
      </c>
      <c r="I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J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K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L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M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N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O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P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Q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R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S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T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U615" s="117">
        <f>VLOOKUP($A615+ROUND((COLUMN()-2)/24,5),АТС!$A$41:$F$712,4)+VLOOKUP($A615+ROUND((COLUMN()-2)/24,5),'Расчет сбытовых надбавок'!$B$1393:'Расчет сбытовых надбавок'!$G$2064,4)</f>
        <v>0.01</v>
      </c>
      <c r="V615" s="117">
        <f>VLOOKUP($A615+ROUND((COLUMN()-2)/24,5),АТС!$A$41:$F$712,4)+VLOOKUP($A615+ROUND((COLUMN()-2)/24,5),'Расчет сбытовых надбавок'!$B$1393:'Расчет сбытовых надбавок'!$G$2064,4)</f>
        <v>0.01</v>
      </c>
      <c r="W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X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Y615" s="117">
        <f>VLOOKUP($A615+ROUND((COLUMN()-2)/24,5),АТС!$A$41:$F$712,4)+VLOOKUP($A615+ROUND((COLUMN()-2)/24,5),'Расчет сбытовых надбавок'!$B$1393:'Расчет сбытовых надбавок'!$G$2064,4)</f>
        <v>0</v>
      </c>
    </row>
    <row r="616" spans="1:25" x14ac:dyDescent="0.2">
      <c r="A616" s="94">
        <f t="shared" si="18"/>
        <v>41691</v>
      </c>
      <c r="B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C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D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E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F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G616" s="117">
        <f>VLOOKUP($A616+ROUND((COLUMN()-2)/24,5),АТС!$A$41:$F$712,4)+VLOOKUP($A616+ROUND((COLUMN()-2)/24,5),'Расчет сбытовых надбавок'!$B$1393:'Расчет сбытовых надбавок'!$G$2064,4)</f>
        <v>8.3000000000000007</v>
      </c>
      <c r="H616" s="117">
        <f>VLOOKUP($A616+ROUND((COLUMN()-2)/24,5),АТС!$A$41:$F$712,4)+VLOOKUP($A616+ROUND((COLUMN()-2)/24,5),'Расчет сбытовых надбавок'!$B$1393:'Расчет сбытовых надбавок'!$G$2064,4)</f>
        <v>151.84</v>
      </c>
      <c r="I616" s="117">
        <f>VLOOKUP($A616+ROUND((COLUMN()-2)/24,5),АТС!$A$41:$F$712,4)+VLOOKUP($A616+ROUND((COLUMN()-2)/24,5),'Расчет сбытовых надбавок'!$B$1393:'Расчет сбытовых надбавок'!$G$2064,4)</f>
        <v>41.71</v>
      </c>
      <c r="J616" s="117">
        <f>VLOOKUP($A616+ROUND((COLUMN()-2)/24,5),АТС!$A$41:$F$712,4)+VLOOKUP($A616+ROUND((COLUMN()-2)/24,5),'Расчет сбытовых надбавок'!$B$1393:'Расчет сбытовых надбавок'!$G$2064,4)</f>
        <v>29.52</v>
      </c>
      <c r="K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L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M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N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O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P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Q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R616" s="117">
        <f>VLOOKUP($A616+ROUND((COLUMN()-2)/24,5),АТС!$A$41:$F$712,4)+VLOOKUP($A616+ROUND((COLUMN()-2)/24,5),'Расчет сбытовых надбавок'!$B$1393:'Расчет сбытовых надбавок'!$G$2064,4)</f>
        <v>95.160000000000011</v>
      </c>
      <c r="S616" s="117">
        <f>VLOOKUP($A616+ROUND((COLUMN()-2)/24,5),АТС!$A$41:$F$712,4)+VLOOKUP($A616+ROUND((COLUMN()-2)/24,5),'Расчет сбытовых надбавок'!$B$1393:'Расчет сбытовых надбавок'!$G$2064,4)</f>
        <v>120.08</v>
      </c>
      <c r="T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U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V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W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X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Y616" s="117">
        <f>VLOOKUP($A616+ROUND((COLUMN()-2)/24,5),АТС!$A$41:$F$712,4)+VLOOKUP($A616+ROUND((COLUMN()-2)/24,5),'Расчет сбытовых надбавок'!$B$1393:'Расчет сбытовых надбавок'!$G$2064,4)</f>
        <v>0.01</v>
      </c>
    </row>
    <row r="617" spans="1:25" x14ac:dyDescent="0.2">
      <c r="A617" s="94">
        <f t="shared" si="18"/>
        <v>41692</v>
      </c>
      <c r="B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C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D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E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F617" s="117">
        <f>VLOOKUP($A617+ROUND((COLUMN()-2)/24,5),АТС!$A$41:$F$712,4)+VLOOKUP($A617+ROUND((COLUMN()-2)/24,5),'Расчет сбытовых надбавок'!$B$1393:'Расчет сбытовых надбавок'!$G$2064,4)</f>
        <v>18.12</v>
      </c>
      <c r="G617" s="117">
        <f>VLOOKUP($A617+ROUND((COLUMN()-2)/24,5),АТС!$A$41:$F$712,4)+VLOOKUP($A617+ROUND((COLUMN()-2)/24,5),'Расчет сбытовых надбавок'!$B$1393:'Расчет сбытовых надбавок'!$G$2064,4)</f>
        <v>75.08</v>
      </c>
      <c r="H617" s="117">
        <f>VLOOKUP($A617+ROUND((COLUMN()-2)/24,5),АТС!$A$41:$F$712,4)+VLOOKUP($A617+ROUND((COLUMN()-2)/24,5),'Расчет сбытовых надбавок'!$B$1393:'Расчет сбытовых надбавок'!$G$2064,4)</f>
        <v>124.86000000000001</v>
      </c>
      <c r="I617" s="117">
        <f>VLOOKUP($A617+ROUND((COLUMN()-2)/24,5),АТС!$A$41:$F$712,4)+VLOOKUP($A617+ROUND((COLUMN()-2)/24,5),'Расчет сбытовых надбавок'!$B$1393:'Расчет сбытовых надбавок'!$G$2064,4)</f>
        <v>96.27</v>
      </c>
      <c r="J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K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L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M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N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O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P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Q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R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S617" s="117">
        <f>VLOOKUP($A617+ROUND((COLUMN()-2)/24,5),АТС!$A$41:$F$712,4)+VLOOKUP($A617+ROUND((COLUMN()-2)/24,5),'Расчет сбытовых надбавок'!$B$1393:'Расчет сбытовых надбавок'!$G$2064,4)</f>
        <v>16.2</v>
      </c>
      <c r="T617" s="117">
        <f>VLOOKUP($A617+ROUND((COLUMN()-2)/24,5),АТС!$A$41:$F$712,4)+VLOOKUP($A617+ROUND((COLUMN()-2)/24,5),'Расчет сбытовых надбавок'!$B$1393:'Расчет сбытовых надбавок'!$G$2064,4)</f>
        <v>153.49</v>
      </c>
      <c r="U617" s="117">
        <f>VLOOKUP($A617+ROUND((COLUMN()-2)/24,5),АТС!$A$41:$F$712,4)+VLOOKUP($A617+ROUND((COLUMN()-2)/24,5),'Расчет сбытовых надбавок'!$B$1393:'Расчет сбытовых надбавок'!$G$2064,4)</f>
        <v>486.51</v>
      </c>
      <c r="V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W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X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Y617" s="117">
        <f>VLOOKUP($A617+ROUND((COLUMN()-2)/24,5),АТС!$A$41:$F$712,4)+VLOOKUP($A617+ROUND((COLUMN()-2)/24,5),'Расчет сбытовых надбавок'!$B$1393:'Расчет сбытовых надбавок'!$G$2064,4)</f>
        <v>0</v>
      </c>
    </row>
    <row r="618" spans="1:25" x14ac:dyDescent="0.2">
      <c r="A618" s="94">
        <f t="shared" si="18"/>
        <v>41693</v>
      </c>
      <c r="B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C618" s="117">
        <f>VLOOKUP($A618+ROUND((COLUMN()-2)/24,5),АТС!$A$41:$F$712,4)+VLOOKUP($A618+ROUND((COLUMN()-2)/24,5),'Расчет сбытовых надбавок'!$B$1393:'Расчет сбытовых надбавок'!$G$2064,4)</f>
        <v>0.01</v>
      </c>
      <c r="D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E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F618" s="117">
        <f>VLOOKUP($A618+ROUND((COLUMN()-2)/24,5),АТС!$A$41:$F$712,4)+VLOOKUP($A618+ROUND((COLUMN()-2)/24,5),'Расчет сбытовых надбавок'!$B$1393:'Расчет сбытовых надбавок'!$G$2064,4)</f>
        <v>92.73</v>
      </c>
      <c r="G618" s="117">
        <f>VLOOKUP($A618+ROUND((COLUMN()-2)/24,5),АТС!$A$41:$F$712,4)+VLOOKUP($A618+ROUND((COLUMN()-2)/24,5),'Расчет сбытовых надбавок'!$B$1393:'Расчет сбытовых надбавок'!$G$2064,4)</f>
        <v>185.06</v>
      </c>
      <c r="H618" s="117">
        <f>VLOOKUP($A618+ROUND((COLUMN()-2)/24,5),АТС!$A$41:$F$712,4)+VLOOKUP($A618+ROUND((COLUMN()-2)/24,5),'Расчет сбытовых надбавок'!$B$1393:'Расчет сбытовых надбавок'!$G$2064,4)</f>
        <v>158.62</v>
      </c>
      <c r="I618" s="117">
        <f>VLOOKUP($A618+ROUND((COLUMN()-2)/24,5),АТС!$A$41:$F$712,4)+VLOOKUP($A618+ROUND((COLUMN()-2)/24,5),'Расчет сбытовых надбавок'!$B$1393:'Расчет сбытовых надбавок'!$G$2064,4)</f>
        <v>212.34</v>
      </c>
      <c r="J618" s="117">
        <f>VLOOKUP($A618+ROUND((COLUMN()-2)/24,5),АТС!$A$41:$F$712,4)+VLOOKUP($A618+ROUND((COLUMN()-2)/24,5),'Расчет сбытовых надбавок'!$B$1393:'Расчет сбытовых надбавок'!$G$2064,4)</f>
        <v>76.210000000000008</v>
      </c>
      <c r="K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L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M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N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O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P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Q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R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S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T618" s="117">
        <f>VLOOKUP($A618+ROUND((COLUMN()-2)/24,5),АТС!$A$41:$F$712,4)+VLOOKUP($A618+ROUND((COLUMN()-2)/24,5),'Расчет сбытовых надбавок'!$B$1393:'Расчет сбытовых надбавок'!$G$2064,4)</f>
        <v>53.52</v>
      </c>
      <c r="U618" s="117">
        <f>VLOOKUP($A618+ROUND((COLUMN()-2)/24,5),АТС!$A$41:$F$712,4)+VLOOKUP($A618+ROUND((COLUMN()-2)/24,5),'Расчет сбытовых надбавок'!$B$1393:'Расчет сбытовых надбавок'!$G$2064,4)</f>
        <v>6.5200000000000005</v>
      </c>
      <c r="V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W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X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Y618" s="117">
        <f>VLOOKUP($A618+ROUND((COLUMN()-2)/24,5),АТС!$A$41:$F$712,4)+VLOOKUP($A618+ROUND((COLUMN()-2)/24,5),'Расчет сбытовых надбавок'!$B$1393:'Расчет сбытовых надбавок'!$G$2064,4)</f>
        <v>0</v>
      </c>
    </row>
    <row r="619" spans="1:25" x14ac:dyDescent="0.2">
      <c r="A619" s="94">
        <f t="shared" si="18"/>
        <v>41694</v>
      </c>
      <c r="B619" s="117">
        <f>VLOOKUP($A619+ROUND((COLUMN()-2)/24,5),АТС!$A$41:$F$712,4)+VLOOKUP($A619+ROUND((COLUMN()-2)/24,5),'Расчет сбытовых надбавок'!$B$1393:'Расчет сбытовых надбавок'!$G$2064,4)</f>
        <v>6.7</v>
      </c>
      <c r="C619" s="117">
        <f>VLOOKUP($A619+ROUND((COLUMN()-2)/24,5),АТС!$A$41:$F$712,4)+VLOOKUP($A619+ROUND((COLUMN()-2)/24,5),'Расчет сбытовых надбавок'!$B$1393:'Расчет сбытовых надбавок'!$G$2064,4)</f>
        <v>68.179999999999993</v>
      </c>
      <c r="D619" s="117">
        <f>VLOOKUP($A619+ROUND((COLUMN()-2)/24,5),АТС!$A$41:$F$712,4)+VLOOKUP($A619+ROUND((COLUMN()-2)/24,5),'Расчет сбытовых надбавок'!$B$1393:'Расчет сбытовых надбавок'!$G$2064,4)</f>
        <v>8.6</v>
      </c>
      <c r="E619" s="117">
        <f>VLOOKUP($A619+ROUND((COLUMN()-2)/24,5),АТС!$A$41:$F$712,4)+VLOOKUP($A619+ROUND((COLUMN()-2)/24,5),'Расчет сбытовых надбавок'!$B$1393:'Расчет сбытовых надбавок'!$G$2064,4)</f>
        <v>39.629999999999995</v>
      </c>
      <c r="F619" s="117">
        <f>VLOOKUP($A619+ROUND((COLUMN()-2)/24,5),АТС!$A$41:$F$712,4)+VLOOKUP($A619+ROUND((COLUMN()-2)/24,5),'Расчет сбытовых надбавок'!$B$1393:'Расчет сбытовых надбавок'!$G$2064,4)</f>
        <v>0</v>
      </c>
      <c r="G619" s="117">
        <f>VLOOKUP($A619+ROUND((COLUMN()-2)/24,5),АТС!$A$41:$F$712,4)+VLOOKUP($A619+ROUND((COLUMN()-2)/24,5),'Расчет сбытовых надбавок'!$B$1393:'Расчет сбытовых надбавок'!$G$2064,4)</f>
        <v>68.75</v>
      </c>
      <c r="H619" s="117">
        <f>VLOOKUP($A619+ROUND((COLUMN()-2)/24,5),АТС!$A$41:$F$712,4)+VLOOKUP($A619+ROUND((COLUMN()-2)/24,5),'Расчет сбытовых надбавок'!$B$1393:'Расчет сбытовых надбавок'!$G$2064,4)</f>
        <v>245.93</v>
      </c>
      <c r="I619" s="117">
        <f>VLOOKUP($A619+ROUND((COLUMN()-2)/24,5),АТС!$A$41:$F$712,4)+VLOOKUP($A619+ROUND((COLUMN()-2)/24,5),'Расчет сбытовых надбавок'!$B$1393:'Расчет сбытовых надбавок'!$G$2064,4)</f>
        <v>38.729999999999997</v>
      </c>
      <c r="J619" s="117">
        <f>VLOOKUP($A619+ROUND((COLUMN()-2)/24,5),АТС!$A$41:$F$712,4)+VLOOKUP($A619+ROUND((COLUMN()-2)/24,5),'Расчет сбытовых надбавок'!$B$1393:'Расчет сбытовых надбавок'!$G$2064,4)</f>
        <v>3.4</v>
      </c>
      <c r="K619" s="117">
        <f>VLOOKUP($A619+ROUND((COLUMN()-2)/24,5),АТС!$A$41:$F$712,4)+VLOOKUP($A619+ROUND((COLUMN()-2)/24,5),'Расчет сбытовых надбавок'!$B$1393:'Расчет сбытовых надбавок'!$G$2064,4)</f>
        <v>0</v>
      </c>
      <c r="L619" s="117">
        <f>VLOOKUP($A619+ROUND((COLUMN()-2)/24,5),АТС!$A$41:$F$712,4)+VLOOKUP($A619+ROUND((COLUMN()-2)/24,5),'Расчет сбытовых надбавок'!$B$1393:'Расчет сбытовых надбавок'!$G$2064,4)</f>
        <v>0</v>
      </c>
      <c r="M619" s="117">
        <f>VLOOKUP($A619+ROUND((COLUMN()-2)/24,5),АТС!$A$41:$F$712,4)+VLOOKUP($A619+ROUND((COLUMN()-2)/24,5),'Расчет сбытовых надбавок'!$B$1393:'Расчет сбытовых надбавок'!$G$2064,4)</f>
        <v>0</v>
      </c>
      <c r="N619" s="117">
        <f>VLOOKUP($A619+ROUND((COLUMN()-2)/24,5),АТС!$A$41:$F$712,4)+VLOOKUP($A619+ROUND((COLUMN()-2)/24,5),'Расчет сбытовых надбавок'!$B$1393:'Расчет сбытовых надбавок'!$G$2064,4)</f>
        <v>0</v>
      </c>
      <c r="O619" s="117">
        <f>VLOOKUP($A619+ROUND((COLUMN()-2)/24,5),АТС!$A$41:$F$712,4)+VLOOKUP($A619+ROUND((COLUMN()-2)/24,5),'Расчет сбытовых надбавок'!$B$1393:'Расчет сбытовых надбавок'!$G$2064,4)</f>
        <v>0</v>
      </c>
      <c r="P619" s="117">
        <f>VLOOKUP($A619+ROUND((COLUMN()-2)/24,5),АТС!$A$41:$F$712,4)+VLOOKUP($A619+ROUND((COLUMN()-2)/24,5),'Расчет сбытовых надбавок'!$B$1393:'Расчет сбытовых надбавок'!$G$2064,4)</f>
        <v>0</v>
      </c>
      <c r="Q619" s="117">
        <f>VLOOKUP($A619+ROUND((COLUMN()-2)/24,5),АТС!$A$41:$F$712,4)+VLOOKUP($A619+ROUND((COLUMN()-2)/24,5),'Расчет сбытовых надбавок'!$B$1393:'Расчет сбытовых надбавок'!$G$2064,4)</f>
        <v>0.14000000000000001</v>
      </c>
      <c r="R619" s="117">
        <f>VLOOKUP($A619+ROUND((COLUMN()-2)/24,5),АТС!$A$41:$F$712,4)+VLOOKUP($A619+ROUND((COLUMN()-2)/24,5),'Расчет сбытовых надбавок'!$B$1393:'Расчет сбытовых надбавок'!$G$2064,4)</f>
        <v>0</v>
      </c>
      <c r="S619" s="117">
        <f>VLOOKUP($A619+ROUND((COLUMN()-2)/24,5),АТС!$A$41:$F$712,4)+VLOOKUP($A619+ROUND((COLUMN()-2)/24,5),'Расчет сбытовых надбавок'!$B$1393:'Расчет сбытовых надбавок'!$G$2064,4)</f>
        <v>0</v>
      </c>
      <c r="T619" s="117">
        <f>VLOOKUP($A619+ROUND((COLUMN()-2)/24,5),АТС!$A$41:$F$712,4)+VLOOKUP($A619+ROUND((COLUMN()-2)/24,5),'Расчет сбытовых надбавок'!$B$1393:'Расчет сбытовых надбавок'!$G$2064,4)</f>
        <v>154.11000000000001</v>
      </c>
      <c r="U619" s="117">
        <f>VLOOKUP($A619+ROUND((COLUMN()-2)/24,5),АТС!$A$41:$F$712,4)+VLOOKUP($A619+ROUND((COLUMN()-2)/24,5),'Расчет сбытовых надбавок'!$B$1393:'Расчет сбытовых надбавок'!$G$2064,4)</f>
        <v>3.76</v>
      </c>
      <c r="V619" s="117">
        <f>VLOOKUP($A619+ROUND((COLUMN()-2)/24,5),АТС!$A$41:$F$712,4)+VLOOKUP($A619+ROUND((COLUMN()-2)/24,5),'Расчет сбытовых надбавок'!$B$1393:'Расчет сбытовых надбавок'!$G$2064,4)</f>
        <v>0.01</v>
      </c>
      <c r="W619" s="117">
        <f>VLOOKUP($A619+ROUND((COLUMN()-2)/24,5),АТС!$A$41:$F$712,4)+VLOOKUP($A619+ROUND((COLUMN()-2)/24,5),'Расчет сбытовых надбавок'!$B$1393:'Расчет сбытовых надбавок'!$G$2064,4)</f>
        <v>0</v>
      </c>
      <c r="X619" s="117">
        <f>VLOOKUP($A619+ROUND((COLUMN()-2)/24,5),АТС!$A$41:$F$712,4)+VLOOKUP($A619+ROUND((COLUMN()-2)/24,5),'Расчет сбытовых надбавок'!$B$1393:'Расчет сбытовых надбавок'!$G$2064,4)</f>
        <v>0</v>
      </c>
      <c r="Y619" s="117">
        <f>VLOOKUP($A619+ROUND((COLUMN()-2)/24,5),АТС!$A$41:$F$712,4)+VLOOKUP($A619+ROUND((COLUMN()-2)/24,5),'Расчет сбытовых надбавок'!$B$1393:'Расчет сбытовых надбавок'!$G$2064,4)</f>
        <v>0</v>
      </c>
    </row>
    <row r="620" spans="1:25" x14ac:dyDescent="0.2">
      <c r="A620" s="94">
        <f t="shared" si="18"/>
        <v>41695</v>
      </c>
      <c r="B620" s="117">
        <f>VLOOKUP($A620+ROUND((COLUMN()-2)/24,5),АТС!$A$41:$F$712,4)+VLOOKUP($A620+ROUND((COLUMN()-2)/24,5),'Расчет сбытовых надбавок'!$B$1393:'Расчет сбытовых надбавок'!$G$2064,4)</f>
        <v>0.01</v>
      </c>
      <c r="C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D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E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F620" s="117">
        <f>VLOOKUP($A620+ROUND((COLUMN()-2)/24,5),АТС!$A$41:$F$712,4)+VLOOKUP($A620+ROUND((COLUMN()-2)/24,5),'Расчет сбытовых надбавок'!$B$1393:'Расчет сбытовых надбавок'!$G$2064,4)</f>
        <v>38.619999999999997</v>
      </c>
      <c r="G620" s="117">
        <f>VLOOKUP($A620+ROUND((COLUMN()-2)/24,5),АТС!$A$41:$F$712,4)+VLOOKUP($A620+ROUND((COLUMN()-2)/24,5),'Расчет сбытовых надбавок'!$B$1393:'Расчет сбытовых надбавок'!$G$2064,4)</f>
        <v>56.64</v>
      </c>
      <c r="H620" s="117">
        <f>VLOOKUP($A620+ROUND((COLUMN()-2)/24,5),АТС!$A$41:$F$712,4)+VLOOKUP($A620+ROUND((COLUMN()-2)/24,5),'Расчет сбытовых надбавок'!$B$1393:'Расчет сбытовых надбавок'!$G$2064,4)</f>
        <v>121.7</v>
      </c>
      <c r="I620" s="117">
        <f>VLOOKUP($A620+ROUND((COLUMN()-2)/24,5),АТС!$A$41:$F$712,4)+VLOOKUP($A620+ROUND((COLUMN()-2)/24,5),'Расчет сбытовых надбавок'!$B$1393:'Расчет сбытовых надбавок'!$G$2064,4)</f>
        <v>134.16</v>
      </c>
      <c r="J620" s="117">
        <f>VLOOKUP($A620+ROUND((COLUMN()-2)/24,5),АТС!$A$41:$F$712,4)+VLOOKUP($A620+ROUND((COLUMN()-2)/24,5),'Расчет сбытовых надбавок'!$B$1393:'Расчет сбытовых надбавок'!$G$2064,4)</f>
        <v>37.92</v>
      </c>
      <c r="K620" s="117">
        <f>VLOOKUP($A620+ROUND((COLUMN()-2)/24,5),АТС!$A$41:$F$712,4)+VLOOKUP($A620+ROUND((COLUMN()-2)/24,5),'Расчет сбытовых надбавок'!$B$1393:'Расчет сбытовых надбавок'!$G$2064,4)</f>
        <v>0.05</v>
      </c>
      <c r="L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M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N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O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P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Q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R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S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T620" s="117">
        <f>VLOOKUP($A620+ROUND((COLUMN()-2)/24,5),АТС!$A$41:$F$712,4)+VLOOKUP($A620+ROUND((COLUMN()-2)/24,5),'Расчет сбытовых надбавок'!$B$1393:'Расчет сбытовых надбавок'!$G$2064,4)</f>
        <v>103.34</v>
      </c>
      <c r="U620" s="117">
        <f>VLOOKUP($A620+ROUND((COLUMN()-2)/24,5),АТС!$A$41:$F$712,4)+VLOOKUP($A620+ROUND((COLUMN()-2)/24,5),'Расчет сбытовых надбавок'!$B$1393:'Расчет сбытовых надбавок'!$G$2064,4)</f>
        <v>0.01</v>
      </c>
      <c r="V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W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X620" s="117">
        <f>VLOOKUP($A620+ROUND((COLUMN()-2)/24,5),АТС!$A$41:$F$712,4)+VLOOKUP($A620+ROUND((COLUMN()-2)/24,5),'Расчет сбытовых надбавок'!$B$1393:'Расчет сбытовых надбавок'!$G$2064,4)</f>
        <v>0.01</v>
      </c>
      <c r="Y620" s="117">
        <f>VLOOKUP($A620+ROUND((COLUMN()-2)/24,5),АТС!$A$41:$F$712,4)+VLOOKUP($A620+ROUND((COLUMN()-2)/24,5),'Расчет сбытовых надбавок'!$B$1393:'Расчет сбытовых надбавок'!$G$2064,4)</f>
        <v>0</v>
      </c>
    </row>
    <row r="621" spans="1:25" x14ac:dyDescent="0.2">
      <c r="A621" s="94">
        <f t="shared" si="18"/>
        <v>41696</v>
      </c>
      <c r="B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C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D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E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F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G621" s="117">
        <f>VLOOKUP($A621+ROUND((COLUMN()-2)/24,5),АТС!$A$41:$F$712,4)+VLOOKUP($A621+ROUND((COLUMN()-2)/24,5),'Расчет сбытовых надбавок'!$B$1393:'Расчет сбытовых надбавок'!$G$2064,4)</f>
        <v>52.42</v>
      </c>
      <c r="H621" s="117">
        <f>VLOOKUP($A621+ROUND((COLUMN()-2)/24,5),АТС!$A$41:$F$712,4)+VLOOKUP($A621+ROUND((COLUMN()-2)/24,5),'Расчет сбытовых надбавок'!$B$1393:'Расчет сбытовых надбавок'!$G$2064,4)</f>
        <v>105.86</v>
      </c>
      <c r="I621" s="117">
        <f>VLOOKUP($A621+ROUND((COLUMN()-2)/24,5),АТС!$A$41:$F$712,4)+VLOOKUP($A621+ROUND((COLUMN()-2)/24,5),'Расчет сбытовых надбавок'!$B$1393:'Расчет сбытовых надбавок'!$G$2064,4)</f>
        <v>33.54</v>
      </c>
      <c r="J621" s="117">
        <f>VLOOKUP($A621+ROUND((COLUMN()-2)/24,5),АТС!$A$41:$F$712,4)+VLOOKUP($A621+ROUND((COLUMN()-2)/24,5),'Расчет сбытовых надбавок'!$B$1393:'Расчет сбытовых надбавок'!$G$2064,4)</f>
        <v>0.02</v>
      </c>
      <c r="K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L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M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N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O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P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Q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R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S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T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U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V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W621" s="117">
        <f>VLOOKUP($A621+ROUND((COLUMN()-2)/24,5),АТС!$A$41:$F$712,4)+VLOOKUP($A621+ROUND((COLUMN()-2)/24,5),'Расчет сбытовых надбавок'!$B$1393:'Расчет сбытовых надбавок'!$G$2064,4)</f>
        <v>0.01</v>
      </c>
      <c r="X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Y621" s="117">
        <f>VLOOKUP($A621+ROUND((COLUMN()-2)/24,5),АТС!$A$41:$F$712,4)+VLOOKUP($A621+ROUND((COLUMN()-2)/24,5),'Расчет сбытовых надбавок'!$B$1393:'Расчет сбытовых надбавок'!$G$2064,4)</f>
        <v>0</v>
      </c>
    </row>
    <row r="622" spans="1:25" x14ac:dyDescent="0.2">
      <c r="A622" s="94">
        <f t="shared" si="18"/>
        <v>41697</v>
      </c>
      <c r="B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C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D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E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F622" s="117">
        <f>VLOOKUP($A622+ROUND((COLUMN()-2)/24,5),АТС!$A$41:$F$712,4)+VLOOKUP($A622+ROUND((COLUMN()-2)/24,5),'Расчет сбытовых надбавок'!$B$1393:'Расчет сбытовых надбавок'!$G$2064,4)</f>
        <v>8.94</v>
      </c>
      <c r="G622" s="117">
        <f>VLOOKUP($A622+ROUND((COLUMN()-2)/24,5),АТС!$A$41:$F$712,4)+VLOOKUP($A622+ROUND((COLUMN()-2)/24,5),'Расчет сбытовых надбавок'!$B$1393:'Расчет сбытовых надбавок'!$G$2064,4)</f>
        <v>39.78</v>
      </c>
      <c r="H622" s="117">
        <f>VLOOKUP($A622+ROUND((COLUMN()-2)/24,5),АТС!$A$41:$F$712,4)+VLOOKUP($A622+ROUND((COLUMN()-2)/24,5),'Расчет сбытовых надбавок'!$B$1393:'Расчет сбытовых надбавок'!$G$2064,4)</f>
        <v>36.269999999999996</v>
      </c>
      <c r="I622" s="117">
        <f>VLOOKUP($A622+ROUND((COLUMN()-2)/24,5),АТС!$A$41:$F$712,4)+VLOOKUP($A622+ROUND((COLUMN()-2)/24,5),'Расчет сбытовых надбавок'!$B$1393:'Расчет сбытовых надбавок'!$G$2064,4)</f>
        <v>42.27</v>
      </c>
      <c r="J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K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L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M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N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O622" s="117">
        <f>VLOOKUP($A622+ROUND((COLUMN()-2)/24,5),АТС!$A$41:$F$712,4)+VLOOKUP($A622+ROUND((COLUMN()-2)/24,5),'Расчет сбытовых надбавок'!$B$1393:'Расчет сбытовых надбавок'!$G$2064,4)</f>
        <v>0.01</v>
      </c>
      <c r="P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Q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R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S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T622" s="117">
        <f>VLOOKUP($A622+ROUND((COLUMN()-2)/24,5),АТС!$A$41:$F$712,4)+VLOOKUP($A622+ROUND((COLUMN()-2)/24,5),'Расчет сбытовых надбавок'!$B$1393:'Расчет сбытовых надбавок'!$G$2064,4)</f>
        <v>35.81</v>
      </c>
      <c r="U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V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W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X622" s="117">
        <f>VLOOKUP($A622+ROUND((COLUMN()-2)/24,5),АТС!$A$41:$F$712,4)+VLOOKUP($A622+ROUND((COLUMN()-2)/24,5),'Расчет сбытовых надбавок'!$B$1393:'Расчет сбытовых надбавок'!$G$2064,4)</f>
        <v>0.01</v>
      </c>
      <c r="Y622" s="117">
        <f>VLOOKUP($A622+ROUND((COLUMN()-2)/24,5),АТС!$A$41:$F$712,4)+VLOOKUP($A622+ROUND((COLUMN()-2)/24,5),'Расчет сбытовых надбавок'!$B$1393:'Расчет сбытовых надбавок'!$G$2064,4)</f>
        <v>0</v>
      </c>
    </row>
    <row r="623" spans="1:25" x14ac:dyDescent="0.2">
      <c r="A623" s="94">
        <f t="shared" si="18"/>
        <v>41698</v>
      </c>
      <c r="B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C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D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E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F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G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H623" s="117">
        <f>VLOOKUP($A623+ROUND((COLUMN()-2)/24,5),АТС!$A$41:$F$712,4)+VLOOKUP($A623+ROUND((COLUMN()-2)/24,5),'Расчет сбытовых надбавок'!$B$1393:'Расчет сбытовых надбавок'!$G$2064,4)</f>
        <v>59.54</v>
      </c>
      <c r="I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J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K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L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M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N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O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P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Q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R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S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T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U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V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W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X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Y623" s="117">
        <f>VLOOKUP($A623+ROUND((COLUMN()-2)/24,5),АТС!$A$41:$F$712,4)+VLOOKUP($A623+ROUND((COLUMN()-2)/24,5),'Расчет сбытовых надбавок'!$B$1393:'Расчет сбытовых надбавок'!$G$2064,4)</f>
        <v>0</v>
      </c>
    </row>
    <row r="624" spans="1:25" ht="12.75" customHeight="1" x14ac:dyDescent="0.25">
      <c r="A624" s="108"/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7"/>
    </row>
    <row r="625" spans="1:27" x14ac:dyDescent="0.25">
      <c r="A625" s="102" t="s">
        <v>159</v>
      </c>
      <c r="B625" s="93"/>
      <c r="C625" s="93"/>
      <c r="D625" s="93"/>
    </row>
    <row r="626" spans="1:27" ht="12.75" customHeight="1" x14ac:dyDescent="0.2">
      <c r="A626" s="170" t="s">
        <v>50</v>
      </c>
      <c r="B626" s="181" t="s">
        <v>161</v>
      </c>
      <c r="C626" s="182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  <c r="Y626" s="183"/>
    </row>
    <row r="627" spans="1:27" ht="12.75" customHeight="1" x14ac:dyDescent="0.2">
      <c r="A627" s="171"/>
      <c r="B627" s="184"/>
      <c r="C627" s="185"/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  <c r="V627" s="185"/>
      <c r="W627" s="185"/>
      <c r="X627" s="185"/>
      <c r="Y627" s="186"/>
    </row>
    <row r="628" spans="1:27" s="134" customFormat="1" ht="12.75" customHeight="1" x14ac:dyDescent="0.2">
      <c r="A628" s="171"/>
      <c r="B628" s="217" t="s">
        <v>130</v>
      </c>
      <c r="C628" s="205" t="s">
        <v>131</v>
      </c>
      <c r="D628" s="205" t="s">
        <v>132</v>
      </c>
      <c r="E628" s="205" t="s">
        <v>133</v>
      </c>
      <c r="F628" s="205" t="s">
        <v>134</v>
      </c>
      <c r="G628" s="205" t="s">
        <v>135</v>
      </c>
      <c r="H628" s="205" t="s">
        <v>136</v>
      </c>
      <c r="I628" s="205" t="s">
        <v>137</v>
      </c>
      <c r="J628" s="205" t="s">
        <v>138</v>
      </c>
      <c r="K628" s="205" t="s">
        <v>139</v>
      </c>
      <c r="L628" s="205" t="s">
        <v>140</v>
      </c>
      <c r="M628" s="205" t="s">
        <v>141</v>
      </c>
      <c r="N628" s="215" t="s">
        <v>142</v>
      </c>
      <c r="O628" s="205" t="s">
        <v>143</v>
      </c>
      <c r="P628" s="205" t="s">
        <v>144</v>
      </c>
      <c r="Q628" s="205" t="s">
        <v>145</v>
      </c>
      <c r="R628" s="205" t="s">
        <v>146</v>
      </c>
      <c r="S628" s="205" t="s">
        <v>147</v>
      </c>
      <c r="T628" s="205" t="s">
        <v>148</v>
      </c>
      <c r="U628" s="205" t="s">
        <v>149</v>
      </c>
      <c r="V628" s="205" t="s">
        <v>150</v>
      </c>
      <c r="W628" s="205" t="s">
        <v>151</v>
      </c>
      <c r="X628" s="205" t="s">
        <v>152</v>
      </c>
      <c r="Y628" s="205" t="s">
        <v>153</v>
      </c>
    </row>
    <row r="629" spans="1:27" s="134" customFormat="1" ht="11.25" customHeight="1" x14ac:dyDescent="0.2">
      <c r="A629" s="172"/>
      <c r="B629" s="218"/>
      <c r="C629" s="206"/>
      <c r="D629" s="206"/>
      <c r="E629" s="206"/>
      <c r="F629" s="206"/>
      <c r="G629" s="206"/>
      <c r="H629" s="206"/>
      <c r="I629" s="206"/>
      <c r="J629" s="206"/>
      <c r="K629" s="206"/>
      <c r="L629" s="206"/>
      <c r="M629" s="206"/>
      <c r="N629" s="216"/>
      <c r="O629" s="206"/>
      <c r="P629" s="206"/>
      <c r="Q629" s="206"/>
      <c r="R629" s="206"/>
      <c r="S629" s="206"/>
      <c r="T629" s="206"/>
      <c r="U629" s="206"/>
      <c r="V629" s="206"/>
      <c r="W629" s="206"/>
      <c r="X629" s="206"/>
      <c r="Y629" s="206"/>
    </row>
    <row r="630" spans="1:27" ht="15.75" customHeight="1" x14ac:dyDescent="0.2">
      <c r="A630" s="94">
        <f>A596</f>
        <v>41671</v>
      </c>
      <c r="B630" s="117">
        <f>VLOOKUP($A630+ROUND((COLUMN()-2)/24,5),АТС!$A$41:$F$712,4)+VLOOKUP($A630+ROUND((COLUMN()-2)/24,5),'Расчет сбытовых надбавок'!$B$1393:'Расчет сбытовых надбавок'!$G$2064,5)</f>
        <v>0</v>
      </c>
      <c r="C630" s="117">
        <f>VLOOKUP($A630+ROUND((COLUMN()-2)/24,5),АТС!$A$41:$F$712,4)+VLOOKUP($A630+ROUND((COLUMN()-2)/24,5),'Расчет сбытовых надбавок'!$B$1393:'Расчет сбытовых надбавок'!$G$2064,5)</f>
        <v>0</v>
      </c>
      <c r="D630" s="117">
        <f>VLOOKUP($A630+ROUND((COLUMN()-2)/24,5),АТС!$A$41:$F$712,4)+VLOOKUP($A630+ROUND((COLUMN()-2)/24,5),'Расчет сбытовых надбавок'!$B$1393:'Расчет сбытовых надбавок'!$G$2064,5)</f>
        <v>0</v>
      </c>
      <c r="E630" s="117">
        <f>VLOOKUP($A630+ROUND((COLUMN()-2)/24,5),АТС!$A$41:$F$712,4)+VLOOKUP($A630+ROUND((COLUMN()-2)/24,5),'Расчет сбытовых надбавок'!$B$1393:'Расчет сбытовых надбавок'!$G$2064,5)</f>
        <v>57.15</v>
      </c>
      <c r="F630" s="117">
        <f>VLOOKUP($A630+ROUND((COLUMN()-2)/24,5),АТС!$A$41:$F$712,4)+VLOOKUP($A630+ROUND((COLUMN()-2)/24,5),'Расчет сбытовых надбавок'!$B$1393:'Расчет сбытовых надбавок'!$G$2064,5)</f>
        <v>102.27</v>
      </c>
      <c r="G630" s="117">
        <f>VLOOKUP($A630+ROUND((COLUMN()-2)/24,5),АТС!$A$41:$F$712,4)+VLOOKUP($A630+ROUND((COLUMN()-2)/24,5),'Расчет сбытовых надбавок'!$B$1393:'Расчет сбытовых надбавок'!$G$2064,5)</f>
        <v>127.55999999999999</v>
      </c>
      <c r="H630" s="117">
        <f>VLOOKUP($A630+ROUND((COLUMN()-2)/24,5),АТС!$A$41:$F$712,4)+VLOOKUP($A630+ROUND((COLUMN()-2)/24,5),'Расчет сбытовых надбавок'!$B$1393:'Расчет сбытовых надбавок'!$G$2064,5)</f>
        <v>364.68999999999994</v>
      </c>
      <c r="I630" s="117">
        <f>VLOOKUP($A630+ROUND((COLUMN()-2)/24,5),АТС!$A$41:$F$712,4)+VLOOKUP($A630+ROUND((COLUMN()-2)/24,5),'Расчет сбытовых надбавок'!$B$1393:'Расчет сбытовых надбавок'!$G$2064,5)</f>
        <v>469.22</v>
      </c>
      <c r="J630" s="117">
        <f>VLOOKUP($A630+ROUND((COLUMN()-2)/24,5),АТС!$A$41:$F$712,4)+VLOOKUP($A630+ROUND((COLUMN()-2)/24,5),'Расчет сбытовых надбавок'!$B$1393:'Расчет сбытовых надбавок'!$G$2064,5)</f>
        <v>191.58</v>
      </c>
      <c r="K630" s="117">
        <f>VLOOKUP($A630+ROUND((COLUMN()-2)/24,5),АТС!$A$41:$F$712,4)+VLOOKUP($A630+ROUND((COLUMN()-2)/24,5),'Расчет сбытовых надбавок'!$B$1393:'Расчет сбытовых надбавок'!$G$2064,5)</f>
        <v>20.71</v>
      </c>
      <c r="L630" s="117">
        <f>VLOOKUP($A630+ROUND((COLUMN()-2)/24,5),АТС!$A$41:$F$712,4)+VLOOKUP($A630+ROUND((COLUMN()-2)/24,5),'Расчет сбытовых надбавок'!$B$1393:'Расчет сбытовых надбавок'!$G$2064,5)</f>
        <v>0</v>
      </c>
      <c r="M630" s="117">
        <f>VLOOKUP($A630+ROUND((COLUMN()-2)/24,5),АТС!$A$41:$F$712,4)+VLOOKUP($A630+ROUND((COLUMN()-2)/24,5),'Расчет сбытовых надбавок'!$B$1393:'Расчет сбытовых надбавок'!$G$2064,5)</f>
        <v>0</v>
      </c>
      <c r="N630" s="117">
        <f>VLOOKUP($A630+ROUND((COLUMN()-2)/24,5),АТС!$A$41:$F$712,4)+VLOOKUP($A630+ROUND((COLUMN()-2)/24,5),'Расчет сбытовых надбавок'!$B$1393:'Расчет сбытовых надбавок'!$G$2064,5)</f>
        <v>0</v>
      </c>
      <c r="O630" s="117">
        <f>VLOOKUP($A630+ROUND((COLUMN()-2)/24,5),АТС!$A$41:$F$712,4)+VLOOKUP($A630+ROUND((COLUMN()-2)/24,5),'Расчет сбытовых надбавок'!$B$1393:'Расчет сбытовых надбавок'!$G$2064,5)</f>
        <v>0</v>
      </c>
      <c r="P630" s="117">
        <f>VLOOKUP($A630+ROUND((COLUMN()-2)/24,5),АТС!$A$41:$F$712,4)+VLOOKUP($A630+ROUND((COLUMN()-2)/24,5),'Расчет сбытовых надбавок'!$B$1393:'Расчет сбытовых надбавок'!$G$2064,5)</f>
        <v>22.23</v>
      </c>
      <c r="Q630" s="117">
        <f>VLOOKUP($A630+ROUND((COLUMN()-2)/24,5),АТС!$A$41:$F$712,4)+VLOOKUP($A630+ROUND((COLUMN()-2)/24,5),'Расчет сбытовых надбавок'!$B$1393:'Расчет сбытовых надбавок'!$G$2064,5)</f>
        <v>29.849999999999998</v>
      </c>
      <c r="R630" s="117">
        <f>VLOOKUP($A630+ROUND((COLUMN()-2)/24,5),АТС!$A$41:$F$712,4)+VLOOKUP($A630+ROUND((COLUMN()-2)/24,5),'Расчет сбытовых надбавок'!$B$1393:'Расчет сбытовых надбавок'!$G$2064,5)</f>
        <v>35.020000000000003</v>
      </c>
      <c r="S630" s="117">
        <f>VLOOKUP($A630+ROUND((COLUMN()-2)/24,5),АТС!$A$41:$F$712,4)+VLOOKUP($A630+ROUND((COLUMN()-2)/24,5),'Расчет сбытовых надбавок'!$B$1393:'Расчет сбытовых надбавок'!$G$2064,5)</f>
        <v>62.15</v>
      </c>
      <c r="T630" s="117">
        <f>VLOOKUP($A630+ROUND((COLUMN()-2)/24,5),АТС!$A$41:$F$712,4)+VLOOKUP($A630+ROUND((COLUMN()-2)/24,5),'Расчет сбытовых надбавок'!$B$1393:'Расчет сбытовых надбавок'!$G$2064,5)</f>
        <v>180.93</v>
      </c>
      <c r="U630" s="117">
        <f>VLOOKUP($A630+ROUND((COLUMN()-2)/24,5),АТС!$A$41:$F$712,4)+VLOOKUP($A630+ROUND((COLUMN()-2)/24,5),'Расчет сбытовых надбавок'!$B$1393:'Расчет сбытовых надбавок'!$G$2064,5)</f>
        <v>133.39999999999998</v>
      </c>
      <c r="V630" s="117">
        <f>VLOOKUP($A630+ROUND((COLUMN()-2)/24,5),АТС!$A$41:$F$712,4)+VLOOKUP($A630+ROUND((COLUMN()-2)/24,5),'Расчет сбытовых надбавок'!$B$1393:'Расчет сбытовых надбавок'!$G$2064,5)</f>
        <v>82.04</v>
      </c>
      <c r="W630" s="117">
        <f>VLOOKUP($A630+ROUND((COLUMN()-2)/24,5),АТС!$A$41:$F$712,4)+VLOOKUP($A630+ROUND((COLUMN()-2)/24,5),'Расчет сбытовых надбавок'!$B$1393:'Расчет сбытовых надбавок'!$G$2064,5)</f>
        <v>64.83</v>
      </c>
      <c r="X630" s="117">
        <f>VLOOKUP($A630+ROUND((COLUMN()-2)/24,5),АТС!$A$41:$F$712,4)+VLOOKUP($A630+ROUND((COLUMN()-2)/24,5),'Расчет сбытовых надбавок'!$B$1393:'Расчет сбытовых надбавок'!$G$2064,5)</f>
        <v>0</v>
      </c>
      <c r="Y630" s="117">
        <f>VLOOKUP($A630+ROUND((COLUMN()-2)/24,5),АТС!$A$41:$F$712,4)+VLOOKUP($A630+ROUND((COLUMN()-2)/24,5),'Расчет сбытовых надбавок'!$B$1393:'Расчет сбытовых надбавок'!$G$2064,5)</f>
        <v>20.05</v>
      </c>
      <c r="AA630" s="95"/>
    </row>
    <row r="631" spans="1:27" x14ac:dyDescent="0.2">
      <c r="A631" s="94">
        <f>A630+1</f>
        <v>41672</v>
      </c>
      <c r="B631" s="117">
        <f>VLOOKUP($A631+ROUND((COLUMN()-2)/24,5),АТС!$A$41:$F$712,4)+VLOOKUP($A631+ROUND((COLUMN()-2)/24,5),'Расчет сбытовых надбавок'!$B$1393:'Расчет сбытовых надбавок'!$G$2064,5)</f>
        <v>0</v>
      </c>
      <c r="C631" s="117">
        <f>VLOOKUP($A631+ROUND((COLUMN()-2)/24,5),АТС!$A$41:$F$712,4)+VLOOKUP($A631+ROUND((COLUMN()-2)/24,5),'Расчет сбытовых надбавок'!$B$1393:'Расчет сбытовых надбавок'!$G$2064,5)</f>
        <v>17.600000000000001</v>
      </c>
      <c r="D631" s="117">
        <f>VLOOKUP($A631+ROUND((COLUMN()-2)/24,5),АТС!$A$41:$F$712,4)+VLOOKUP($A631+ROUND((COLUMN()-2)/24,5),'Расчет сбытовых надбавок'!$B$1393:'Расчет сбытовых надбавок'!$G$2064,5)</f>
        <v>38.229999999999997</v>
      </c>
      <c r="E631" s="117">
        <f>VLOOKUP($A631+ROUND((COLUMN()-2)/24,5),АТС!$A$41:$F$712,4)+VLOOKUP($A631+ROUND((COLUMN()-2)/24,5),'Расчет сбытовых надбавок'!$B$1393:'Расчет сбытовых надбавок'!$G$2064,5)</f>
        <v>27.259999999999998</v>
      </c>
      <c r="F631" s="117">
        <f>VLOOKUP($A631+ROUND((COLUMN()-2)/24,5),АТС!$A$41:$F$712,4)+VLOOKUP($A631+ROUND((COLUMN()-2)/24,5),'Расчет сбытовых надбавок'!$B$1393:'Расчет сбытовых надбавок'!$G$2064,5)</f>
        <v>103.27</v>
      </c>
      <c r="G631" s="117">
        <f>VLOOKUP($A631+ROUND((COLUMN()-2)/24,5),АТС!$A$41:$F$712,4)+VLOOKUP($A631+ROUND((COLUMN()-2)/24,5),'Расчет сбытовых надбавок'!$B$1393:'Расчет сбытовых надбавок'!$G$2064,5)</f>
        <v>163.64000000000001</v>
      </c>
      <c r="H631" s="117">
        <f>VLOOKUP($A631+ROUND((COLUMN()-2)/24,5),АТС!$A$41:$F$712,4)+VLOOKUP($A631+ROUND((COLUMN()-2)/24,5),'Расчет сбытовых надбавок'!$B$1393:'Расчет сбытовых надбавок'!$G$2064,5)</f>
        <v>457.17</v>
      </c>
      <c r="I631" s="117">
        <f>VLOOKUP($A631+ROUND((COLUMN()-2)/24,5),АТС!$A$41:$F$712,4)+VLOOKUP($A631+ROUND((COLUMN()-2)/24,5),'Расчет сбытовых надбавок'!$B$1393:'Расчет сбытовых надбавок'!$G$2064,5)</f>
        <v>257.90000000000003</v>
      </c>
      <c r="J631" s="117">
        <f>VLOOKUP($A631+ROUND((COLUMN()-2)/24,5),АТС!$A$41:$F$712,4)+VLOOKUP($A631+ROUND((COLUMN()-2)/24,5),'Расчет сбытовых надбавок'!$B$1393:'Расчет сбытовых надбавок'!$G$2064,5)</f>
        <v>434.34000000000003</v>
      </c>
      <c r="K631" s="117">
        <f>VLOOKUP($A631+ROUND((COLUMN()-2)/24,5),АТС!$A$41:$F$712,4)+VLOOKUP($A631+ROUND((COLUMN()-2)/24,5),'Расчет сбытовых надбавок'!$B$1393:'Расчет сбытовых надбавок'!$G$2064,5)</f>
        <v>309.73</v>
      </c>
      <c r="L631" s="117">
        <f>VLOOKUP($A631+ROUND((COLUMN()-2)/24,5),АТС!$A$41:$F$712,4)+VLOOKUP($A631+ROUND((COLUMN()-2)/24,5),'Расчет сбытовых надбавок'!$B$1393:'Расчет сбытовых надбавок'!$G$2064,5)</f>
        <v>0</v>
      </c>
      <c r="M631" s="117">
        <f>VLOOKUP($A631+ROUND((COLUMN()-2)/24,5),АТС!$A$41:$F$712,4)+VLOOKUP($A631+ROUND((COLUMN()-2)/24,5),'Расчет сбытовых надбавок'!$B$1393:'Расчет сбытовых надбавок'!$G$2064,5)</f>
        <v>0</v>
      </c>
      <c r="N631" s="117">
        <f>VLOOKUP($A631+ROUND((COLUMN()-2)/24,5),АТС!$A$41:$F$712,4)+VLOOKUP($A631+ROUND((COLUMN()-2)/24,5),'Расчет сбытовых надбавок'!$B$1393:'Расчет сбытовых надбавок'!$G$2064,5)</f>
        <v>0</v>
      </c>
      <c r="O631" s="117">
        <f>VLOOKUP($A631+ROUND((COLUMN()-2)/24,5),АТС!$A$41:$F$712,4)+VLOOKUP($A631+ROUND((COLUMN()-2)/24,5),'Расчет сбытовых надбавок'!$B$1393:'Расчет сбытовых надбавок'!$G$2064,5)</f>
        <v>0</v>
      </c>
      <c r="P631" s="117">
        <f>VLOOKUP($A631+ROUND((COLUMN()-2)/24,5),АТС!$A$41:$F$712,4)+VLOOKUP($A631+ROUND((COLUMN()-2)/24,5),'Расчет сбытовых надбавок'!$B$1393:'Расчет сбытовых надбавок'!$G$2064,5)</f>
        <v>0.05</v>
      </c>
      <c r="Q631" s="117">
        <f>VLOOKUP($A631+ROUND((COLUMN()-2)/24,5),АТС!$A$41:$F$712,4)+VLOOKUP($A631+ROUND((COLUMN()-2)/24,5),'Расчет сбытовых надбавок'!$B$1393:'Расчет сбытовых надбавок'!$G$2064,5)</f>
        <v>0</v>
      </c>
      <c r="R631" s="117">
        <f>VLOOKUP($A631+ROUND((COLUMN()-2)/24,5),АТС!$A$41:$F$712,4)+VLOOKUP($A631+ROUND((COLUMN()-2)/24,5),'Расчет сбытовых надбавок'!$B$1393:'Расчет сбытовых надбавок'!$G$2064,5)</f>
        <v>0</v>
      </c>
      <c r="S631" s="117">
        <f>VLOOKUP($A631+ROUND((COLUMN()-2)/24,5),АТС!$A$41:$F$712,4)+VLOOKUP($A631+ROUND((COLUMN()-2)/24,5),'Расчет сбытовых надбавок'!$B$1393:'Расчет сбытовых надбавок'!$G$2064,5)</f>
        <v>6.7</v>
      </c>
      <c r="T631" s="117">
        <f>VLOOKUP($A631+ROUND((COLUMN()-2)/24,5),АТС!$A$41:$F$712,4)+VLOOKUP($A631+ROUND((COLUMN()-2)/24,5),'Расчет сбытовых надбавок'!$B$1393:'Расчет сбытовых надбавок'!$G$2064,5)</f>
        <v>51.76</v>
      </c>
      <c r="U631" s="117">
        <f>VLOOKUP($A631+ROUND((COLUMN()-2)/24,5),АТС!$A$41:$F$712,4)+VLOOKUP($A631+ROUND((COLUMN()-2)/24,5),'Расчет сбытовых надбавок'!$B$1393:'Расчет сбытовых надбавок'!$G$2064,5)</f>
        <v>242.01999999999998</v>
      </c>
      <c r="V631" s="117">
        <f>VLOOKUP($A631+ROUND((COLUMN()-2)/24,5),АТС!$A$41:$F$712,4)+VLOOKUP($A631+ROUND((COLUMN()-2)/24,5),'Расчет сбытовых надбавок'!$B$1393:'Расчет сбытовых надбавок'!$G$2064,5)</f>
        <v>309.25</v>
      </c>
      <c r="W631" s="117">
        <f>VLOOKUP($A631+ROUND((COLUMN()-2)/24,5),АТС!$A$41:$F$712,4)+VLOOKUP($A631+ROUND((COLUMN()-2)/24,5),'Расчет сбытовых надбавок'!$B$1393:'Расчет сбытовых надбавок'!$G$2064,5)</f>
        <v>303.23</v>
      </c>
      <c r="X631" s="117">
        <f>VLOOKUP($A631+ROUND((COLUMN()-2)/24,5),АТС!$A$41:$F$712,4)+VLOOKUP($A631+ROUND((COLUMN()-2)/24,5),'Расчет сбытовых надбавок'!$B$1393:'Расчет сбытовых надбавок'!$G$2064,5)</f>
        <v>0</v>
      </c>
      <c r="Y631" s="117">
        <f>VLOOKUP($A631+ROUND((COLUMN()-2)/24,5),АТС!$A$41:$F$712,4)+VLOOKUP($A631+ROUND((COLUMN()-2)/24,5),'Расчет сбытовых надбавок'!$B$1393:'Расчет сбытовых надбавок'!$G$2064,5)</f>
        <v>0</v>
      </c>
    </row>
    <row r="632" spans="1:27" x14ac:dyDescent="0.2">
      <c r="A632" s="94">
        <f t="shared" ref="A632:A657" si="19">A631+1</f>
        <v>41673</v>
      </c>
      <c r="B632" s="117">
        <f>VLOOKUP($A632+ROUND((COLUMN()-2)/24,5),АТС!$A$41:$F$712,4)+VLOOKUP($A632+ROUND((COLUMN()-2)/24,5),'Расчет сбытовых надбавок'!$B$1393:'Расчет сбытовых надбавок'!$G$2064,5)</f>
        <v>131.05000000000001</v>
      </c>
      <c r="C632" s="117">
        <f>VLOOKUP($A632+ROUND((COLUMN()-2)/24,5),АТС!$A$41:$F$712,4)+VLOOKUP($A632+ROUND((COLUMN()-2)/24,5),'Расчет сбытовых надбавок'!$B$1393:'Расчет сбытовых надбавок'!$G$2064,5)</f>
        <v>282.34000000000003</v>
      </c>
      <c r="D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E632" s="117">
        <f>VLOOKUP($A632+ROUND((COLUMN()-2)/24,5),АТС!$A$41:$F$712,4)+VLOOKUP($A632+ROUND((COLUMN()-2)/24,5),'Расчет сбытовых надбавок'!$B$1393:'Расчет сбытовых надбавок'!$G$2064,5)</f>
        <v>19.440000000000001</v>
      </c>
      <c r="F632" s="117">
        <f>VLOOKUP($A632+ROUND((COLUMN()-2)/24,5),АТС!$A$41:$F$712,4)+VLOOKUP($A632+ROUND((COLUMN()-2)/24,5),'Расчет сбытовых надбавок'!$B$1393:'Расчет сбытовых надбавок'!$G$2064,5)</f>
        <v>104.69</v>
      </c>
      <c r="G632" s="117">
        <f>VLOOKUP($A632+ROUND((COLUMN()-2)/24,5),АТС!$A$41:$F$712,4)+VLOOKUP($A632+ROUND((COLUMN()-2)/24,5),'Расчет сбытовых надбавок'!$B$1393:'Расчет сбытовых надбавок'!$G$2064,5)</f>
        <v>148.81</v>
      </c>
      <c r="H632" s="117">
        <f>VLOOKUP($A632+ROUND((COLUMN()-2)/24,5),АТС!$A$41:$F$712,4)+VLOOKUP($A632+ROUND((COLUMN()-2)/24,5),'Расчет сбытовых надбавок'!$B$1393:'Расчет сбытовых надбавок'!$G$2064,5)</f>
        <v>252.01999999999998</v>
      </c>
      <c r="I632" s="117">
        <f>VLOOKUP($A632+ROUND((COLUMN()-2)/24,5),АТС!$A$41:$F$712,4)+VLOOKUP($A632+ROUND((COLUMN()-2)/24,5),'Расчет сбытовых надбавок'!$B$1393:'Расчет сбытовых надбавок'!$G$2064,5)</f>
        <v>106.84</v>
      </c>
      <c r="J632" s="117">
        <f>VLOOKUP($A632+ROUND((COLUMN()-2)/24,5),АТС!$A$41:$F$712,4)+VLOOKUP($A632+ROUND((COLUMN()-2)/24,5),'Расчет сбытовых надбавок'!$B$1393:'Расчет сбытовых надбавок'!$G$2064,5)</f>
        <v>8.129999999999999</v>
      </c>
      <c r="K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L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M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N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O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P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Q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R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S632" s="117">
        <f>VLOOKUP($A632+ROUND((COLUMN()-2)/24,5),АТС!$A$41:$F$712,4)+VLOOKUP($A632+ROUND((COLUMN()-2)/24,5),'Расчет сбытовых надбавок'!$B$1393:'Расчет сбытовых надбавок'!$G$2064,5)</f>
        <v>13.280000000000001</v>
      </c>
      <c r="T632" s="117">
        <f>VLOOKUP($A632+ROUND((COLUMN()-2)/24,5),АТС!$A$41:$F$712,4)+VLOOKUP($A632+ROUND((COLUMN()-2)/24,5),'Расчет сбытовых надбавок'!$B$1393:'Расчет сбытовых надбавок'!$G$2064,5)</f>
        <v>69.5</v>
      </c>
      <c r="U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V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W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X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Y632" s="117">
        <f>VLOOKUP($A632+ROUND((COLUMN()-2)/24,5),АТС!$A$41:$F$712,4)+VLOOKUP($A632+ROUND((COLUMN()-2)/24,5),'Расчет сбытовых надбавок'!$B$1393:'Расчет сбытовых надбавок'!$G$2064,5)</f>
        <v>0</v>
      </c>
    </row>
    <row r="633" spans="1:27" x14ac:dyDescent="0.2">
      <c r="A633" s="94">
        <f t="shared" si="19"/>
        <v>41674</v>
      </c>
      <c r="B633" s="117">
        <f>VLOOKUP($A633+ROUND((COLUMN()-2)/24,5),АТС!$A$41:$F$712,4)+VLOOKUP($A633+ROUND((COLUMN()-2)/24,5),'Расчет сбытовых надбавок'!$B$1393:'Расчет сбытовых надбавок'!$G$2064,5)</f>
        <v>47.73</v>
      </c>
      <c r="C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D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E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F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G633" s="117">
        <f>VLOOKUP($A633+ROUND((COLUMN()-2)/24,5),АТС!$A$41:$F$712,4)+VLOOKUP($A633+ROUND((COLUMN()-2)/24,5),'Расчет сбытовых надбавок'!$B$1393:'Расчет сбытовых надбавок'!$G$2064,5)</f>
        <v>151.26</v>
      </c>
      <c r="H633" s="117">
        <f>VLOOKUP($A633+ROUND((COLUMN()-2)/24,5),АТС!$A$41:$F$712,4)+VLOOKUP($A633+ROUND((COLUMN()-2)/24,5),'Расчет сбытовых надбавок'!$B$1393:'Расчет сбытовых надбавок'!$G$2064,5)</f>
        <v>594.38</v>
      </c>
      <c r="I633" s="117">
        <f>VLOOKUP($A633+ROUND((COLUMN()-2)/24,5),АТС!$A$41:$F$712,4)+VLOOKUP($A633+ROUND((COLUMN()-2)/24,5),'Расчет сбытовых надбавок'!$B$1393:'Расчет сбытовых надбавок'!$G$2064,5)</f>
        <v>56.85</v>
      </c>
      <c r="J633" s="117">
        <f>VLOOKUP($A633+ROUND((COLUMN()-2)/24,5),АТС!$A$41:$F$712,4)+VLOOKUP($A633+ROUND((COLUMN()-2)/24,5),'Расчет сбытовых надбавок'!$B$1393:'Расчет сбытовых надбавок'!$G$2064,5)</f>
        <v>286.71000000000004</v>
      </c>
      <c r="K633" s="117">
        <f>VLOOKUP($A633+ROUND((COLUMN()-2)/24,5),АТС!$A$41:$F$712,4)+VLOOKUP($A633+ROUND((COLUMN()-2)/24,5),'Расчет сбытовых надбавок'!$B$1393:'Расчет сбытовых надбавок'!$G$2064,5)</f>
        <v>928.28</v>
      </c>
      <c r="L633" s="117">
        <f>VLOOKUP($A633+ROUND((COLUMN()-2)/24,5),АТС!$A$41:$F$712,4)+VLOOKUP($A633+ROUND((COLUMN()-2)/24,5),'Расчет сбытовых надбавок'!$B$1393:'Расчет сбытовых надбавок'!$G$2064,5)</f>
        <v>27.17</v>
      </c>
      <c r="M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N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O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P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Q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R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S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T633" s="117">
        <f>VLOOKUP($A633+ROUND((COLUMN()-2)/24,5),АТС!$A$41:$F$712,4)+VLOOKUP($A633+ROUND((COLUMN()-2)/24,5),'Расчет сбытовых надбавок'!$B$1393:'Расчет сбытовых надбавок'!$G$2064,5)</f>
        <v>54.38</v>
      </c>
      <c r="U633" s="117">
        <f>VLOOKUP($A633+ROUND((COLUMN()-2)/24,5),АТС!$A$41:$F$712,4)+VLOOKUP($A633+ROUND((COLUMN()-2)/24,5),'Расчет сбытовых надбавок'!$B$1393:'Расчет сбытовых надбавок'!$G$2064,5)</f>
        <v>111.47</v>
      </c>
      <c r="V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W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X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Y633" s="117">
        <f>VLOOKUP($A633+ROUND((COLUMN()-2)/24,5),АТС!$A$41:$F$712,4)+VLOOKUP($A633+ROUND((COLUMN()-2)/24,5),'Расчет сбытовых надбавок'!$B$1393:'Расчет сбытовых надбавок'!$G$2064,5)</f>
        <v>0</v>
      </c>
    </row>
    <row r="634" spans="1:27" x14ac:dyDescent="0.2">
      <c r="A634" s="94">
        <f t="shared" si="19"/>
        <v>41675</v>
      </c>
      <c r="B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C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D634" s="117">
        <f>VLOOKUP($A634+ROUND((COLUMN()-2)/24,5),АТС!$A$41:$F$712,4)+VLOOKUP($A634+ROUND((COLUMN()-2)/24,5),'Расчет сбытовых надбавок'!$B$1393:'Расчет сбытовых надбавок'!$G$2064,5)</f>
        <v>305.52999999999997</v>
      </c>
      <c r="E634" s="117">
        <f>VLOOKUP($A634+ROUND((COLUMN()-2)/24,5),АТС!$A$41:$F$712,4)+VLOOKUP($A634+ROUND((COLUMN()-2)/24,5),'Расчет сбытовых надбавок'!$B$1393:'Расчет сбытовых надбавок'!$G$2064,5)</f>
        <v>424</v>
      </c>
      <c r="F634" s="117">
        <f>VLOOKUP($A634+ROUND((COLUMN()-2)/24,5),АТС!$A$41:$F$712,4)+VLOOKUP($A634+ROUND((COLUMN()-2)/24,5),'Расчет сбытовых надбавок'!$B$1393:'Расчет сбытовых надбавок'!$G$2064,5)</f>
        <v>450.95</v>
      </c>
      <c r="G634" s="117">
        <f>VLOOKUP($A634+ROUND((COLUMN()-2)/24,5),АТС!$A$41:$F$712,4)+VLOOKUP($A634+ROUND((COLUMN()-2)/24,5),'Расчет сбытовых надбавок'!$B$1393:'Расчет сбытовых надбавок'!$G$2064,5)</f>
        <v>485.55</v>
      </c>
      <c r="H634" s="117">
        <f>VLOOKUP($A634+ROUND((COLUMN()-2)/24,5),АТС!$A$41:$F$712,4)+VLOOKUP($A634+ROUND((COLUMN()-2)/24,5),'Расчет сбытовых надбавок'!$B$1393:'Расчет сбытовых надбавок'!$G$2064,5)</f>
        <v>148.07</v>
      </c>
      <c r="I634" s="117">
        <f>VLOOKUP($A634+ROUND((COLUMN()-2)/24,5),АТС!$A$41:$F$712,4)+VLOOKUP($A634+ROUND((COLUMN()-2)/24,5),'Расчет сбытовых надбавок'!$B$1393:'Расчет сбытовых надбавок'!$G$2064,5)</f>
        <v>12.020000000000001</v>
      </c>
      <c r="J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K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L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M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N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O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P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Q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R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S634" s="117">
        <f>VLOOKUP($A634+ROUND((COLUMN()-2)/24,5),АТС!$A$41:$F$712,4)+VLOOKUP($A634+ROUND((COLUMN()-2)/24,5),'Расчет сбытовых надбавок'!$B$1393:'Расчет сбытовых надбавок'!$G$2064,5)</f>
        <v>0.01</v>
      </c>
      <c r="T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U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V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W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X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Y634" s="117">
        <f>VLOOKUP($A634+ROUND((COLUMN()-2)/24,5),АТС!$A$41:$F$712,4)+VLOOKUP($A634+ROUND((COLUMN()-2)/24,5),'Расчет сбытовых надбавок'!$B$1393:'Расчет сбытовых надбавок'!$G$2064,5)</f>
        <v>0.01</v>
      </c>
    </row>
    <row r="635" spans="1:27" x14ac:dyDescent="0.2">
      <c r="A635" s="94">
        <f t="shared" si="19"/>
        <v>41676</v>
      </c>
      <c r="B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C635" s="117">
        <f>VLOOKUP($A635+ROUND((COLUMN()-2)/24,5),АТС!$A$41:$F$712,4)+VLOOKUP($A635+ROUND((COLUMN()-2)/24,5),'Расчет сбытовых надбавок'!$B$1393:'Расчет сбытовых надбавок'!$G$2064,5)</f>
        <v>0.01</v>
      </c>
      <c r="D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E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F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G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H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I635" s="117">
        <f>VLOOKUP($A635+ROUND((COLUMN()-2)/24,5),АТС!$A$41:$F$712,4)+VLOOKUP($A635+ROUND((COLUMN()-2)/24,5),'Расчет сбытовых надбавок'!$B$1393:'Расчет сбытовых надбавок'!$G$2064,5)</f>
        <v>0.49</v>
      </c>
      <c r="J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K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L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M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N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O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P635" s="117">
        <f>VLOOKUP($A635+ROUND((COLUMN()-2)/24,5),АТС!$A$41:$F$712,4)+VLOOKUP($A635+ROUND((COLUMN()-2)/24,5),'Расчет сбытовых надбавок'!$B$1393:'Расчет сбытовых надбавок'!$G$2064,5)</f>
        <v>0.35</v>
      </c>
      <c r="Q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R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S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T635" s="117">
        <f>VLOOKUP($A635+ROUND((COLUMN()-2)/24,5),АТС!$A$41:$F$712,4)+VLOOKUP($A635+ROUND((COLUMN()-2)/24,5),'Расчет сбытовых надбавок'!$B$1393:'Расчет сбытовых надбавок'!$G$2064,5)</f>
        <v>0.21</v>
      </c>
      <c r="U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V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W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X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Y635" s="117">
        <f>VLOOKUP($A635+ROUND((COLUMN()-2)/24,5),АТС!$A$41:$F$712,4)+VLOOKUP($A635+ROUND((COLUMN()-2)/24,5),'Расчет сбытовых надбавок'!$B$1393:'Расчет сбытовых надбавок'!$G$2064,5)</f>
        <v>0</v>
      </c>
    </row>
    <row r="636" spans="1:27" x14ac:dyDescent="0.2">
      <c r="A636" s="94">
        <f t="shared" si="19"/>
        <v>41677</v>
      </c>
      <c r="B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C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D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E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F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G636" s="117">
        <f>VLOOKUP($A636+ROUND((COLUMN()-2)/24,5),АТС!$A$41:$F$712,4)+VLOOKUP($A636+ROUND((COLUMN()-2)/24,5),'Расчет сбытовых надбавок'!$B$1393:'Расчет сбытовых надбавок'!$G$2064,5)</f>
        <v>77.67</v>
      </c>
      <c r="H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I636" s="117">
        <f>VLOOKUP($A636+ROUND((COLUMN()-2)/24,5),АТС!$A$41:$F$712,4)+VLOOKUP($A636+ROUND((COLUMN()-2)/24,5),'Расчет сбытовых надбавок'!$B$1393:'Расчет сбытовых надбавок'!$G$2064,5)</f>
        <v>106.73</v>
      </c>
      <c r="J636" s="117">
        <f>VLOOKUP($A636+ROUND((COLUMN()-2)/24,5),АТС!$A$41:$F$712,4)+VLOOKUP($A636+ROUND((COLUMN()-2)/24,5),'Расчет сбытовых надбавок'!$B$1393:'Расчет сбытовых надбавок'!$G$2064,5)</f>
        <v>0.01</v>
      </c>
      <c r="K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L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M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N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O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P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Q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R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S636" s="117">
        <f>VLOOKUP($A636+ROUND((COLUMN()-2)/24,5),АТС!$A$41:$F$712,4)+VLOOKUP($A636+ROUND((COLUMN()-2)/24,5),'Расчет сбытовых надбавок'!$B$1393:'Расчет сбытовых надбавок'!$G$2064,5)</f>
        <v>60.55</v>
      </c>
      <c r="T636" s="117">
        <f>VLOOKUP($A636+ROUND((COLUMN()-2)/24,5),АТС!$A$41:$F$712,4)+VLOOKUP($A636+ROUND((COLUMN()-2)/24,5),'Расчет сбытовых надбавок'!$B$1393:'Расчет сбытовых надбавок'!$G$2064,5)</f>
        <v>24.63</v>
      </c>
      <c r="U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V636" s="117">
        <f>VLOOKUP($A636+ROUND((COLUMN()-2)/24,5),АТС!$A$41:$F$712,4)+VLOOKUP($A636+ROUND((COLUMN()-2)/24,5),'Расчет сбытовых надбавок'!$B$1393:'Расчет сбытовых надбавок'!$G$2064,5)</f>
        <v>0.01</v>
      </c>
      <c r="W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X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Y636" s="117">
        <f>VLOOKUP($A636+ROUND((COLUMN()-2)/24,5),АТС!$A$41:$F$712,4)+VLOOKUP($A636+ROUND((COLUMN()-2)/24,5),'Расчет сбытовых надбавок'!$B$1393:'Расчет сбытовых надбавок'!$G$2064,5)</f>
        <v>0.01</v>
      </c>
    </row>
    <row r="637" spans="1:27" x14ac:dyDescent="0.2">
      <c r="A637" s="94">
        <f t="shared" si="19"/>
        <v>41678</v>
      </c>
      <c r="B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C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D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E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F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G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H637" s="117">
        <f>VLOOKUP($A637+ROUND((COLUMN()-2)/24,5),АТС!$A$41:$F$712,4)+VLOOKUP($A637+ROUND((COLUMN()-2)/24,5),'Расчет сбытовых надбавок'!$B$1393:'Расчет сбытовых надбавок'!$G$2064,5)</f>
        <v>92.5</v>
      </c>
      <c r="I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J637" s="117">
        <f>VLOOKUP($A637+ROUND((COLUMN()-2)/24,5),АТС!$A$41:$F$712,4)+VLOOKUP($A637+ROUND((COLUMN()-2)/24,5),'Расчет сбытовых надбавок'!$B$1393:'Расчет сбытовых надбавок'!$G$2064,5)</f>
        <v>0.09</v>
      </c>
      <c r="K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L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M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N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O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P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Q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R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S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T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U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V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W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X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Y637" s="117">
        <f>VLOOKUP($A637+ROUND((COLUMN()-2)/24,5),АТС!$A$41:$F$712,4)+VLOOKUP($A637+ROUND((COLUMN()-2)/24,5),'Расчет сбытовых надбавок'!$B$1393:'Расчет сбытовых надбавок'!$G$2064,5)</f>
        <v>0</v>
      </c>
    </row>
    <row r="638" spans="1:27" x14ac:dyDescent="0.2">
      <c r="A638" s="94">
        <f t="shared" si="19"/>
        <v>41679</v>
      </c>
      <c r="B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C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D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E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F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G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H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I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J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K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L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M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N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O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P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Q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R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S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T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U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V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W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X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Y638" s="117">
        <f>VLOOKUP($A638+ROUND((COLUMN()-2)/24,5),АТС!$A$41:$F$712,4)+VLOOKUP($A638+ROUND((COLUMN()-2)/24,5),'Расчет сбытовых надбавок'!$B$1393:'Расчет сбытовых надбавок'!$G$2064,5)</f>
        <v>0</v>
      </c>
    </row>
    <row r="639" spans="1:27" x14ac:dyDescent="0.2">
      <c r="A639" s="94">
        <f t="shared" si="19"/>
        <v>41680</v>
      </c>
      <c r="B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C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D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E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F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G639" s="117">
        <f>VLOOKUP($A639+ROUND((COLUMN()-2)/24,5),АТС!$A$41:$F$712,4)+VLOOKUP($A639+ROUND((COLUMN()-2)/24,5),'Расчет сбытовых надбавок'!$B$1393:'Расчет сбытовых надбавок'!$G$2064,5)</f>
        <v>11.98</v>
      </c>
      <c r="H639" s="117">
        <f>VLOOKUP($A639+ROUND((COLUMN()-2)/24,5),АТС!$A$41:$F$712,4)+VLOOKUP($A639+ROUND((COLUMN()-2)/24,5),'Расчет сбытовых надбавок'!$B$1393:'Расчет сбытовых надбавок'!$G$2064,5)</f>
        <v>69.88</v>
      </c>
      <c r="I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J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K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L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M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N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O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P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Q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R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S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T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U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V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W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X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Y639" s="117">
        <f>VLOOKUP($A639+ROUND((COLUMN()-2)/24,5),АТС!$A$41:$F$712,4)+VLOOKUP($A639+ROUND((COLUMN()-2)/24,5),'Расчет сбытовых надбавок'!$B$1393:'Расчет сбытовых надбавок'!$G$2064,5)</f>
        <v>0</v>
      </c>
    </row>
    <row r="640" spans="1:27" x14ac:dyDescent="0.2">
      <c r="A640" s="94">
        <f t="shared" si="19"/>
        <v>41681</v>
      </c>
      <c r="B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C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D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E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F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G640" s="117">
        <f>VLOOKUP($A640+ROUND((COLUMN()-2)/24,5),АТС!$A$41:$F$712,4)+VLOOKUP($A640+ROUND((COLUMN()-2)/24,5),'Расчет сбытовых надбавок'!$B$1393:'Расчет сбытовых надбавок'!$G$2064,5)</f>
        <v>72.760000000000005</v>
      </c>
      <c r="H640" s="117">
        <f>VLOOKUP($A640+ROUND((COLUMN()-2)/24,5),АТС!$A$41:$F$712,4)+VLOOKUP($A640+ROUND((COLUMN()-2)/24,5),'Расчет сбытовых надбавок'!$B$1393:'Расчет сбытовых надбавок'!$G$2064,5)</f>
        <v>108.98</v>
      </c>
      <c r="I640" s="117">
        <f>VLOOKUP($A640+ROUND((COLUMN()-2)/24,5),АТС!$A$41:$F$712,4)+VLOOKUP($A640+ROUND((COLUMN()-2)/24,5),'Расчет сбытовых надбавок'!$B$1393:'Расчет сбытовых надбавок'!$G$2064,5)</f>
        <v>16.21</v>
      </c>
      <c r="J640" s="117">
        <f>VLOOKUP($A640+ROUND((COLUMN()-2)/24,5),АТС!$A$41:$F$712,4)+VLOOKUP($A640+ROUND((COLUMN()-2)/24,5),'Расчет сбытовых надбавок'!$B$1393:'Расчет сбытовых надбавок'!$G$2064,5)</f>
        <v>57.03</v>
      </c>
      <c r="K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L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M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N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O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P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Q640" s="117">
        <f>VLOOKUP($A640+ROUND((COLUMN()-2)/24,5),АТС!$A$41:$F$712,4)+VLOOKUP($A640+ROUND((COLUMN()-2)/24,5),'Расчет сбытовых надбавок'!$B$1393:'Расчет сбытовых надбавок'!$G$2064,5)</f>
        <v>32.380000000000003</v>
      </c>
      <c r="R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S640" s="117">
        <f>VLOOKUP($A640+ROUND((COLUMN()-2)/24,5),АТС!$A$41:$F$712,4)+VLOOKUP($A640+ROUND((COLUMN()-2)/24,5),'Расчет сбытовых надбавок'!$B$1393:'Расчет сбытовых надбавок'!$G$2064,5)</f>
        <v>44.73</v>
      </c>
      <c r="T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U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V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W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X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Y640" s="117">
        <f>VLOOKUP($A640+ROUND((COLUMN()-2)/24,5),АТС!$A$41:$F$712,4)+VLOOKUP($A640+ROUND((COLUMN()-2)/24,5),'Расчет сбытовых надбавок'!$B$1393:'Расчет сбытовых надбавок'!$G$2064,5)</f>
        <v>0</v>
      </c>
    </row>
    <row r="641" spans="1:25" x14ac:dyDescent="0.2">
      <c r="A641" s="94">
        <f t="shared" si="19"/>
        <v>41682</v>
      </c>
      <c r="B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C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D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E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F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G641" s="117">
        <f>VLOOKUP($A641+ROUND((COLUMN()-2)/24,5),АТС!$A$41:$F$712,4)+VLOOKUP($A641+ROUND((COLUMN()-2)/24,5),'Расчет сбытовых надбавок'!$B$1393:'Расчет сбытовых надбавок'!$G$2064,5)</f>
        <v>10.47</v>
      </c>
      <c r="H641" s="117">
        <f>VLOOKUP($A641+ROUND((COLUMN()-2)/24,5),АТС!$A$41:$F$712,4)+VLOOKUP($A641+ROUND((COLUMN()-2)/24,5),'Расчет сбытовых надбавок'!$B$1393:'Расчет сбытовых надбавок'!$G$2064,5)</f>
        <v>81.27000000000001</v>
      </c>
      <c r="I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J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K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L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M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N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O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P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Q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R641" s="117">
        <f>VLOOKUP($A641+ROUND((COLUMN()-2)/24,5),АТС!$A$41:$F$712,4)+VLOOKUP($A641+ROUND((COLUMN()-2)/24,5),'Расчет сбытовых надбавок'!$B$1393:'Расчет сбытовых надбавок'!$G$2064,5)</f>
        <v>1.24</v>
      </c>
      <c r="S641" s="117">
        <f>VLOOKUP($A641+ROUND((COLUMN()-2)/24,5),АТС!$A$41:$F$712,4)+VLOOKUP($A641+ROUND((COLUMN()-2)/24,5),'Расчет сбытовых надбавок'!$B$1393:'Расчет сбытовых надбавок'!$G$2064,5)</f>
        <v>25.790000000000003</v>
      </c>
      <c r="T641" s="117">
        <f>VLOOKUP($A641+ROUND((COLUMN()-2)/24,5),АТС!$A$41:$F$712,4)+VLOOKUP($A641+ROUND((COLUMN()-2)/24,5),'Расчет сбытовых надбавок'!$B$1393:'Расчет сбытовых надбавок'!$G$2064,5)</f>
        <v>39.92</v>
      </c>
      <c r="U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V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W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X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Y641" s="117">
        <f>VLOOKUP($A641+ROUND((COLUMN()-2)/24,5),АТС!$A$41:$F$712,4)+VLOOKUP($A641+ROUND((COLUMN()-2)/24,5),'Расчет сбытовых надбавок'!$B$1393:'Расчет сбытовых надбавок'!$G$2064,5)</f>
        <v>0</v>
      </c>
    </row>
    <row r="642" spans="1:25" x14ac:dyDescent="0.2">
      <c r="A642" s="94">
        <f t="shared" si="19"/>
        <v>41683</v>
      </c>
      <c r="B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C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D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E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F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G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H642" s="117">
        <f>VLOOKUP($A642+ROUND((COLUMN()-2)/24,5),АТС!$A$41:$F$712,4)+VLOOKUP($A642+ROUND((COLUMN()-2)/24,5),'Расчет сбытовых надбавок'!$B$1393:'Расчет сбытовых надбавок'!$G$2064,5)</f>
        <v>15.05</v>
      </c>
      <c r="I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J642" s="117">
        <f>VLOOKUP($A642+ROUND((COLUMN()-2)/24,5),АТС!$A$41:$F$712,4)+VLOOKUP($A642+ROUND((COLUMN()-2)/24,5),'Расчет сбытовых надбавок'!$B$1393:'Расчет сбытовых надбавок'!$G$2064,5)</f>
        <v>0.01</v>
      </c>
      <c r="K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L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M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N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O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P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Q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R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S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T642" s="117">
        <f>VLOOKUP($A642+ROUND((COLUMN()-2)/24,5),АТС!$A$41:$F$712,4)+VLOOKUP($A642+ROUND((COLUMN()-2)/24,5),'Расчет сбытовых надбавок'!$B$1393:'Расчет сбытовых надбавок'!$G$2064,5)</f>
        <v>5.22</v>
      </c>
      <c r="U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V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W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X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Y642" s="117">
        <f>VLOOKUP($A642+ROUND((COLUMN()-2)/24,5),АТС!$A$41:$F$712,4)+VLOOKUP($A642+ROUND((COLUMN()-2)/24,5),'Расчет сбытовых надбавок'!$B$1393:'Расчет сбытовых надбавок'!$G$2064,5)</f>
        <v>0</v>
      </c>
    </row>
    <row r="643" spans="1:25" x14ac:dyDescent="0.2">
      <c r="A643" s="94">
        <f t="shared" si="19"/>
        <v>41684</v>
      </c>
      <c r="B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C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D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E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F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G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H643" s="117">
        <f>VLOOKUP($A643+ROUND((COLUMN()-2)/24,5),АТС!$A$41:$F$712,4)+VLOOKUP($A643+ROUND((COLUMN()-2)/24,5),'Расчет сбытовых надбавок'!$B$1393:'Расчет сбытовых надбавок'!$G$2064,5)</f>
        <v>335.90000000000003</v>
      </c>
      <c r="I643" s="117">
        <f>VLOOKUP($A643+ROUND((COLUMN()-2)/24,5),АТС!$A$41:$F$712,4)+VLOOKUP($A643+ROUND((COLUMN()-2)/24,5),'Расчет сбытовых надбавок'!$B$1393:'Расчет сбытовых надбавок'!$G$2064,5)</f>
        <v>22.91</v>
      </c>
      <c r="J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K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L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M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N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O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P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Q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R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S643" s="117">
        <f>VLOOKUP($A643+ROUND((COLUMN()-2)/24,5),АТС!$A$41:$F$712,4)+VLOOKUP($A643+ROUND((COLUMN()-2)/24,5),'Расчет сбытовых надбавок'!$B$1393:'Расчет сбытовых надбавок'!$G$2064,5)</f>
        <v>0.01</v>
      </c>
      <c r="T643" s="117">
        <f>VLOOKUP($A643+ROUND((COLUMN()-2)/24,5),АТС!$A$41:$F$712,4)+VLOOKUP($A643+ROUND((COLUMN()-2)/24,5),'Расчет сбытовых надбавок'!$B$1393:'Расчет сбытовых надбавок'!$G$2064,5)</f>
        <v>80.87</v>
      </c>
      <c r="U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V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W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X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Y643" s="117">
        <f>VLOOKUP($A643+ROUND((COLUMN()-2)/24,5),АТС!$A$41:$F$712,4)+VLOOKUP($A643+ROUND((COLUMN()-2)/24,5),'Расчет сбытовых надбавок'!$B$1393:'Расчет сбытовых надбавок'!$G$2064,5)</f>
        <v>0</v>
      </c>
    </row>
    <row r="644" spans="1:25" x14ac:dyDescent="0.2">
      <c r="A644" s="94">
        <f t="shared" si="19"/>
        <v>41685</v>
      </c>
      <c r="B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C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D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E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F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G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H644" s="117">
        <f>VLOOKUP($A644+ROUND((COLUMN()-2)/24,5),АТС!$A$41:$F$712,4)+VLOOKUP($A644+ROUND((COLUMN()-2)/24,5),'Расчет сбытовых надбавок'!$B$1393:'Расчет сбытовых надбавок'!$G$2064,5)</f>
        <v>24.520000000000003</v>
      </c>
      <c r="I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J644" s="117">
        <f>VLOOKUP($A644+ROUND((COLUMN()-2)/24,5),АТС!$A$41:$F$712,4)+VLOOKUP($A644+ROUND((COLUMN()-2)/24,5),'Расчет сбытовых надбавок'!$B$1393:'Расчет сбытовых надбавок'!$G$2064,5)</f>
        <v>74.16</v>
      </c>
      <c r="K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L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M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N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O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P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Q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R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S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T644" s="117">
        <f>VLOOKUP($A644+ROUND((COLUMN()-2)/24,5),АТС!$A$41:$F$712,4)+VLOOKUP($A644+ROUND((COLUMN()-2)/24,5),'Расчет сбытовых надбавок'!$B$1393:'Расчет сбытовых надбавок'!$G$2064,5)</f>
        <v>162.87</v>
      </c>
      <c r="U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V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W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X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Y644" s="117">
        <f>VLOOKUP($A644+ROUND((COLUMN()-2)/24,5),АТС!$A$41:$F$712,4)+VLOOKUP($A644+ROUND((COLUMN()-2)/24,5),'Расчет сбытовых надбавок'!$B$1393:'Расчет сбытовых надбавок'!$G$2064,5)</f>
        <v>0</v>
      </c>
    </row>
    <row r="645" spans="1:25" x14ac:dyDescent="0.2">
      <c r="A645" s="94">
        <f t="shared" si="19"/>
        <v>41686</v>
      </c>
      <c r="B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C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D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E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F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G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H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I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J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K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L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M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N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O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P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Q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R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S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T645" s="117">
        <f>VLOOKUP($A645+ROUND((COLUMN()-2)/24,5),АТС!$A$41:$F$712,4)+VLOOKUP($A645+ROUND((COLUMN()-2)/24,5),'Расчет сбытовых надбавок'!$B$1393:'Расчет сбытовых надбавок'!$G$2064,5)</f>
        <v>84.72</v>
      </c>
      <c r="U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V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W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X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Y645" s="117">
        <f>VLOOKUP($A645+ROUND((COLUMN()-2)/24,5),АТС!$A$41:$F$712,4)+VLOOKUP($A645+ROUND((COLUMN()-2)/24,5),'Расчет сбытовых надбавок'!$B$1393:'Расчет сбытовых надбавок'!$G$2064,5)</f>
        <v>0</v>
      </c>
    </row>
    <row r="646" spans="1:25" x14ac:dyDescent="0.2">
      <c r="A646" s="94">
        <f t="shared" si="19"/>
        <v>41687</v>
      </c>
      <c r="B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C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D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E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F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G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H646" s="117">
        <f>VLOOKUP($A646+ROUND((COLUMN()-2)/24,5),АТС!$A$41:$F$712,4)+VLOOKUP($A646+ROUND((COLUMN()-2)/24,5),'Расчет сбытовых надбавок'!$B$1393:'Расчет сбытовых надбавок'!$G$2064,5)</f>
        <v>57.08</v>
      </c>
      <c r="I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J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K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L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M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N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O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P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Q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R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S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T646" s="117">
        <f>VLOOKUP($A646+ROUND((COLUMN()-2)/24,5),АТС!$A$41:$F$712,4)+VLOOKUP($A646+ROUND((COLUMN()-2)/24,5),'Расчет сбытовых надбавок'!$B$1393:'Расчет сбытовых надбавок'!$G$2064,5)</f>
        <v>0.01</v>
      </c>
      <c r="U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V646" s="117">
        <f>VLOOKUP($A646+ROUND((COLUMN()-2)/24,5),АТС!$A$41:$F$712,4)+VLOOKUP($A646+ROUND((COLUMN()-2)/24,5),'Расчет сбытовых надбавок'!$B$1393:'Расчет сбытовых надбавок'!$G$2064,5)</f>
        <v>0.01</v>
      </c>
      <c r="W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X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Y646" s="117">
        <f>VLOOKUP($A646+ROUND((COLUMN()-2)/24,5),АТС!$A$41:$F$712,4)+VLOOKUP($A646+ROUND((COLUMN()-2)/24,5),'Расчет сбытовых надбавок'!$B$1393:'Расчет сбытовых надбавок'!$G$2064,5)</f>
        <v>0</v>
      </c>
    </row>
    <row r="647" spans="1:25" x14ac:dyDescent="0.2">
      <c r="A647" s="94">
        <f t="shared" si="19"/>
        <v>41688</v>
      </c>
      <c r="B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C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D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E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F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G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H647" s="117">
        <f>VLOOKUP($A647+ROUND((COLUMN()-2)/24,5),АТС!$A$41:$F$712,4)+VLOOKUP($A647+ROUND((COLUMN()-2)/24,5),'Расчет сбытовых надбавок'!$B$1393:'Расчет сбытовых надбавок'!$G$2064,5)</f>
        <v>128.72</v>
      </c>
      <c r="I647" s="117">
        <f>VLOOKUP($A647+ROUND((COLUMN()-2)/24,5),АТС!$A$41:$F$712,4)+VLOOKUP($A647+ROUND((COLUMN()-2)/24,5),'Расчет сбытовых надбавок'!$B$1393:'Расчет сбытовых надбавок'!$G$2064,5)</f>
        <v>17.72</v>
      </c>
      <c r="J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K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L647" s="117">
        <f>VLOOKUP($A647+ROUND((COLUMN()-2)/24,5),АТС!$A$41:$F$712,4)+VLOOKUP($A647+ROUND((COLUMN()-2)/24,5),'Расчет сбытовых надбавок'!$B$1393:'Расчет сбытовых надбавок'!$G$2064,5)</f>
        <v>0.01</v>
      </c>
      <c r="M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N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O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P647" s="117">
        <f>VLOOKUP($A647+ROUND((COLUMN()-2)/24,5),АТС!$A$41:$F$712,4)+VLOOKUP($A647+ROUND((COLUMN()-2)/24,5),'Расчет сбытовых надбавок'!$B$1393:'Расчет сбытовых надбавок'!$G$2064,5)</f>
        <v>0.01</v>
      </c>
      <c r="Q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R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S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T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U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V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W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X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Y647" s="117">
        <f>VLOOKUP($A647+ROUND((COLUMN()-2)/24,5),АТС!$A$41:$F$712,4)+VLOOKUP($A647+ROUND((COLUMN()-2)/24,5),'Расчет сбытовых надбавок'!$B$1393:'Расчет сбытовых надбавок'!$G$2064,5)</f>
        <v>0</v>
      </c>
    </row>
    <row r="648" spans="1:25" x14ac:dyDescent="0.2">
      <c r="A648" s="94">
        <f t="shared" si="19"/>
        <v>41689</v>
      </c>
      <c r="B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C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D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E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F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G648" s="117">
        <f>VLOOKUP($A648+ROUND((COLUMN()-2)/24,5),АТС!$A$41:$F$712,4)+VLOOKUP($A648+ROUND((COLUMN()-2)/24,5),'Расчет сбытовых надбавок'!$B$1393:'Расчет сбытовых надбавок'!$G$2064,5)</f>
        <v>98.389999999999986</v>
      </c>
      <c r="H648" s="117">
        <f>VLOOKUP($A648+ROUND((COLUMN()-2)/24,5),АТС!$A$41:$F$712,4)+VLOOKUP($A648+ROUND((COLUMN()-2)/24,5),'Расчет сбытовых надбавок'!$B$1393:'Расчет сбытовых надбавок'!$G$2064,5)</f>
        <v>172.85</v>
      </c>
      <c r="I648" s="117">
        <f>VLOOKUP($A648+ROUND((COLUMN()-2)/24,5),АТС!$A$41:$F$712,4)+VLOOKUP($A648+ROUND((COLUMN()-2)/24,5),'Расчет сбытовых надбавок'!$B$1393:'Расчет сбытовых надбавок'!$G$2064,5)</f>
        <v>101.27000000000001</v>
      </c>
      <c r="J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K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L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M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N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O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P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Q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R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S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T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U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V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W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X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Y648" s="117">
        <f>VLOOKUP($A648+ROUND((COLUMN()-2)/24,5),АТС!$A$41:$F$712,4)+VLOOKUP($A648+ROUND((COLUMN()-2)/24,5),'Расчет сбытовых надбавок'!$B$1393:'Расчет сбытовых надбавок'!$G$2064,5)</f>
        <v>0</v>
      </c>
    </row>
    <row r="649" spans="1:25" x14ac:dyDescent="0.2">
      <c r="A649" s="94">
        <f t="shared" si="19"/>
        <v>41690</v>
      </c>
      <c r="B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C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D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E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F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G649" s="117">
        <f>VLOOKUP($A649+ROUND((COLUMN()-2)/24,5),АТС!$A$41:$F$712,4)+VLOOKUP($A649+ROUND((COLUMN()-2)/24,5),'Расчет сбытовых надбавок'!$B$1393:'Расчет сбытовых надбавок'!$G$2064,5)</f>
        <v>5.1199999999999992</v>
      </c>
      <c r="H649" s="117">
        <f>VLOOKUP($A649+ROUND((COLUMN()-2)/24,5),АТС!$A$41:$F$712,4)+VLOOKUP($A649+ROUND((COLUMN()-2)/24,5),'Расчет сбытовых надбавок'!$B$1393:'Расчет сбытовых надбавок'!$G$2064,5)</f>
        <v>128.41999999999999</v>
      </c>
      <c r="I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J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K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L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M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N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O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P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Q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R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S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T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U649" s="117">
        <f>VLOOKUP($A649+ROUND((COLUMN()-2)/24,5),АТС!$A$41:$F$712,4)+VLOOKUP($A649+ROUND((COLUMN()-2)/24,5),'Расчет сбытовых надбавок'!$B$1393:'Расчет сбытовых надбавок'!$G$2064,5)</f>
        <v>0.01</v>
      </c>
      <c r="V649" s="117">
        <f>VLOOKUP($A649+ROUND((COLUMN()-2)/24,5),АТС!$A$41:$F$712,4)+VLOOKUP($A649+ROUND((COLUMN()-2)/24,5),'Расчет сбытовых надбавок'!$B$1393:'Расчет сбытовых надбавок'!$G$2064,5)</f>
        <v>0.01</v>
      </c>
      <c r="W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X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Y649" s="117">
        <f>VLOOKUP($A649+ROUND((COLUMN()-2)/24,5),АТС!$A$41:$F$712,4)+VLOOKUP($A649+ROUND((COLUMN()-2)/24,5),'Расчет сбытовых надбавок'!$B$1393:'Расчет сбытовых надбавок'!$G$2064,5)</f>
        <v>0</v>
      </c>
    </row>
    <row r="650" spans="1:25" x14ac:dyDescent="0.2">
      <c r="A650" s="94">
        <f t="shared" si="19"/>
        <v>41691</v>
      </c>
      <c r="B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C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D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E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F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G650" s="117">
        <f>VLOOKUP($A650+ROUND((COLUMN()-2)/24,5),АТС!$A$41:$F$712,4)+VLOOKUP($A650+ROUND((COLUMN()-2)/24,5),'Расчет сбытовых надбавок'!$B$1393:'Расчет сбытовых надбавок'!$G$2064,5)</f>
        <v>7.78</v>
      </c>
      <c r="H650" s="117">
        <f>VLOOKUP($A650+ROUND((COLUMN()-2)/24,5),АТС!$A$41:$F$712,4)+VLOOKUP($A650+ROUND((COLUMN()-2)/24,5),'Расчет сбытовых надбавок'!$B$1393:'Расчет сбытовых надбавок'!$G$2064,5)</f>
        <v>142.31</v>
      </c>
      <c r="I650" s="117">
        <f>VLOOKUP($A650+ROUND((COLUMN()-2)/24,5),АТС!$A$41:$F$712,4)+VLOOKUP($A650+ROUND((COLUMN()-2)/24,5),'Расчет сбытовых надбавок'!$B$1393:'Расчет сбытовых надбавок'!$G$2064,5)</f>
        <v>39.090000000000003</v>
      </c>
      <c r="J650" s="117">
        <f>VLOOKUP($A650+ROUND((COLUMN()-2)/24,5),АТС!$A$41:$F$712,4)+VLOOKUP($A650+ROUND((COLUMN()-2)/24,5),'Расчет сбытовых надбавок'!$B$1393:'Расчет сбытовых надбавок'!$G$2064,5)</f>
        <v>27.67</v>
      </c>
      <c r="K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L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M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N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O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P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Q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R650" s="117">
        <f>VLOOKUP($A650+ROUND((COLUMN()-2)/24,5),АТС!$A$41:$F$712,4)+VLOOKUP($A650+ROUND((COLUMN()-2)/24,5),'Расчет сбытовых надбавок'!$B$1393:'Расчет сбытовых надбавок'!$G$2064,5)</f>
        <v>89.18</v>
      </c>
      <c r="S650" s="117">
        <f>VLOOKUP($A650+ROUND((COLUMN()-2)/24,5),АТС!$A$41:$F$712,4)+VLOOKUP($A650+ROUND((COLUMN()-2)/24,5),'Расчет сбытовых надбавок'!$B$1393:'Расчет сбытовых надбавок'!$G$2064,5)</f>
        <v>112.55000000000001</v>
      </c>
      <c r="T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U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V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W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X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Y650" s="117">
        <f>VLOOKUP($A650+ROUND((COLUMN()-2)/24,5),АТС!$A$41:$F$712,4)+VLOOKUP($A650+ROUND((COLUMN()-2)/24,5),'Расчет сбытовых надбавок'!$B$1393:'Расчет сбытовых надбавок'!$G$2064,5)</f>
        <v>0.01</v>
      </c>
    </row>
    <row r="651" spans="1:25" x14ac:dyDescent="0.2">
      <c r="A651" s="94">
        <f t="shared" si="19"/>
        <v>41692</v>
      </c>
      <c r="B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C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D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E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F651" s="117">
        <f>VLOOKUP($A651+ROUND((COLUMN()-2)/24,5),АТС!$A$41:$F$712,4)+VLOOKUP($A651+ROUND((COLUMN()-2)/24,5),'Расчет сбытовых надбавок'!$B$1393:'Расчет сбытовых надбавок'!$G$2064,5)</f>
        <v>16.98</v>
      </c>
      <c r="G651" s="117">
        <f>VLOOKUP($A651+ROUND((COLUMN()-2)/24,5),АТС!$A$41:$F$712,4)+VLOOKUP($A651+ROUND((COLUMN()-2)/24,5),'Расчет сбытовых надбавок'!$B$1393:'Расчет сбытовых надбавок'!$G$2064,5)</f>
        <v>70.36</v>
      </c>
      <c r="H651" s="117">
        <f>VLOOKUP($A651+ROUND((COLUMN()-2)/24,5),АТС!$A$41:$F$712,4)+VLOOKUP($A651+ROUND((COLUMN()-2)/24,5),'Расчет сбытовых надбавок'!$B$1393:'Расчет сбытовых надбавок'!$G$2064,5)</f>
        <v>117.03</v>
      </c>
      <c r="I651" s="117">
        <f>VLOOKUP($A651+ROUND((COLUMN()-2)/24,5),АТС!$A$41:$F$712,4)+VLOOKUP($A651+ROUND((COLUMN()-2)/24,5),'Расчет сбытовых надбавок'!$B$1393:'Расчет сбытовых надбавок'!$G$2064,5)</f>
        <v>90.22</v>
      </c>
      <c r="J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K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L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M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N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O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P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Q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R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S651" s="117">
        <f>VLOOKUP($A651+ROUND((COLUMN()-2)/24,5),АТС!$A$41:$F$712,4)+VLOOKUP($A651+ROUND((COLUMN()-2)/24,5),'Расчет сбытовых надбавок'!$B$1393:'Расчет сбытовых надбавок'!$G$2064,5)</f>
        <v>15.18</v>
      </c>
      <c r="T651" s="117">
        <f>VLOOKUP($A651+ROUND((COLUMN()-2)/24,5),АТС!$A$41:$F$712,4)+VLOOKUP($A651+ROUND((COLUMN()-2)/24,5),'Расчет сбытовых надбавок'!$B$1393:'Расчет сбытовых надбавок'!$G$2064,5)</f>
        <v>143.85</v>
      </c>
      <c r="U651" s="117">
        <f>VLOOKUP($A651+ROUND((COLUMN()-2)/24,5),АТС!$A$41:$F$712,4)+VLOOKUP($A651+ROUND((COLUMN()-2)/24,5),'Расчет сбытовых надбавок'!$B$1393:'Расчет сбытовых надбавок'!$G$2064,5)</f>
        <v>455.96999999999997</v>
      </c>
      <c r="V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W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X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Y651" s="117">
        <f>VLOOKUP($A651+ROUND((COLUMN()-2)/24,5),АТС!$A$41:$F$712,4)+VLOOKUP($A651+ROUND((COLUMN()-2)/24,5),'Расчет сбытовых надбавок'!$B$1393:'Расчет сбытовых надбавок'!$G$2064,5)</f>
        <v>0</v>
      </c>
    </row>
    <row r="652" spans="1:25" x14ac:dyDescent="0.2">
      <c r="A652" s="94">
        <f t="shared" si="19"/>
        <v>41693</v>
      </c>
      <c r="B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C652" s="117">
        <f>VLOOKUP($A652+ROUND((COLUMN()-2)/24,5),АТС!$A$41:$F$712,4)+VLOOKUP($A652+ROUND((COLUMN()-2)/24,5),'Расчет сбытовых надбавок'!$B$1393:'Расчет сбытовых надбавок'!$G$2064,5)</f>
        <v>0.01</v>
      </c>
      <c r="D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E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F652" s="117">
        <f>VLOOKUP($A652+ROUND((COLUMN()-2)/24,5),АТС!$A$41:$F$712,4)+VLOOKUP($A652+ROUND((COLUMN()-2)/24,5),'Расчет сбытовых надбавок'!$B$1393:'Расчет сбытовых надбавок'!$G$2064,5)</f>
        <v>86.91</v>
      </c>
      <c r="G652" s="117">
        <f>VLOOKUP($A652+ROUND((COLUMN()-2)/24,5),АТС!$A$41:$F$712,4)+VLOOKUP($A652+ROUND((COLUMN()-2)/24,5),'Расчет сбытовых надбавок'!$B$1393:'Расчет сбытовых надбавок'!$G$2064,5)</f>
        <v>173.45</v>
      </c>
      <c r="H652" s="117">
        <f>VLOOKUP($A652+ROUND((COLUMN()-2)/24,5),АТС!$A$41:$F$712,4)+VLOOKUP($A652+ROUND((COLUMN()-2)/24,5),'Расчет сбытовых надбавок'!$B$1393:'Расчет сбытовых надбавок'!$G$2064,5)</f>
        <v>148.66</v>
      </c>
      <c r="I652" s="117">
        <f>VLOOKUP($A652+ROUND((COLUMN()-2)/24,5),АТС!$A$41:$F$712,4)+VLOOKUP($A652+ROUND((COLUMN()-2)/24,5),'Расчет сбытовых надбавок'!$B$1393:'Расчет сбытовых надбавок'!$G$2064,5)</f>
        <v>199.01000000000002</v>
      </c>
      <c r="J652" s="117">
        <f>VLOOKUP($A652+ROUND((COLUMN()-2)/24,5),АТС!$A$41:$F$712,4)+VLOOKUP($A652+ROUND((COLUMN()-2)/24,5),'Расчет сбытовых надбавок'!$B$1393:'Расчет сбытовых надбавок'!$G$2064,5)</f>
        <v>71.42</v>
      </c>
      <c r="K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L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M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N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O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P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Q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R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S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T652" s="117">
        <f>VLOOKUP($A652+ROUND((COLUMN()-2)/24,5),АТС!$A$41:$F$712,4)+VLOOKUP($A652+ROUND((COLUMN()-2)/24,5),'Расчет сбытовых надбавок'!$B$1393:'Расчет сбытовых надбавок'!$G$2064,5)</f>
        <v>50.160000000000004</v>
      </c>
      <c r="U652" s="117">
        <f>VLOOKUP($A652+ROUND((COLUMN()-2)/24,5),АТС!$A$41:$F$712,4)+VLOOKUP($A652+ROUND((COLUMN()-2)/24,5),'Расчет сбытовых надбавок'!$B$1393:'Расчет сбытовых надбавок'!$G$2064,5)</f>
        <v>6.11</v>
      </c>
      <c r="V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W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X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Y652" s="117">
        <f>VLOOKUP($A652+ROUND((COLUMN()-2)/24,5),АТС!$A$41:$F$712,4)+VLOOKUP($A652+ROUND((COLUMN()-2)/24,5),'Расчет сбытовых надбавок'!$B$1393:'Расчет сбытовых надбавок'!$G$2064,5)</f>
        <v>0</v>
      </c>
    </row>
    <row r="653" spans="1:25" x14ac:dyDescent="0.2">
      <c r="A653" s="94">
        <f t="shared" si="19"/>
        <v>41694</v>
      </c>
      <c r="B653" s="117">
        <f>VLOOKUP($A653+ROUND((COLUMN()-2)/24,5),АТС!$A$41:$F$712,4)+VLOOKUP($A653+ROUND((COLUMN()-2)/24,5),'Расчет сбытовых надбавок'!$B$1393:'Расчет сбытовых надбавок'!$G$2064,5)</f>
        <v>6.28</v>
      </c>
      <c r="C653" s="117">
        <f>VLOOKUP($A653+ROUND((COLUMN()-2)/24,5),АТС!$A$41:$F$712,4)+VLOOKUP($A653+ROUND((COLUMN()-2)/24,5),'Расчет сбытовых надбавок'!$B$1393:'Расчет сбытовых надбавок'!$G$2064,5)</f>
        <v>63.9</v>
      </c>
      <c r="D653" s="117">
        <f>VLOOKUP($A653+ROUND((COLUMN()-2)/24,5),АТС!$A$41:$F$712,4)+VLOOKUP($A653+ROUND((COLUMN()-2)/24,5),'Расчет сбытовых надбавок'!$B$1393:'Расчет сбытовых надбавок'!$G$2064,5)</f>
        <v>8.06</v>
      </c>
      <c r="E653" s="117">
        <f>VLOOKUP($A653+ROUND((COLUMN()-2)/24,5),АТС!$A$41:$F$712,4)+VLOOKUP($A653+ROUND((COLUMN()-2)/24,5),'Расчет сбытовых надбавок'!$B$1393:'Расчет сбытовых надбавок'!$G$2064,5)</f>
        <v>37.14</v>
      </c>
      <c r="F653" s="117">
        <f>VLOOKUP($A653+ROUND((COLUMN()-2)/24,5),АТС!$A$41:$F$712,4)+VLOOKUP($A653+ROUND((COLUMN()-2)/24,5),'Расчет сбытовых надбавок'!$B$1393:'Расчет сбытовых надбавок'!$G$2064,5)</f>
        <v>0</v>
      </c>
      <c r="G653" s="117">
        <f>VLOOKUP($A653+ROUND((COLUMN()-2)/24,5),АТС!$A$41:$F$712,4)+VLOOKUP($A653+ROUND((COLUMN()-2)/24,5),'Расчет сбытовых надбавок'!$B$1393:'Расчет сбытовых надбавок'!$G$2064,5)</f>
        <v>64.44</v>
      </c>
      <c r="H653" s="117">
        <f>VLOOKUP($A653+ROUND((COLUMN()-2)/24,5),АТС!$A$41:$F$712,4)+VLOOKUP($A653+ROUND((COLUMN()-2)/24,5),'Расчет сбытовых надбавок'!$B$1393:'Расчет сбытовых надбавок'!$G$2064,5)</f>
        <v>230.49</v>
      </c>
      <c r="I653" s="117">
        <f>VLOOKUP($A653+ROUND((COLUMN()-2)/24,5),АТС!$A$41:$F$712,4)+VLOOKUP($A653+ROUND((COLUMN()-2)/24,5),'Расчет сбытовых надбавок'!$B$1393:'Расчет сбытовых надбавок'!$G$2064,5)</f>
        <v>36.299999999999997</v>
      </c>
      <c r="J653" s="117">
        <f>VLOOKUP($A653+ROUND((COLUMN()-2)/24,5),АТС!$A$41:$F$712,4)+VLOOKUP($A653+ROUND((COLUMN()-2)/24,5),'Расчет сбытовых надбавок'!$B$1393:'Расчет сбытовых надбавок'!$G$2064,5)</f>
        <v>3.19</v>
      </c>
      <c r="K653" s="117">
        <f>VLOOKUP($A653+ROUND((COLUMN()-2)/24,5),АТС!$A$41:$F$712,4)+VLOOKUP($A653+ROUND((COLUMN()-2)/24,5),'Расчет сбытовых надбавок'!$B$1393:'Расчет сбытовых надбавок'!$G$2064,5)</f>
        <v>0</v>
      </c>
      <c r="L653" s="117">
        <f>VLOOKUP($A653+ROUND((COLUMN()-2)/24,5),АТС!$A$41:$F$712,4)+VLOOKUP($A653+ROUND((COLUMN()-2)/24,5),'Расчет сбытовых надбавок'!$B$1393:'Расчет сбытовых надбавок'!$G$2064,5)</f>
        <v>0</v>
      </c>
      <c r="M653" s="117">
        <f>VLOOKUP($A653+ROUND((COLUMN()-2)/24,5),АТС!$A$41:$F$712,4)+VLOOKUP($A653+ROUND((COLUMN()-2)/24,5),'Расчет сбытовых надбавок'!$B$1393:'Расчет сбытовых надбавок'!$G$2064,5)</f>
        <v>0</v>
      </c>
      <c r="N653" s="117">
        <f>VLOOKUP($A653+ROUND((COLUMN()-2)/24,5),АТС!$A$41:$F$712,4)+VLOOKUP($A653+ROUND((COLUMN()-2)/24,5),'Расчет сбытовых надбавок'!$B$1393:'Расчет сбытовых надбавок'!$G$2064,5)</f>
        <v>0</v>
      </c>
      <c r="O653" s="117">
        <f>VLOOKUP($A653+ROUND((COLUMN()-2)/24,5),АТС!$A$41:$F$712,4)+VLOOKUP($A653+ROUND((COLUMN()-2)/24,5),'Расчет сбытовых надбавок'!$B$1393:'Расчет сбытовых надбавок'!$G$2064,5)</f>
        <v>0</v>
      </c>
      <c r="P653" s="117">
        <f>VLOOKUP($A653+ROUND((COLUMN()-2)/24,5),АТС!$A$41:$F$712,4)+VLOOKUP($A653+ROUND((COLUMN()-2)/24,5),'Расчет сбытовых надбавок'!$B$1393:'Расчет сбытовых надбавок'!$G$2064,5)</f>
        <v>0</v>
      </c>
      <c r="Q653" s="117">
        <f>VLOOKUP($A653+ROUND((COLUMN()-2)/24,5),АТС!$A$41:$F$712,4)+VLOOKUP($A653+ROUND((COLUMN()-2)/24,5),'Расчет сбытовых надбавок'!$B$1393:'Расчет сбытовых надбавок'!$G$2064,5)</f>
        <v>0.13</v>
      </c>
      <c r="R653" s="117">
        <f>VLOOKUP($A653+ROUND((COLUMN()-2)/24,5),АТС!$A$41:$F$712,4)+VLOOKUP($A653+ROUND((COLUMN()-2)/24,5),'Расчет сбытовых надбавок'!$B$1393:'Расчет сбытовых надбавок'!$G$2064,5)</f>
        <v>0</v>
      </c>
      <c r="S653" s="117">
        <f>VLOOKUP($A653+ROUND((COLUMN()-2)/24,5),АТС!$A$41:$F$712,4)+VLOOKUP($A653+ROUND((COLUMN()-2)/24,5),'Расчет сбытовых надбавок'!$B$1393:'Расчет сбытовых надбавок'!$G$2064,5)</f>
        <v>0</v>
      </c>
      <c r="T653" s="117">
        <f>VLOOKUP($A653+ROUND((COLUMN()-2)/24,5),АТС!$A$41:$F$712,4)+VLOOKUP($A653+ROUND((COLUMN()-2)/24,5),'Расчет сбытовых надбавок'!$B$1393:'Расчет сбытовых надбавок'!$G$2064,5)</f>
        <v>144.44</v>
      </c>
      <c r="U653" s="117">
        <f>VLOOKUP($A653+ROUND((COLUMN()-2)/24,5),АТС!$A$41:$F$712,4)+VLOOKUP($A653+ROUND((COLUMN()-2)/24,5),'Расчет сбытовых надбавок'!$B$1393:'Расчет сбытовых надбавок'!$G$2064,5)</f>
        <v>3.52</v>
      </c>
      <c r="V653" s="117">
        <f>VLOOKUP($A653+ROUND((COLUMN()-2)/24,5),АТС!$A$41:$F$712,4)+VLOOKUP($A653+ROUND((COLUMN()-2)/24,5),'Расчет сбытовых надбавок'!$B$1393:'Расчет сбытовых надбавок'!$G$2064,5)</f>
        <v>0.01</v>
      </c>
      <c r="W653" s="117">
        <f>VLOOKUP($A653+ROUND((COLUMN()-2)/24,5),АТС!$A$41:$F$712,4)+VLOOKUP($A653+ROUND((COLUMN()-2)/24,5),'Расчет сбытовых надбавок'!$B$1393:'Расчет сбытовых надбавок'!$G$2064,5)</f>
        <v>0</v>
      </c>
      <c r="X653" s="117">
        <f>VLOOKUP($A653+ROUND((COLUMN()-2)/24,5),АТС!$A$41:$F$712,4)+VLOOKUP($A653+ROUND((COLUMN()-2)/24,5),'Расчет сбытовых надбавок'!$B$1393:'Расчет сбытовых надбавок'!$G$2064,5)</f>
        <v>0</v>
      </c>
      <c r="Y653" s="117">
        <f>VLOOKUP($A653+ROUND((COLUMN()-2)/24,5),АТС!$A$41:$F$712,4)+VLOOKUP($A653+ROUND((COLUMN()-2)/24,5),'Расчет сбытовых надбавок'!$B$1393:'Расчет сбытовых надбавок'!$G$2064,5)</f>
        <v>0</v>
      </c>
    </row>
    <row r="654" spans="1:25" x14ac:dyDescent="0.2">
      <c r="A654" s="94">
        <f t="shared" si="19"/>
        <v>41695</v>
      </c>
      <c r="B654" s="117">
        <f>VLOOKUP($A654+ROUND((COLUMN()-2)/24,5),АТС!$A$41:$F$712,4)+VLOOKUP($A654+ROUND((COLUMN()-2)/24,5),'Расчет сбытовых надбавок'!$B$1393:'Расчет сбытовых надбавок'!$G$2064,5)</f>
        <v>0.01</v>
      </c>
      <c r="C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D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E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F654" s="117">
        <f>VLOOKUP($A654+ROUND((COLUMN()-2)/24,5),АТС!$A$41:$F$712,4)+VLOOKUP($A654+ROUND((COLUMN()-2)/24,5),'Расчет сбытовых надбавок'!$B$1393:'Расчет сбытовых надбавок'!$G$2064,5)</f>
        <v>36.200000000000003</v>
      </c>
      <c r="G654" s="117">
        <f>VLOOKUP($A654+ROUND((COLUMN()-2)/24,5),АТС!$A$41:$F$712,4)+VLOOKUP($A654+ROUND((COLUMN()-2)/24,5),'Расчет сбытовых надбавок'!$B$1393:'Расчет сбытовых надбавок'!$G$2064,5)</f>
        <v>53.08</v>
      </c>
      <c r="H654" s="117">
        <f>VLOOKUP($A654+ROUND((COLUMN()-2)/24,5),АТС!$A$41:$F$712,4)+VLOOKUP($A654+ROUND((COLUMN()-2)/24,5),'Расчет сбытовых надбавок'!$B$1393:'Расчет сбытовых надбавок'!$G$2064,5)</f>
        <v>114.06</v>
      </c>
      <c r="I654" s="117">
        <f>VLOOKUP($A654+ROUND((COLUMN()-2)/24,5),АТС!$A$41:$F$712,4)+VLOOKUP($A654+ROUND((COLUMN()-2)/24,5),'Расчет сбытовых надбавок'!$B$1393:'Расчет сбытовых надбавок'!$G$2064,5)</f>
        <v>125.74000000000001</v>
      </c>
      <c r="J654" s="117">
        <f>VLOOKUP($A654+ROUND((COLUMN()-2)/24,5),АТС!$A$41:$F$712,4)+VLOOKUP($A654+ROUND((COLUMN()-2)/24,5),'Расчет сбытовых надбавок'!$B$1393:'Расчет сбытовых надбавок'!$G$2064,5)</f>
        <v>35.54</v>
      </c>
      <c r="K654" s="117">
        <f>VLOOKUP($A654+ROUND((COLUMN()-2)/24,5),АТС!$A$41:$F$712,4)+VLOOKUP($A654+ROUND((COLUMN()-2)/24,5),'Расчет сбытовых надбавок'!$B$1393:'Расчет сбытовых надбавок'!$G$2064,5)</f>
        <v>0.05</v>
      </c>
      <c r="L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M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N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O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P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Q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R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S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T654" s="117">
        <f>VLOOKUP($A654+ROUND((COLUMN()-2)/24,5),АТС!$A$41:$F$712,4)+VLOOKUP($A654+ROUND((COLUMN()-2)/24,5),'Расчет сбытовых надбавок'!$B$1393:'Расчет сбытовых надбавок'!$G$2064,5)</f>
        <v>96.85</v>
      </c>
      <c r="U654" s="117">
        <f>VLOOKUP($A654+ROUND((COLUMN()-2)/24,5),АТС!$A$41:$F$712,4)+VLOOKUP($A654+ROUND((COLUMN()-2)/24,5),'Расчет сбытовых надбавок'!$B$1393:'Расчет сбытовых надбавок'!$G$2064,5)</f>
        <v>0.01</v>
      </c>
      <c r="V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W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X654" s="117">
        <f>VLOOKUP($A654+ROUND((COLUMN()-2)/24,5),АТС!$A$41:$F$712,4)+VLOOKUP($A654+ROUND((COLUMN()-2)/24,5),'Расчет сбытовых надбавок'!$B$1393:'Расчет сбытовых надбавок'!$G$2064,5)</f>
        <v>0.01</v>
      </c>
      <c r="Y654" s="117">
        <f>VLOOKUP($A654+ROUND((COLUMN()-2)/24,5),АТС!$A$41:$F$712,4)+VLOOKUP($A654+ROUND((COLUMN()-2)/24,5),'Расчет сбытовых надбавок'!$B$1393:'Расчет сбытовых надбавок'!$G$2064,5)</f>
        <v>0</v>
      </c>
    </row>
    <row r="655" spans="1:25" x14ac:dyDescent="0.2">
      <c r="A655" s="94">
        <f t="shared" si="19"/>
        <v>41696</v>
      </c>
      <c r="B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C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D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E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F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G655" s="117">
        <f>VLOOKUP($A655+ROUND((COLUMN()-2)/24,5),АТС!$A$41:$F$712,4)+VLOOKUP($A655+ROUND((COLUMN()-2)/24,5),'Расчет сбытовых надбавок'!$B$1393:'Расчет сбытовых надбавок'!$G$2064,5)</f>
        <v>49.13</v>
      </c>
      <c r="H655" s="117">
        <f>VLOOKUP($A655+ROUND((COLUMN()-2)/24,5),АТС!$A$41:$F$712,4)+VLOOKUP($A655+ROUND((COLUMN()-2)/24,5),'Расчет сбытовых надбавок'!$B$1393:'Расчет сбытовых надбавок'!$G$2064,5)</f>
        <v>99.22</v>
      </c>
      <c r="I655" s="117">
        <f>VLOOKUP($A655+ROUND((COLUMN()-2)/24,5),АТС!$A$41:$F$712,4)+VLOOKUP($A655+ROUND((COLUMN()-2)/24,5),'Расчет сбытовых надбавок'!$B$1393:'Расчет сбытовых надбавок'!$G$2064,5)</f>
        <v>31.44</v>
      </c>
      <c r="J655" s="117">
        <f>VLOOKUP($A655+ROUND((COLUMN()-2)/24,5),АТС!$A$41:$F$712,4)+VLOOKUP($A655+ROUND((COLUMN()-2)/24,5),'Расчет сбытовых надбавок'!$B$1393:'Расчет сбытовых надбавок'!$G$2064,5)</f>
        <v>0.02</v>
      </c>
      <c r="K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L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M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N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O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P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Q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R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S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T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U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V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W655" s="117">
        <f>VLOOKUP($A655+ROUND((COLUMN()-2)/24,5),АТС!$A$41:$F$712,4)+VLOOKUP($A655+ROUND((COLUMN()-2)/24,5),'Расчет сбытовых надбавок'!$B$1393:'Расчет сбытовых надбавок'!$G$2064,5)</f>
        <v>0.01</v>
      </c>
      <c r="X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Y655" s="117">
        <f>VLOOKUP($A655+ROUND((COLUMN()-2)/24,5),АТС!$A$41:$F$712,4)+VLOOKUP($A655+ROUND((COLUMN()-2)/24,5),'Расчет сбытовых надбавок'!$B$1393:'Расчет сбытовых надбавок'!$G$2064,5)</f>
        <v>0</v>
      </c>
    </row>
    <row r="656" spans="1:25" x14ac:dyDescent="0.2">
      <c r="A656" s="94">
        <f t="shared" si="19"/>
        <v>41697</v>
      </c>
      <c r="B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C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D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E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F656" s="117">
        <f>VLOOKUP($A656+ROUND((COLUMN()-2)/24,5),АТС!$A$41:$F$712,4)+VLOOKUP($A656+ROUND((COLUMN()-2)/24,5),'Расчет сбытовых надбавок'!$B$1393:'Расчет сбытовых надбавок'!$G$2064,5)</f>
        <v>8.379999999999999</v>
      </c>
      <c r="G656" s="117">
        <f>VLOOKUP($A656+ROUND((COLUMN()-2)/24,5),АТС!$A$41:$F$712,4)+VLOOKUP($A656+ROUND((COLUMN()-2)/24,5),'Расчет сбытовых надбавок'!$B$1393:'Расчет сбытовых надбавок'!$G$2064,5)</f>
        <v>37.28</v>
      </c>
      <c r="H656" s="117">
        <f>VLOOKUP($A656+ROUND((COLUMN()-2)/24,5),АТС!$A$41:$F$712,4)+VLOOKUP($A656+ROUND((COLUMN()-2)/24,5),'Расчет сбытовых надбавок'!$B$1393:'Расчет сбытовых надбавок'!$G$2064,5)</f>
        <v>33.99</v>
      </c>
      <c r="I656" s="117">
        <f>VLOOKUP($A656+ROUND((COLUMN()-2)/24,5),АТС!$A$41:$F$712,4)+VLOOKUP($A656+ROUND((COLUMN()-2)/24,5),'Расчет сбытовых надбавок'!$B$1393:'Расчет сбытовых надбавок'!$G$2064,5)</f>
        <v>39.620000000000005</v>
      </c>
      <c r="J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K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L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M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N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O656" s="117">
        <f>VLOOKUP($A656+ROUND((COLUMN()-2)/24,5),АТС!$A$41:$F$712,4)+VLOOKUP($A656+ROUND((COLUMN()-2)/24,5),'Расчет сбытовых надбавок'!$B$1393:'Расчет сбытовых надбавок'!$G$2064,5)</f>
        <v>0.01</v>
      </c>
      <c r="P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Q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R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S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T656" s="117">
        <f>VLOOKUP($A656+ROUND((COLUMN()-2)/24,5),АТС!$A$41:$F$712,4)+VLOOKUP($A656+ROUND((COLUMN()-2)/24,5),'Расчет сбытовых надбавок'!$B$1393:'Расчет сбытовых надбавок'!$G$2064,5)</f>
        <v>33.56</v>
      </c>
      <c r="U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V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W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X656" s="117">
        <f>VLOOKUP($A656+ROUND((COLUMN()-2)/24,5),АТС!$A$41:$F$712,4)+VLOOKUP($A656+ROUND((COLUMN()-2)/24,5),'Расчет сбытовых надбавок'!$B$1393:'Расчет сбытовых надбавок'!$G$2064,5)</f>
        <v>0.01</v>
      </c>
      <c r="Y656" s="117">
        <f>VLOOKUP($A656+ROUND((COLUMN()-2)/24,5),АТС!$A$41:$F$712,4)+VLOOKUP($A656+ROUND((COLUMN()-2)/24,5),'Расчет сбытовых надбавок'!$B$1393:'Расчет сбытовых надбавок'!$G$2064,5)</f>
        <v>0</v>
      </c>
    </row>
    <row r="657" spans="1:27" x14ac:dyDescent="0.2">
      <c r="A657" s="94">
        <f t="shared" si="19"/>
        <v>41698</v>
      </c>
      <c r="B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C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D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E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F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G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H657" s="117">
        <f>VLOOKUP($A657+ROUND((COLUMN()-2)/24,5),АТС!$A$41:$F$712,4)+VLOOKUP($A657+ROUND((COLUMN()-2)/24,5),'Расчет сбытовых надбавок'!$B$1393:'Расчет сбытовых надбавок'!$G$2064,5)</f>
        <v>55.8</v>
      </c>
      <c r="I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J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K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L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M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N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O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P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Q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R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S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T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U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V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W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X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Y657" s="117">
        <f>VLOOKUP($A657+ROUND((COLUMN()-2)/24,5),АТС!$A$41:$F$712,4)+VLOOKUP($A657+ROUND((COLUMN()-2)/24,5),'Расчет сбытовых надбавок'!$B$1393:'Расчет сбытовых надбавок'!$G$2064,5)</f>
        <v>0</v>
      </c>
    </row>
    <row r="658" spans="1:27" x14ac:dyDescent="0.25">
      <c r="A658" s="109"/>
      <c r="B658" s="93"/>
      <c r="C658" s="93"/>
      <c r="D658" s="93"/>
    </row>
    <row r="659" spans="1:27" x14ac:dyDescent="0.25">
      <c r="A659" s="102" t="s">
        <v>160</v>
      </c>
      <c r="B659" s="93"/>
      <c r="C659" s="93"/>
      <c r="D659" s="93"/>
    </row>
    <row r="660" spans="1:27" ht="12.75" customHeight="1" x14ac:dyDescent="0.2">
      <c r="A660" s="170" t="s">
        <v>50</v>
      </c>
      <c r="B660" s="181" t="s">
        <v>161</v>
      </c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  <c r="S660" s="182"/>
      <c r="T660" s="182"/>
      <c r="U660" s="182"/>
      <c r="V660" s="182"/>
      <c r="W660" s="182"/>
      <c r="X660" s="182"/>
      <c r="Y660" s="183"/>
    </row>
    <row r="661" spans="1:27" ht="12.75" customHeight="1" x14ac:dyDescent="0.2">
      <c r="A661" s="171"/>
      <c r="B661" s="184"/>
      <c r="C661" s="185"/>
      <c r="D661" s="185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  <c r="V661" s="185"/>
      <c r="W661" s="185"/>
      <c r="X661" s="185"/>
      <c r="Y661" s="186"/>
    </row>
    <row r="662" spans="1:27" s="134" customFormat="1" ht="12.75" customHeight="1" x14ac:dyDescent="0.2">
      <c r="A662" s="171"/>
      <c r="B662" s="217" t="s">
        <v>130</v>
      </c>
      <c r="C662" s="205" t="s">
        <v>131</v>
      </c>
      <c r="D662" s="205" t="s">
        <v>132</v>
      </c>
      <c r="E662" s="205" t="s">
        <v>133</v>
      </c>
      <c r="F662" s="205" t="s">
        <v>134</v>
      </c>
      <c r="G662" s="205" t="s">
        <v>135</v>
      </c>
      <c r="H662" s="205" t="s">
        <v>136</v>
      </c>
      <c r="I662" s="205" t="s">
        <v>137</v>
      </c>
      <c r="J662" s="205" t="s">
        <v>138</v>
      </c>
      <c r="K662" s="205" t="s">
        <v>139</v>
      </c>
      <c r="L662" s="205" t="s">
        <v>140</v>
      </c>
      <c r="M662" s="205" t="s">
        <v>141</v>
      </c>
      <c r="N662" s="215" t="s">
        <v>142</v>
      </c>
      <c r="O662" s="205" t="s">
        <v>143</v>
      </c>
      <c r="P662" s="205" t="s">
        <v>144</v>
      </c>
      <c r="Q662" s="205" t="s">
        <v>145</v>
      </c>
      <c r="R662" s="205" t="s">
        <v>146</v>
      </c>
      <c r="S662" s="205" t="s">
        <v>147</v>
      </c>
      <c r="T662" s="205" t="s">
        <v>148</v>
      </c>
      <c r="U662" s="205" t="s">
        <v>149</v>
      </c>
      <c r="V662" s="205" t="s">
        <v>150</v>
      </c>
      <c r="W662" s="205" t="s">
        <v>151</v>
      </c>
      <c r="X662" s="205" t="s">
        <v>152</v>
      </c>
      <c r="Y662" s="205" t="s">
        <v>153</v>
      </c>
    </row>
    <row r="663" spans="1:27" s="134" customFormat="1" ht="11.25" customHeight="1" x14ac:dyDescent="0.2">
      <c r="A663" s="172"/>
      <c r="B663" s="218"/>
      <c r="C663" s="206"/>
      <c r="D663" s="206"/>
      <c r="E663" s="206"/>
      <c r="F663" s="206"/>
      <c r="G663" s="206"/>
      <c r="H663" s="206"/>
      <c r="I663" s="206"/>
      <c r="J663" s="206"/>
      <c r="K663" s="206"/>
      <c r="L663" s="206"/>
      <c r="M663" s="206"/>
      <c r="N663" s="216"/>
      <c r="O663" s="206"/>
      <c r="P663" s="206"/>
      <c r="Q663" s="206"/>
      <c r="R663" s="206"/>
      <c r="S663" s="206"/>
      <c r="T663" s="206"/>
      <c r="U663" s="206"/>
      <c r="V663" s="206"/>
      <c r="W663" s="206"/>
      <c r="X663" s="206"/>
      <c r="Y663" s="206"/>
    </row>
    <row r="664" spans="1:27" ht="15.75" customHeight="1" x14ac:dyDescent="0.2">
      <c r="A664" s="94">
        <f>A630</f>
        <v>41671</v>
      </c>
      <c r="B664" s="117">
        <f>VLOOKUP($A664+ROUND((COLUMN()-2)/24,5),АТС!$A$41:$F$712,4)+VLOOKUP($A664+ROUND((COLUMN()-2)/24,5),'Расчет сбытовых надбавок'!$B$1393:'Расчет сбытовых надбавок'!$G$2064,6)</f>
        <v>0</v>
      </c>
      <c r="C664" s="117">
        <f>VLOOKUP($A664+ROUND((COLUMN()-2)/24,5),АТС!$A$41:$F$712,4)+VLOOKUP($A664+ROUND((COLUMN()-2)/24,5),'Расчет сбытовых надбавок'!$B$1393:'Расчет сбытовых надбавок'!$G$2064,6)</f>
        <v>0</v>
      </c>
      <c r="D664" s="117">
        <f>VLOOKUP($A664+ROUND((COLUMN()-2)/24,5),АТС!$A$41:$F$712,4)+VLOOKUP($A664+ROUND((COLUMN()-2)/24,5),'Расчет сбытовых надбавок'!$B$1393:'Расчет сбытовых надбавок'!$G$2064,6)</f>
        <v>0</v>
      </c>
      <c r="E664" s="117">
        <f>VLOOKUP($A664+ROUND((COLUMN()-2)/24,5),АТС!$A$41:$F$712,4)+VLOOKUP($A664+ROUND((COLUMN()-2)/24,5),'Расчет сбытовых надбавок'!$B$1393:'Расчет сбытовых надбавок'!$G$2064,6)</f>
        <v>53.76</v>
      </c>
      <c r="F664" s="117">
        <f>VLOOKUP($A664+ROUND((COLUMN()-2)/24,5),АТС!$A$41:$F$712,4)+VLOOKUP($A664+ROUND((COLUMN()-2)/24,5),'Расчет сбытовых надбавок'!$B$1393:'Расчет сбытовых надбавок'!$G$2064,6)</f>
        <v>96.2</v>
      </c>
      <c r="G664" s="117">
        <f>VLOOKUP($A664+ROUND((COLUMN()-2)/24,5),АТС!$A$41:$F$712,4)+VLOOKUP($A664+ROUND((COLUMN()-2)/24,5),'Расчет сбытовых надбавок'!$B$1393:'Расчет сбытовых надбавок'!$G$2064,6)</f>
        <v>120</v>
      </c>
      <c r="H664" s="117">
        <f>VLOOKUP($A664+ROUND((COLUMN()-2)/24,5),АТС!$A$41:$F$712,4)+VLOOKUP($A664+ROUND((COLUMN()-2)/24,5),'Расчет сбытовых надбавок'!$B$1393:'Расчет сбытовых надбавок'!$G$2064,6)</f>
        <v>343.04999999999995</v>
      </c>
      <c r="I664" s="117">
        <f>VLOOKUP($A664+ROUND((COLUMN()-2)/24,5),АТС!$A$41:$F$712,4)+VLOOKUP($A664+ROUND((COLUMN()-2)/24,5),'Расчет сбытовых надбавок'!$B$1393:'Расчет сбытовых надбавок'!$G$2064,6)</f>
        <v>441.38</v>
      </c>
      <c r="J664" s="117">
        <f>VLOOKUP($A664+ROUND((COLUMN()-2)/24,5),АТС!$A$41:$F$712,4)+VLOOKUP($A664+ROUND((COLUMN()-2)/24,5),'Расчет сбытовых надбавок'!$B$1393:'Расчет сбытовых надбавок'!$G$2064,6)</f>
        <v>180.21</v>
      </c>
      <c r="K664" s="117">
        <f>VLOOKUP($A664+ROUND((COLUMN()-2)/24,5),АТС!$A$41:$F$712,4)+VLOOKUP($A664+ROUND((COLUMN()-2)/24,5),'Расчет сбытовых надбавок'!$B$1393:'Расчет сбытовых надбавок'!$G$2064,6)</f>
        <v>19.48</v>
      </c>
      <c r="L664" s="117">
        <f>VLOOKUP($A664+ROUND((COLUMN()-2)/24,5),АТС!$A$41:$F$712,4)+VLOOKUP($A664+ROUND((COLUMN()-2)/24,5),'Расчет сбытовых надбавок'!$B$1393:'Расчет сбытовых надбавок'!$G$2064,6)</f>
        <v>0</v>
      </c>
      <c r="M664" s="117">
        <f>VLOOKUP($A664+ROUND((COLUMN()-2)/24,5),АТС!$A$41:$F$712,4)+VLOOKUP($A664+ROUND((COLUMN()-2)/24,5),'Расчет сбытовых надбавок'!$B$1393:'Расчет сбытовых надбавок'!$G$2064,6)</f>
        <v>0</v>
      </c>
      <c r="N664" s="117">
        <f>VLOOKUP($A664+ROUND((COLUMN()-2)/24,5),АТС!$A$41:$F$712,4)+VLOOKUP($A664+ROUND((COLUMN()-2)/24,5),'Расчет сбытовых надбавок'!$B$1393:'Расчет сбытовых надбавок'!$G$2064,6)</f>
        <v>0</v>
      </c>
      <c r="O664" s="117">
        <f>VLOOKUP($A664+ROUND((COLUMN()-2)/24,5),АТС!$A$41:$F$712,4)+VLOOKUP($A664+ROUND((COLUMN()-2)/24,5),'Расчет сбытовых надбавок'!$B$1393:'Расчет сбытовых надбавок'!$G$2064,6)</f>
        <v>0</v>
      </c>
      <c r="P664" s="117">
        <f>VLOOKUP($A664+ROUND((COLUMN()-2)/24,5),АТС!$A$41:$F$712,4)+VLOOKUP($A664+ROUND((COLUMN()-2)/24,5),'Расчет сбытовых надбавок'!$B$1393:'Расчет сбытовых надбавок'!$G$2064,6)</f>
        <v>20.91</v>
      </c>
      <c r="Q664" s="117">
        <f>VLOOKUP($A664+ROUND((COLUMN()-2)/24,5),АТС!$A$41:$F$712,4)+VLOOKUP($A664+ROUND((COLUMN()-2)/24,5),'Расчет сбытовых надбавок'!$B$1393:'Расчет сбытовых надбавок'!$G$2064,6)</f>
        <v>28.08</v>
      </c>
      <c r="R664" s="117">
        <f>VLOOKUP($A664+ROUND((COLUMN()-2)/24,5),АТС!$A$41:$F$712,4)+VLOOKUP($A664+ROUND((COLUMN()-2)/24,5),'Расчет сбытовых надбавок'!$B$1393:'Расчет сбытовых надбавок'!$G$2064,6)</f>
        <v>32.940000000000005</v>
      </c>
      <c r="S664" s="117">
        <f>VLOOKUP($A664+ROUND((COLUMN()-2)/24,5),АТС!$A$41:$F$712,4)+VLOOKUP($A664+ROUND((COLUMN()-2)/24,5),'Расчет сбытовых надбавок'!$B$1393:'Расчет сбытовых надбавок'!$G$2064,6)</f>
        <v>58.46</v>
      </c>
      <c r="T664" s="117">
        <f>VLOOKUP($A664+ROUND((COLUMN()-2)/24,5),АТС!$A$41:$F$712,4)+VLOOKUP($A664+ROUND((COLUMN()-2)/24,5),'Расчет сбытовых надбавок'!$B$1393:'Расчет сбытовых надбавок'!$G$2064,6)</f>
        <v>170.19</v>
      </c>
      <c r="U664" s="117">
        <f>VLOOKUP($A664+ROUND((COLUMN()-2)/24,5),АТС!$A$41:$F$712,4)+VLOOKUP($A664+ROUND((COLUMN()-2)/24,5),'Расчет сбытовых надбавок'!$B$1393:'Расчет сбытовых надбавок'!$G$2064,6)</f>
        <v>125.47999999999999</v>
      </c>
      <c r="V664" s="117">
        <f>VLOOKUP($A664+ROUND((COLUMN()-2)/24,5),АТС!$A$41:$F$712,4)+VLOOKUP($A664+ROUND((COLUMN()-2)/24,5),'Расчет сбытовых надбавок'!$B$1393:'Расчет сбытовых надбавок'!$G$2064,6)</f>
        <v>77.180000000000007</v>
      </c>
      <c r="W664" s="117">
        <f>VLOOKUP($A664+ROUND((COLUMN()-2)/24,5),АТС!$A$41:$F$712,4)+VLOOKUP($A664+ROUND((COLUMN()-2)/24,5),'Расчет сбытовых надбавок'!$B$1393:'Расчет сбытовых надбавок'!$G$2064,6)</f>
        <v>60.99</v>
      </c>
      <c r="X664" s="117">
        <f>VLOOKUP($A664+ROUND((COLUMN()-2)/24,5),АТС!$A$41:$F$712,4)+VLOOKUP($A664+ROUND((COLUMN()-2)/24,5),'Расчет сбытовых надбавок'!$B$1393:'Расчет сбытовых надбавок'!$G$2064,6)</f>
        <v>0</v>
      </c>
      <c r="Y664" s="117">
        <f>VLOOKUP($A664+ROUND((COLUMN()-2)/24,5),АТС!$A$41:$F$712,4)+VLOOKUP($A664+ROUND((COLUMN()-2)/24,5),'Расчет сбытовых надбавок'!$B$1393:'Расчет сбытовых надбавок'!$G$2064,6)</f>
        <v>18.86</v>
      </c>
      <c r="AA664" s="95"/>
    </row>
    <row r="665" spans="1:27" x14ac:dyDescent="0.2">
      <c r="A665" s="94">
        <f>A664+1</f>
        <v>41672</v>
      </c>
      <c r="B665" s="117">
        <f>VLOOKUP($A665+ROUND((COLUMN()-2)/24,5),АТС!$A$41:$F$712,4)+VLOOKUP($A665+ROUND((COLUMN()-2)/24,5),'Расчет сбытовых надбавок'!$B$1393:'Расчет сбытовых надбавок'!$G$2064,6)</f>
        <v>0</v>
      </c>
      <c r="C665" s="117">
        <f>VLOOKUP($A665+ROUND((COLUMN()-2)/24,5),АТС!$A$41:$F$712,4)+VLOOKUP($A665+ROUND((COLUMN()-2)/24,5),'Расчет сбытовых надбавок'!$B$1393:'Расчет сбытовых надбавок'!$G$2064,6)</f>
        <v>16.55</v>
      </c>
      <c r="D665" s="117">
        <f>VLOOKUP($A665+ROUND((COLUMN()-2)/24,5),АТС!$A$41:$F$712,4)+VLOOKUP($A665+ROUND((COLUMN()-2)/24,5),'Расчет сбытовых надбавок'!$B$1393:'Расчет сбытовых надбавок'!$G$2064,6)</f>
        <v>35.96</v>
      </c>
      <c r="E665" s="117">
        <f>VLOOKUP($A665+ROUND((COLUMN()-2)/24,5),АТС!$A$41:$F$712,4)+VLOOKUP($A665+ROUND((COLUMN()-2)/24,5),'Расчет сбытовых надбавок'!$B$1393:'Расчет сбытовых надбавок'!$G$2064,6)</f>
        <v>25.64</v>
      </c>
      <c r="F665" s="117">
        <f>VLOOKUP($A665+ROUND((COLUMN()-2)/24,5),АТС!$A$41:$F$712,4)+VLOOKUP($A665+ROUND((COLUMN()-2)/24,5),'Расчет сбытовых надбавок'!$B$1393:'Расчет сбытовых надбавок'!$G$2064,6)</f>
        <v>97.14</v>
      </c>
      <c r="G665" s="117">
        <f>VLOOKUP($A665+ROUND((COLUMN()-2)/24,5),АТС!$A$41:$F$712,4)+VLOOKUP($A665+ROUND((COLUMN()-2)/24,5),'Расчет сбытовых надбавок'!$B$1393:'Расчет сбытовых надбавок'!$G$2064,6)</f>
        <v>153.94</v>
      </c>
      <c r="H665" s="117">
        <f>VLOOKUP($A665+ROUND((COLUMN()-2)/24,5),АТС!$A$41:$F$712,4)+VLOOKUP($A665+ROUND((COLUMN()-2)/24,5),'Расчет сбытовых надбавок'!$B$1393:'Расчет сбытовых надбавок'!$G$2064,6)</f>
        <v>430.05</v>
      </c>
      <c r="I665" s="117">
        <f>VLOOKUP($A665+ROUND((COLUMN()-2)/24,5),АТС!$A$41:$F$712,4)+VLOOKUP($A665+ROUND((COLUMN()-2)/24,5),'Расчет сбытовых надбавок'!$B$1393:'Расчет сбытовых надбавок'!$G$2064,6)</f>
        <v>242.61</v>
      </c>
      <c r="J665" s="117">
        <f>VLOOKUP($A665+ROUND((COLUMN()-2)/24,5),АТС!$A$41:$F$712,4)+VLOOKUP($A665+ROUND((COLUMN()-2)/24,5),'Расчет сбытовых надбавок'!$B$1393:'Расчет сбытовых надбавок'!$G$2064,6)</f>
        <v>408.57000000000005</v>
      </c>
      <c r="K665" s="117">
        <f>VLOOKUP($A665+ROUND((COLUMN()-2)/24,5),АТС!$A$41:$F$712,4)+VLOOKUP($A665+ROUND((COLUMN()-2)/24,5),'Расчет сбытовых надбавок'!$B$1393:'Расчет сбытовых надбавок'!$G$2064,6)</f>
        <v>291.35000000000002</v>
      </c>
      <c r="L665" s="117">
        <f>VLOOKUP($A665+ROUND((COLUMN()-2)/24,5),АТС!$A$41:$F$712,4)+VLOOKUP($A665+ROUND((COLUMN()-2)/24,5),'Расчет сбытовых надбавок'!$B$1393:'Расчет сбытовых надбавок'!$G$2064,6)</f>
        <v>0</v>
      </c>
      <c r="M665" s="117">
        <f>VLOOKUP($A665+ROUND((COLUMN()-2)/24,5),АТС!$A$41:$F$712,4)+VLOOKUP($A665+ROUND((COLUMN()-2)/24,5),'Расчет сбытовых надбавок'!$B$1393:'Расчет сбытовых надбавок'!$G$2064,6)</f>
        <v>0</v>
      </c>
      <c r="N665" s="117">
        <f>VLOOKUP($A665+ROUND((COLUMN()-2)/24,5),АТС!$A$41:$F$712,4)+VLOOKUP($A665+ROUND((COLUMN()-2)/24,5),'Расчет сбытовых надбавок'!$B$1393:'Расчет сбытовых надбавок'!$G$2064,6)</f>
        <v>0</v>
      </c>
      <c r="O665" s="117">
        <f>VLOOKUP($A665+ROUND((COLUMN()-2)/24,5),АТС!$A$41:$F$712,4)+VLOOKUP($A665+ROUND((COLUMN()-2)/24,5),'Расчет сбытовых надбавок'!$B$1393:'Расчет сбытовых надбавок'!$G$2064,6)</f>
        <v>0</v>
      </c>
      <c r="P665" s="117">
        <f>VLOOKUP($A665+ROUND((COLUMN()-2)/24,5),АТС!$A$41:$F$712,4)+VLOOKUP($A665+ROUND((COLUMN()-2)/24,5),'Расчет сбытовых надбавок'!$B$1393:'Расчет сбытовых надбавок'!$G$2064,6)</f>
        <v>0.04</v>
      </c>
      <c r="Q665" s="117">
        <f>VLOOKUP($A665+ROUND((COLUMN()-2)/24,5),АТС!$A$41:$F$712,4)+VLOOKUP($A665+ROUND((COLUMN()-2)/24,5),'Расчет сбытовых надбавок'!$B$1393:'Расчет сбытовых надбавок'!$G$2064,6)</f>
        <v>0</v>
      </c>
      <c r="R665" s="117">
        <f>VLOOKUP($A665+ROUND((COLUMN()-2)/24,5),АТС!$A$41:$F$712,4)+VLOOKUP($A665+ROUND((COLUMN()-2)/24,5),'Расчет сбытовых надбавок'!$B$1393:'Расчет сбытовых надбавок'!$G$2064,6)</f>
        <v>0</v>
      </c>
      <c r="S665" s="117">
        <f>VLOOKUP($A665+ROUND((COLUMN()-2)/24,5),АТС!$A$41:$F$712,4)+VLOOKUP($A665+ROUND((COLUMN()-2)/24,5),'Расчет сбытовых надбавок'!$B$1393:'Расчет сбытовых надбавок'!$G$2064,6)</f>
        <v>6.3000000000000007</v>
      </c>
      <c r="T665" s="117">
        <f>VLOOKUP($A665+ROUND((COLUMN()-2)/24,5),АТС!$A$41:$F$712,4)+VLOOKUP($A665+ROUND((COLUMN()-2)/24,5),'Расчет сбытовых надбавок'!$B$1393:'Расчет сбытовых надбавок'!$G$2064,6)</f>
        <v>48.69</v>
      </c>
      <c r="U665" s="117">
        <f>VLOOKUP($A665+ROUND((COLUMN()-2)/24,5),АТС!$A$41:$F$712,4)+VLOOKUP($A665+ROUND((COLUMN()-2)/24,5),'Расчет сбытовых надбавок'!$B$1393:'Расчет сбытовых надбавок'!$G$2064,6)</f>
        <v>227.67</v>
      </c>
      <c r="V665" s="117">
        <f>VLOOKUP($A665+ROUND((COLUMN()-2)/24,5),АТС!$A$41:$F$712,4)+VLOOKUP($A665+ROUND((COLUMN()-2)/24,5),'Расчет сбытовых надбавок'!$B$1393:'Расчет сбытовых надбавок'!$G$2064,6)</f>
        <v>290.89999999999998</v>
      </c>
      <c r="W665" s="117">
        <f>VLOOKUP($A665+ROUND((COLUMN()-2)/24,5),АТС!$A$41:$F$712,4)+VLOOKUP($A665+ROUND((COLUMN()-2)/24,5),'Расчет сбытовых надбавок'!$B$1393:'Расчет сбытовых надбавок'!$G$2064,6)</f>
        <v>285.24</v>
      </c>
      <c r="X665" s="117">
        <f>VLOOKUP($A665+ROUND((COLUMN()-2)/24,5),АТС!$A$41:$F$712,4)+VLOOKUP($A665+ROUND((COLUMN()-2)/24,5),'Расчет сбытовых надбавок'!$B$1393:'Расчет сбытовых надбавок'!$G$2064,6)</f>
        <v>0</v>
      </c>
      <c r="Y665" s="117">
        <f>VLOOKUP($A665+ROUND((COLUMN()-2)/24,5),АТС!$A$41:$F$712,4)+VLOOKUP($A665+ROUND((COLUMN()-2)/24,5),'Расчет сбытовых надбавок'!$B$1393:'Расчет сбытовых надбавок'!$G$2064,6)</f>
        <v>0</v>
      </c>
    </row>
    <row r="666" spans="1:27" x14ac:dyDescent="0.2">
      <c r="A666" s="94">
        <f t="shared" ref="A666:A691" si="20">A665+1</f>
        <v>41673</v>
      </c>
      <c r="B666" s="117">
        <f>VLOOKUP($A666+ROUND((COLUMN()-2)/24,5),АТС!$A$41:$F$712,4)+VLOOKUP($A666+ROUND((COLUMN()-2)/24,5),'Расчет сбытовых надбавок'!$B$1393:'Расчет сбытовых надбавок'!$G$2064,6)</f>
        <v>123.28</v>
      </c>
      <c r="C666" s="117">
        <f>VLOOKUP($A666+ROUND((COLUMN()-2)/24,5),АТС!$A$41:$F$712,4)+VLOOKUP($A666+ROUND((COLUMN()-2)/24,5),'Расчет сбытовых надбавок'!$B$1393:'Расчет сбытовых надбавок'!$G$2064,6)</f>
        <v>265.59000000000003</v>
      </c>
      <c r="D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E666" s="117">
        <f>VLOOKUP($A666+ROUND((COLUMN()-2)/24,5),АТС!$A$41:$F$712,4)+VLOOKUP($A666+ROUND((COLUMN()-2)/24,5),'Расчет сбытовых надбавок'!$B$1393:'Расчет сбытовых надбавок'!$G$2064,6)</f>
        <v>18.29</v>
      </c>
      <c r="F666" s="117">
        <f>VLOOKUP($A666+ROUND((COLUMN()-2)/24,5),АТС!$A$41:$F$712,4)+VLOOKUP($A666+ROUND((COLUMN()-2)/24,5),'Расчет сбытовых надбавок'!$B$1393:'Расчет сбытовых надбавок'!$G$2064,6)</f>
        <v>98.48</v>
      </c>
      <c r="G666" s="117">
        <f>VLOOKUP($A666+ROUND((COLUMN()-2)/24,5),АТС!$A$41:$F$712,4)+VLOOKUP($A666+ROUND((COLUMN()-2)/24,5),'Расчет сбытовых надбавок'!$B$1393:'Расчет сбытовых надбавок'!$G$2064,6)</f>
        <v>139.97999999999999</v>
      </c>
      <c r="H666" s="117">
        <f>VLOOKUP($A666+ROUND((COLUMN()-2)/24,5),АТС!$A$41:$F$712,4)+VLOOKUP($A666+ROUND((COLUMN()-2)/24,5),'Расчет сбытовых надбавок'!$B$1393:'Расчет сбытовых надбавок'!$G$2064,6)</f>
        <v>237.07</v>
      </c>
      <c r="I666" s="117">
        <f>VLOOKUP($A666+ROUND((COLUMN()-2)/24,5),АТС!$A$41:$F$712,4)+VLOOKUP($A666+ROUND((COLUMN()-2)/24,5),'Расчет сбытовых надбавок'!$B$1393:'Расчет сбытовых надбавок'!$G$2064,6)</f>
        <v>100.5</v>
      </c>
      <c r="J666" s="117">
        <f>VLOOKUP($A666+ROUND((COLUMN()-2)/24,5),АТС!$A$41:$F$712,4)+VLOOKUP($A666+ROUND((COLUMN()-2)/24,5),'Расчет сбытовых надбавок'!$B$1393:'Расчет сбытовых надбавок'!$G$2064,6)</f>
        <v>7.6499999999999995</v>
      </c>
      <c r="K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L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M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N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O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P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Q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R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S666" s="117">
        <f>VLOOKUP($A666+ROUND((COLUMN()-2)/24,5),АТС!$A$41:$F$712,4)+VLOOKUP($A666+ROUND((COLUMN()-2)/24,5),'Расчет сбытовых надбавок'!$B$1393:'Расчет сбытовых надбавок'!$G$2064,6)</f>
        <v>12.49</v>
      </c>
      <c r="T666" s="117">
        <f>VLOOKUP($A666+ROUND((COLUMN()-2)/24,5),АТС!$A$41:$F$712,4)+VLOOKUP($A666+ROUND((COLUMN()-2)/24,5),'Расчет сбытовых надбавок'!$B$1393:'Расчет сбытовых надбавок'!$G$2064,6)</f>
        <v>65.38</v>
      </c>
      <c r="U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V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W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X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Y666" s="117">
        <f>VLOOKUP($A666+ROUND((COLUMN()-2)/24,5),АТС!$A$41:$F$712,4)+VLOOKUP($A666+ROUND((COLUMN()-2)/24,5),'Расчет сбытовых надбавок'!$B$1393:'Расчет сбытовых надбавок'!$G$2064,6)</f>
        <v>0</v>
      </c>
    </row>
    <row r="667" spans="1:27" x14ac:dyDescent="0.2">
      <c r="A667" s="94">
        <f t="shared" si="20"/>
        <v>41674</v>
      </c>
      <c r="B667" s="117">
        <f>VLOOKUP($A667+ROUND((COLUMN()-2)/24,5),АТС!$A$41:$F$712,4)+VLOOKUP($A667+ROUND((COLUMN()-2)/24,5),'Расчет сбытовых надбавок'!$B$1393:'Расчет сбытовых надбавок'!$G$2064,6)</f>
        <v>44.89</v>
      </c>
      <c r="C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D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E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F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G667" s="117">
        <f>VLOOKUP($A667+ROUND((COLUMN()-2)/24,5),АТС!$A$41:$F$712,4)+VLOOKUP($A667+ROUND((COLUMN()-2)/24,5),'Расчет сбытовых надбавок'!$B$1393:'Расчет сбытовых надбавок'!$G$2064,6)</f>
        <v>142.29</v>
      </c>
      <c r="H667" s="117">
        <f>VLOOKUP($A667+ROUND((COLUMN()-2)/24,5),АТС!$A$41:$F$712,4)+VLOOKUP($A667+ROUND((COLUMN()-2)/24,5),'Расчет сбытовых надбавок'!$B$1393:'Расчет сбытовых надбавок'!$G$2064,6)</f>
        <v>559.12</v>
      </c>
      <c r="I667" s="117">
        <f>VLOOKUP($A667+ROUND((COLUMN()-2)/24,5),АТС!$A$41:$F$712,4)+VLOOKUP($A667+ROUND((COLUMN()-2)/24,5),'Расчет сбытовых надбавок'!$B$1393:'Расчет сбытовых надбавок'!$G$2064,6)</f>
        <v>53.48</v>
      </c>
      <c r="J667" s="117">
        <f>VLOOKUP($A667+ROUND((COLUMN()-2)/24,5),АТС!$A$41:$F$712,4)+VLOOKUP($A667+ROUND((COLUMN()-2)/24,5),'Расчет сбытовых надбавок'!$B$1393:'Расчет сбытовых надбавок'!$G$2064,6)</f>
        <v>269.71000000000004</v>
      </c>
      <c r="K667" s="117">
        <f>VLOOKUP($A667+ROUND((COLUMN()-2)/24,5),АТС!$A$41:$F$712,4)+VLOOKUP($A667+ROUND((COLUMN()-2)/24,5),'Расчет сбытовых надбавок'!$B$1393:'Расчет сбытовых надбавок'!$G$2064,6)</f>
        <v>873.21</v>
      </c>
      <c r="L667" s="117">
        <f>VLOOKUP($A667+ROUND((COLUMN()-2)/24,5),АТС!$A$41:$F$712,4)+VLOOKUP($A667+ROUND((COLUMN()-2)/24,5),'Расчет сбытовых надбавок'!$B$1393:'Расчет сбытовых надбавок'!$G$2064,6)</f>
        <v>25.55</v>
      </c>
      <c r="M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N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O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P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Q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R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S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T667" s="117">
        <f>VLOOKUP($A667+ROUND((COLUMN()-2)/24,5),АТС!$A$41:$F$712,4)+VLOOKUP($A667+ROUND((COLUMN()-2)/24,5),'Расчет сбытовых надбавок'!$B$1393:'Расчет сбытовых надбавок'!$G$2064,6)</f>
        <v>51.15</v>
      </c>
      <c r="U667" s="117">
        <f>VLOOKUP($A667+ROUND((COLUMN()-2)/24,5),АТС!$A$41:$F$712,4)+VLOOKUP($A667+ROUND((COLUMN()-2)/24,5),'Расчет сбытовых надбавок'!$B$1393:'Расчет сбытовых надбавок'!$G$2064,6)</f>
        <v>104.86</v>
      </c>
      <c r="V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W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X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Y667" s="117">
        <f>VLOOKUP($A667+ROUND((COLUMN()-2)/24,5),АТС!$A$41:$F$712,4)+VLOOKUP($A667+ROUND((COLUMN()-2)/24,5),'Расчет сбытовых надбавок'!$B$1393:'Расчет сбытовых надбавок'!$G$2064,6)</f>
        <v>0</v>
      </c>
    </row>
    <row r="668" spans="1:27" x14ac:dyDescent="0.2">
      <c r="A668" s="94">
        <f t="shared" si="20"/>
        <v>41675</v>
      </c>
      <c r="B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C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D668" s="117">
        <f>VLOOKUP($A668+ROUND((COLUMN()-2)/24,5),АТС!$A$41:$F$712,4)+VLOOKUP($A668+ROUND((COLUMN()-2)/24,5),'Расчет сбытовых надбавок'!$B$1393:'Расчет сбытовых надбавок'!$G$2064,6)</f>
        <v>287.39999999999998</v>
      </c>
      <c r="E668" s="117">
        <f>VLOOKUP($A668+ROUND((COLUMN()-2)/24,5),АТС!$A$41:$F$712,4)+VLOOKUP($A668+ROUND((COLUMN()-2)/24,5),'Расчет сбытовых надбавок'!$B$1393:'Расчет сбытовых надбавок'!$G$2064,6)</f>
        <v>398.85</v>
      </c>
      <c r="F668" s="117">
        <f>VLOOKUP($A668+ROUND((COLUMN()-2)/24,5),АТС!$A$41:$F$712,4)+VLOOKUP($A668+ROUND((COLUMN()-2)/24,5),'Расчет сбытовых надбавок'!$B$1393:'Расчет сбытовых надбавок'!$G$2064,6)</f>
        <v>424.2</v>
      </c>
      <c r="G668" s="117">
        <f>VLOOKUP($A668+ROUND((COLUMN()-2)/24,5),АТС!$A$41:$F$712,4)+VLOOKUP($A668+ROUND((COLUMN()-2)/24,5),'Расчет сбытовых надбавок'!$B$1393:'Расчет сбытовых надбавок'!$G$2064,6)</f>
        <v>456.75</v>
      </c>
      <c r="H668" s="117">
        <f>VLOOKUP($A668+ROUND((COLUMN()-2)/24,5),АТС!$A$41:$F$712,4)+VLOOKUP($A668+ROUND((COLUMN()-2)/24,5),'Расчет сбытовых надбавок'!$B$1393:'Расчет сбытовых надбавок'!$G$2064,6)</f>
        <v>139.28</v>
      </c>
      <c r="I668" s="117">
        <f>VLOOKUP($A668+ROUND((COLUMN()-2)/24,5),АТС!$A$41:$F$712,4)+VLOOKUP($A668+ROUND((COLUMN()-2)/24,5),'Расчет сбытовых надбавок'!$B$1393:'Расчет сбытовых надбавок'!$G$2064,6)</f>
        <v>11.31</v>
      </c>
      <c r="J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K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L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M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N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O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P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Q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R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S668" s="117">
        <f>VLOOKUP($A668+ROUND((COLUMN()-2)/24,5),АТС!$A$41:$F$712,4)+VLOOKUP($A668+ROUND((COLUMN()-2)/24,5),'Расчет сбытовых надбавок'!$B$1393:'Расчет сбытовых надбавок'!$G$2064,6)</f>
        <v>0.01</v>
      </c>
      <c r="T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U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V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W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X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Y668" s="117">
        <f>VLOOKUP($A668+ROUND((COLUMN()-2)/24,5),АТС!$A$41:$F$712,4)+VLOOKUP($A668+ROUND((COLUMN()-2)/24,5),'Расчет сбытовых надбавок'!$B$1393:'Расчет сбытовых надбавок'!$G$2064,6)</f>
        <v>0.01</v>
      </c>
    </row>
    <row r="669" spans="1:27" x14ac:dyDescent="0.2">
      <c r="A669" s="94">
        <f t="shared" si="20"/>
        <v>41676</v>
      </c>
      <c r="B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C669" s="117">
        <f>VLOOKUP($A669+ROUND((COLUMN()-2)/24,5),АТС!$A$41:$F$712,4)+VLOOKUP($A669+ROUND((COLUMN()-2)/24,5),'Расчет сбытовых надбавок'!$B$1393:'Расчет сбытовых надбавок'!$G$2064,6)</f>
        <v>0.01</v>
      </c>
      <c r="D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E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F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G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H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I669" s="117">
        <f>VLOOKUP($A669+ROUND((COLUMN()-2)/24,5),АТС!$A$41:$F$712,4)+VLOOKUP($A669+ROUND((COLUMN()-2)/24,5),'Расчет сбытовых надбавок'!$B$1393:'Расчет сбытовых надбавок'!$G$2064,6)</f>
        <v>0.45999999999999996</v>
      </c>
      <c r="J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K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L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M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N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O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P669" s="117">
        <f>VLOOKUP($A669+ROUND((COLUMN()-2)/24,5),АТС!$A$41:$F$712,4)+VLOOKUP($A669+ROUND((COLUMN()-2)/24,5),'Расчет сбытовых надбавок'!$B$1393:'Расчет сбытовых надбавок'!$G$2064,6)</f>
        <v>0.32999999999999996</v>
      </c>
      <c r="Q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R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S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T669" s="117">
        <f>VLOOKUP($A669+ROUND((COLUMN()-2)/24,5),АТС!$A$41:$F$712,4)+VLOOKUP($A669+ROUND((COLUMN()-2)/24,5),'Расчет сбытовых надбавок'!$B$1393:'Расчет сбытовых надбавок'!$G$2064,6)</f>
        <v>0.19999999999999998</v>
      </c>
      <c r="U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V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W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X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Y669" s="117">
        <f>VLOOKUP($A669+ROUND((COLUMN()-2)/24,5),АТС!$A$41:$F$712,4)+VLOOKUP($A669+ROUND((COLUMN()-2)/24,5),'Расчет сбытовых надбавок'!$B$1393:'Расчет сбытовых надбавок'!$G$2064,6)</f>
        <v>0</v>
      </c>
    </row>
    <row r="670" spans="1:27" x14ac:dyDescent="0.2">
      <c r="A670" s="94">
        <f t="shared" si="20"/>
        <v>41677</v>
      </c>
      <c r="B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C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D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E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F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G670" s="117">
        <f>VLOOKUP($A670+ROUND((COLUMN()-2)/24,5),АТС!$A$41:$F$712,4)+VLOOKUP($A670+ROUND((COLUMN()-2)/24,5),'Расчет сбытовых надбавок'!$B$1393:'Расчет сбытовых надбавок'!$G$2064,6)</f>
        <v>73.06</v>
      </c>
      <c r="H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I670" s="117">
        <f>VLOOKUP($A670+ROUND((COLUMN()-2)/24,5),АТС!$A$41:$F$712,4)+VLOOKUP($A670+ROUND((COLUMN()-2)/24,5),'Расчет сбытовых надбавок'!$B$1393:'Расчет сбытовых надбавок'!$G$2064,6)</f>
        <v>100.4</v>
      </c>
      <c r="J670" s="117">
        <f>VLOOKUP($A670+ROUND((COLUMN()-2)/24,5),АТС!$A$41:$F$712,4)+VLOOKUP($A670+ROUND((COLUMN()-2)/24,5),'Расчет сбытовых надбавок'!$B$1393:'Расчет сбытовых надбавок'!$G$2064,6)</f>
        <v>0.01</v>
      </c>
      <c r="K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L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M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N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O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P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Q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R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S670" s="117">
        <f>VLOOKUP($A670+ROUND((COLUMN()-2)/24,5),АТС!$A$41:$F$712,4)+VLOOKUP($A670+ROUND((COLUMN()-2)/24,5),'Расчет сбытовых надбавок'!$B$1393:'Расчет сбытовых надбавок'!$G$2064,6)</f>
        <v>56.96</v>
      </c>
      <c r="T670" s="117">
        <f>VLOOKUP($A670+ROUND((COLUMN()-2)/24,5),АТС!$A$41:$F$712,4)+VLOOKUP($A670+ROUND((COLUMN()-2)/24,5),'Расчет сбытовых надбавок'!$B$1393:'Расчет сбытовых надбавок'!$G$2064,6)</f>
        <v>23.169999999999998</v>
      </c>
      <c r="U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V670" s="117">
        <f>VLOOKUP($A670+ROUND((COLUMN()-2)/24,5),АТС!$A$41:$F$712,4)+VLOOKUP($A670+ROUND((COLUMN()-2)/24,5),'Расчет сбытовых надбавок'!$B$1393:'Расчет сбытовых надбавок'!$G$2064,6)</f>
        <v>0.01</v>
      </c>
      <c r="W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X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Y670" s="117">
        <f>VLOOKUP($A670+ROUND((COLUMN()-2)/24,5),АТС!$A$41:$F$712,4)+VLOOKUP($A670+ROUND((COLUMN()-2)/24,5),'Расчет сбытовых надбавок'!$B$1393:'Расчет сбытовых надбавок'!$G$2064,6)</f>
        <v>0.01</v>
      </c>
    </row>
    <row r="671" spans="1:27" x14ac:dyDescent="0.2">
      <c r="A671" s="94">
        <f t="shared" si="20"/>
        <v>41678</v>
      </c>
      <c r="B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C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D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E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F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G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H671" s="117">
        <f>VLOOKUP($A671+ROUND((COLUMN()-2)/24,5),АТС!$A$41:$F$712,4)+VLOOKUP($A671+ROUND((COLUMN()-2)/24,5),'Расчет сбытовых надбавок'!$B$1393:'Расчет сбытовых надбавок'!$G$2064,6)</f>
        <v>87.009999999999991</v>
      </c>
      <c r="I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J671" s="117">
        <f>VLOOKUP($A671+ROUND((COLUMN()-2)/24,5),АТС!$A$41:$F$712,4)+VLOOKUP($A671+ROUND((COLUMN()-2)/24,5),'Расчет сбытовых надбавок'!$B$1393:'Расчет сбытовых надбавок'!$G$2064,6)</f>
        <v>0.09</v>
      </c>
      <c r="K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L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M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N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O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P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Q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R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S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T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U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V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W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X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Y671" s="117">
        <f>VLOOKUP($A671+ROUND((COLUMN()-2)/24,5),АТС!$A$41:$F$712,4)+VLOOKUP($A671+ROUND((COLUMN()-2)/24,5),'Расчет сбытовых надбавок'!$B$1393:'Расчет сбытовых надбавок'!$G$2064,6)</f>
        <v>0</v>
      </c>
    </row>
    <row r="672" spans="1:27" x14ac:dyDescent="0.2">
      <c r="A672" s="94">
        <f t="shared" si="20"/>
        <v>41679</v>
      </c>
      <c r="B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C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D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E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F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G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H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I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J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K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L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M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N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O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P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Q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R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S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T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U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V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W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X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Y672" s="117">
        <f>VLOOKUP($A672+ROUND((COLUMN()-2)/24,5),АТС!$A$41:$F$712,4)+VLOOKUP($A672+ROUND((COLUMN()-2)/24,5),'Расчет сбытовых надбавок'!$B$1393:'Расчет сбытовых надбавок'!$G$2064,6)</f>
        <v>0</v>
      </c>
    </row>
    <row r="673" spans="1:25" x14ac:dyDescent="0.2">
      <c r="A673" s="94">
        <f t="shared" si="20"/>
        <v>41680</v>
      </c>
      <c r="B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C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D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E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F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G673" s="117">
        <f>VLOOKUP($A673+ROUND((COLUMN()-2)/24,5),АТС!$A$41:$F$712,4)+VLOOKUP($A673+ROUND((COLUMN()-2)/24,5),'Расчет сбытовых надбавок'!$B$1393:'Расчет сбытовых надбавок'!$G$2064,6)</f>
        <v>11.27</v>
      </c>
      <c r="H673" s="117">
        <f>VLOOKUP($A673+ROUND((COLUMN()-2)/24,5),АТС!$A$41:$F$712,4)+VLOOKUP($A673+ROUND((COLUMN()-2)/24,5),'Расчет сбытовых надбавок'!$B$1393:'Расчет сбытовых надбавок'!$G$2064,6)</f>
        <v>65.739999999999995</v>
      </c>
      <c r="I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J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K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L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M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N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O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P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Q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R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S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T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U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V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W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X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Y673" s="117">
        <f>VLOOKUP($A673+ROUND((COLUMN()-2)/24,5),АТС!$A$41:$F$712,4)+VLOOKUP($A673+ROUND((COLUMN()-2)/24,5),'Расчет сбытовых надбавок'!$B$1393:'Расчет сбытовых надбавок'!$G$2064,6)</f>
        <v>0</v>
      </c>
    </row>
    <row r="674" spans="1:25" x14ac:dyDescent="0.2">
      <c r="A674" s="94">
        <f t="shared" si="20"/>
        <v>41681</v>
      </c>
      <c r="B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C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D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E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F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G674" s="117">
        <f>VLOOKUP($A674+ROUND((COLUMN()-2)/24,5),АТС!$A$41:$F$712,4)+VLOOKUP($A674+ROUND((COLUMN()-2)/24,5),'Расчет сбытовых надбавок'!$B$1393:'Расчет сбытовых надбавок'!$G$2064,6)</f>
        <v>68.44</v>
      </c>
      <c r="H674" s="117">
        <f>VLOOKUP($A674+ROUND((COLUMN()-2)/24,5),АТС!$A$41:$F$712,4)+VLOOKUP($A674+ROUND((COLUMN()-2)/24,5),'Расчет сбытовых надбавок'!$B$1393:'Расчет сбытовых надбавок'!$G$2064,6)</f>
        <v>102.51</v>
      </c>
      <c r="I674" s="117">
        <f>VLOOKUP($A674+ROUND((COLUMN()-2)/24,5),АТС!$A$41:$F$712,4)+VLOOKUP($A674+ROUND((COLUMN()-2)/24,5),'Расчет сбытовых надбавок'!$B$1393:'Расчет сбытовых надбавок'!$G$2064,6)</f>
        <v>15.25</v>
      </c>
      <c r="J674" s="117">
        <f>VLOOKUP($A674+ROUND((COLUMN()-2)/24,5),АТС!$A$41:$F$712,4)+VLOOKUP($A674+ROUND((COLUMN()-2)/24,5),'Расчет сбытовых надбавок'!$B$1393:'Расчет сбытовых надбавок'!$G$2064,6)</f>
        <v>53.64</v>
      </c>
      <c r="K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L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M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N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O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P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Q674" s="117">
        <f>VLOOKUP($A674+ROUND((COLUMN()-2)/24,5),АТС!$A$41:$F$712,4)+VLOOKUP($A674+ROUND((COLUMN()-2)/24,5),'Расчет сбытовых надбавок'!$B$1393:'Расчет сбытовых надбавок'!$G$2064,6)</f>
        <v>30.46</v>
      </c>
      <c r="R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S674" s="117">
        <f>VLOOKUP($A674+ROUND((COLUMN()-2)/24,5),АТС!$A$41:$F$712,4)+VLOOKUP($A674+ROUND((COLUMN()-2)/24,5),'Расчет сбытовых надбавок'!$B$1393:'Расчет сбытовых надбавок'!$G$2064,6)</f>
        <v>42.07</v>
      </c>
      <c r="T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U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V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W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X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Y674" s="117">
        <f>VLOOKUP($A674+ROUND((COLUMN()-2)/24,5),АТС!$A$41:$F$712,4)+VLOOKUP($A674+ROUND((COLUMN()-2)/24,5),'Расчет сбытовых надбавок'!$B$1393:'Расчет сбытовых надбавок'!$G$2064,6)</f>
        <v>0</v>
      </c>
    </row>
    <row r="675" spans="1:25" x14ac:dyDescent="0.2">
      <c r="A675" s="94">
        <f t="shared" si="20"/>
        <v>41682</v>
      </c>
      <c r="B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C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D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E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F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G675" s="117">
        <f>VLOOKUP($A675+ROUND((COLUMN()-2)/24,5),АТС!$A$41:$F$712,4)+VLOOKUP($A675+ROUND((COLUMN()-2)/24,5),'Расчет сбытовых надбавок'!$B$1393:'Расчет сбытовых надбавок'!$G$2064,6)</f>
        <v>9.8500000000000014</v>
      </c>
      <c r="H675" s="117">
        <f>VLOOKUP($A675+ROUND((COLUMN()-2)/24,5),АТС!$A$41:$F$712,4)+VLOOKUP($A675+ROUND((COLUMN()-2)/24,5),'Расчет сбытовых надбавок'!$B$1393:'Расчет сбытовых надбавок'!$G$2064,6)</f>
        <v>76.45</v>
      </c>
      <c r="I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J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K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L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M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N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O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P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Q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R675" s="117">
        <f>VLOOKUP($A675+ROUND((COLUMN()-2)/24,5),АТС!$A$41:$F$712,4)+VLOOKUP($A675+ROUND((COLUMN()-2)/24,5),'Расчет сбытовых надбавок'!$B$1393:'Расчет сбытовых надбавок'!$G$2064,6)</f>
        <v>1.1600000000000001</v>
      </c>
      <c r="S675" s="117">
        <f>VLOOKUP($A675+ROUND((COLUMN()-2)/24,5),АТС!$A$41:$F$712,4)+VLOOKUP($A675+ROUND((COLUMN()-2)/24,5),'Расчет сбытовых надбавок'!$B$1393:'Расчет сбытовых надбавок'!$G$2064,6)</f>
        <v>24.26</v>
      </c>
      <c r="T675" s="117">
        <f>VLOOKUP($A675+ROUND((COLUMN()-2)/24,5),АТС!$A$41:$F$712,4)+VLOOKUP($A675+ROUND((COLUMN()-2)/24,5),'Расчет сбытовых надбавок'!$B$1393:'Расчет сбытовых надбавок'!$G$2064,6)</f>
        <v>37.549999999999997</v>
      </c>
      <c r="U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V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W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X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Y675" s="117">
        <f>VLOOKUP($A675+ROUND((COLUMN()-2)/24,5),АТС!$A$41:$F$712,4)+VLOOKUP($A675+ROUND((COLUMN()-2)/24,5),'Расчет сбытовых надбавок'!$B$1393:'Расчет сбытовых надбавок'!$G$2064,6)</f>
        <v>0</v>
      </c>
    </row>
    <row r="676" spans="1:25" x14ac:dyDescent="0.2">
      <c r="A676" s="94">
        <f t="shared" si="20"/>
        <v>41683</v>
      </c>
      <c r="B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C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D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E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F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G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H676" s="117">
        <f>VLOOKUP($A676+ROUND((COLUMN()-2)/24,5),АТС!$A$41:$F$712,4)+VLOOKUP($A676+ROUND((COLUMN()-2)/24,5),'Расчет сбытовых надбавок'!$B$1393:'Расчет сбытовых надбавок'!$G$2064,6)</f>
        <v>14.16</v>
      </c>
      <c r="I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J676" s="117">
        <f>VLOOKUP($A676+ROUND((COLUMN()-2)/24,5),АТС!$A$41:$F$712,4)+VLOOKUP($A676+ROUND((COLUMN()-2)/24,5),'Расчет сбытовых надбавок'!$B$1393:'Расчет сбытовых надбавок'!$G$2064,6)</f>
        <v>0.01</v>
      </c>
      <c r="K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L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M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N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O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P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Q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R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S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T676" s="117">
        <f>VLOOKUP($A676+ROUND((COLUMN()-2)/24,5),АТС!$A$41:$F$712,4)+VLOOKUP($A676+ROUND((COLUMN()-2)/24,5),'Расчет сбытовых надбавок'!$B$1393:'Расчет сбытовых надбавок'!$G$2064,6)</f>
        <v>4.91</v>
      </c>
      <c r="U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V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W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X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Y676" s="117">
        <f>VLOOKUP($A676+ROUND((COLUMN()-2)/24,5),АТС!$A$41:$F$712,4)+VLOOKUP($A676+ROUND((COLUMN()-2)/24,5),'Расчет сбытовых надбавок'!$B$1393:'Расчет сбытовых надбавок'!$G$2064,6)</f>
        <v>0</v>
      </c>
    </row>
    <row r="677" spans="1:25" x14ac:dyDescent="0.2">
      <c r="A677" s="94">
        <f t="shared" si="20"/>
        <v>41684</v>
      </c>
      <c r="B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C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D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E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F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G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H677" s="117">
        <f>VLOOKUP($A677+ROUND((COLUMN()-2)/24,5),АТС!$A$41:$F$712,4)+VLOOKUP($A677+ROUND((COLUMN()-2)/24,5),'Расчет сбытовых надбавок'!$B$1393:'Расчет сбытовых надбавок'!$G$2064,6)</f>
        <v>315.97000000000003</v>
      </c>
      <c r="I677" s="117">
        <f>VLOOKUP($A677+ROUND((COLUMN()-2)/24,5),АТС!$A$41:$F$712,4)+VLOOKUP($A677+ROUND((COLUMN()-2)/24,5),'Расчет сбытовых надбавок'!$B$1393:'Расчет сбытовых надбавок'!$G$2064,6)</f>
        <v>21.549999999999997</v>
      </c>
      <c r="J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K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L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M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N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O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P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Q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R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S677" s="117">
        <f>VLOOKUP($A677+ROUND((COLUMN()-2)/24,5),АТС!$A$41:$F$712,4)+VLOOKUP($A677+ROUND((COLUMN()-2)/24,5),'Расчет сбытовых надбавок'!$B$1393:'Расчет сбытовых надбавок'!$G$2064,6)</f>
        <v>0.01</v>
      </c>
      <c r="T677" s="117">
        <f>VLOOKUP($A677+ROUND((COLUMN()-2)/24,5),АТС!$A$41:$F$712,4)+VLOOKUP($A677+ROUND((COLUMN()-2)/24,5),'Расчет сбытовых надбавок'!$B$1393:'Расчет сбытовых надбавок'!$G$2064,6)</f>
        <v>76.069999999999993</v>
      </c>
      <c r="U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V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W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X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Y677" s="117">
        <f>VLOOKUP($A677+ROUND((COLUMN()-2)/24,5),АТС!$A$41:$F$712,4)+VLOOKUP($A677+ROUND((COLUMN()-2)/24,5),'Расчет сбытовых надбавок'!$B$1393:'Расчет сбытовых надбавок'!$G$2064,6)</f>
        <v>0</v>
      </c>
    </row>
    <row r="678" spans="1:25" x14ac:dyDescent="0.2">
      <c r="A678" s="94">
        <f t="shared" si="20"/>
        <v>41685</v>
      </c>
      <c r="B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C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D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E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F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G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H678" s="117">
        <f>VLOOKUP($A678+ROUND((COLUMN()-2)/24,5),АТС!$A$41:$F$712,4)+VLOOKUP($A678+ROUND((COLUMN()-2)/24,5),'Расчет сбытовых надбавок'!$B$1393:'Расчет сбытовых надбавок'!$G$2064,6)</f>
        <v>23.060000000000002</v>
      </c>
      <c r="I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J678" s="117">
        <f>VLOOKUP($A678+ROUND((COLUMN()-2)/24,5),АТС!$A$41:$F$712,4)+VLOOKUP($A678+ROUND((COLUMN()-2)/24,5),'Расчет сбытовых надбавок'!$B$1393:'Расчет сбытовых надбавок'!$G$2064,6)</f>
        <v>69.759999999999991</v>
      </c>
      <c r="K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L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M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N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O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P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Q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R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S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T678" s="117">
        <f>VLOOKUP($A678+ROUND((COLUMN()-2)/24,5),АТС!$A$41:$F$712,4)+VLOOKUP($A678+ROUND((COLUMN()-2)/24,5),'Расчет сбытовых надбавок'!$B$1393:'Расчет сбытовых надбавок'!$G$2064,6)</f>
        <v>153.21</v>
      </c>
      <c r="U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V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W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X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Y678" s="117">
        <f>VLOOKUP($A678+ROUND((COLUMN()-2)/24,5),АТС!$A$41:$F$712,4)+VLOOKUP($A678+ROUND((COLUMN()-2)/24,5),'Расчет сбытовых надбавок'!$B$1393:'Расчет сбытовых надбавок'!$G$2064,6)</f>
        <v>0</v>
      </c>
    </row>
    <row r="679" spans="1:25" x14ac:dyDescent="0.2">
      <c r="A679" s="94">
        <f t="shared" si="20"/>
        <v>41686</v>
      </c>
      <c r="B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C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D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E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F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G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H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I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J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K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L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M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N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O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P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Q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R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S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T679" s="117">
        <f>VLOOKUP($A679+ROUND((COLUMN()-2)/24,5),АТС!$A$41:$F$712,4)+VLOOKUP($A679+ROUND((COLUMN()-2)/24,5),'Расчет сбытовых надбавок'!$B$1393:'Расчет сбытовых надбавок'!$G$2064,6)</f>
        <v>79.69</v>
      </c>
      <c r="U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V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W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X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Y679" s="117">
        <f>VLOOKUP($A679+ROUND((COLUMN()-2)/24,5),АТС!$A$41:$F$712,4)+VLOOKUP($A679+ROUND((COLUMN()-2)/24,5),'Расчет сбытовых надбавок'!$B$1393:'Расчет сбытовых надбавок'!$G$2064,6)</f>
        <v>0</v>
      </c>
    </row>
    <row r="680" spans="1:25" x14ac:dyDescent="0.2">
      <c r="A680" s="94">
        <f t="shared" si="20"/>
        <v>41687</v>
      </c>
      <c r="B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C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D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E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F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G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H680" s="117">
        <f>VLOOKUP($A680+ROUND((COLUMN()-2)/24,5),АТС!$A$41:$F$712,4)+VLOOKUP($A680+ROUND((COLUMN()-2)/24,5),'Расчет сбытовых надбавок'!$B$1393:'Расчет сбытовых надбавок'!$G$2064,6)</f>
        <v>53.7</v>
      </c>
      <c r="I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J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K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L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M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N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O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P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Q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R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S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T680" s="117">
        <f>VLOOKUP($A680+ROUND((COLUMN()-2)/24,5),АТС!$A$41:$F$712,4)+VLOOKUP($A680+ROUND((COLUMN()-2)/24,5),'Расчет сбытовых надбавок'!$B$1393:'Расчет сбытовых надбавок'!$G$2064,6)</f>
        <v>0.01</v>
      </c>
      <c r="U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V680" s="117">
        <f>VLOOKUP($A680+ROUND((COLUMN()-2)/24,5),АТС!$A$41:$F$712,4)+VLOOKUP($A680+ROUND((COLUMN()-2)/24,5),'Расчет сбытовых надбавок'!$B$1393:'Расчет сбытовых надбавок'!$G$2064,6)</f>
        <v>0.01</v>
      </c>
      <c r="W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X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Y680" s="117">
        <f>VLOOKUP($A680+ROUND((COLUMN()-2)/24,5),АТС!$A$41:$F$712,4)+VLOOKUP($A680+ROUND((COLUMN()-2)/24,5),'Расчет сбытовых надбавок'!$B$1393:'Расчет сбытовых надбавок'!$G$2064,6)</f>
        <v>0</v>
      </c>
    </row>
    <row r="681" spans="1:25" x14ac:dyDescent="0.2">
      <c r="A681" s="94">
        <f t="shared" si="20"/>
        <v>41688</v>
      </c>
      <c r="B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C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D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E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F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G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H681" s="117">
        <f>VLOOKUP($A681+ROUND((COLUMN()-2)/24,5),АТС!$A$41:$F$712,4)+VLOOKUP($A681+ROUND((COLUMN()-2)/24,5),'Расчет сбытовых надбавок'!$B$1393:'Расчет сбытовых надбавок'!$G$2064,6)</f>
        <v>121.08</v>
      </c>
      <c r="I681" s="117">
        <f>VLOOKUP($A681+ROUND((COLUMN()-2)/24,5),АТС!$A$41:$F$712,4)+VLOOKUP($A681+ROUND((COLUMN()-2)/24,5),'Расчет сбытовых надбавок'!$B$1393:'Расчет сбытовых надбавок'!$G$2064,6)</f>
        <v>16.669999999999998</v>
      </c>
      <c r="J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K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L681" s="117">
        <f>VLOOKUP($A681+ROUND((COLUMN()-2)/24,5),АТС!$A$41:$F$712,4)+VLOOKUP($A681+ROUND((COLUMN()-2)/24,5),'Расчет сбытовых надбавок'!$B$1393:'Расчет сбытовых надбавок'!$G$2064,6)</f>
        <v>0.01</v>
      </c>
      <c r="M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N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O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P681" s="117">
        <f>VLOOKUP($A681+ROUND((COLUMN()-2)/24,5),АТС!$A$41:$F$712,4)+VLOOKUP($A681+ROUND((COLUMN()-2)/24,5),'Расчет сбытовых надбавок'!$B$1393:'Расчет сбытовых надбавок'!$G$2064,6)</f>
        <v>0.01</v>
      </c>
      <c r="Q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R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S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T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U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V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W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X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Y681" s="117">
        <f>VLOOKUP($A681+ROUND((COLUMN()-2)/24,5),АТС!$A$41:$F$712,4)+VLOOKUP($A681+ROUND((COLUMN()-2)/24,5),'Расчет сбытовых надбавок'!$B$1393:'Расчет сбытовых надбавок'!$G$2064,6)</f>
        <v>0</v>
      </c>
    </row>
    <row r="682" spans="1:25" x14ac:dyDescent="0.2">
      <c r="A682" s="94">
        <f t="shared" si="20"/>
        <v>41689</v>
      </c>
      <c r="B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C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D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E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F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G682" s="117">
        <f>VLOOKUP($A682+ROUND((COLUMN()-2)/24,5),АТС!$A$41:$F$712,4)+VLOOKUP($A682+ROUND((COLUMN()-2)/24,5),'Расчет сбытовых надбавок'!$B$1393:'Расчет сбытовых надбавок'!$G$2064,6)</f>
        <v>92.55</v>
      </c>
      <c r="H682" s="117">
        <f>VLOOKUP($A682+ROUND((COLUMN()-2)/24,5),АТС!$A$41:$F$712,4)+VLOOKUP($A682+ROUND((COLUMN()-2)/24,5),'Расчет сбытовых надбавок'!$B$1393:'Расчет сбытовых надбавок'!$G$2064,6)</f>
        <v>162.6</v>
      </c>
      <c r="I682" s="117">
        <f>VLOOKUP($A682+ROUND((COLUMN()-2)/24,5),АТС!$A$41:$F$712,4)+VLOOKUP($A682+ROUND((COLUMN()-2)/24,5),'Расчет сбытовых надбавок'!$B$1393:'Расчет сбытовых надбавок'!$G$2064,6)</f>
        <v>95.27000000000001</v>
      </c>
      <c r="J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K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L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M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N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O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P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Q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R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S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T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U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V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W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X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Y682" s="117">
        <f>VLOOKUP($A682+ROUND((COLUMN()-2)/24,5),АТС!$A$41:$F$712,4)+VLOOKUP($A682+ROUND((COLUMN()-2)/24,5),'Расчет сбытовых надбавок'!$B$1393:'Расчет сбытовых надбавок'!$G$2064,6)</f>
        <v>0</v>
      </c>
    </row>
    <row r="683" spans="1:25" x14ac:dyDescent="0.2">
      <c r="A683" s="94">
        <f t="shared" si="20"/>
        <v>41690</v>
      </c>
      <c r="B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C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D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E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F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G683" s="117">
        <f>VLOOKUP($A683+ROUND((COLUMN()-2)/24,5),АТС!$A$41:$F$712,4)+VLOOKUP($A683+ROUND((COLUMN()-2)/24,5),'Расчет сбытовых надбавок'!$B$1393:'Расчет сбытовых надбавок'!$G$2064,6)</f>
        <v>4.8199999999999994</v>
      </c>
      <c r="H683" s="117">
        <f>VLOOKUP($A683+ROUND((COLUMN()-2)/24,5),АТС!$A$41:$F$712,4)+VLOOKUP($A683+ROUND((COLUMN()-2)/24,5),'Расчет сбытовых надбавок'!$B$1393:'Расчет сбытовых надбавок'!$G$2064,6)</f>
        <v>120.8</v>
      </c>
      <c r="I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J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K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L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M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N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O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P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Q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R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S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T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U683" s="117">
        <f>VLOOKUP($A683+ROUND((COLUMN()-2)/24,5),АТС!$A$41:$F$712,4)+VLOOKUP($A683+ROUND((COLUMN()-2)/24,5),'Расчет сбытовых надбавок'!$B$1393:'Расчет сбытовых надбавок'!$G$2064,6)</f>
        <v>0.01</v>
      </c>
      <c r="V683" s="117">
        <f>VLOOKUP($A683+ROUND((COLUMN()-2)/24,5),АТС!$A$41:$F$712,4)+VLOOKUP($A683+ROUND((COLUMN()-2)/24,5),'Расчет сбытовых надбавок'!$B$1393:'Расчет сбытовых надбавок'!$G$2064,6)</f>
        <v>0.01</v>
      </c>
      <c r="W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X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Y683" s="117">
        <f>VLOOKUP($A683+ROUND((COLUMN()-2)/24,5),АТС!$A$41:$F$712,4)+VLOOKUP($A683+ROUND((COLUMN()-2)/24,5),'Расчет сбытовых надбавок'!$B$1393:'Расчет сбытовых надбавок'!$G$2064,6)</f>
        <v>0</v>
      </c>
    </row>
    <row r="684" spans="1:25" x14ac:dyDescent="0.2">
      <c r="A684" s="94">
        <f t="shared" si="20"/>
        <v>41691</v>
      </c>
      <c r="B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C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D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E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F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G684" s="117">
        <f>VLOOKUP($A684+ROUND((COLUMN()-2)/24,5),АТС!$A$41:$F$712,4)+VLOOKUP($A684+ROUND((COLUMN()-2)/24,5),'Расчет сбытовых надбавок'!$B$1393:'Расчет сбытовых надбавок'!$G$2064,6)</f>
        <v>7.32</v>
      </c>
      <c r="H684" s="117">
        <f>VLOOKUP($A684+ROUND((COLUMN()-2)/24,5),АТС!$A$41:$F$712,4)+VLOOKUP($A684+ROUND((COLUMN()-2)/24,5),'Расчет сбытовых надбавок'!$B$1393:'Расчет сбытовых надбавок'!$G$2064,6)</f>
        <v>133.87</v>
      </c>
      <c r="I684" s="117">
        <f>VLOOKUP($A684+ROUND((COLUMN()-2)/24,5),АТС!$A$41:$F$712,4)+VLOOKUP($A684+ROUND((COLUMN()-2)/24,5),'Расчет сбытовых надбавок'!$B$1393:'Расчет сбытовых надбавок'!$G$2064,6)</f>
        <v>36.770000000000003</v>
      </c>
      <c r="J684" s="117">
        <f>VLOOKUP($A684+ROUND((COLUMN()-2)/24,5),АТС!$A$41:$F$712,4)+VLOOKUP($A684+ROUND((COLUMN()-2)/24,5),'Расчет сбытовых надбавок'!$B$1393:'Расчет сбытовых надбавок'!$G$2064,6)</f>
        <v>26.03</v>
      </c>
      <c r="K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L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M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N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O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P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Q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R684" s="117">
        <f>VLOOKUP($A684+ROUND((COLUMN()-2)/24,5),АТС!$A$41:$F$712,4)+VLOOKUP($A684+ROUND((COLUMN()-2)/24,5),'Расчет сбытовых надбавок'!$B$1393:'Расчет сбытовых надбавок'!$G$2064,6)</f>
        <v>83.89</v>
      </c>
      <c r="S684" s="117">
        <f>VLOOKUP($A684+ROUND((COLUMN()-2)/24,5),АТС!$A$41:$F$712,4)+VLOOKUP($A684+ROUND((COLUMN()-2)/24,5),'Расчет сбытовых надбавок'!$B$1393:'Расчет сбытовых надбавок'!$G$2064,6)</f>
        <v>105.87</v>
      </c>
      <c r="T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U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V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W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X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Y684" s="117">
        <f>VLOOKUP($A684+ROUND((COLUMN()-2)/24,5),АТС!$A$41:$F$712,4)+VLOOKUP($A684+ROUND((COLUMN()-2)/24,5),'Расчет сбытовых надбавок'!$B$1393:'Расчет сбытовых надбавок'!$G$2064,6)</f>
        <v>0.01</v>
      </c>
    </row>
    <row r="685" spans="1:25" x14ac:dyDescent="0.2">
      <c r="A685" s="94">
        <f t="shared" si="20"/>
        <v>41692</v>
      </c>
      <c r="B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C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D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E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F685" s="117">
        <f>VLOOKUP($A685+ROUND((COLUMN()-2)/24,5),АТС!$A$41:$F$712,4)+VLOOKUP($A685+ROUND((COLUMN()-2)/24,5),'Расчет сбытовых надбавок'!$B$1393:'Расчет сбытовых надбавок'!$G$2064,6)</f>
        <v>15.97</v>
      </c>
      <c r="G685" s="117">
        <f>VLOOKUP($A685+ROUND((COLUMN()-2)/24,5),АТС!$A$41:$F$712,4)+VLOOKUP($A685+ROUND((COLUMN()-2)/24,5),'Расчет сбытовых надбавок'!$B$1393:'Расчет сбытовых надбавок'!$G$2064,6)</f>
        <v>66.19</v>
      </c>
      <c r="H685" s="117">
        <f>VLOOKUP($A685+ROUND((COLUMN()-2)/24,5),АТС!$A$41:$F$712,4)+VLOOKUP($A685+ROUND((COLUMN()-2)/24,5),'Расчет сбытовых надбавок'!$B$1393:'Расчет сбытовых надбавок'!$G$2064,6)</f>
        <v>110.08000000000001</v>
      </c>
      <c r="I685" s="117">
        <f>VLOOKUP($A685+ROUND((COLUMN()-2)/24,5),АТС!$A$41:$F$712,4)+VLOOKUP($A685+ROUND((COLUMN()-2)/24,5),'Расчет сбытовых надбавок'!$B$1393:'Расчет сбытовых надбавок'!$G$2064,6)</f>
        <v>84.86999999999999</v>
      </c>
      <c r="J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K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L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M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N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O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P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Q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R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S685" s="117">
        <f>VLOOKUP($A685+ROUND((COLUMN()-2)/24,5),АТС!$A$41:$F$712,4)+VLOOKUP($A685+ROUND((COLUMN()-2)/24,5),'Расчет сбытовых надбавок'!$B$1393:'Расчет сбытовых надбавок'!$G$2064,6)</f>
        <v>14.28</v>
      </c>
      <c r="T685" s="117">
        <f>VLOOKUP($A685+ROUND((COLUMN()-2)/24,5),АТС!$A$41:$F$712,4)+VLOOKUP($A685+ROUND((COLUMN()-2)/24,5),'Расчет сбытовых надбавок'!$B$1393:'Расчет сбытовых надбавок'!$G$2064,6)</f>
        <v>135.32</v>
      </c>
      <c r="U685" s="117">
        <f>VLOOKUP($A685+ROUND((COLUMN()-2)/24,5),АТС!$A$41:$F$712,4)+VLOOKUP($A685+ROUND((COLUMN()-2)/24,5),'Расчет сбытовых надбавок'!$B$1393:'Расчет сбытовых надбавок'!$G$2064,6)</f>
        <v>428.91999999999996</v>
      </c>
      <c r="V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W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X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Y685" s="117">
        <f>VLOOKUP($A685+ROUND((COLUMN()-2)/24,5),АТС!$A$41:$F$712,4)+VLOOKUP($A685+ROUND((COLUMN()-2)/24,5),'Расчет сбытовых надбавок'!$B$1393:'Расчет сбытовых надбавок'!$G$2064,6)</f>
        <v>0</v>
      </c>
    </row>
    <row r="686" spans="1:25" x14ac:dyDescent="0.2">
      <c r="A686" s="94">
        <f t="shared" si="20"/>
        <v>41693</v>
      </c>
      <c r="B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C686" s="117">
        <f>VLOOKUP($A686+ROUND((COLUMN()-2)/24,5),АТС!$A$41:$F$712,4)+VLOOKUP($A686+ROUND((COLUMN()-2)/24,5),'Расчет сбытовых надбавок'!$B$1393:'Расчет сбытовых надбавок'!$G$2064,6)</f>
        <v>0.01</v>
      </c>
      <c r="D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E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F686" s="117">
        <f>VLOOKUP($A686+ROUND((COLUMN()-2)/24,5),АТС!$A$41:$F$712,4)+VLOOKUP($A686+ROUND((COLUMN()-2)/24,5),'Расчет сбытовых надбавок'!$B$1393:'Расчет сбытовых надбавок'!$G$2064,6)</f>
        <v>81.75</v>
      </c>
      <c r="G686" s="117">
        <f>VLOOKUP($A686+ROUND((COLUMN()-2)/24,5),АТС!$A$41:$F$712,4)+VLOOKUP($A686+ROUND((COLUMN()-2)/24,5),'Расчет сбытовых надбавок'!$B$1393:'Расчет сбытовых надбавок'!$G$2064,6)</f>
        <v>163.16</v>
      </c>
      <c r="H686" s="117">
        <f>VLOOKUP($A686+ROUND((COLUMN()-2)/24,5),АТС!$A$41:$F$712,4)+VLOOKUP($A686+ROUND((COLUMN()-2)/24,5),'Расчет сбытовых надбавок'!$B$1393:'Расчет сбытовых надбавок'!$G$2064,6)</f>
        <v>139.84</v>
      </c>
      <c r="I686" s="117">
        <f>VLOOKUP($A686+ROUND((COLUMN()-2)/24,5),АТС!$A$41:$F$712,4)+VLOOKUP($A686+ROUND((COLUMN()-2)/24,5),'Расчет сбытовых надбавок'!$B$1393:'Расчет сбытовых надбавок'!$G$2064,6)</f>
        <v>187.21</v>
      </c>
      <c r="J686" s="117">
        <f>VLOOKUP($A686+ROUND((COLUMN()-2)/24,5),АТС!$A$41:$F$712,4)+VLOOKUP($A686+ROUND((COLUMN()-2)/24,5),'Расчет сбытовых надбавок'!$B$1393:'Расчет сбытовых надбавок'!$G$2064,6)</f>
        <v>67.19</v>
      </c>
      <c r="K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L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M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N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O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P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Q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R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S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T686" s="117">
        <f>VLOOKUP($A686+ROUND((COLUMN()-2)/24,5),АТС!$A$41:$F$712,4)+VLOOKUP($A686+ROUND((COLUMN()-2)/24,5),'Расчет сбытовых надбавок'!$B$1393:'Расчет сбытовых надбавок'!$G$2064,6)</f>
        <v>47.190000000000005</v>
      </c>
      <c r="U686" s="117">
        <f>VLOOKUP($A686+ROUND((COLUMN()-2)/24,5),АТС!$A$41:$F$712,4)+VLOOKUP($A686+ROUND((COLUMN()-2)/24,5),'Расчет сбытовых надбавок'!$B$1393:'Расчет сбытовых надбавок'!$G$2064,6)</f>
        <v>5.75</v>
      </c>
      <c r="V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W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X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Y686" s="117">
        <f>VLOOKUP($A686+ROUND((COLUMN()-2)/24,5),АТС!$A$41:$F$712,4)+VLOOKUP($A686+ROUND((COLUMN()-2)/24,5),'Расчет сбытовых надбавок'!$B$1393:'Расчет сбытовых надбавок'!$G$2064,6)</f>
        <v>0</v>
      </c>
    </row>
    <row r="687" spans="1:25" x14ac:dyDescent="0.2">
      <c r="A687" s="94">
        <f t="shared" si="20"/>
        <v>41694</v>
      </c>
      <c r="B687" s="117">
        <f>VLOOKUP($A687+ROUND((COLUMN()-2)/24,5),АТС!$A$41:$F$712,4)+VLOOKUP($A687+ROUND((COLUMN()-2)/24,5),'Расчет сбытовых надбавок'!$B$1393:'Расчет сбытовых надбавок'!$G$2064,6)</f>
        <v>5.91</v>
      </c>
      <c r="C687" s="117">
        <f>VLOOKUP($A687+ROUND((COLUMN()-2)/24,5),АТС!$A$41:$F$712,4)+VLOOKUP($A687+ROUND((COLUMN()-2)/24,5),'Расчет сбытовых надбавок'!$B$1393:'Расчет сбытовых надбавок'!$G$2064,6)</f>
        <v>60.11</v>
      </c>
      <c r="D687" s="117">
        <f>VLOOKUP($A687+ROUND((COLUMN()-2)/24,5),АТС!$A$41:$F$712,4)+VLOOKUP($A687+ROUND((COLUMN()-2)/24,5),'Расчет сбытовых надбавок'!$B$1393:'Расчет сбытовых надбавок'!$G$2064,6)</f>
        <v>7.58</v>
      </c>
      <c r="E687" s="117">
        <f>VLOOKUP($A687+ROUND((COLUMN()-2)/24,5),АТС!$A$41:$F$712,4)+VLOOKUP($A687+ROUND((COLUMN()-2)/24,5),'Расчет сбытовых надбавок'!$B$1393:'Расчет сбытовых надбавок'!$G$2064,6)</f>
        <v>34.94</v>
      </c>
      <c r="F687" s="117">
        <f>VLOOKUP($A687+ROUND((COLUMN()-2)/24,5),АТС!$A$41:$F$712,4)+VLOOKUP($A687+ROUND((COLUMN()-2)/24,5),'Расчет сбытовых надбавок'!$B$1393:'Расчет сбытовых надбавок'!$G$2064,6)</f>
        <v>0</v>
      </c>
      <c r="G687" s="117">
        <f>VLOOKUP($A687+ROUND((COLUMN()-2)/24,5),АТС!$A$41:$F$712,4)+VLOOKUP($A687+ROUND((COLUMN()-2)/24,5),'Расчет сбытовых надбавок'!$B$1393:'Расчет сбытовых надбавок'!$G$2064,6)</f>
        <v>60.61</v>
      </c>
      <c r="H687" s="117">
        <f>VLOOKUP($A687+ROUND((COLUMN()-2)/24,5),АТС!$A$41:$F$712,4)+VLOOKUP($A687+ROUND((COLUMN()-2)/24,5),'Расчет сбытовых надбавок'!$B$1393:'Расчет сбытовых надбавок'!$G$2064,6)</f>
        <v>216.82</v>
      </c>
      <c r="I687" s="117">
        <f>VLOOKUP($A687+ROUND((COLUMN()-2)/24,5),АТС!$A$41:$F$712,4)+VLOOKUP($A687+ROUND((COLUMN()-2)/24,5),'Расчет сбытовых надбавок'!$B$1393:'Расчет сбытовых надбавок'!$G$2064,6)</f>
        <v>34.15</v>
      </c>
      <c r="J687" s="117">
        <f>VLOOKUP($A687+ROUND((COLUMN()-2)/24,5),АТС!$A$41:$F$712,4)+VLOOKUP($A687+ROUND((COLUMN()-2)/24,5),'Расчет сбытовых надбавок'!$B$1393:'Расчет сбытовых надбавок'!$G$2064,6)</f>
        <v>3</v>
      </c>
      <c r="K687" s="117">
        <f>VLOOKUP($A687+ROUND((COLUMN()-2)/24,5),АТС!$A$41:$F$712,4)+VLOOKUP($A687+ROUND((COLUMN()-2)/24,5),'Расчет сбытовых надбавок'!$B$1393:'Расчет сбытовых надбавок'!$G$2064,6)</f>
        <v>0</v>
      </c>
      <c r="L687" s="117">
        <f>VLOOKUP($A687+ROUND((COLUMN()-2)/24,5),АТС!$A$41:$F$712,4)+VLOOKUP($A687+ROUND((COLUMN()-2)/24,5),'Расчет сбытовых надбавок'!$B$1393:'Расчет сбытовых надбавок'!$G$2064,6)</f>
        <v>0</v>
      </c>
      <c r="M687" s="117">
        <f>VLOOKUP($A687+ROUND((COLUMN()-2)/24,5),АТС!$A$41:$F$712,4)+VLOOKUP($A687+ROUND((COLUMN()-2)/24,5),'Расчет сбытовых надбавок'!$B$1393:'Расчет сбытовых надбавок'!$G$2064,6)</f>
        <v>0</v>
      </c>
      <c r="N687" s="117">
        <f>VLOOKUP($A687+ROUND((COLUMN()-2)/24,5),АТС!$A$41:$F$712,4)+VLOOKUP($A687+ROUND((COLUMN()-2)/24,5),'Расчет сбытовых надбавок'!$B$1393:'Расчет сбытовых надбавок'!$G$2064,6)</f>
        <v>0</v>
      </c>
      <c r="O687" s="117">
        <f>VLOOKUP($A687+ROUND((COLUMN()-2)/24,5),АТС!$A$41:$F$712,4)+VLOOKUP($A687+ROUND((COLUMN()-2)/24,5),'Расчет сбытовых надбавок'!$B$1393:'Расчет сбытовых надбавок'!$G$2064,6)</f>
        <v>0</v>
      </c>
      <c r="P687" s="117">
        <f>VLOOKUP($A687+ROUND((COLUMN()-2)/24,5),АТС!$A$41:$F$712,4)+VLOOKUP($A687+ROUND((COLUMN()-2)/24,5),'Расчет сбытовых надбавок'!$B$1393:'Расчет сбытовых надбавок'!$G$2064,6)</f>
        <v>0</v>
      </c>
      <c r="Q687" s="117">
        <f>VLOOKUP($A687+ROUND((COLUMN()-2)/24,5),АТС!$A$41:$F$712,4)+VLOOKUP($A687+ROUND((COLUMN()-2)/24,5),'Расчет сбытовых надбавок'!$B$1393:'Расчет сбытовых надбавок'!$G$2064,6)</f>
        <v>0.12</v>
      </c>
      <c r="R687" s="117">
        <f>VLOOKUP($A687+ROUND((COLUMN()-2)/24,5),АТС!$A$41:$F$712,4)+VLOOKUP($A687+ROUND((COLUMN()-2)/24,5),'Расчет сбытовых надбавок'!$B$1393:'Расчет сбытовых надбавок'!$G$2064,6)</f>
        <v>0</v>
      </c>
      <c r="S687" s="117">
        <f>VLOOKUP($A687+ROUND((COLUMN()-2)/24,5),АТС!$A$41:$F$712,4)+VLOOKUP($A687+ROUND((COLUMN()-2)/24,5),'Расчет сбытовых надбавок'!$B$1393:'Расчет сбытовых надбавок'!$G$2064,6)</f>
        <v>0</v>
      </c>
      <c r="T687" s="117">
        <f>VLOOKUP($A687+ROUND((COLUMN()-2)/24,5),АТС!$A$41:$F$712,4)+VLOOKUP($A687+ROUND((COLUMN()-2)/24,5),'Расчет сбытовых надбавок'!$B$1393:'Расчет сбытовых надбавок'!$G$2064,6)</f>
        <v>135.87</v>
      </c>
      <c r="U687" s="117">
        <f>VLOOKUP($A687+ROUND((COLUMN()-2)/24,5),АТС!$A$41:$F$712,4)+VLOOKUP($A687+ROUND((COLUMN()-2)/24,5),'Расчет сбытовых надбавок'!$B$1393:'Расчет сбытовых надбавок'!$G$2064,6)</f>
        <v>3.31</v>
      </c>
      <c r="V687" s="117">
        <f>VLOOKUP($A687+ROUND((COLUMN()-2)/24,5),АТС!$A$41:$F$712,4)+VLOOKUP($A687+ROUND((COLUMN()-2)/24,5),'Расчет сбытовых надбавок'!$B$1393:'Расчет сбытовых надбавок'!$G$2064,6)</f>
        <v>0.01</v>
      </c>
      <c r="W687" s="117">
        <f>VLOOKUP($A687+ROUND((COLUMN()-2)/24,5),АТС!$A$41:$F$712,4)+VLOOKUP($A687+ROUND((COLUMN()-2)/24,5),'Расчет сбытовых надбавок'!$B$1393:'Расчет сбытовых надбавок'!$G$2064,6)</f>
        <v>0</v>
      </c>
      <c r="X687" s="117">
        <f>VLOOKUP($A687+ROUND((COLUMN()-2)/24,5),АТС!$A$41:$F$712,4)+VLOOKUP($A687+ROUND((COLUMN()-2)/24,5),'Расчет сбытовых надбавок'!$B$1393:'Расчет сбытовых надбавок'!$G$2064,6)</f>
        <v>0</v>
      </c>
      <c r="Y687" s="117">
        <f>VLOOKUP($A687+ROUND((COLUMN()-2)/24,5),АТС!$A$41:$F$712,4)+VLOOKUP($A687+ROUND((COLUMN()-2)/24,5),'Расчет сбытовых надбавок'!$B$1393:'Расчет сбытовых надбавок'!$G$2064,6)</f>
        <v>0</v>
      </c>
    </row>
    <row r="688" spans="1:25" x14ac:dyDescent="0.2">
      <c r="A688" s="94">
        <f t="shared" si="20"/>
        <v>41695</v>
      </c>
      <c r="B688" s="117">
        <f>VLOOKUP($A688+ROUND((COLUMN()-2)/24,5),АТС!$A$41:$F$712,4)+VLOOKUP($A688+ROUND((COLUMN()-2)/24,5),'Расчет сбытовых надбавок'!$B$1393:'Расчет сбытовых надбавок'!$G$2064,6)</f>
        <v>0.01</v>
      </c>
      <c r="C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D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E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F688" s="117">
        <f>VLOOKUP($A688+ROUND((COLUMN()-2)/24,5),АТС!$A$41:$F$712,4)+VLOOKUP($A688+ROUND((COLUMN()-2)/24,5),'Расчет сбытовых надбавок'!$B$1393:'Расчет сбытовых надбавок'!$G$2064,6)</f>
        <v>34.049999999999997</v>
      </c>
      <c r="G688" s="117">
        <f>VLOOKUP($A688+ROUND((COLUMN()-2)/24,5),АТС!$A$41:$F$712,4)+VLOOKUP($A688+ROUND((COLUMN()-2)/24,5),'Расчет сбытовых надбавок'!$B$1393:'Расчет сбытовых надбавок'!$G$2064,6)</f>
        <v>49.93</v>
      </c>
      <c r="H688" s="117">
        <f>VLOOKUP($A688+ROUND((COLUMN()-2)/24,5),АТС!$A$41:$F$712,4)+VLOOKUP($A688+ROUND((COLUMN()-2)/24,5),'Расчет сбытовых надбавок'!$B$1393:'Расчет сбытовых надбавок'!$G$2064,6)</f>
        <v>107.3</v>
      </c>
      <c r="I688" s="117">
        <f>VLOOKUP($A688+ROUND((COLUMN()-2)/24,5),АТС!$A$41:$F$712,4)+VLOOKUP($A688+ROUND((COLUMN()-2)/24,5),'Расчет сбытовых надбавок'!$B$1393:'Расчет сбытовых надбавок'!$G$2064,6)</f>
        <v>118.28</v>
      </c>
      <c r="J688" s="117">
        <f>VLOOKUP($A688+ROUND((COLUMN()-2)/24,5),АТС!$A$41:$F$712,4)+VLOOKUP($A688+ROUND((COLUMN()-2)/24,5),'Расчет сбытовых надбавок'!$B$1393:'Расчет сбытовых надбавок'!$G$2064,6)</f>
        <v>33.43</v>
      </c>
      <c r="K688" s="117">
        <f>VLOOKUP($A688+ROUND((COLUMN()-2)/24,5),АТС!$A$41:$F$712,4)+VLOOKUP($A688+ROUND((COLUMN()-2)/24,5),'Расчет сбытовых надбавок'!$B$1393:'Расчет сбытовых надбавок'!$G$2064,6)</f>
        <v>0.04</v>
      </c>
      <c r="L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M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N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O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P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Q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R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S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T688" s="117">
        <f>VLOOKUP($A688+ROUND((COLUMN()-2)/24,5),АТС!$A$41:$F$712,4)+VLOOKUP($A688+ROUND((COLUMN()-2)/24,5),'Расчет сбытовых надбавок'!$B$1393:'Расчет сбытовых надбавок'!$G$2064,6)</f>
        <v>91.11</v>
      </c>
      <c r="U688" s="117">
        <f>VLOOKUP($A688+ROUND((COLUMN()-2)/24,5),АТС!$A$41:$F$712,4)+VLOOKUP($A688+ROUND((COLUMN()-2)/24,5),'Расчет сбытовых надбавок'!$B$1393:'Расчет сбытовых надбавок'!$G$2064,6)</f>
        <v>0.01</v>
      </c>
      <c r="V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W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X688" s="117">
        <f>VLOOKUP($A688+ROUND((COLUMN()-2)/24,5),АТС!$A$41:$F$712,4)+VLOOKUP($A688+ROUND((COLUMN()-2)/24,5),'Расчет сбытовых надбавок'!$B$1393:'Расчет сбытовых надбавок'!$G$2064,6)</f>
        <v>0.01</v>
      </c>
      <c r="Y688" s="117">
        <f>VLOOKUP($A688+ROUND((COLUMN()-2)/24,5),АТС!$A$41:$F$712,4)+VLOOKUP($A688+ROUND((COLUMN()-2)/24,5),'Расчет сбытовых надбавок'!$B$1393:'Расчет сбытовых надбавок'!$G$2064,6)</f>
        <v>0</v>
      </c>
    </row>
    <row r="689" spans="1:27" x14ac:dyDescent="0.2">
      <c r="A689" s="94">
        <f t="shared" si="20"/>
        <v>41696</v>
      </c>
      <c r="B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C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D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E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F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G689" s="117">
        <f>VLOOKUP($A689+ROUND((COLUMN()-2)/24,5),АТС!$A$41:$F$712,4)+VLOOKUP($A689+ROUND((COLUMN()-2)/24,5),'Расчет сбытовых надбавок'!$B$1393:'Расчет сбытовых надбавок'!$G$2064,6)</f>
        <v>46.21</v>
      </c>
      <c r="H689" s="117">
        <f>VLOOKUP($A689+ROUND((COLUMN()-2)/24,5),АТС!$A$41:$F$712,4)+VLOOKUP($A689+ROUND((COLUMN()-2)/24,5),'Расчет сбытовых надбавок'!$B$1393:'Расчет сбытовых надбавок'!$G$2064,6)</f>
        <v>93.33</v>
      </c>
      <c r="I689" s="117">
        <f>VLOOKUP($A689+ROUND((COLUMN()-2)/24,5),АТС!$A$41:$F$712,4)+VLOOKUP($A689+ROUND((COLUMN()-2)/24,5),'Расчет сбытовых надбавок'!$B$1393:'Расчет сбытовых надбавок'!$G$2064,6)</f>
        <v>29.57</v>
      </c>
      <c r="J689" s="117">
        <f>VLOOKUP($A689+ROUND((COLUMN()-2)/24,5),АТС!$A$41:$F$712,4)+VLOOKUP($A689+ROUND((COLUMN()-2)/24,5),'Расчет сбытовых надбавок'!$B$1393:'Расчет сбытовых надбавок'!$G$2064,6)</f>
        <v>0.02</v>
      </c>
      <c r="K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L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M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N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O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P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Q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R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S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T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U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V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W689" s="117">
        <f>VLOOKUP($A689+ROUND((COLUMN()-2)/24,5),АТС!$A$41:$F$712,4)+VLOOKUP($A689+ROUND((COLUMN()-2)/24,5),'Расчет сбытовых надбавок'!$B$1393:'Расчет сбытовых надбавок'!$G$2064,6)</f>
        <v>0.01</v>
      </c>
      <c r="X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Y689" s="117">
        <f>VLOOKUP($A689+ROUND((COLUMN()-2)/24,5),АТС!$A$41:$F$712,4)+VLOOKUP($A689+ROUND((COLUMN()-2)/24,5),'Расчет сбытовых надбавок'!$B$1393:'Расчет сбытовых надбавок'!$G$2064,6)</f>
        <v>0</v>
      </c>
    </row>
    <row r="690" spans="1:27" x14ac:dyDescent="0.2">
      <c r="A690" s="94">
        <f t="shared" si="20"/>
        <v>41697</v>
      </c>
      <c r="B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C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D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E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F690" s="117">
        <f>VLOOKUP($A690+ROUND((COLUMN()-2)/24,5),АТС!$A$41:$F$712,4)+VLOOKUP($A690+ROUND((COLUMN()-2)/24,5),'Расчет сбытовых надбавок'!$B$1393:'Расчет сбытовых надбавок'!$G$2064,6)</f>
        <v>7.88</v>
      </c>
      <c r="G690" s="117">
        <f>VLOOKUP($A690+ROUND((COLUMN()-2)/24,5),АТС!$A$41:$F$712,4)+VLOOKUP($A690+ROUND((COLUMN()-2)/24,5),'Расчет сбытовых надбавок'!$B$1393:'Расчет сбытовых надбавок'!$G$2064,6)</f>
        <v>35.07</v>
      </c>
      <c r="H690" s="117">
        <f>VLOOKUP($A690+ROUND((COLUMN()-2)/24,5),АТС!$A$41:$F$712,4)+VLOOKUP($A690+ROUND((COLUMN()-2)/24,5),'Расчет сбытовых надбавок'!$B$1393:'Расчет сбытовых надбавок'!$G$2064,6)</f>
        <v>31.97</v>
      </c>
      <c r="I690" s="117">
        <f>VLOOKUP($A690+ROUND((COLUMN()-2)/24,5),АТС!$A$41:$F$712,4)+VLOOKUP($A690+ROUND((COLUMN()-2)/24,5),'Расчет сбытовых надбавок'!$B$1393:'Расчет сбытовых надбавок'!$G$2064,6)</f>
        <v>37.270000000000003</v>
      </c>
      <c r="J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K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L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M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N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O690" s="117">
        <f>VLOOKUP($A690+ROUND((COLUMN()-2)/24,5),АТС!$A$41:$F$712,4)+VLOOKUP($A690+ROUND((COLUMN()-2)/24,5),'Расчет сбытовых надбавок'!$B$1393:'Расчет сбытовых надбавок'!$G$2064,6)</f>
        <v>0.01</v>
      </c>
      <c r="P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Q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R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S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T690" s="117">
        <f>VLOOKUP($A690+ROUND((COLUMN()-2)/24,5),АТС!$A$41:$F$712,4)+VLOOKUP($A690+ROUND((COLUMN()-2)/24,5),'Расчет сбытовых надбавок'!$B$1393:'Расчет сбытовых надбавок'!$G$2064,6)</f>
        <v>31.57</v>
      </c>
      <c r="U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V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W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X690" s="117">
        <f>VLOOKUP($A690+ROUND((COLUMN()-2)/24,5),АТС!$A$41:$F$712,4)+VLOOKUP($A690+ROUND((COLUMN()-2)/24,5),'Расчет сбытовых надбавок'!$B$1393:'Расчет сбытовых надбавок'!$G$2064,6)</f>
        <v>0.01</v>
      </c>
      <c r="Y690" s="117">
        <f>VLOOKUP($A690+ROUND((COLUMN()-2)/24,5),АТС!$A$41:$F$712,4)+VLOOKUP($A690+ROUND((COLUMN()-2)/24,5),'Расчет сбытовых надбавок'!$B$1393:'Расчет сбытовых надбавок'!$G$2064,6)</f>
        <v>0</v>
      </c>
    </row>
    <row r="691" spans="1:27" x14ac:dyDescent="0.2">
      <c r="A691" s="94">
        <f t="shared" si="20"/>
        <v>41698</v>
      </c>
      <c r="B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C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D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E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F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G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H691" s="117">
        <f>VLOOKUP($A691+ROUND((COLUMN()-2)/24,5),АТС!$A$41:$F$712,4)+VLOOKUP($A691+ROUND((COLUMN()-2)/24,5),'Расчет сбытовых надбавок'!$B$1393:'Расчет сбытовых надбавок'!$G$2064,6)</f>
        <v>52.49</v>
      </c>
      <c r="I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J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K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L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M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N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O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P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Q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R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S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T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U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V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W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X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Y691" s="117">
        <f>VLOOKUP($A691+ROUND((COLUMN()-2)/24,5),АТС!$A$41:$F$712,4)+VLOOKUP($A691+ROUND((COLUMN()-2)/24,5),'Расчет сбытовых надбавок'!$B$1393:'Расчет сбытовых надбавок'!$G$2064,6)</f>
        <v>0</v>
      </c>
    </row>
    <row r="692" spans="1:27" x14ac:dyDescent="0.2">
      <c r="A692" s="100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  <c r="X692" s="118"/>
      <c r="Y692" s="118"/>
    </row>
    <row r="693" spans="1:27" x14ac:dyDescent="0.25">
      <c r="A693" s="102" t="s">
        <v>157</v>
      </c>
      <c r="B693" s="93"/>
      <c r="C693" s="93"/>
      <c r="D693" s="93"/>
    </row>
    <row r="694" spans="1:27" ht="12.75" customHeight="1" x14ac:dyDescent="0.2">
      <c r="A694" s="170" t="s">
        <v>50</v>
      </c>
      <c r="B694" s="181" t="s">
        <v>162</v>
      </c>
      <c r="C694" s="182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  <c r="R694" s="182"/>
      <c r="S694" s="182"/>
      <c r="T694" s="182"/>
      <c r="U694" s="182"/>
      <c r="V694" s="182"/>
      <c r="W694" s="182"/>
      <c r="X694" s="182"/>
      <c r="Y694" s="183"/>
    </row>
    <row r="695" spans="1:27" ht="12.75" customHeight="1" x14ac:dyDescent="0.2">
      <c r="A695" s="171"/>
      <c r="B695" s="184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  <c r="V695" s="185"/>
      <c r="W695" s="185"/>
      <c r="X695" s="185"/>
      <c r="Y695" s="186"/>
    </row>
    <row r="696" spans="1:27" s="134" customFormat="1" ht="12.75" customHeight="1" x14ac:dyDescent="0.2">
      <c r="A696" s="171"/>
      <c r="B696" s="217" t="s">
        <v>130</v>
      </c>
      <c r="C696" s="205" t="s">
        <v>131</v>
      </c>
      <c r="D696" s="205" t="s">
        <v>132</v>
      </c>
      <c r="E696" s="205" t="s">
        <v>133</v>
      </c>
      <c r="F696" s="205" t="s">
        <v>134</v>
      </c>
      <c r="G696" s="205" t="s">
        <v>135</v>
      </c>
      <c r="H696" s="205" t="s">
        <v>136</v>
      </c>
      <c r="I696" s="205" t="s">
        <v>137</v>
      </c>
      <c r="J696" s="205" t="s">
        <v>138</v>
      </c>
      <c r="K696" s="205" t="s">
        <v>139</v>
      </c>
      <c r="L696" s="205" t="s">
        <v>140</v>
      </c>
      <c r="M696" s="205" t="s">
        <v>141</v>
      </c>
      <c r="N696" s="215" t="s">
        <v>142</v>
      </c>
      <c r="O696" s="205" t="s">
        <v>143</v>
      </c>
      <c r="P696" s="205" t="s">
        <v>144</v>
      </c>
      <c r="Q696" s="205" t="s">
        <v>145</v>
      </c>
      <c r="R696" s="205" t="s">
        <v>146</v>
      </c>
      <c r="S696" s="205" t="s">
        <v>147</v>
      </c>
      <c r="T696" s="205" t="s">
        <v>148</v>
      </c>
      <c r="U696" s="205" t="s">
        <v>149</v>
      </c>
      <c r="V696" s="205" t="s">
        <v>150</v>
      </c>
      <c r="W696" s="205" t="s">
        <v>151</v>
      </c>
      <c r="X696" s="205" t="s">
        <v>152</v>
      </c>
      <c r="Y696" s="205" t="s">
        <v>153</v>
      </c>
    </row>
    <row r="697" spans="1:27" s="134" customFormat="1" ht="11.25" customHeight="1" x14ac:dyDescent="0.2">
      <c r="A697" s="172"/>
      <c r="B697" s="218"/>
      <c r="C697" s="206"/>
      <c r="D697" s="206"/>
      <c r="E697" s="206"/>
      <c r="F697" s="206"/>
      <c r="G697" s="206"/>
      <c r="H697" s="206"/>
      <c r="I697" s="206"/>
      <c r="J697" s="206"/>
      <c r="K697" s="206"/>
      <c r="L697" s="206"/>
      <c r="M697" s="206"/>
      <c r="N697" s="216"/>
      <c r="O697" s="206"/>
      <c r="P697" s="206"/>
      <c r="Q697" s="206"/>
      <c r="R697" s="206"/>
      <c r="S697" s="206"/>
      <c r="T697" s="206"/>
      <c r="U697" s="206"/>
      <c r="V697" s="206"/>
      <c r="W697" s="206"/>
      <c r="X697" s="206"/>
      <c r="Y697" s="206"/>
    </row>
    <row r="698" spans="1:27" ht="15.75" customHeight="1" x14ac:dyDescent="0.2">
      <c r="A698" s="94">
        <f>A664</f>
        <v>41671</v>
      </c>
      <c r="B698" s="259">
        <f>VLOOKUP($A698+ROUND((COLUMN()-2)/24,5),АТС!$A$41:$F$712,5)+VLOOKUP($A698+ROUND((COLUMN()-2)/24,5),'Расчет сбытовых надбавок'!$B$2065:'Расчет сбытовых надбавок'!$G$2736,3)</f>
        <v>63.5</v>
      </c>
      <c r="C698" s="260">
        <f>VLOOKUP($A698+ROUND((COLUMN()-2)/24,5),АТС!$A$41:$F$712,5)+VLOOKUP($A698+ROUND((COLUMN()-2)/24,5),'Расчет сбытовых надбавок'!$B$2065:'Расчет сбытовых надбавок'!$G$2736,3)</f>
        <v>44.28</v>
      </c>
      <c r="D698" s="260">
        <f>VLOOKUP($A698+ROUND((COLUMN()-2)/24,5),АТС!$A$41:$F$712,5)+VLOOKUP($A698+ROUND((COLUMN()-2)/24,5),'Расчет сбытовых надбавок'!$B$2065:'Расчет сбытовых надбавок'!$G$2736,3)</f>
        <v>6.11</v>
      </c>
      <c r="E698" s="260">
        <f>VLOOKUP($A698+ROUND((COLUMN()-2)/24,5),АТС!$A$41:$F$712,5)+VLOOKUP($A698+ROUND((COLUMN()-2)/24,5),'Расчет сбытовых надбавок'!$B$2065:'Расчет сбытовых надбавок'!$G$2736,3)</f>
        <v>0.01</v>
      </c>
      <c r="F698" s="260">
        <f>VLOOKUP($A698+ROUND((COLUMN()-2)/24,5),АТС!$A$41:$F$712,5)+VLOOKUP($A698+ROUND((COLUMN()-2)/24,5),'Расчет сбытовых надбавок'!$B$2065:'Расчет сбытовых надбавок'!$G$2736,3)</f>
        <v>0</v>
      </c>
      <c r="G698" s="260">
        <f>VLOOKUP($A698+ROUND((COLUMN()-2)/24,5),АТС!$A$41:$F$712,5)+VLOOKUP($A698+ROUND((COLUMN()-2)/24,5),'Расчет сбытовых надбавок'!$B$2065:'Расчет сбытовых надбавок'!$G$2736,3)</f>
        <v>0</v>
      </c>
      <c r="H698" s="260">
        <f>VLOOKUP($A698+ROUND((COLUMN()-2)/24,5),АТС!$A$41:$F$712,5)+VLOOKUP($A698+ROUND((COLUMN()-2)/24,5),'Расчет сбытовых надбавок'!$B$2065:'Расчет сбытовых надбавок'!$G$2736,3)</f>
        <v>0.01</v>
      </c>
      <c r="I698" s="260">
        <f>VLOOKUP($A698+ROUND((COLUMN()-2)/24,5),АТС!$A$41:$F$712,5)+VLOOKUP($A698+ROUND((COLUMN()-2)/24,5),'Расчет сбытовых надбавок'!$B$2065:'Расчет сбытовых надбавок'!$G$2736,3)</f>
        <v>0.01</v>
      </c>
      <c r="J698" s="260">
        <f>VLOOKUP($A698+ROUND((COLUMN()-2)/24,5),АТС!$A$41:$F$712,5)+VLOOKUP($A698+ROUND((COLUMN()-2)/24,5),'Расчет сбытовых надбавок'!$B$2065:'Расчет сбытовых надбавок'!$G$2736,3)</f>
        <v>0</v>
      </c>
      <c r="K698" s="260">
        <f>VLOOKUP($A698+ROUND((COLUMN()-2)/24,5),АТС!$A$41:$F$712,5)+VLOOKUP($A698+ROUND((COLUMN()-2)/24,5),'Расчет сбытовых надбавок'!$B$2065:'Расчет сбытовых надбавок'!$G$2736,3)</f>
        <v>0</v>
      </c>
      <c r="L698" s="260">
        <f>VLOOKUP($A698+ROUND((COLUMN()-2)/24,5),АТС!$A$41:$F$712,5)+VLOOKUP($A698+ROUND((COLUMN()-2)/24,5),'Расчет сбытовых надбавок'!$B$2065:'Расчет сбытовых надбавок'!$G$2736,3)</f>
        <v>31.62</v>
      </c>
      <c r="M698" s="260">
        <f>VLOOKUP($A698+ROUND((COLUMN()-2)/24,5),АТС!$A$41:$F$712,5)+VLOOKUP($A698+ROUND((COLUMN()-2)/24,5),'Расчет сбытовых надбавок'!$B$2065:'Расчет сбытовых надбавок'!$G$2736,3)</f>
        <v>31.09</v>
      </c>
      <c r="N698" s="260">
        <f>VLOOKUP($A698+ROUND((COLUMN()-2)/24,5),АТС!$A$41:$F$712,5)+VLOOKUP($A698+ROUND((COLUMN()-2)/24,5),'Расчет сбытовых надбавок'!$B$2065:'Расчет сбытовых надбавок'!$G$2736,3)</f>
        <v>49.36</v>
      </c>
      <c r="O698" s="260">
        <f>VLOOKUP($A698+ROUND((COLUMN()-2)/24,5),АТС!$A$41:$F$712,5)+VLOOKUP($A698+ROUND((COLUMN()-2)/24,5),'Расчет сбытовых надбавок'!$B$2065:'Расчет сбытовых надбавок'!$G$2736,3)</f>
        <v>47</v>
      </c>
      <c r="P698" s="260">
        <f>VLOOKUP($A698+ROUND((COLUMN()-2)/24,5),АТС!$A$41:$F$712,5)+VLOOKUP($A698+ROUND((COLUMN()-2)/24,5),'Расчет сбытовых надбавок'!$B$2065:'Расчет сбытовых надбавок'!$G$2736,3)</f>
        <v>0</v>
      </c>
      <c r="Q698" s="260">
        <f>VLOOKUP($A698+ROUND((COLUMN()-2)/24,5),АТС!$A$41:$F$712,5)+VLOOKUP($A698+ROUND((COLUMN()-2)/24,5),'Расчет сбытовых надбавок'!$B$2065:'Расчет сбытовых надбавок'!$G$2736,3)</f>
        <v>0</v>
      </c>
      <c r="R698" s="260">
        <f>VLOOKUP($A698+ROUND((COLUMN()-2)/24,5),АТС!$A$41:$F$712,5)+VLOOKUP($A698+ROUND((COLUMN()-2)/24,5),'Расчет сбытовых надбавок'!$B$2065:'Расчет сбытовых надбавок'!$G$2736,3)</f>
        <v>0</v>
      </c>
      <c r="S698" s="260">
        <f>VLOOKUP($A698+ROUND((COLUMN()-2)/24,5),АТС!$A$41:$F$712,5)+VLOOKUP($A698+ROUND((COLUMN()-2)/24,5),'Расчет сбытовых надбавок'!$B$2065:'Расчет сбытовых надбавок'!$G$2736,3)</f>
        <v>0</v>
      </c>
      <c r="T698" s="260">
        <f>VLOOKUP($A698+ROUND((COLUMN()-2)/24,5),АТС!$A$41:$F$712,5)+VLOOKUP($A698+ROUND((COLUMN()-2)/24,5),'Расчет сбытовых надбавок'!$B$2065:'Расчет сбытовых надбавок'!$G$2736,3)</f>
        <v>0</v>
      </c>
      <c r="U698" s="260">
        <f>VLOOKUP($A698+ROUND((COLUMN()-2)/24,5),АТС!$A$41:$F$712,5)+VLOOKUP($A698+ROUND((COLUMN()-2)/24,5),'Расчет сбытовых надбавок'!$B$2065:'Расчет сбытовых надбавок'!$G$2736,3)</f>
        <v>0</v>
      </c>
      <c r="V698" s="260">
        <f>VLOOKUP($A698+ROUND((COLUMN()-2)/24,5),АТС!$A$41:$F$712,5)+VLOOKUP($A698+ROUND((COLUMN()-2)/24,5),'Расчет сбытовых надбавок'!$B$2065:'Расчет сбытовых надбавок'!$G$2736,3)</f>
        <v>0</v>
      </c>
      <c r="W698" s="260">
        <f>VLOOKUP($A698+ROUND((COLUMN()-2)/24,5),АТС!$A$41:$F$712,5)+VLOOKUP($A698+ROUND((COLUMN()-2)/24,5),'Расчет сбытовых надбавок'!$B$2065:'Расчет сбытовых надбавок'!$G$2736,3)</f>
        <v>0</v>
      </c>
      <c r="X698" s="260">
        <f>VLOOKUP($A698+ROUND((COLUMN()-2)/24,5),АТС!$A$41:$F$712,5)+VLOOKUP($A698+ROUND((COLUMN()-2)/24,5),'Расчет сбытовых надбавок'!$B$2065:'Расчет сбытовых надбавок'!$G$2736,3)</f>
        <v>17.009999999999998</v>
      </c>
      <c r="Y698" s="260">
        <f>VLOOKUP($A698+ROUND((COLUMN()-2)/24,5),АТС!$A$41:$F$712,5)+VLOOKUP($A698+ROUND((COLUMN()-2)/24,5),'Расчет сбытовых надбавок'!$B$2065:'Расчет сбытовых надбавок'!$G$2736,3)</f>
        <v>0</v>
      </c>
      <c r="AA698" s="95"/>
    </row>
    <row r="699" spans="1:27" x14ac:dyDescent="0.2">
      <c r="A699" s="94">
        <f>A698+1</f>
        <v>41672</v>
      </c>
      <c r="B699" s="259">
        <f>VLOOKUP($A699+ROUND((COLUMN()-2)/24,5),АТС!$A$41:$F$712,5)+VLOOKUP($A699+ROUND((COLUMN()-2)/24,5),'Расчет сбытовых надбавок'!$B$2065:'Расчет сбытовых надбавок'!$G$2736,3)</f>
        <v>312.08</v>
      </c>
      <c r="C699" s="260">
        <f>VLOOKUP($A699+ROUND((COLUMN()-2)/24,5),АТС!$A$41:$F$712,5)+VLOOKUP($A699+ROUND((COLUMN()-2)/24,5),'Расчет сбытовых надбавок'!$B$2065:'Расчет сбытовых надбавок'!$G$2736,3)</f>
        <v>0</v>
      </c>
      <c r="D699" s="260">
        <f>VLOOKUP($A699+ROUND((COLUMN()-2)/24,5),АТС!$A$41:$F$712,5)+VLOOKUP($A699+ROUND((COLUMN()-2)/24,5),'Расчет сбытовых надбавок'!$B$2065:'Расчет сбытовых надбавок'!$G$2736,3)</f>
        <v>0</v>
      </c>
      <c r="E699" s="260">
        <f>VLOOKUP($A699+ROUND((COLUMN()-2)/24,5),АТС!$A$41:$F$712,5)+VLOOKUP($A699+ROUND((COLUMN()-2)/24,5),'Расчет сбытовых надбавок'!$B$2065:'Расчет сбытовых надбавок'!$G$2736,3)</f>
        <v>0</v>
      </c>
      <c r="F699" s="260">
        <f>VLOOKUP($A699+ROUND((COLUMN()-2)/24,5),АТС!$A$41:$F$712,5)+VLOOKUP($A699+ROUND((COLUMN()-2)/24,5),'Расчет сбытовых надбавок'!$B$2065:'Расчет сбытовых надбавок'!$G$2736,3)</f>
        <v>0</v>
      </c>
      <c r="G699" s="260">
        <f>VLOOKUP($A699+ROUND((COLUMN()-2)/24,5),АТС!$A$41:$F$712,5)+VLOOKUP($A699+ROUND((COLUMN()-2)/24,5),'Расчет сбытовых надбавок'!$B$2065:'Расчет сбытовых надбавок'!$G$2736,3)</f>
        <v>0.01</v>
      </c>
      <c r="H699" s="260">
        <f>VLOOKUP($A699+ROUND((COLUMN()-2)/24,5),АТС!$A$41:$F$712,5)+VLOOKUP($A699+ROUND((COLUMN()-2)/24,5),'Расчет сбытовых надбавок'!$B$2065:'Расчет сбытовых надбавок'!$G$2736,3)</f>
        <v>0</v>
      </c>
      <c r="I699" s="260">
        <f>VLOOKUP($A699+ROUND((COLUMN()-2)/24,5),АТС!$A$41:$F$712,5)+VLOOKUP($A699+ROUND((COLUMN()-2)/24,5),'Расчет сбытовых надбавок'!$B$2065:'Расчет сбытовых надбавок'!$G$2736,3)</f>
        <v>0</v>
      </c>
      <c r="J699" s="260">
        <f>VLOOKUP($A699+ROUND((COLUMN()-2)/24,5),АТС!$A$41:$F$712,5)+VLOOKUP($A699+ROUND((COLUMN()-2)/24,5),'Расчет сбытовых надбавок'!$B$2065:'Расчет сбытовых надбавок'!$G$2736,3)</f>
        <v>0</v>
      </c>
      <c r="K699" s="260">
        <f>VLOOKUP($A699+ROUND((COLUMN()-2)/24,5),АТС!$A$41:$F$712,5)+VLOOKUP($A699+ROUND((COLUMN()-2)/24,5),'Расчет сбытовых надбавок'!$B$2065:'Расчет сбытовых надбавок'!$G$2736,3)</f>
        <v>0</v>
      </c>
      <c r="L699" s="260">
        <f>VLOOKUP($A699+ROUND((COLUMN()-2)/24,5),АТС!$A$41:$F$712,5)+VLOOKUP($A699+ROUND((COLUMN()-2)/24,5),'Расчет сбытовых надбавок'!$B$2065:'Расчет сбытовых надбавок'!$G$2736,3)</f>
        <v>37.79</v>
      </c>
      <c r="M699" s="260">
        <f>VLOOKUP($A699+ROUND((COLUMN()-2)/24,5),АТС!$A$41:$F$712,5)+VLOOKUP($A699+ROUND((COLUMN()-2)/24,5),'Расчет сбытовых надбавок'!$B$2065:'Расчет сбытовых надбавок'!$G$2736,3)</f>
        <v>175.79</v>
      </c>
      <c r="N699" s="260">
        <f>VLOOKUP($A699+ROUND((COLUMN()-2)/24,5),АТС!$A$41:$F$712,5)+VLOOKUP($A699+ROUND((COLUMN()-2)/24,5),'Расчет сбытовых надбавок'!$B$2065:'Расчет сбытовых надбавок'!$G$2736,3)</f>
        <v>228.72</v>
      </c>
      <c r="O699" s="260">
        <f>VLOOKUP($A699+ROUND((COLUMN()-2)/24,5),АТС!$A$41:$F$712,5)+VLOOKUP($A699+ROUND((COLUMN()-2)/24,5),'Расчет сбытовых надбавок'!$B$2065:'Расчет сбытовых надбавок'!$G$2736,3)</f>
        <v>204.09</v>
      </c>
      <c r="P699" s="260">
        <f>VLOOKUP($A699+ROUND((COLUMN()-2)/24,5),АТС!$A$41:$F$712,5)+VLOOKUP($A699+ROUND((COLUMN()-2)/24,5),'Расчет сбытовых надбавок'!$B$2065:'Расчет сбытовых надбавок'!$G$2736,3)</f>
        <v>5.4599999999999991</v>
      </c>
      <c r="Q699" s="260">
        <f>VLOOKUP($A699+ROUND((COLUMN()-2)/24,5),АТС!$A$41:$F$712,5)+VLOOKUP($A699+ROUND((COLUMN()-2)/24,5),'Расчет сбытовых надбавок'!$B$2065:'Расчет сбытовых надбавок'!$G$2736,3)</f>
        <v>131.5</v>
      </c>
      <c r="R699" s="260">
        <f>VLOOKUP($A699+ROUND((COLUMN()-2)/24,5),АТС!$A$41:$F$712,5)+VLOOKUP($A699+ROUND((COLUMN()-2)/24,5),'Расчет сбытовых надбавок'!$B$2065:'Расчет сбытовых надбавок'!$G$2736,3)</f>
        <v>38.9</v>
      </c>
      <c r="S699" s="260">
        <f>VLOOKUP($A699+ROUND((COLUMN()-2)/24,5),АТС!$A$41:$F$712,5)+VLOOKUP($A699+ROUND((COLUMN()-2)/24,5),'Расчет сбытовых надбавок'!$B$2065:'Расчет сбытовых надбавок'!$G$2736,3)</f>
        <v>0</v>
      </c>
      <c r="T699" s="260">
        <f>VLOOKUP($A699+ROUND((COLUMN()-2)/24,5),АТС!$A$41:$F$712,5)+VLOOKUP($A699+ROUND((COLUMN()-2)/24,5),'Расчет сбытовых надбавок'!$B$2065:'Расчет сбытовых надбавок'!$G$2736,3)</f>
        <v>0</v>
      </c>
      <c r="U699" s="260">
        <f>VLOOKUP($A699+ROUND((COLUMN()-2)/24,5),АТС!$A$41:$F$712,5)+VLOOKUP($A699+ROUND((COLUMN()-2)/24,5),'Расчет сбытовых надбавок'!$B$2065:'Расчет сбытовых надбавок'!$G$2736,3)</f>
        <v>0</v>
      </c>
      <c r="V699" s="260">
        <f>VLOOKUP($A699+ROUND((COLUMN()-2)/24,5),АТС!$A$41:$F$712,5)+VLOOKUP($A699+ROUND((COLUMN()-2)/24,5),'Расчет сбытовых надбавок'!$B$2065:'Расчет сбытовых надбавок'!$G$2736,3)</f>
        <v>0</v>
      </c>
      <c r="W699" s="260">
        <f>VLOOKUP($A699+ROUND((COLUMN()-2)/24,5),АТС!$A$41:$F$712,5)+VLOOKUP($A699+ROUND((COLUMN()-2)/24,5),'Расчет сбытовых надбавок'!$B$2065:'Расчет сбытовых надбавок'!$G$2736,3)</f>
        <v>0</v>
      </c>
      <c r="X699" s="260">
        <f>VLOOKUP($A699+ROUND((COLUMN()-2)/24,5),АТС!$A$41:$F$712,5)+VLOOKUP($A699+ROUND((COLUMN()-2)/24,5),'Расчет сбытовых надбавок'!$B$2065:'Расчет сбытовых надбавок'!$G$2736,3)</f>
        <v>516.86</v>
      </c>
      <c r="Y699" s="260">
        <f>VLOOKUP($A699+ROUND((COLUMN()-2)/24,5),АТС!$A$41:$F$712,5)+VLOOKUP($A699+ROUND((COLUMN()-2)/24,5),'Расчет сбытовых надбавок'!$B$2065:'Расчет сбытовых надбавок'!$G$2736,3)</f>
        <v>498.98</v>
      </c>
    </row>
    <row r="700" spans="1:27" x14ac:dyDescent="0.2">
      <c r="A700" s="94">
        <f t="shared" ref="A700:A725" si="21">A699+1</f>
        <v>41673</v>
      </c>
      <c r="B700" s="259">
        <f>VLOOKUP($A700+ROUND((COLUMN()-2)/24,5),АТС!$A$41:$F$712,5)+VLOOKUP($A700+ROUND((COLUMN()-2)/24,5),'Расчет сбытовых надбавок'!$B$2065:'Расчет сбытовых надбавок'!$G$2736,3)</f>
        <v>0</v>
      </c>
      <c r="C700" s="260">
        <f>VLOOKUP($A700+ROUND((COLUMN()-2)/24,5),АТС!$A$41:$F$712,5)+VLOOKUP($A700+ROUND((COLUMN()-2)/24,5),'Расчет сбытовых надбавок'!$B$2065:'Расчет сбытовых надбавок'!$G$2736,3)</f>
        <v>0</v>
      </c>
      <c r="D700" s="260">
        <f>VLOOKUP($A700+ROUND((COLUMN()-2)/24,5),АТС!$A$41:$F$712,5)+VLOOKUP($A700+ROUND((COLUMN()-2)/24,5),'Расчет сбытовых надбавок'!$B$2065:'Расчет сбытовых надбавок'!$G$2736,3)</f>
        <v>12.079999999999998</v>
      </c>
      <c r="E700" s="260">
        <f>VLOOKUP($A700+ROUND((COLUMN()-2)/24,5),АТС!$A$41:$F$712,5)+VLOOKUP($A700+ROUND((COLUMN()-2)/24,5),'Расчет сбытовых надбавок'!$B$2065:'Расчет сбытовых надбавок'!$G$2736,3)</f>
        <v>0</v>
      </c>
      <c r="F700" s="260">
        <f>VLOOKUP($A700+ROUND((COLUMN()-2)/24,5),АТС!$A$41:$F$712,5)+VLOOKUP($A700+ROUND((COLUMN()-2)/24,5),'Расчет сбытовых надбавок'!$B$2065:'Расчет сбытовых надбавок'!$G$2736,3)</f>
        <v>0</v>
      </c>
      <c r="G700" s="260">
        <f>VLOOKUP($A700+ROUND((COLUMN()-2)/24,5),АТС!$A$41:$F$712,5)+VLOOKUP($A700+ROUND((COLUMN()-2)/24,5),'Расчет сбытовых надбавок'!$B$2065:'Расчет сбытовых надбавок'!$G$2736,3)</f>
        <v>0</v>
      </c>
      <c r="H700" s="260">
        <f>VLOOKUP($A700+ROUND((COLUMN()-2)/24,5),АТС!$A$41:$F$712,5)+VLOOKUP($A700+ROUND((COLUMN()-2)/24,5),'Расчет сбытовых надбавок'!$B$2065:'Расчет сбытовых надбавок'!$G$2736,3)</f>
        <v>0</v>
      </c>
      <c r="I700" s="260">
        <f>VLOOKUP($A700+ROUND((COLUMN()-2)/24,5),АТС!$A$41:$F$712,5)+VLOOKUP($A700+ROUND((COLUMN()-2)/24,5),'Расчет сбытовых надбавок'!$B$2065:'Расчет сбытовых надбавок'!$G$2736,3)</f>
        <v>0</v>
      </c>
      <c r="J700" s="260">
        <f>VLOOKUP($A700+ROUND((COLUMN()-2)/24,5),АТС!$A$41:$F$712,5)+VLOOKUP($A700+ROUND((COLUMN()-2)/24,5),'Расчет сбытовых надбавок'!$B$2065:'Расчет сбытовых надбавок'!$G$2736,3)</f>
        <v>0.01</v>
      </c>
      <c r="K700" s="260">
        <f>VLOOKUP($A700+ROUND((COLUMN()-2)/24,5),АТС!$A$41:$F$712,5)+VLOOKUP($A700+ROUND((COLUMN()-2)/24,5),'Расчет сбытовых надбавок'!$B$2065:'Расчет сбытовых надбавок'!$G$2736,3)</f>
        <v>31.55</v>
      </c>
      <c r="L700" s="260">
        <f>VLOOKUP($A700+ROUND((COLUMN()-2)/24,5),АТС!$A$41:$F$712,5)+VLOOKUP($A700+ROUND((COLUMN()-2)/24,5),'Расчет сбытовых надбавок'!$B$2065:'Расчет сбытовых надбавок'!$G$2736,3)</f>
        <v>84.22</v>
      </c>
      <c r="M700" s="260">
        <f>VLOOKUP($A700+ROUND((COLUMN()-2)/24,5),АТС!$A$41:$F$712,5)+VLOOKUP($A700+ROUND((COLUMN()-2)/24,5),'Расчет сбытовых надбавок'!$B$2065:'Расчет сбытовых надбавок'!$G$2736,3)</f>
        <v>159.9</v>
      </c>
      <c r="N700" s="260">
        <f>VLOOKUP($A700+ROUND((COLUMN()-2)/24,5),АТС!$A$41:$F$712,5)+VLOOKUP($A700+ROUND((COLUMN()-2)/24,5),'Расчет сбытовых надбавок'!$B$2065:'Расчет сбытовых надбавок'!$G$2736,3)</f>
        <v>173.26</v>
      </c>
      <c r="O700" s="260">
        <f>VLOOKUP($A700+ROUND((COLUMN()-2)/24,5),АТС!$A$41:$F$712,5)+VLOOKUP($A700+ROUND((COLUMN()-2)/24,5),'Расчет сбытовых надбавок'!$B$2065:'Расчет сбытовых надбавок'!$G$2736,3)</f>
        <v>178.1</v>
      </c>
      <c r="P700" s="260">
        <f>VLOOKUP($A700+ROUND((COLUMN()-2)/24,5),АТС!$A$41:$F$712,5)+VLOOKUP($A700+ROUND((COLUMN()-2)/24,5),'Расчет сбытовых надбавок'!$B$2065:'Расчет сбытовых надбавок'!$G$2736,3)</f>
        <v>176.04999999999998</v>
      </c>
      <c r="Q700" s="260">
        <f>VLOOKUP($A700+ROUND((COLUMN()-2)/24,5),АТС!$A$41:$F$712,5)+VLOOKUP($A700+ROUND((COLUMN()-2)/24,5),'Расчет сбытовых надбавок'!$B$2065:'Расчет сбытовых надбавок'!$G$2736,3)</f>
        <v>152.16999999999999</v>
      </c>
      <c r="R700" s="260">
        <f>VLOOKUP($A700+ROUND((COLUMN()-2)/24,5),АТС!$A$41:$F$712,5)+VLOOKUP($A700+ROUND((COLUMN()-2)/24,5),'Расчет сбытовых надбавок'!$B$2065:'Расчет сбытовых надбавок'!$G$2736,3)</f>
        <v>13.45</v>
      </c>
      <c r="S700" s="260">
        <f>VLOOKUP($A700+ROUND((COLUMN()-2)/24,5),АТС!$A$41:$F$712,5)+VLOOKUP($A700+ROUND((COLUMN()-2)/24,5),'Расчет сбытовых надбавок'!$B$2065:'Расчет сбытовых надбавок'!$G$2736,3)</f>
        <v>0.01</v>
      </c>
      <c r="T700" s="260">
        <f>VLOOKUP($A700+ROUND((COLUMN()-2)/24,5),АТС!$A$41:$F$712,5)+VLOOKUP($A700+ROUND((COLUMN()-2)/24,5),'Расчет сбытовых надбавок'!$B$2065:'Расчет сбытовых надбавок'!$G$2736,3)</f>
        <v>0</v>
      </c>
      <c r="U700" s="260">
        <f>VLOOKUP($A700+ROUND((COLUMN()-2)/24,5),АТС!$A$41:$F$712,5)+VLOOKUP($A700+ROUND((COLUMN()-2)/24,5),'Расчет сбытовых надбавок'!$B$2065:'Расчет сбытовых надбавок'!$G$2736,3)</f>
        <v>44.32</v>
      </c>
      <c r="V700" s="260">
        <f>VLOOKUP($A700+ROUND((COLUMN()-2)/24,5),АТС!$A$41:$F$712,5)+VLOOKUP($A700+ROUND((COLUMN()-2)/24,5),'Расчет сбытовых надбавок'!$B$2065:'Расчет сбытовых надбавок'!$G$2736,3)</f>
        <v>161.20999999999998</v>
      </c>
      <c r="W700" s="260">
        <f>VLOOKUP($A700+ROUND((COLUMN()-2)/24,5),АТС!$A$41:$F$712,5)+VLOOKUP($A700+ROUND((COLUMN()-2)/24,5),'Расчет сбытовых надбавок'!$B$2065:'Расчет сбытовых надбавок'!$G$2736,3)</f>
        <v>230.34</v>
      </c>
      <c r="X700" s="260">
        <f>VLOOKUP($A700+ROUND((COLUMN()-2)/24,5),АТС!$A$41:$F$712,5)+VLOOKUP($A700+ROUND((COLUMN()-2)/24,5),'Расчет сбытовых надбавок'!$B$2065:'Расчет сбытовых надбавок'!$G$2736,3)</f>
        <v>67.44</v>
      </c>
      <c r="Y700" s="260">
        <f>VLOOKUP($A700+ROUND((COLUMN()-2)/24,5),АТС!$A$41:$F$712,5)+VLOOKUP($A700+ROUND((COLUMN()-2)/24,5),'Расчет сбытовых надбавок'!$B$2065:'Расчет сбытовых надбавок'!$G$2736,3)</f>
        <v>630.39</v>
      </c>
    </row>
    <row r="701" spans="1:27" x14ac:dyDescent="0.2">
      <c r="A701" s="94">
        <f t="shared" si="21"/>
        <v>41674</v>
      </c>
      <c r="B701" s="259">
        <f>VLOOKUP($A701+ROUND((COLUMN()-2)/24,5),АТС!$A$41:$F$712,5)+VLOOKUP($A701+ROUND((COLUMN()-2)/24,5),'Расчет сбытовых надбавок'!$B$2065:'Расчет сбытовых надбавок'!$G$2736,3)</f>
        <v>0</v>
      </c>
      <c r="C701" s="260">
        <f>VLOOKUP($A701+ROUND((COLUMN()-2)/24,5),АТС!$A$41:$F$712,5)+VLOOKUP($A701+ROUND((COLUMN()-2)/24,5),'Расчет сбытовых надбавок'!$B$2065:'Расчет сбытовых надбавок'!$G$2736,3)</f>
        <v>87.87</v>
      </c>
      <c r="D701" s="260">
        <f>VLOOKUP($A701+ROUND((COLUMN()-2)/24,5),АТС!$A$41:$F$712,5)+VLOOKUP($A701+ROUND((COLUMN()-2)/24,5),'Расчет сбытовых надбавок'!$B$2065:'Расчет сбытовых надбавок'!$G$2736,3)</f>
        <v>124.91</v>
      </c>
      <c r="E701" s="260">
        <f>VLOOKUP($A701+ROUND((COLUMN()-2)/24,5),АТС!$A$41:$F$712,5)+VLOOKUP($A701+ROUND((COLUMN()-2)/24,5),'Расчет сбытовых надбавок'!$B$2065:'Расчет сбытовых надбавок'!$G$2736,3)</f>
        <v>111.71</v>
      </c>
      <c r="F701" s="260">
        <f>VLOOKUP($A701+ROUND((COLUMN()-2)/24,5),АТС!$A$41:$F$712,5)+VLOOKUP($A701+ROUND((COLUMN()-2)/24,5),'Расчет сбытовых надбавок'!$B$2065:'Расчет сбытовых надбавок'!$G$2736,3)</f>
        <v>38.090000000000003</v>
      </c>
      <c r="G701" s="260">
        <f>VLOOKUP($A701+ROUND((COLUMN()-2)/24,5),АТС!$A$41:$F$712,5)+VLOOKUP($A701+ROUND((COLUMN()-2)/24,5),'Расчет сбытовых надбавок'!$B$2065:'Расчет сбытовых надбавок'!$G$2736,3)</f>
        <v>0</v>
      </c>
      <c r="H701" s="260">
        <f>VLOOKUP($A701+ROUND((COLUMN()-2)/24,5),АТС!$A$41:$F$712,5)+VLOOKUP($A701+ROUND((COLUMN()-2)/24,5),'Расчет сбытовых надбавок'!$B$2065:'Расчет сбытовых надбавок'!$G$2736,3)</f>
        <v>0</v>
      </c>
      <c r="I701" s="260">
        <f>VLOOKUP($A701+ROUND((COLUMN()-2)/24,5),АТС!$A$41:$F$712,5)+VLOOKUP($A701+ROUND((COLUMN()-2)/24,5),'Расчет сбытовых надбавок'!$B$2065:'Расчет сбытовых надбавок'!$G$2736,3)</f>
        <v>0</v>
      </c>
      <c r="J701" s="260">
        <f>VLOOKUP($A701+ROUND((COLUMN()-2)/24,5),АТС!$A$41:$F$712,5)+VLOOKUP($A701+ROUND((COLUMN()-2)/24,5),'Расчет сбытовых надбавок'!$B$2065:'Расчет сбытовых надбавок'!$G$2736,3)</f>
        <v>0</v>
      </c>
      <c r="K701" s="260">
        <f>VLOOKUP($A701+ROUND((COLUMN()-2)/24,5),АТС!$A$41:$F$712,5)+VLOOKUP($A701+ROUND((COLUMN()-2)/24,5),'Расчет сбытовых надбавок'!$B$2065:'Расчет сбытовых надбавок'!$G$2736,3)</f>
        <v>0</v>
      </c>
      <c r="L701" s="260">
        <f>VLOOKUP($A701+ROUND((COLUMN()-2)/24,5),АТС!$A$41:$F$712,5)+VLOOKUP($A701+ROUND((COLUMN()-2)/24,5),'Расчет сбытовых надбавок'!$B$2065:'Расчет сбытовых надбавок'!$G$2736,3)</f>
        <v>0</v>
      </c>
      <c r="M701" s="260">
        <f>VLOOKUP($A701+ROUND((COLUMN()-2)/24,5),АТС!$A$41:$F$712,5)+VLOOKUP($A701+ROUND((COLUMN()-2)/24,5),'Расчет сбытовых надбавок'!$B$2065:'Расчет сбытовых надбавок'!$G$2736,3)</f>
        <v>74.990000000000009</v>
      </c>
      <c r="N701" s="260">
        <f>VLOOKUP($A701+ROUND((COLUMN()-2)/24,5),АТС!$A$41:$F$712,5)+VLOOKUP($A701+ROUND((COLUMN()-2)/24,5),'Расчет сбытовых надбавок'!$B$2065:'Расчет сбытовых надбавок'!$G$2736,3)</f>
        <v>370.03</v>
      </c>
      <c r="O701" s="260">
        <f>VLOOKUP($A701+ROUND((COLUMN()-2)/24,5),АТС!$A$41:$F$712,5)+VLOOKUP($A701+ROUND((COLUMN()-2)/24,5),'Расчет сбытовых надбавок'!$B$2065:'Расчет сбытовых надбавок'!$G$2736,3)</f>
        <v>360.28000000000003</v>
      </c>
      <c r="P701" s="260">
        <f>VLOOKUP($A701+ROUND((COLUMN()-2)/24,5),АТС!$A$41:$F$712,5)+VLOOKUP($A701+ROUND((COLUMN()-2)/24,5),'Расчет сбытовых надбавок'!$B$2065:'Расчет сбытовых надбавок'!$G$2736,3)</f>
        <v>110.48</v>
      </c>
      <c r="Q701" s="260">
        <f>VLOOKUP($A701+ROUND((COLUMN()-2)/24,5),АТС!$A$41:$F$712,5)+VLOOKUP($A701+ROUND((COLUMN()-2)/24,5),'Расчет сбытовых надбавок'!$B$2065:'Расчет сбытовых надбавок'!$G$2736,3)</f>
        <v>91.91</v>
      </c>
      <c r="R701" s="260">
        <f>VLOOKUP($A701+ROUND((COLUMN()-2)/24,5),АТС!$A$41:$F$712,5)+VLOOKUP($A701+ROUND((COLUMN()-2)/24,5),'Расчет сбытовых надбавок'!$B$2065:'Расчет сбытовых надбавок'!$G$2736,3)</f>
        <v>247.4</v>
      </c>
      <c r="S701" s="260">
        <f>VLOOKUP($A701+ROUND((COLUMN()-2)/24,5),АТС!$A$41:$F$712,5)+VLOOKUP($A701+ROUND((COLUMN()-2)/24,5),'Расчет сбытовых надбавок'!$B$2065:'Расчет сбытовых надбавок'!$G$2736,3)</f>
        <v>19.649999999999999</v>
      </c>
      <c r="T701" s="260">
        <f>VLOOKUP($A701+ROUND((COLUMN()-2)/24,5),АТС!$A$41:$F$712,5)+VLOOKUP($A701+ROUND((COLUMN()-2)/24,5),'Расчет сбытовых надбавок'!$B$2065:'Расчет сбытовых надбавок'!$G$2736,3)</f>
        <v>0</v>
      </c>
      <c r="U701" s="260">
        <f>VLOOKUP($A701+ROUND((COLUMN()-2)/24,5),АТС!$A$41:$F$712,5)+VLOOKUP($A701+ROUND((COLUMN()-2)/24,5),'Расчет сбытовых надбавок'!$B$2065:'Расчет сбытовых надбавок'!$G$2736,3)</f>
        <v>0</v>
      </c>
      <c r="V701" s="260">
        <f>VLOOKUP($A701+ROUND((COLUMN()-2)/24,5),АТС!$A$41:$F$712,5)+VLOOKUP($A701+ROUND((COLUMN()-2)/24,5),'Расчет сбытовых надбавок'!$B$2065:'Расчет сбытовых надбавок'!$G$2736,3)</f>
        <v>9.7199999999999989</v>
      </c>
      <c r="W701" s="260">
        <f>VLOOKUP($A701+ROUND((COLUMN()-2)/24,5),АТС!$A$41:$F$712,5)+VLOOKUP($A701+ROUND((COLUMN()-2)/24,5),'Расчет сбытовых надбавок'!$B$2065:'Расчет сбытовых надбавок'!$G$2736,3)</f>
        <v>42.21</v>
      </c>
      <c r="X701" s="260">
        <f>VLOOKUP($A701+ROUND((COLUMN()-2)/24,5),АТС!$A$41:$F$712,5)+VLOOKUP($A701+ROUND((COLUMN()-2)/24,5),'Расчет сбытовых надбавок'!$B$2065:'Расчет сбытовых надбавок'!$G$2736,3)</f>
        <v>93.570000000000007</v>
      </c>
      <c r="Y701" s="260">
        <f>VLOOKUP($A701+ROUND((COLUMN()-2)/24,5),АТС!$A$41:$F$712,5)+VLOOKUP($A701+ROUND((COLUMN()-2)/24,5),'Расчет сбытовых надбавок'!$B$2065:'Расчет сбытовых надбавок'!$G$2736,3)</f>
        <v>172.86</v>
      </c>
    </row>
    <row r="702" spans="1:27" x14ac:dyDescent="0.2">
      <c r="A702" s="94">
        <f t="shared" si="21"/>
        <v>41675</v>
      </c>
      <c r="B702" s="259">
        <f>VLOOKUP($A702+ROUND((COLUMN()-2)/24,5),АТС!$A$41:$F$712,5)+VLOOKUP($A702+ROUND((COLUMN()-2)/24,5),'Расчет сбытовых надбавок'!$B$2065:'Расчет сбытовых надбавок'!$G$2736,3)</f>
        <v>649.07999999999993</v>
      </c>
      <c r="C702" s="260">
        <f>VLOOKUP($A702+ROUND((COLUMN()-2)/24,5),АТС!$A$41:$F$712,5)+VLOOKUP($A702+ROUND((COLUMN()-2)/24,5),'Расчет сбытовых надбавок'!$B$2065:'Расчет сбытовых надбавок'!$G$2736,3)</f>
        <v>576.63</v>
      </c>
      <c r="D702" s="260">
        <f>VLOOKUP($A702+ROUND((COLUMN()-2)/24,5),АТС!$A$41:$F$712,5)+VLOOKUP($A702+ROUND((COLUMN()-2)/24,5),'Расчет сбытовых надбавок'!$B$2065:'Расчет сбытовых надбавок'!$G$2736,3)</f>
        <v>0</v>
      </c>
      <c r="E702" s="260">
        <f>VLOOKUP($A702+ROUND((COLUMN()-2)/24,5),АТС!$A$41:$F$712,5)+VLOOKUP($A702+ROUND((COLUMN()-2)/24,5),'Расчет сбытовых надбавок'!$B$2065:'Расчет сбытовых надбавок'!$G$2736,3)</f>
        <v>0</v>
      </c>
      <c r="F702" s="260">
        <f>VLOOKUP($A702+ROUND((COLUMN()-2)/24,5),АТС!$A$41:$F$712,5)+VLOOKUP($A702+ROUND((COLUMN()-2)/24,5),'Расчет сбытовых надбавок'!$B$2065:'Расчет сбытовых надбавок'!$G$2736,3)</f>
        <v>0</v>
      </c>
      <c r="G702" s="260">
        <f>VLOOKUP($A702+ROUND((COLUMN()-2)/24,5),АТС!$A$41:$F$712,5)+VLOOKUP($A702+ROUND((COLUMN()-2)/24,5),'Расчет сбытовых надбавок'!$B$2065:'Расчет сбытовых надбавок'!$G$2736,3)</f>
        <v>0</v>
      </c>
      <c r="H702" s="260">
        <f>VLOOKUP($A702+ROUND((COLUMN()-2)/24,5),АТС!$A$41:$F$712,5)+VLOOKUP($A702+ROUND((COLUMN()-2)/24,5),'Расчет сбытовых надбавок'!$B$2065:'Расчет сбытовых надбавок'!$G$2736,3)</f>
        <v>0</v>
      </c>
      <c r="I702" s="260">
        <f>VLOOKUP($A702+ROUND((COLUMN()-2)/24,5),АТС!$A$41:$F$712,5)+VLOOKUP($A702+ROUND((COLUMN()-2)/24,5),'Расчет сбытовых надбавок'!$B$2065:'Расчет сбытовых надбавок'!$G$2736,3)</f>
        <v>0</v>
      </c>
      <c r="J702" s="260">
        <f>VLOOKUP($A702+ROUND((COLUMN()-2)/24,5),АТС!$A$41:$F$712,5)+VLOOKUP($A702+ROUND((COLUMN()-2)/24,5),'Расчет сбытовых надбавок'!$B$2065:'Расчет сбытовых надбавок'!$G$2736,3)</f>
        <v>10.29</v>
      </c>
      <c r="K702" s="260">
        <f>VLOOKUP($A702+ROUND((COLUMN()-2)/24,5),АТС!$A$41:$F$712,5)+VLOOKUP($A702+ROUND((COLUMN()-2)/24,5),'Расчет сбытовых надбавок'!$B$2065:'Расчет сбытовых надбавок'!$G$2736,3)</f>
        <v>81.260000000000005</v>
      </c>
      <c r="L702" s="260">
        <f>VLOOKUP($A702+ROUND((COLUMN()-2)/24,5),АТС!$A$41:$F$712,5)+VLOOKUP($A702+ROUND((COLUMN()-2)/24,5),'Расчет сбытовых надбавок'!$B$2065:'Расчет сбытовых надбавок'!$G$2736,3)</f>
        <v>161.38999999999999</v>
      </c>
      <c r="M702" s="260">
        <f>VLOOKUP($A702+ROUND((COLUMN()-2)/24,5),АТС!$A$41:$F$712,5)+VLOOKUP($A702+ROUND((COLUMN()-2)/24,5),'Расчет сбытовых надбавок'!$B$2065:'Расчет сбытовых надбавок'!$G$2736,3)</f>
        <v>177.27999999999997</v>
      </c>
      <c r="N702" s="260">
        <f>VLOOKUP($A702+ROUND((COLUMN()-2)/24,5),АТС!$A$41:$F$712,5)+VLOOKUP($A702+ROUND((COLUMN()-2)/24,5),'Расчет сбытовых надбавок'!$B$2065:'Расчет сбытовых надбавок'!$G$2736,3)</f>
        <v>136.82999999999998</v>
      </c>
      <c r="O702" s="260">
        <f>VLOOKUP($A702+ROUND((COLUMN()-2)/24,5),АТС!$A$41:$F$712,5)+VLOOKUP($A702+ROUND((COLUMN()-2)/24,5),'Расчет сбытовых надбавок'!$B$2065:'Расчет сбытовых надбавок'!$G$2736,3)</f>
        <v>114.95</v>
      </c>
      <c r="P702" s="260">
        <f>VLOOKUP($A702+ROUND((COLUMN()-2)/24,5),АТС!$A$41:$F$712,5)+VLOOKUP($A702+ROUND((COLUMN()-2)/24,5),'Расчет сбытовых надбавок'!$B$2065:'Расчет сбытовых надбавок'!$G$2736,3)</f>
        <v>224.77999999999997</v>
      </c>
      <c r="Q702" s="260">
        <f>VLOOKUP($A702+ROUND((COLUMN()-2)/24,5),АТС!$A$41:$F$712,5)+VLOOKUP($A702+ROUND((COLUMN()-2)/24,5),'Расчет сбытовых надбавок'!$B$2065:'Расчет сбытовых надбавок'!$G$2736,3)</f>
        <v>208.1</v>
      </c>
      <c r="R702" s="260">
        <f>VLOOKUP($A702+ROUND((COLUMN()-2)/24,5),АТС!$A$41:$F$712,5)+VLOOKUP($A702+ROUND((COLUMN()-2)/24,5),'Расчет сбытовых надбавок'!$B$2065:'Расчет сбытовых надбавок'!$G$2736,3)</f>
        <v>279.5</v>
      </c>
      <c r="S702" s="260">
        <f>VLOOKUP($A702+ROUND((COLUMN()-2)/24,5),АТС!$A$41:$F$712,5)+VLOOKUP($A702+ROUND((COLUMN()-2)/24,5),'Расчет сбытовых надбавок'!$B$2065:'Расчет сбытовых надбавок'!$G$2736,3)</f>
        <v>213.61999999999998</v>
      </c>
      <c r="T702" s="260">
        <f>VLOOKUP($A702+ROUND((COLUMN()-2)/24,5),АТС!$A$41:$F$712,5)+VLOOKUP($A702+ROUND((COLUMN()-2)/24,5),'Расчет сбытовых надбавок'!$B$2065:'Расчет сбытовых надбавок'!$G$2736,3)</f>
        <v>79.42</v>
      </c>
      <c r="U702" s="260">
        <f>VLOOKUP($A702+ROUND((COLUMN()-2)/24,5),АТС!$A$41:$F$712,5)+VLOOKUP($A702+ROUND((COLUMN()-2)/24,5),'Расчет сбытовых надбавок'!$B$2065:'Расчет сбытовых надбавок'!$G$2736,3)</f>
        <v>215.29000000000002</v>
      </c>
      <c r="V702" s="260">
        <f>VLOOKUP($A702+ROUND((COLUMN()-2)/24,5),АТС!$A$41:$F$712,5)+VLOOKUP($A702+ROUND((COLUMN()-2)/24,5),'Расчет сбытовых надбавок'!$B$2065:'Расчет сбытовых надбавок'!$G$2736,3)</f>
        <v>434.03</v>
      </c>
      <c r="W702" s="260">
        <f>VLOOKUP($A702+ROUND((COLUMN()-2)/24,5),АТС!$A$41:$F$712,5)+VLOOKUP($A702+ROUND((COLUMN()-2)/24,5),'Расчет сбытовых надбавок'!$B$2065:'Расчет сбытовых надбавок'!$G$2736,3)</f>
        <v>579.6</v>
      </c>
      <c r="X702" s="260">
        <f>VLOOKUP($A702+ROUND((COLUMN()-2)/24,5),АТС!$A$41:$F$712,5)+VLOOKUP($A702+ROUND((COLUMN()-2)/24,5),'Расчет сбытовых надбавок'!$B$2065:'Расчет сбытовых надбавок'!$G$2736,3)</f>
        <v>603.59</v>
      </c>
      <c r="Y702" s="260">
        <f>VLOOKUP($A702+ROUND((COLUMN()-2)/24,5),АТС!$A$41:$F$712,5)+VLOOKUP($A702+ROUND((COLUMN()-2)/24,5),'Расчет сбытовых надбавок'!$B$2065:'Расчет сбытовых надбавок'!$G$2736,3)</f>
        <v>819.01</v>
      </c>
    </row>
    <row r="703" spans="1:27" x14ac:dyDescent="0.2">
      <c r="A703" s="94">
        <f t="shared" si="21"/>
        <v>41676</v>
      </c>
      <c r="B703" s="259">
        <f>VLOOKUP($A703+ROUND((COLUMN()-2)/24,5),АТС!$A$41:$F$712,5)+VLOOKUP($A703+ROUND((COLUMN()-2)/24,5),'Расчет сбытовых надбавок'!$B$2065:'Расчет сбытовых надбавок'!$G$2736,3)</f>
        <v>575.19999999999993</v>
      </c>
      <c r="C703" s="260">
        <f>VLOOKUP($A703+ROUND((COLUMN()-2)/24,5),АТС!$A$41:$F$712,5)+VLOOKUP($A703+ROUND((COLUMN()-2)/24,5),'Расчет сбытовых надбавок'!$B$2065:'Расчет сбытовых надбавок'!$G$2736,3)</f>
        <v>260.79999999999995</v>
      </c>
      <c r="D703" s="260">
        <f>VLOOKUP($A703+ROUND((COLUMN()-2)/24,5),АТС!$A$41:$F$712,5)+VLOOKUP($A703+ROUND((COLUMN()-2)/24,5),'Расчет сбытовых надбавок'!$B$2065:'Расчет сбытовых надбавок'!$G$2736,3)</f>
        <v>261.84000000000003</v>
      </c>
      <c r="E703" s="260">
        <f>VLOOKUP($A703+ROUND((COLUMN()-2)/24,5),АТС!$A$41:$F$712,5)+VLOOKUP($A703+ROUND((COLUMN()-2)/24,5),'Расчет сбытовых надбавок'!$B$2065:'Расчет сбытовых надбавок'!$G$2736,3)</f>
        <v>244.4</v>
      </c>
      <c r="F703" s="260">
        <f>VLOOKUP($A703+ROUND((COLUMN()-2)/24,5),АТС!$A$41:$F$712,5)+VLOOKUP($A703+ROUND((COLUMN()-2)/24,5),'Расчет сбытовых надбавок'!$B$2065:'Расчет сбытовых надбавок'!$G$2736,3)</f>
        <v>230.16</v>
      </c>
      <c r="G703" s="260">
        <f>VLOOKUP($A703+ROUND((COLUMN()-2)/24,5),АТС!$A$41:$F$712,5)+VLOOKUP($A703+ROUND((COLUMN()-2)/24,5),'Расчет сбытовых надбавок'!$B$2065:'Расчет сбытовых надбавок'!$G$2736,3)</f>
        <v>36.53</v>
      </c>
      <c r="H703" s="260">
        <f>VLOOKUP($A703+ROUND((COLUMN()-2)/24,5),АТС!$A$41:$F$712,5)+VLOOKUP($A703+ROUND((COLUMN()-2)/24,5),'Расчет сбытовых надбавок'!$B$2065:'Расчет сбытовых надбавок'!$G$2736,3)</f>
        <v>281.81</v>
      </c>
      <c r="I703" s="260">
        <f>VLOOKUP($A703+ROUND((COLUMN()-2)/24,5),АТС!$A$41:$F$712,5)+VLOOKUP($A703+ROUND((COLUMN()-2)/24,5),'Расчет сбытовых надбавок'!$B$2065:'Расчет сбытовых надбавок'!$G$2736,3)</f>
        <v>7.0600000000000005</v>
      </c>
      <c r="J703" s="260">
        <f>VLOOKUP($A703+ROUND((COLUMN()-2)/24,5),АТС!$A$41:$F$712,5)+VLOOKUP($A703+ROUND((COLUMN()-2)/24,5),'Расчет сбытовых надбавок'!$B$2065:'Расчет сбытовых надбавок'!$G$2736,3)</f>
        <v>59.419999999999995</v>
      </c>
      <c r="K703" s="260">
        <f>VLOOKUP($A703+ROUND((COLUMN()-2)/24,5),АТС!$A$41:$F$712,5)+VLOOKUP($A703+ROUND((COLUMN()-2)/24,5),'Расчет сбытовых надбавок'!$B$2065:'Расчет сбытовых надбавок'!$G$2736,3)</f>
        <v>121.30000000000001</v>
      </c>
      <c r="L703" s="260">
        <f>VLOOKUP($A703+ROUND((COLUMN()-2)/24,5),АТС!$A$41:$F$712,5)+VLOOKUP($A703+ROUND((COLUMN()-2)/24,5),'Расчет сбытовых надбавок'!$B$2065:'Расчет сбытовых надбавок'!$G$2736,3)</f>
        <v>170.31</v>
      </c>
      <c r="M703" s="260">
        <f>VLOOKUP($A703+ROUND((COLUMN()-2)/24,5),АТС!$A$41:$F$712,5)+VLOOKUP($A703+ROUND((COLUMN()-2)/24,5),'Расчет сбытовых надбавок'!$B$2065:'Расчет сбытовых надбавок'!$G$2736,3)</f>
        <v>250.42999999999998</v>
      </c>
      <c r="N703" s="260">
        <f>VLOOKUP($A703+ROUND((COLUMN()-2)/24,5),АТС!$A$41:$F$712,5)+VLOOKUP($A703+ROUND((COLUMN()-2)/24,5),'Расчет сбытовых надбавок'!$B$2065:'Расчет сбытовых надбавок'!$G$2736,3)</f>
        <v>71.22999999999999</v>
      </c>
      <c r="O703" s="260">
        <f>VLOOKUP($A703+ROUND((COLUMN()-2)/24,5),АТС!$A$41:$F$712,5)+VLOOKUP($A703+ROUND((COLUMN()-2)/24,5),'Расчет сбытовых надбавок'!$B$2065:'Расчет сбытовых надбавок'!$G$2736,3)</f>
        <v>75.42</v>
      </c>
      <c r="P703" s="260">
        <f>VLOOKUP($A703+ROUND((COLUMN()-2)/24,5),АТС!$A$41:$F$712,5)+VLOOKUP($A703+ROUND((COLUMN()-2)/24,5),'Расчет сбытовых надбавок'!$B$2065:'Расчет сбытовых надбавок'!$G$2736,3)</f>
        <v>7.08</v>
      </c>
      <c r="Q703" s="260">
        <f>VLOOKUP($A703+ROUND((COLUMN()-2)/24,5),АТС!$A$41:$F$712,5)+VLOOKUP($A703+ROUND((COLUMN()-2)/24,5),'Расчет сбытовых надбавок'!$B$2065:'Расчет сбытовых надбавок'!$G$2736,3)</f>
        <v>8.9600000000000009</v>
      </c>
      <c r="R703" s="260">
        <f>VLOOKUP($A703+ROUND((COLUMN()-2)/24,5),АТС!$A$41:$F$712,5)+VLOOKUP($A703+ROUND((COLUMN()-2)/24,5),'Расчет сбытовых надбавок'!$B$2065:'Расчет сбытовых надбавок'!$G$2736,3)</f>
        <v>57.47</v>
      </c>
      <c r="S703" s="260">
        <f>VLOOKUP($A703+ROUND((COLUMN()-2)/24,5),АТС!$A$41:$F$712,5)+VLOOKUP($A703+ROUND((COLUMN()-2)/24,5),'Расчет сбытовых надбавок'!$B$2065:'Расчет сбытовых надбавок'!$G$2736,3)</f>
        <v>49.25</v>
      </c>
      <c r="T703" s="260">
        <f>VLOOKUP($A703+ROUND((COLUMN()-2)/24,5),АТС!$A$41:$F$712,5)+VLOOKUP($A703+ROUND((COLUMN()-2)/24,5),'Расчет сбытовых надбавок'!$B$2065:'Расчет сбытовых надбавок'!$G$2736,3)</f>
        <v>4.28</v>
      </c>
      <c r="U703" s="260">
        <f>VLOOKUP($A703+ROUND((COLUMN()-2)/24,5),АТС!$A$41:$F$712,5)+VLOOKUP($A703+ROUND((COLUMN()-2)/24,5),'Расчет сбытовых надбавок'!$B$2065:'Расчет сбытовых надбавок'!$G$2736,3)</f>
        <v>106.07</v>
      </c>
      <c r="V703" s="260">
        <f>VLOOKUP($A703+ROUND((COLUMN()-2)/24,5),АТС!$A$41:$F$712,5)+VLOOKUP($A703+ROUND((COLUMN()-2)/24,5),'Расчет сбытовых надбавок'!$B$2065:'Расчет сбытовых надбавок'!$G$2736,3)</f>
        <v>262.39</v>
      </c>
      <c r="W703" s="260">
        <f>VLOOKUP($A703+ROUND((COLUMN()-2)/24,5),АТС!$A$41:$F$712,5)+VLOOKUP($A703+ROUND((COLUMN()-2)/24,5),'Расчет сбытовых надбавок'!$B$2065:'Расчет сбытовых надбавок'!$G$2736,3)</f>
        <v>383.52</v>
      </c>
      <c r="X703" s="260">
        <f>VLOOKUP($A703+ROUND((COLUMN()-2)/24,5),АТС!$A$41:$F$712,5)+VLOOKUP($A703+ROUND((COLUMN()-2)/24,5),'Расчет сбытовых надбавок'!$B$2065:'Расчет сбытовых надбавок'!$G$2736,3)</f>
        <v>243.5</v>
      </c>
      <c r="Y703" s="260">
        <f>VLOOKUP($A703+ROUND((COLUMN()-2)/24,5),АТС!$A$41:$F$712,5)+VLOOKUP($A703+ROUND((COLUMN()-2)/24,5),'Расчет сбытовых надбавок'!$B$2065:'Расчет сбытовых надбавок'!$G$2736,3)</f>
        <v>204.22</v>
      </c>
    </row>
    <row r="704" spans="1:27" x14ac:dyDescent="0.2">
      <c r="A704" s="94">
        <f t="shared" si="21"/>
        <v>41677</v>
      </c>
      <c r="B704" s="259">
        <f>VLOOKUP($A704+ROUND((COLUMN()-2)/24,5),АТС!$A$41:$F$712,5)+VLOOKUP($A704+ROUND((COLUMN()-2)/24,5),'Расчет сбытовых надбавок'!$B$2065:'Расчет сбытовых надбавок'!$G$2736,3)</f>
        <v>512.4</v>
      </c>
      <c r="C704" s="260">
        <f>VLOOKUP($A704+ROUND((COLUMN()-2)/24,5),АТС!$A$41:$F$712,5)+VLOOKUP($A704+ROUND((COLUMN()-2)/24,5),'Расчет сбытовых надбавок'!$B$2065:'Расчет сбытовых надбавок'!$G$2736,3)</f>
        <v>217.73999999999998</v>
      </c>
      <c r="D704" s="260">
        <f>VLOOKUP($A704+ROUND((COLUMN()-2)/24,5),АТС!$A$41:$F$712,5)+VLOOKUP($A704+ROUND((COLUMN()-2)/24,5),'Расчет сбытовых надбавок'!$B$2065:'Расчет сбытовых надбавок'!$G$2736,3)</f>
        <v>220.07</v>
      </c>
      <c r="E704" s="260">
        <f>VLOOKUP($A704+ROUND((COLUMN()-2)/24,5),АТС!$A$41:$F$712,5)+VLOOKUP($A704+ROUND((COLUMN()-2)/24,5),'Расчет сбытовых надбавок'!$B$2065:'Расчет сбытовых надбавок'!$G$2736,3)</f>
        <v>211.98</v>
      </c>
      <c r="F704" s="260">
        <f>VLOOKUP($A704+ROUND((COLUMN()-2)/24,5),АТС!$A$41:$F$712,5)+VLOOKUP($A704+ROUND((COLUMN()-2)/24,5),'Расчет сбытовых надбавок'!$B$2065:'Расчет сбытовых надбавок'!$G$2736,3)</f>
        <v>90.710000000000008</v>
      </c>
      <c r="G704" s="260">
        <f>VLOOKUP($A704+ROUND((COLUMN()-2)/24,5),АТС!$A$41:$F$712,5)+VLOOKUP($A704+ROUND((COLUMN()-2)/24,5),'Расчет сбытовых надбавок'!$B$2065:'Расчет сбытовых надбавок'!$G$2736,3)</f>
        <v>0</v>
      </c>
      <c r="H704" s="260">
        <f>VLOOKUP($A704+ROUND((COLUMN()-2)/24,5),АТС!$A$41:$F$712,5)+VLOOKUP($A704+ROUND((COLUMN()-2)/24,5),'Расчет сбытовых надбавок'!$B$2065:'Расчет сбытовых надбавок'!$G$2736,3)</f>
        <v>17.43</v>
      </c>
      <c r="I704" s="260">
        <f>VLOOKUP($A704+ROUND((COLUMN()-2)/24,5),АТС!$A$41:$F$712,5)+VLOOKUP($A704+ROUND((COLUMN()-2)/24,5),'Расчет сбытовых надбавок'!$B$2065:'Расчет сбытовых надбавок'!$G$2736,3)</f>
        <v>0</v>
      </c>
      <c r="J704" s="260">
        <f>VLOOKUP($A704+ROUND((COLUMN()-2)/24,5),АТС!$A$41:$F$712,5)+VLOOKUP($A704+ROUND((COLUMN()-2)/24,5),'Расчет сбытовых надбавок'!$B$2065:'Расчет сбытовых надбавок'!$G$2736,3)</f>
        <v>36.730000000000004</v>
      </c>
      <c r="K704" s="260">
        <f>VLOOKUP($A704+ROUND((COLUMN()-2)/24,5),АТС!$A$41:$F$712,5)+VLOOKUP($A704+ROUND((COLUMN()-2)/24,5),'Расчет сбытовых надбавок'!$B$2065:'Расчет сбытовых надбавок'!$G$2736,3)</f>
        <v>15.139999999999999</v>
      </c>
      <c r="L704" s="260">
        <f>VLOOKUP($A704+ROUND((COLUMN()-2)/24,5),АТС!$A$41:$F$712,5)+VLOOKUP($A704+ROUND((COLUMN()-2)/24,5),'Расчет сбытовых надбавок'!$B$2065:'Расчет сбытовых надбавок'!$G$2736,3)</f>
        <v>26.79</v>
      </c>
      <c r="M704" s="260">
        <f>VLOOKUP($A704+ROUND((COLUMN()-2)/24,5),АТС!$A$41:$F$712,5)+VLOOKUP($A704+ROUND((COLUMN()-2)/24,5),'Расчет сбытовых надбавок'!$B$2065:'Расчет сбытовых надбавок'!$G$2736,3)</f>
        <v>48</v>
      </c>
      <c r="N704" s="260">
        <f>VLOOKUP($A704+ROUND((COLUMN()-2)/24,5),АТС!$A$41:$F$712,5)+VLOOKUP($A704+ROUND((COLUMN()-2)/24,5),'Расчет сбытовых надбавок'!$B$2065:'Расчет сбытовых надбавок'!$G$2736,3)</f>
        <v>54.95</v>
      </c>
      <c r="O704" s="260">
        <f>VLOOKUP($A704+ROUND((COLUMN()-2)/24,5),АТС!$A$41:$F$712,5)+VLOOKUP($A704+ROUND((COLUMN()-2)/24,5),'Расчет сбытовых надбавок'!$B$2065:'Расчет сбытовых надбавок'!$G$2736,3)</f>
        <v>59.099999999999994</v>
      </c>
      <c r="P704" s="260">
        <f>VLOOKUP($A704+ROUND((COLUMN()-2)/24,5),АТС!$A$41:$F$712,5)+VLOOKUP($A704+ROUND((COLUMN()-2)/24,5),'Расчет сбытовых надбавок'!$B$2065:'Расчет сбытовых надбавок'!$G$2736,3)</f>
        <v>44.36</v>
      </c>
      <c r="Q704" s="260">
        <f>VLOOKUP($A704+ROUND((COLUMN()-2)/24,5),АТС!$A$41:$F$712,5)+VLOOKUP($A704+ROUND((COLUMN()-2)/24,5),'Расчет сбытовых надбавок'!$B$2065:'Расчет сбытовых надбавок'!$G$2736,3)</f>
        <v>27.58</v>
      </c>
      <c r="R704" s="260">
        <f>VLOOKUP($A704+ROUND((COLUMN()-2)/24,5),АТС!$A$41:$F$712,5)+VLOOKUP($A704+ROUND((COLUMN()-2)/24,5),'Расчет сбытовых надбавок'!$B$2065:'Расчет сбытовых надбавок'!$G$2736,3)</f>
        <v>95.860000000000014</v>
      </c>
      <c r="S704" s="260">
        <f>VLOOKUP($A704+ROUND((COLUMN()-2)/24,5),АТС!$A$41:$F$712,5)+VLOOKUP($A704+ROUND((COLUMN()-2)/24,5),'Расчет сбытовых надбавок'!$B$2065:'Расчет сбытовых надбавок'!$G$2736,3)</f>
        <v>0</v>
      </c>
      <c r="T704" s="260">
        <f>VLOOKUP($A704+ROUND((COLUMN()-2)/24,5),АТС!$A$41:$F$712,5)+VLOOKUP($A704+ROUND((COLUMN()-2)/24,5),'Расчет сбытовых надбавок'!$B$2065:'Расчет сбытовых надбавок'!$G$2736,3)</f>
        <v>0</v>
      </c>
      <c r="U704" s="260">
        <f>VLOOKUP($A704+ROUND((COLUMN()-2)/24,5),АТС!$A$41:$F$712,5)+VLOOKUP($A704+ROUND((COLUMN()-2)/24,5),'Расчет сбытовых надбавок'!$B$2065:'Расчет сбытовых надбавок'!$G$2736,3)</f>
        <v>75.95</v>
      </c>
      <c r="V704" s="260">
        <f>VLOOKUP($A704+ROUND((COLUMN()-2)/24,5),АТС!$A$41:$F$712,5)+VLOOKUP($A704+ROUND((COLUMN()-2)/24,5),'Расчет сбытовых надбавок'!$B$2065:'Расчет сбытовых надбавок'!$G$2736,3)</f>
        <v>373.05</v>
      </c>
      <c r="W704" s="260">
        <f>VLOOKUP($A704+ROUND((COLUMN()-2)/24,5),АТС!$A$41:$F$712,5)+VLOOKUP($A704+ROUND((COLUMN()-2)/24,5),'Расчет сбытовых надбавок'!$B$2065:'Расчет сбытовых надбавок'!$G$2736,3)</f>
        <v>421.28</v>
      </c>
      <c r="X704" s="260">
        <f>VLOOKUP($A704+ROUND((COLUMN()-2)/24,5),АТС!$A$41:$F$712,5)+VLOOKUP($A704+ROUND((COLUMN()-2)/24,5),'Расчет сбытовых надбавок'!$B$2065:'Расчет сбытовых надбавок'!$G$2736,3)</f>
        <v>693.1099999999999</v>
      </c>
      <c r="Y704" s="260">
        <f>VLOOKUP($A704+ROUND((COLUMN()-2)/24,5),АТС!$A$41:$F$712,5)+VLOOKUP($A704+ROUND((COLUMN()-2)/24,5),'Расчет сбытовых надбавок'!$B$2065:'Расчет сбытовых надбавок'!$G$2736,3)</f>
        <v>238.47</v>
      </c>
    </row>
    <row r="705" spans="1:25" x14ac:dyDescent="0.2">
      <c r="A705" s="94">
        <f t="shared" si="21"/>
        <v>41678</v>
      </c>
      <c r="B705" s="259">
        <f>VLOOKUP($A705+ROUND((COLUMN()-2)/24,5),АТС!$A$41:$F$712,5)+VLOOKUP($A705+ROUND((COLUMN()-2)/24,5),'Расчет сбытовых надбавок'!$B$2065:'Расчет сбытовых надбавок'!$G$2736,3)</f>
        <v>500.21</v>
      </c>
      <c r="C705" s="260">
        <f>VLOOKUP($A705+ROUND((COLUMN()-2)/24,5),АТС!$A$41:$F$712,5)+VLOOKUP($A705+ROUND((COLUMN()-2)/24,5),'Расчет сбытовых надбавок'!$B$2065:'Расчет сбытовых надбавок'!$G$2736,3)</f>
        <v>231.14999999999998</v>
      </c>
      <c r="D705" s="260">
        <f>VLOOKUP($A705+ROUND((COLUMN()-2)/24,5),АТС!$A$41:$F$712,5)+VLOOKUP($A705+ROUND((COLUMN()-2)/24,5),'Расчет сбытовых надбавок'!$B$2065:'Расчет сбытовых надбавок'!$G$2736,3)</f>
        <v>94.22</v>
      </c>
      <c r="E705" s="260">
        <f>VLOOKUP($A705+ROUND((COLUMN()-2)/24,5),АТС!$A$41:$F$712,5)+VLOOKUP($A705+ROUND((COLUMN()-2)/24,5),'Расчет сбытовых надбавок'!$B$2065:'Расчет сбытовых надбавок'!$G$2736,3)</f>
        <v>98.929999999999993</v>
      </c>
      <c r="F705" s="260">
        <f>VLOOKUP($A705+ROUND((COLUMN()-2)/24,5),АТС!$A$41:$F$712,5)+VLOOKUP($A705+ROUND((COLUMN()-2)/24,5),'Расчет сбытовых надбавок'!$B$2065:'Расчет сбытовых надбавок'!$G$2736,3)</f>
        <v>58.36</v>
      </c>
      <c r="G705" s="260">
        <f>VLOOKUP($A705+ROUND((COLUMN()-2)/24,5),АТС!$A$41:$F$712,5)+VLOOKUP($A705+ROUND((COLUMN()-2)/24,5),'Расчет сбытовых надбавок'!$B$2065:'Расчет сбытовых надбавок'!$G$2736,3)</f>
        <v>10.129999999999999</v>
      </c>
      <c r="H705" s="260">
        <f>VLOOKUP($A705+ROUND((COLUMN()-2)/24,5),АТС!$A$41:$F$712,5)+VLOOKUP($A705+ROUND((COLUMN()-2)/24,5),'Расчет сбытовых надбавок'!$B$2065:'Расчет сбытовых надбавок'!$G$2736,3)</f>
        <v>0</v>
      </c>
      <c r="I705" s="260">
        <f>VLOOKUP($A705+ROUND((COLUMN()-2)/24,5),АТС!$A$41:$F$712,5)+VLOOKUP($A705+ROUND((COLUMN()-2)/24,5),'Расчет сбытовых надбавок'!$B$2065:'Расчет сбытовых надбавок'!$G$2736,3)</f>
        <v>21.85</v>
      </c>
      <c r="J705" s="260">
        <f>VLOOKUP($A705+ROUND((COLUMN()-2)/24,5),АТС!$A$41:$F$712,5)+VLOOKUP($A705+ROUND((COLUMN()-2)/24,5),'Расчет сбытовых надбавок'!$B$2065:'Расчет сбытовых надбавок'!$G$2736,3)</f>
        <v>1.96</v>
      </c>
      <c r="K705" s="260">
        <f>VLOOKUP($A705+ROUND((COLUMN()-2)/24,5),АТС!$A$41:$F$712,5)+VLOOKUP($A705+ROUND((COLUMN()-2)/24,5),'Расчет сбытовых надбавок'!$B$2065:'Расчет сбытовых надбавок'!$G$2736,3)</f>
        <v>43.93</v>
      </c>
      <c r="L705" s="260">
        <f>VLOOKUP($A705+ROUND((COLUMN()-2)/24,5),АТС!$A$41:$F$712,5)+VLOOKUP($A705+ROUND((COLUMN()-2)/24,5),'Расчет сбытовых надбавок'!$B$2065:'Расчет сбытовых надбавок'!$G$2736,3)</f>
        <v>71.58</v>
      </c>
      <c r="M705" s="260">
        <f>VLOOKUP($A705+ROUND((COLUMN()-2)/24,5),АТС!$A$41:$F$712,5)+VLOOKUP($A705+ROUND((COLUMN()-2)/24,5),'Расчет сбытовых надбавок'!$B$2065:'Расчет сбытовых надбавок'!$G$2736,3)</f>
        <v>74.39</v>
      </c>
      <c r="N705" s="260">
        <f>VLOOKUP($A705+ROUND((COLUMN()-2)/24,5),АТС!$A$41:$F$712,5)+VLOOKUP($A705+ROUND((COLUMN()-2)/24,5),'Расчет сбытовых надбавок'!$B$2065:'Расчет сбытовых надбавок'!$G$2736,3)</f>
        <v>176.82999999999998</v>
      </c>
      <c r="O705" s="260">
        <f>VLOOKUP($A705+ROUND((COLUMN()-2)/24,5),АТС!$A$41:$F$712,5)+VLOOKUP($A705+ROUND((COLUMN()-2)/24,5),'Расчет сбытовых надбавок'!$B$2065:'Расчет сбытовых надбавок'!$G$2736,3)</f>
        <v>296.8</v>
      </c>
      <c r="P705" s="260">
        <f>VLOOKUP($A705+ROUND((COLUMN()-2)/24,5),АТС!$A$41:$F$712,5)+VLOOKUP($A705+ROUND((COLUMN()-2)/24,5),'Расчет сбытовых надбавок'!$B$2065:'Расчет сбытовых надбавок'!$G$2736,3)</f>
        <v>550.78</v>
      </c>
      <c r="Q705" s="260">
        <f>VLOOKUP($A705+ROUND((COLUMN()-2)/24,5),АТС!$A$41:$F$712,5)+VLOOKUP($A705+ROUND((COLUMN()-2)/24,5),'Расчет сбытовых надбавок'!$B$2065:'Расчет сбытовых надбавок'!$G$2736,3)</f>
        <v>561.43000000000006</v>
      </c>
      <c r="R705" s="260">
        <f>VLOOKUP($A705+ROUND((COLUMN()-2)/24,5),АТС!$A$41:$F$712,5)+VLOOKUP($A705+ROUND((COLUMN()-2)/24,5),'Расчет сбытовых надбавок'!$B$2065:'Расчет сбытовых надбавок'!$G$2736,3)</f>
        <v>508.62</v>
      </c>
      <c r="S705" s="260">
        <f>VLOOKUP($A705+ROUND((COLUMN()-2)/24,5),АТС!$A$41:$F$712,5)+VLOOKUP($A705+ROUND((COLUMN()-2)/24,5),'Расчет сбытовых надбавок'!$B$2065:'Расчет сбытовых надбавок'!$G$2736,3)</f>
        <v>85.39</v>
      </c>
      <c r="T705" s="260">
        <f>VLOOKUP($A705+ROUND((COLUMN()-2)/24,5),АТС!$A$41:$F$712,5)+VLOOKUP($A705+ROUND((COLUMN()-2)/24,5),'Расчет сбытовых надбавок'!$B$2065:'Расчет сбытовых надбавок'!$G$2736,3)</f>
        <v>28.68</v>
      </c>
      <c r="U705" s="260">
        <f>VLOOKUP($A705+ROUND((COLUMN()-2)/24,5),АТС!$A$41:$F$712,5)+VLOOKUP($A705+ROUND((COLUMN()-2)/24,5),'Расчет сбытовых надбавок'!$B$2065:'Расчет сбытовых надбавок'!$G$2736,3)</f>
        <v>100.56</v>
      </c>
      <c r="V705" s="260">
        <f>VLOOKUP($A705+ROUND((COLUMN()-2)/24,5),АТС!$A$41:$F$712,5)+VLOOKUP($A705+ROUND((COLUMN()-2)/24,5),'Расчет сбытовых надбавок'!$B$2065:'Расчет сбытовых надбавок'!$G$2736,3)</f>
        <v>170.13</v>
      </c>
      <c r="W705" s="260">
        <f>VLOOKUP($A705+ROUND((COLUMN()-2)/24,5),АТС!$A$41:$F$712,5)+VLOOKUP($A705+ROUND((COLUMN()-2)/24,5),'Расчет сбытовых надбавок'!$B$2065:'Расчет сбытовых надбавок'!$G$2736,3)</f>
        <v>442.83</v>
      </c>
      <c r="X705" s="260">
        <f>VLOOKUP($A705+ROUND((COLUMN()-2)/24,5),АТС!$A$41:$F$712,5)+VLOOKUP($A705+ROUND((COLUMN()-2)/24,5),'Расчет сбытовых надбавок'!$B$2065:'Расчет сбытовых надбавок'!$G$2736,3)</f>
        <v>659.56000000000006</v>
      </c>
      <c r="Y705" s="260">
        <f>VLOOKUP($A705+ROUND((COLUMN()-2)/24,5),АТС!$A$41:$F$712,5)+VLOOKUP($A705+ROUND((COLUMN()-2)/24,5),'Расчет сбытовых надбавок'!$B$2065:'Расчет сбытовых надбавок'!$G$2736,3)</f>
        <v>795.01</v>
      </c>
    </row>
    <row r="706" spans="1:25" x14ac:dyDescent="0.2">
      <c r="A706" s="94">
        <f t="shared" si="21"/>
        <v>41679</v>
      </c>
      <c r="B706" s="259">
        <f>VLOOKUP($A706+ROUND((COLUMN()-2)/24,5),АТС!$A$41:$F$712,5)+VLOOKUP($A706+ROUND((COLUMN()-2)/24,5),'Расчет сбытовых надбавок'!$B$2065:'Расчет сбытовых надбавок'!$G$2736,3)</f>
        <v>243.64999999999998</v>
      </c>
      <c r="C706" s="260">
        <f>VLOOKUP($A706+ROUND((COLUMN()-2)/24,5),АТС!$A$41:$F$712,5)+VLOOKUP($A706+ROUND((COLUMN()-2)/24,5),'Расчет сбытовых надбавок'!$B$2065:'Расчет сбытовых надбавок'!$G$2736,3)</f>
        <v>107.75</v>
      </c>
      <c r="D706" s="260">
        <f>VLOOKUP($A706+ROUND((COLUMN()-2)/24,5),АТС!$A$41:$F$712,5)+VLOOKUP($A706+ROUND((COLUMN()-2)/24,5),'Расчет сбытовых надбавок'!$B$2065:'Расчет сбытовых надбавок'!$G$2736,3)</f>
        <v>182.60000000000002</v>
      </c>
      <c r="E706" s="260">
        <f>VLOOKUP($A706+ROUND((COLUMN()-2)/24,5),АТС!$A$41:$F$712,5)+VLOOKUP($A706+ROUND((COLUMN()-2)/24,5),'Расчет сбытовых надбавок'!$B$2065:'Расчет сбытовых надбавок'!$G$2736,3)</f>
        <v>179.04000000000002</v>
      </c>
      <c r="F706" s="260">
        <f>VLOOKUP($A706+ROUND((COLUMN()-2)/24,5),АТС!$A$41:$F$712,5)+VLOOKUP($A706+ROUND((COLUMN()-2)/24,5),'Расчет сбытовых надбавок'!$B$2065:'Расчет сбытовых надбавок'!$G$2736,3)</f>
        <v>161.78</v>
      </c>
      <c r="G706" s="260">
        <f>VLOOKUP($A706+ROUND((COLUMN()-2)/24,5),АТС!$A$41:$F$712,5)+VLOOKUP($A706+ROUND((COLUMN()-2)/24,5),'Расчет сбытовых надбавок'!$B$2065:'Расчет сбытовых надбавок'!$G$2736,3)</f>
        <v>171.01</v>
      </c>
      <c r="H706" s="260">
        <f>VLOOKUP($A706+ROUND((COLUMN()-2)/24,5),АТС!$A$41:$F$712,5)+VLOOKUP($A706+ROUND((COLUMN()-2)/24,5),'Расчет сбытовых надбавок'!$B$2065:'Расчет сбытовых надбавок'!$G$2736,3)</f>
        <v>36.92</v>
      </c>
      <c r="I706" s="260">
        <f>VLOOKUP($A706+ROUND((COLUMN()-2)/24,5),АТС!$A$41:$F$712,5)+VLOOKUP($A706+ROUND((COLUMN()-2)/24,5),'Расчет сбытовых надбавок'!$B$2065:'Расчет сбытовых надбавок'!$G$2736,3)</f>
        <v>9.2099999999999991</v>
      </c>
      <c r="J706" s="260">
        <f>VLOOKUP($A706+ROUND((COLUMN()-2)/24,5),АТС!$A$41:$F$712,5)+VLOOKUP($A706+ROUND((COLUMN()-2)/24,5),'Расчет сбытовых надбавок'!$B$2065:'Расчет сбытовых надбавок'!$G$2736,3)</f>
        <v>43.11</v>
      </c>
      <c r="K706" s="260">
        <f>VLOOKUP($A706+ROUND((COLUMN()-2)/24,5),АТС!$A$41:$F$712,5)+VLOOKUP($A706+ROUND((COLUMN()-2)/24,5),'Расчет сбытовых надбавок'!$B$2065:'Расчет сбытовых надбавок'!$G$2736,3)</f>
        <v>76.239999999999995</v>
      </c>
      <c r="L706" s="260">
        <f>VLOOKUP($A706+ROUND((COLUMN()-2)/24,5),АТС!$A$41:$F$712,5)+VLOOKUP($A706+ROUND((COLUMN()-2)/24,5),'Расчет сбытовых надбавок'!$B$2065:'Расчет сбытовых надбавок'!$G$2736,3)</f>
        <v>477.79999999999995</v>
      </c>
      <c r="M706" s="260">
        <f>VLOOKUP($A706+ROUND((COLUMN()-2)/24,5),АТС!$A$41:$F$712,5)+VLOOKUP($A706+ROUND((COLUMN()-2)/24,5),'Расчет сбытовых надбавок'!$B$2065:'Расчет сбытовых надбавок'!$G$2736,3)</f>
        <v>545.24</v>
      </c>
      <c r="N706" s="260">
        <f>VLOOKUP($A706+ROUND((COLUMN()-2)/24,5),АТС!$A$41:$F$712,5)+VLOOKUP($A706+ROUND((COLUMN()-2)/24,5),'Расчет сбытовых надбавок'!$B$2065:'Расчет сбытовых надбавок'!$G$2736,3)</f>
        <v>634.46</v>
      </c>
      <c r="O706" s="260">
        <f>VLOOKUP($A706+ROUND((COLUMN()-2)/24,5),АТС!$A$41:$F$712,5)+VLOOKUP($A706+ROUND((COLUMN()-2)/24,5),'Расчет сбытовых надбавок'!$B$2065:'Расчет сбытовых надбавок'!$G$2736,3)</f>
        <v>650.81999999999994</v>
      </c>
      <c r="P706" s="260">
        <f>VLOOKUP($A706+ROUND((COLUMN()-2)/24,5),АТС!$A$41:$F$712,5)+VLOOKUP($A706+ROUND((COLUMN()-2)/24,5),'Расчет сбытовых надбавок'!$B$2065:'Расчет сбытовых надбавок'!$G$2736,3)</f>
        <v>741.61</v>
      </c>
      <c r="Q706" s="260">
        <f>VLOOKUP($A706+ROUND((COLUMN()-2)/24,5),АТС!$A$41:$F$712,5)+VLOOKUP($A706+ROUND((COLUMN()-2)/24,5),'Расчет сбытовых надбавок'!$B$2065:'Расчет сбытовых надбавок'!$G$2736,3)</f>
        <v>555.44000000000005</v>
      </c>
      <c r="R706" s="260">
        <f>VLOOKUP($A706+ROUND((COLUMN()-2)/24,5),АТС!$A$41:$F$712,5)+VLOOKUP($A706+ROUND((COLUMN()-2)/24,5),'Расчет сбытовых надбавок'!$B$2065:'Расчет сбытовых надбавок'!$G$2736,3)</f>
        <v>128.69999999999999</v>
      </c>
      <c r="S706" s="260">
        <f>VLOOKUP($A706+ROUND((COLUMN()-2)/24,5),АТС!$A$41:$F$712,5)+VLOOKUP($A706+ROUND((COLUMN()-2)/24,5),'Расчет сбытовых надбавок'!$B$2065:'Расчет сбытовых надбавок'!$G$2736,3)</f>
        <v>215.4</v>
      </c>
      <c r="T706" s="260">
        <f>VLOOKUP($A706+ROUND((COLUMN()-2)/24,5),АТС!$A$41:$F$712,5)+VLOOKUP($A706+ROUND((COLUMN()-2)/24,5),'Расчет сбытовых надбавок'!$B$2065:'Расчет сбытовых надбавок'!$G$2736,3)</f>
        <v>20.010000000000002</v>
      </c>
      <c r="U706" s="260">
        <f>VLOOKUP($A706+ROUND((COLUMN()-2)/24,5),АТС!$A$41:$F$712,5)+VLOOKUP($A706+ROUND((COLUMN()-2)/24,5),'Расчет сбытовых надбавок'!$B$2065:'Расчет сбытовых надбавок'!$G$2736,3)</f>
        <v>218.10000000000002</v>
      </c>
      <c r="V706" s="260">
        <f>VLOOKUP($A706+ROUND((COLUMN()-2)/24,5),АТС!$A$41:$F$712,5)+VLOOKUP($A706+ROUND((COLUMN()-2)/24,5),'Расчет сбытовых надбавок'!$B$2065:'Расчет сбытовых надбавок'!$G$2736,3)</f>
        <v>238.72</v>
      </c>
      <c r="W706" s="260">
        <f>VLOOKUP($A706+ROUND((COLUMN()-2)/24,5),АТС!$A$41:$F$712,5)+VLOOKUP($A706+ROUND((COLUMN()-2)/24,5),'Расчет сбытовых надбавок'!$B$2065:'Расчет сбытовых надбавок'!$G$2736,3)</f>
        <v>401.37</v>
      </c>
      <c r="X706" s="260">
        <f>VLOOKUP($A706+ROUND((COLUMN()-2)/24,5),АТС!$A$41:$F$712,5)+VLOOKUP($A706+ROUND((COLUMN()-2)/24,5),'Расчет сбытовых надбавок'!$B$2065:'Расчет сбытовых надбавок'!$G$2736,3)</f>
        <v>683.52</v>
      </c>
      <c r="Y706" s="260">
        <f>VLOOKUP($A706+ROUND((COLUMN()-2)/24,5),АТС!$A$41:$F$712,5)+VLOOKUP($A706+ROUND((COLUMN()-2)/24,5),'Расчет сбытовых надбавок'!$B$2065:'Расчет сбытовых надбавок'!$G$2736,3)</f>
        <v>548.41</v>
      </c>
    </row>
    <row r="707" spans="1:25" x14ac:dyDescent="0.2">
      <c r="A707" s="94">
        <f t="shared" si="21"/>
        <v>41680</v>
      </c>
      <c r="B707" s="259">
        <f>VLOOKUP($A707+ROUND((COLUMN()-2)/24,5),АТС!$A$41:$F$712,5)+VLOOKUP($A707+ROUND((COLUMN()-2)/24,5),'Расчет сбытовых надбавок'!$B$2065:'Расчет сбытовых надбавок'!$G$2736,3)</f>
        <v>307.93</v>
      </c>
      <c r="C707" s="260">
        <f>VLOOKUP($A707+ROUND((COLUMN()-2)/24,5),АТС!$A$41:$F$712,5)+VLOOKUP($A707+ROUND((COLUMN()-2)/24,5),'Расчет сбытовых надбавок'!$B$2065:'Расчет сбытовых надбавок'!$G$2736,3)</f>
        <v>194.64</v>
      </c>
      <c r="D707" s="260">
        <f>VLOOKUP($A707+ROUND((COLUMN()-2)/24,5),АТС!$A$41:$F$712,5)+VLOOKUP($A707+ROUND((COLUMN()-2)/24,5),'Расчет сбытовых надбавок'!$B$2065:'Расчет сбытовых надбавок'!$G$2736,3)</f>
        <v>568.21</v>
      </c>
      <c r="E707" s="260">
        <f>VLOOKUP($A707+ROUND((COLUMN()-2)/24,5),АТС!$A$41:$F$712,5)+VLOOKUP($A707+ROUND((COLUMN()-2)/24,5),'Расчет сбытовых надбавок'!$B$2065:'Расчет сбытовых надбавок'!$G$2736,3)</f>
        <v>576.51</v>
      </c>
      <c r="F707" s="260">
        <f>VLOOKUP($A707+ROUND((COLUMN()-2)/24,5),АТС!$A$41:$F$712,5)+VLOOKUP($A707+ROUND((COLUMN()-2)/24,5),'Расчет сбытовых надбавок'!$B$2065:'Расчет сбытовых надбавок'!$G$2736,3)</f>
        <v>1325.46</v>
      </c>
      <c r="G707" s="260">
        <f>VLOOKUP($A707+ROUND((COLUMN()-2)/24,5),АТС!$A$41:$F$712,5)+VLOOKUP($A707+ROUND((COLUMN()-2)/24,5),'Расчет сбытовых надбавок'!$B$2065:'Расчет сбытовых надбавок'!$G$2736,3)</f>
        <v>0</v>
      </c>
      <c r="H707" s="260">
        <f>VLOOKUP($A707+ROUND((COLUMN()-2)/24,5),АТС!$A$41:$F$712,5)+VLOOKUP($A707+ROUND((COLUMN()-2)/24,5),'Расчет сбытовых надбавок'!$B$2065:'Расчет сбытовых надбавок'!$G$2736,3)</f>
        <v>0</v>
      </c>
      <c r="I707" s="260">
        <f>VLOOKUP($A707+ROUND((COLUMN()-2)/24,5),АТС!$A$41:$F$712,5)+VLOOKUP($A707+ROUND((COLUMN()-2)/24,5),'Расчет сбытовых надбавок'!$B$2065:'Расчет сбытовых надбавок'!$G$2736,3)</f>
        <v>80.460000000000008</v>
      </c>
      <c r="J707" s="260">
        <f>VLOOKUP($A707+ROUND((COLUMN()-2)/24,5),АТС!$A$41:$F$712,5)+VLOOKUP($A707+ROUND((COLUMN()-2)/24,5),'Расчет сбытовых надбавок'!$B$2065:'Расчет сбытовых надбавок'!$G$2736,3)</f>
        <v>254.03</v>
      </c>
      <c r="K707" s="260">
        <f>VLOOKUP($A707+ROUND((COLUMN()-2)/24,5),АТС!$A$41:$F$712,5)+VLOOKUP($A707+ROUND((COLUMN()-2)/24,5),'Расчет сбытовых надбавок'!$B$2065:'Расчет сбытовых надбавок'!$G$2736,3)</f>
        <v>269.91000000000003</v>
      </c>
      <c r="L707" s="260">
        <f>VLOOKUP($A707+ROUND((COLUMN()-2)/24,5),АТС!$A$41:$F$712,5)+VLOOKUP($A707+ROUND((COLUMN()-2)/24,5),'Расчет сбытовых надбавок'!$B$2065:'Расчет сбытовых надбавок'!$G$2736,3)</f>
        <v>342.67999999999995</v>
      </c>
      <c r="M707" s="260">
        <f>VLOOKUP($A707+ROUND((COLUMN()-2)/24,5),АТС!$A$41:$F$712,5)+VLOOKUP($A707+ROUND((COLUMN()-2)/24,5),'Расчет сбытовых надбавок'!$B$2065:'Расчет сбытовых надбавок'!$G$2736,3)</f>
        <v>381.95</v>
      </c>
      <c r="N707" s="260">
        <f>VLOOKUP($A707+ROUND((COLUMN()-2)/24,5),АТС!$A$41:$F$712,5)+VLOOKUP($A707+ROUND((COLUMN()-2)/24,5),'Расчет сбытовых надбавок'!$B$2065:'Расчет сбытовых надбавок'!$G$2736,3)</f>
        <v>288.72000000000003</v>
      </c>
      <c r="O707" s="260">
        <f>VLOOKUP($A707+ROUND((COLUMN()-2)/24,5),АТС!$A$41:$F$712,5)+VLOOKUP($A707+ROUND((COLUMN()-2)/24,5),'Расчет сбытовых надбавок'!$B$2065:'Расчет сбытовых надбавок'!$G$2736,3)</f>
        <v>364.72</v>
      </c>
      <c r="P707" s="260">
        <f>VLOOKUP($A707+ROUND((COLUMN()-2)/24,5),АТС!$A$41:$F$712,5)+VLOOKUP($A707+ROUND((COLUMN()-2)/24,5),'Расчет сбытовых надбавок'!$B$2065:'Расчет сбытовых надбавок'!$G$2736,3)</f>
        <v>369.47</v>
      </c>
      <c r="Q707" s="260">
        <f>VLOOKUP($A707+ROUND((COLUMN()-2)/24,5),АТС!$A$41:$F$712,5)+VLOOKUP($A707+ROUND((COLUMN()-2)/24,5),'Расчет сбытовых надбавок'!$B$2065:'Расчет сбытовых надбавок'!$G$2736,3)</f>
        <v>430</v>
      </c>
      <c r="R707" s="260">
        <f>VLOOKUP($A707+ROUND((COLUMN()-2)/24,5),АТС!$A$41:$F$712,5)+VLOOKUP($A707+ROUND((COLUMN()-2)/24,5),'Расчет сбытовых надбавок'!$B$2065:'Расчет сбытовых надбавок'!$G$2736,3)</f>
        <v>456.88</v>
      </c>
      <c r="S707" s="260">
        <f>VLOOKUP($A707+ROUND((COLUMN()-2)/24,5),АТС!$A$41:$F$712,5)+VLOOKUP($A707+ROUND((COLUMN()-2)/24,5),'Расчет сбытовых надбавок'!$B$2065:'Расчет сбытовых надбавок'!$G$2736,3)</f>
        <v>284.74</v>
      </c>
      <c r="T707" s="260">
        <f>VLOOKUP($A707+ROUND((COLUMN()-2)/24,5),АТС!$A$41:$F$712,5)+VLOOKUP($A707+ROUND((COLUMN()-2)/24,5),'Расчет сбытовых надбавок'!$B$2065:'Расчет сбытовых надбавок'!$G$2736,3)</f>
        <v>70.37</v>
      </c>
      <c r="U707" s="260">
        <f>VLOOKUP($A707+ROUND((COLUMN()-2)/24,5),АТС!$A$41:$F$712,5)+VLOOKUP($A707+ROUND((COLUMN()-2)/24,5),'Расчет сбытовых надбавок'!$B$2065:'Расчет сбытовых надбавок'!$G$2736,3)</f>
        <v>259.59000000000003</v>
      </c>
      <c r="V707" s="260">
        <f>VLOOKUP($A707+ROUND((COLUMN()-2)/24,5),АТС!$A$41:$F$712,5)+VLOOKUP($A707+ROUND((COLUMN()-2)/24,5),'Расчет сбытовых надбавок'!$B$2065:'Расчет сбытовых надбавок'!$G$2736,3)</f>
        <v>286.71999999999997</v>
      </c>
      <c r="W707" s="260">
        <f>VLOOKUP($A707+ROUND((COLUMN()-2)/24,5),АТС!$A$41:$F$712,5)+VLOOKUP($A707+ROUND((COLUMN()-2)/24,5),'Расчет сбытовых надбавок'!$B$2065:'Расчет сбытовых надбавок'!$G$2736,3)</f>
        <v>412.98999999999995</v>
      </c>
      <c r="X707" s="260">
        <f>VLOOKUP($A707+ROUND((COLUMN()-2)/24,5),АТС!$A$41:$F$712,5)+VLOOKUP($A707+ROUND((COLUMN()-2)/24,5),'Расчет сбытовых надбавок'!$B$2065:'Расчет сбытовых надбавок'!$G$2736,3)</f>
        <v>755.89</v>
      </c>
      <c r="Y707" s="260">
        <f>VLOOKUP($A707+ROUND((COLUMN()-2)/24,5),АТС!$A$41:$F$712,5)+VLOOKUP($A707+ROUND((COLUMN()-2)/24,5),'Расчет сбытовых надбавок'!$B$2065:'Расчет сбытовых надбавок'!$G$2736,3)</f>
        <v>821.73</v>
      </c>
    </row>
    <row r="708" spans="1:25" x14ac:dyDescent="0.2">
      <c r="A708" s="94">
        <f t="shared" si="21"/>
        <v>41681</v>
      </c>
      <c r="B708" s="259">
        <f>VLOOKUP($A708+ROUND((COLUMN()-2)/24,5),АТС!$A$41:$F$712,5)+VLOOKUP($A708+ROUND((COLUMN()-2)/24,5),'Расчет сбытовых надбавок'!$B$2065:'Расчет сбытовых надбавок'!$G$2736,3)</f>
        <v>227.01</v>
      </c>
      <c r="C708" s="260">
        <f>VLOOKUP($A708+ROUND((COLUMN()-2)/24,5),АТС!$A$41:$F$712,5)+VLOOKUP($A708+ROUND((COLUMN()-2)/24,5),'Расчет сбытовых надбавок'!$B$2065:'Расчет сбытовых надбавок'!$G$2736,3)</f>
        <v>112.42</v>
      </c>
      <c r="D708" s="260">
        <f>VLOOKUP($A708+ROUND((COLUMN()-2)/24,5),АТС!$A$41:$F$712,5)+VLOOKUP($A708+ROUND((COLUMN()-2)/24,5),'Расчет сбытовых надбавок'!$B$2065:'Расчет сбытовых надбавок'!$G$2736,3)</f>
        <v>93.18</v>
      </c>
      <c r="E708" s="260">
        <f>VLOOKUP($A708+ROUND((COLUMN()-2)/24,5),АТС!$A$41:$F$712,5)+VLOOKUP($A708+ROUND((COLUMN()-2)/24,5),'Расчет сбытовых надбавок'!$B$2065:'Расчет сбытовых надбавок'!$G$2736,3)</f>
        <v>62.78</v>
      </c>
      <c r="F708" s="260">
        <f>VLOOKUP($A708+ROUND((COLUMN()-2)/24,5),АТС!$A$41:$F$712,5)+VLOOKUP($A708+ROUND((COLUMN()-2)/24,5),'Расчет сбытовых надбавок'!$B$2065:'Расчет сбытовых надбавок'!$G$2736,3)</f>
        <v>106.21</v>
      </c>
      <c r="G708" s="260">
        <f>VLOOKUP($A708+ROUND((COLUMN()-2)/24,5),АТС!$A$41:$F$712,5)+VLOOKUP($A708+ROUND((COLUMN()-2)/24,5),'Расчет сбытовых надбавок'!$B$2065:'Расчет сбытовых надбавок'!$G$2736,3)</f>
        <v>0</v>
      </c>
      <c r="H708" s="260">
        <f>VLOOKUP($A708+ROUND((COLUMN()-2)/24,5),АТС!$A$41:$F$712,5)+VLOOKUP($A708+ROUND((COLUMN()-2)/24,5),'Расчет сбытовых надбавок'!$B$2065:'Расчет сбытовых надбавок'!$G$2736,3)</f>
        <v>0</v>
      </c>
      <c r="I708" s="260">
        <f>VLOOKUP($A708+ROUND((COLUMN()-2)/24,5),АТС!$A$41:$F$712,5)+VLOOKUP($A708+ROUND((COLUMN()-2)/24,5),'Расчет сбытовых надбавок'!$B$2065:'Расчет сбытовых надбавок'!$G$2736,3)</f>
        <v>0</v>
      </c>
      <c r="J708" s="260">
        <f>VLOOKUP($A708+ROUND((COLUMN()-2)/24,5),АТС!$A$41:$F$712,5)+VLOOKUP($A708+ROUND((COLUMN()-2)/24,5),'Расчет сбытовых надбавок'!$B$2065:'Расчет сбытовых надбавок'!$G$2736,3)</f>
        <v>0</v>
      </c>
      <c r="K708" s="260">
        <f>VLOOKUP($A708+ROUND((COLUMN()-2)/24,5),АТС!$A$41:$F$712,5)+VLOOKUP($A708+ROUND((COLUMN()-2)/24,5),'Расчет сбытовых надбавок'!$B$2065:'Расчет сбытовых надбавок'!$G$2736,3)</f>
        <v>70.569999999999993</v>
      </c>
      <c r="L708" s="260">
        <f>VLOOKUP($A708+ROUND((COLUMN()-2)/24,5),АТС!$A$41:$F$712,5)+VLOOKUP($A708+ROUND((COLUMN()-2)/24,5),'Расчет сбытовых надбавок'!$B$2065:'Расчет сбытовых надбавок'!$G$2736,3)</f>
        <v>264.58999999999997</v>
      </c>
      <c r="M708" s="260">
        <f>VLOOKUP($A708+ROUND((COLUMN()-2)/24,5),АТС!$A$41:$F$712,5)+VLOOKUP($A708+ROUND((COLUMN()-2)/24,5),'Расчет сбытовых надбавок'!$B$2065:'Расчет сбытовых надбавок'!$G$2736,3)</f>
        <v>264.63</v>
      </c>
      <c r="N708" s="260">
        <f>VLOOKUP($A708+ROUND((COLUMN()-2)/24,5),АТС!$A$41:$F$712,5)+VLOOKUP($A708+ROUND((COLUMN()-2)/24,5),'Расчет сбытовых надбавок'!$B$2065:'Расчет сбытовых надбавок'!$G$2736,3)</f>
        <v>203.26999999999998</v>
      </c>
      <c r="O708" s="260">
        <f>VLOOKUP($A708+ROUND((COLUMN()-2)/24,5),АТС!$A$41:$F$712,5)+VLOOKUP($A708+ROUND((COLUMN()-2)/24,5),'Расчет сбытовых надбавок'!$B$2065:'Расчет сбытовых надбавок'!$G$2736,3)</f>
        <v>96.11</v>
      </c>
      <c r="P708" s="260">
        <f>VLOOKUP($A708+ROUND((COLUMN()-2)/24,5),АТС!$A$41:$F$712,5)+VLOOKUP($A708+ROUND((COLUMN()-2)/24,5),'Расчет сбытовых надбавок'!$B$2065:'Расчет сбытовых надбавок'!$G$2736,3)</f>
        <v>75.77</v>
      </c>
      <c r="Q708" s="260">
        <f>VLOOKUP($A708+ROUND((COLUMN()-2)/24,5),АТС!$A$41:$F$712,5)+VLOOKUP($A708+ROUND((COLUMN()-2)/24,5),'Расчет сбытовых надбавок'!$B$2065:'Расчет сбытовых надбавок'!$G$2736,3)</f>
        <v>0</v>
      </c>
      <c r="R708" s="260">
        <f>VLOOKUP($A708+ROUND((COLUMN()-2)/24,5),АТС!$A$41:$F$712,5)+VLOOKUP($A708+ROUND((COLUMN()-2)/24,5),'Расчет сбытовых надбавок'!$B$2065:'Расчет сбытовых надбавок'!$G$2736,3)</f>
        <v>62.06</v>
      </c>
      <c r="S708" s="260">
        <f>VLOOKUP($A708+ROUND((COLUMN()-2)/24,5),АТС!$A$41:$F$712,5)+VLOOKUP($A708+ROUND((COLUMN()-2)/24,5),'Расчет сбытовых надбавок'!$B$2065:'Расчет сбытовых надбавок'!$G$2736,3)</f>
        <v>0</v>
      </c>
      <c r="T708" s="260">
        <f>VLOOKUP($A708+ROUND((COLUMN()-2)/24,5),АТС!$A$41:$F$712,5)+VLOOKUP($A708+ROUND((COLUMN()-2)/24,5),'Расчет сбытовых надбавок'!$B$2065:'Расчет сбытовых надбавок'!$G$2736,3)</f>
        <v>203.6</v>
      </c>
      <c r="U708" s="260">
        <f>VLOOKUP($A708+ROUND((COLUMN()-2)/24,5),АТС!$A$41:$F$712,5)+VLOOKUP($A708+ROUND((COLUMN()-2)/24,5),'Расчет сбытовых надбавок'!$B$2065:'Расчет сбытовых надбавок'!$G$2736,3)</f>
        <v>160.28</v>
      </c>
      <c r="V708" s="260">
        <f>VLOOKUP($A708+ROUND((COLUMN()-2)/24,5),АТС!$A$41:$F$712,5)+VLOOKUP($A708+ROUND((COLUMN()-2)/24,5),'Расчет сбытовых надбавок'!$B$2065:'Расчет сбытовых надбавок'!$G$2736,3)</f>
        <v>262.07</v>
      </c>
      <c r="W708" s="260">
        <f>VLOOKUP($A708+ROUND((COLUMN()-2)/24,5),АТС!$A$41:$F$712,5)+VLOOKUP($A708+ROUND((COLUMN()-2)/24,5),'Расчет сбытовых надбавок'!$B$2065:'Расчет сбытовых надбавок'!$G$2736,3)</f>
        <v>374.4</v>
      </c>
      <c r="X708" s="260">
        <f>VLOOKUP($A708+ROUND((COLUMN()-2)/24,5),АТС!$A$41:$F$712,5)+VLOOKUP($A708+ROUND((COLUMN()-2)/24,5),'Расчет сбытовых надбавок'!$B$2065:'Расчет сбытовых надбавок'!$G$2736,3)</f>
        <v>493.36</v>
      </c>
      <c r="Y708" s="260">
        <f>VLOOKUP($A708+ROUND((COLUMN()-2)/24,5),АТС!$A$41:$F$712,5)+VLOOKUP($A708+ROUND((COLUMN()-2)/24,5),'Расчет сбытовых надбавок'!$B$2065:'Расчет сбытовых надбавок'!$G$2736,3)</f>
        <v>554.61</v>
      </c>
    </row>
    <row r="709" spans="1:25" x14ac:dyDescent="0.2">
      <c r="A709" s="94">
        <f t="shared" si="21"/>
        <v>41682</v>
      </c>
      <c r="B709" s="259">
        <f>VLOOKUP($A709+ROUND((COLUMN()-2)/24,5),АТС!$A$41:$F$712,5)+VLOOKUP($A709+ROUND((COLUMN()-2)/24,5),'Расчет сбытовых надбавок'!$B$2065:'Расчет сбытовых надбавок'!$G$2736,3)</f>
        <v>326.74</v>
      </c>
      <c r="C709" s="260">
        <f>VLOOKUP($A709+ROUND((COLUMN()-2)/24,5),АТС!$A$41:$F$712,5)+VLOOKUP($A709+ROUND((COLUMN()-2)/24,5),'Расчет сбытовых надбавок'!$B$2065:'Расчет сбытовых надбавок'!$G$2736,3)</f>
        <v>204.38</v>
      </c>
      <c r="D709" s="260">
        <f>VLOOKUP($A709+ROUND((COLUMN()-2)/24,5),АТС!$A$41:$F$712,5)+VLOOKUP($A709+ROUND((COLUMN()-2)/24,5),'Расчет сбытовых надбавок'!$B$2065:'Расчет сбытовых надбавок'!$G$2736,3)</f>
        <v>57.22</v>
      </c>
      <c r="E709" s="260">
        <f>VLOOKUP($A709+ROUND((COLUMN()-2)/24,5),АТС!$A$41:$F$712,5)+VLOOKUP($A709+ROUND((COLUMN()-2)/24,5),'Расчет сбытовых надбавок'!$B$2065:'Расчет сбытовых надбавок'!$G$2736,3)</f>
        <v>94.210000000000008</v>
      </c>
      <c r="F709" s="260">
        <f>VLOOKUP($A709+ROUND((COLUMN()-2)/24,5),АТС!$A$41:$F$712,5)+VLOOKUP($A709+ROUND((COLUMN()-2)/24,5),'Расчет сбытовых надбавок'!$B$2065:'Расчет сбытовых надбавок'!$G$2736,3)</f>
        <v>74.38</v>
      </c>
      <c r="G709" s="260">
        <f>VLOOKUP($A709+ROUND((COLUMN()-2)/24,5),АТС!$A$41:$F$712,5)+VLOOKUP($A709+ROUND((COLUMN()-2)/24,5),'Расчет сбытовых надбавок'!$B$2065:'Расчет сбытовых надбавок'!$G$2736,3)</f>
        <v>0</v>
      </c>
      <c r="H709" s="260">
        <f>VLOOKUP($A709+ROUND((COLUMN()-2)/24,5),АТС!$A$41:$F$712,5)+VLOOKUP($A709+ROUND((COLUMN()-2)/24,5),'Расчет сбытовых надбавок'!$B$2065:'Расчет сбытовых надбавок'!$G$2736,3)</f>
        <v>0</v>
      </c>
      <c r="I709" s="260">
        <f>VLOOKUP($A709+ROUND((COLUMN()-2)/24,5),АТС!$A$41:$F$712,5)+VLOOKUP($A709+ROUND((COLUMN()-2)/24,5),'Расчет сбытовых надбавок'!$B$2065:'Расчет сбытовых надбавок'!$G$2736,3)</f>
        <v>57.75</v>
      </c>
      <c r="J709" s="260">
        <f>VLOOKUP($A709+ROUND((COLUMN()-2)/24,5),АТС!$A$41:$F$712,5)+VLOOKUP($A709+ROUND((COLUMN()-2)/24,5),'Расчет сбытовых надбавок'!$B$2065:'Расчет сбытовых надбавок'!$G$2736,3)</f>
        <v>30.21</v>
      </c>
      <c r="K709" s="260">
        <f>VLOOKUP($A709+ROUND((COLUMN()-2)/24,5),АТС!$A$41:$F$712,5)+VLOOKUP($A709+ROUND((COLUMN()-2)/24,5),'Расчет сбытовых надбавок'!$B$2065:'Расчет сбытовых надбавок'!$G$2736,3)</f>
        <v>29.48</v>
      </c>
      <c r="L709" s="260">
        <f>VLOOKUP($A709+ROUND((COLUMN()-2)/24,5),АТС!$A$41:$F$712,5)+VLOOKUP($A709+ROUND((COLUMN()-2)/24,5),'Расчет сбытовых надбавок'!$B$2065:'Расчет сбытовых надбавок'!$G$2736,3)</f>
        <v>71.28</v>
      </c>
      <c r="M709" s="260">
        <f>VLOOKUP($A709+ROUND((COLUMN()-2)/24,5),АТС!$A$41:$F$712,5)+VLOOKUP($A709+ROUND((COLUMN()-2)/24,5),'Расчет сбытовых надбавок'!$B$2065:'Расчет сбытовых надбавок'!$G$2736,3)</f>
        <v>85.71</v>
      </c>
      <c r="N709" s="260">
        <f>VLOOKUP($A709+ROUND((COLUMN()-2)/24,5),АТС!$A$41:$F$712,5)+VLOOKUP($A709+ROUND((COLUMN()-2)/24,5),'Расчет сбытовых надбавок'!$B$2065:'Расчет сбытовых надбавок'!$G$2736,3)</f>
        <v>109.22</v>
      </c>
      <c r="O709" s="260">
        <f>VLOOKUP($A709+ROUND((COLUMN()-2)/24,5),АТС!$A$41:$F$712,5)+VLOOKUP($A709+ROUND((COLUMN()-2)/24,5),'Расчет сбытовых надбавок'!$B$2065:'Расчет сбытовых надбавок'!$G$2736,3)</f>
        <v>78.62</v>
      </c>
      <c r="P709" s="260">
        <f>VLOOKUP($A709+ROUND((COLUMN()-2)/24,5),АТС!$A$41:$F$712,5)+VLOOKUP($A709+ROUND((COLUMN()-2)/24,5),'Расчет сбытовых надбавок'!$B$2065:'Расчет сбытовых надбавок'!$G$2736,3)</f>
        <v>84.3</v>
      </c>
      <c r="Q709" s="260">
        <f>VLOOKUP($A709+ROUND((COLUMN()-2)/24,5),АТС!$A$41:$F$712,5)+VLOOKUP($A709+ROUND((COLUMN()-2)/24,5),'Расчет сбытовых надбавок'!$B$2065:'Расчет сбытовых надбавок'!$G$2736,3)</f>
        <v>35.15</v>
      </c>
      <c r="R709" s="260">
        <f>VLOOKUP($A709+ROUND((COLUMN()-2)/24,5),АТС!$A$41:$F$712,5)+VLOOKUP($A709+ROUND((COLUMN()-2)/24,5),'Расчет сбытовых надбавок'!$B$2065:'Расчет сбытовых надбавок'!$G$2736,3)</f>
        <v>4.4499999999999993</v>
      </c>
      <c r="S709" s="260">
        <f>VLOOKUP($A709+ROUND((COLUMN()-2)/24,5),АТС!$A$41:$F$712,5)+VLOOKUP($A709+ROUND((COLUMN()-2)/24,5),'Расчет сбытовых надбавок'!$B$2065:'Расчет сбытовых надбавок'!$G$2736,3)</f>
        <v>0</v>
      </c>
      <c r="T709" s="260">
        <f>VLOOKUP($A709+ROUND((COLUMN()-2)/24,5),АТС!$A$41:$F$712,5)+VLOOKUP($A709+ROUND((COLUMN()-2)/24,5),'Расчет сбытовых надбавок'!$B$2065:'Расчет сбытовых надбавок'!$G$2736,3)</f>
        <v>0</v>
      </c>
      <c r="U709" s="260">
        <f>VLOOKUP($A709+ROUND((COLUMN()-2)/24,5),АТС!$A$41:$F$712,5)+VLOOKUP($A709+ROUND((COLUMN()-2)/24,5),'Расчет сбытовых надбавок'!$B$2065:'Расчет сбытовых надбавок'!$G$2736,3)</f>
        <v>84.639999999999986</v>
      </c>
      <c r="V709" s="260">
        <f>VLOOKUP($A709+ROUND((COLUMN()-2)/24,5),АТС!$A$41:$F$712,5)+VLOOKUP($A709+ROUND((COLUMN()-2)/24,5),'Расчет сбытовых надбавок'!$B$2065:'Расчет сбытовых надбавок'!$G$2736,3)</f>
        <v>94.75</v>
      </c>
      <c r="W709" s="260">
        <f>VLOOKUP($A709+ROUND((COLUMN()-2)/24,5),АТС!$A$41:$F$712,5)+VLOOKUP($A709+ROUND((COLUMN()-2)/24,5),'Расчет сбытовых надбавок'!$B$2065:'Расчет сбытовых надбавок'!$G$2736,3)</f>
        <v>108.14</v>
      </c>
      <c r="X709" s="260">
        <f>VLOOKUP($A709+ROUND((COLUMN()-2)/24,5),АТС!$A$41:$F$712,5)+VLOOKUP($A709+ROUND((COLUMN()-2)/24,5),'Расчет сбытовых надбавок'!$B$2065:'Расчет сбытовых надбавок'!$G$2736,3)</f>
        <v>90.92</v>
      </c>
      <c r="Y709" s="260">
        <f>VLOOKUP($A709+ROUND((COLUMN()-2)/24,5),АТС!$A$41:$F$712,5)+VLOOKUP($A709+ROUND((COLUMN()-2)/24,5),'Расчет сбытовых надбавок'!$B$2065:'Расчет сбытовых надбавок'!$G$2736,3)</f>
        <v>20.059999999999999</v>
      </c>
    </row>
    <row r="710" spans="1:25" x14ac:dyDescent="0.2">
      <c r="A710" s="94">
        <f t="shared" si="21"/>
        <v>41683</v>
      </c>
      <c r="B710" s="259">
        <f>VLOOKUP($A710+ROUND((COLUMN()-2)/24,5),АТС!$A$41:$F$712,5)+VLOOKUP($A710+ROUND((COLUMN()-2)/24,5),'Расчет сбытовых надбавок'!$B$2065:'Расчет сбытовых надбавок'!$G$2736,3)</f>
        <v>471.08</v>
      </c>
      <c r="C710" s="260">
        <f>VLOOKUP($A710+ROUND((COLUMN()-2)/24,5),АТС!$A$41:$F$712,5)+VLOOKUP($A710+ROUND((COLUMN()-2)/24,5),'Расчет сбытовых надбавок'!$B$2065:'Расчет сбытовых надбавок'!$G$2736,3)</f>
        <v>193.76999999999998</v>
      </c>
      <c r="D710" s="260">
        <f>VLOOKUP($A710+ROUND((COLUMN()-2)/24,5),АТС!$A$41:$F$712,5)+VLOOKUP($A710+ROUND((COLUMN()-2)/24,5),'Расчет сбытовых надбавок'!$B$2065:'Расчет сбытовых надбавок'!$G$2736,3)</f>
        <v>218.51999999999998</v>
      </c>
      <c r="E710" s="260">
        <f>VLOOKUP($A710+ROUND((COLUMN()-2)/24,5),АТС!$A$41:$F$712,5)+VLOOKUP($A710+ROUND((COLUMN()-2)/24,5),'Расчет сбытовых надбавок'!$B$2065:'Расчет сбытовых надбавок'!$G$2736,3)</f>
        <v>198.27</v>
      </c>
      <c r="F710" s="260">
        <f>VLOOKUP($A710+ROUND((COLUMN()-2)/24,5),АТС!$A$41:$F$712,5)+VLOOKUP($A710+ROUND((COLUMN()-2)/24,5),'Расчет сбытовых надбавок'!$B$2065:'Расчет сбытовых надбавок'!$G$2736,3)</f>
        <v>263.72000000000003</v>
      </c>
      <c r="G710" s="260">
        <f>VLOOKUP($A710+ROUND((COLUMN()-2)/24,5),АТС!$A$41:$F$712,5)+VLOOKUP($A710+ROUND((COLUMN()-2)/24,5),'Расчет сбытовых надбавок'!$B$2065:'Расчет сбытовых надбавок'!$G$2736,3)</f>
        <v>38.5</v>
      </c>
      <c r="H710" s="260">
        <f>VLOOKUP($A710+ROUND((COLUMN()-2)/24,5),АТС!$A$41:$F$712,5)+VLOOKUP($A710+ROUND((COLUMN()-2)/24,5),'Расчет сбытовых надбавок'!$B$2065:'Расчет сбытовых надбавок'!$G$2736,3)</f>
        <v>0</v>
      </c>
      <c r="I710" s="260">
        <f>VLOOKUP($A710+ROUND((COLUMN()-2)/24,5),АТС!$A$41:$F$712,5)+VLOOKUP($A710+ROUND((COLUMN()-2)/24,5),'Расчет сбытовых надбавок'!$B$2065:'Расчет сбытовых надбавок'!$G$2736,3)</f>
        <v>60.980000000000004</v>
      </c>
      <c r="J710" s="260">
        <f>VLOOKUP($A710+ROUND((COLUMN()-2)/24,5),АТС!$A$41:$F$712,5)+VLOOKUP($A710+ROUND((COLUMN()-2)/24,5),'Расчет сбытовых надбавок'!$B$2065:'Расчет сбытовых надбавок'!$G$2736,3)</f>
        <v>317.43</v>
      </c>
      <c r="K710" s="260">
        <f>VLOOKUP($A710+ROUND((COLUMN()-2)/24,5),АТС!$A$41:$F$712,5)+VLOOKUP($A710+ROUND((COLUMN()-2)/24,5),'Расчет сбытовых надбавок'!$B$2065:'Расчет сбытовых надбавок'!$G$2736,3)</f>
        <v>434.9</v>
      </c>
      <c r="L710" s="260">
        <f>VLOOKUP($A710+ROUND((COLUMN()-2)/24,5),АТС!$A$41:$F$712,5)+VLOOKUP($A710+ROUND((COLUMN()-2)/24,5),'Расчет сбытовых надбавок'!$B$2065:'Расчет сбытовых надбавок'!$G$2736,3)</f>
        <v>522.39</v>
      </c>
      <c r="M710" s="260">
        <f>VLOOKUP($A710+ROUND((COLUMN()-2)/24,5),АТС!$A$41:$F$712,5)+VLOOKUP($A710+ROUND((COLUMN()-2)/24,5),'Расчет сбытовых надбавок'!$B$2065:'Расчет сбытовых надбавок'!$G$2736,3)</f>
        <v>676.39</v>
      </c>
      <c r="N710" s="260">
        <f>VLOOKUP($A710+ROUND((COLUMN()-2)/24,5),АТС!$A$41:$F$712,5)+VLOOKUP($A710+ROUND((COLUMN()-2)/24,5),'Расчет сбытовых надбавок'!$B$2065:'Расчет сбытовых надбавок'!$G$2736,3)</f>
        <v>426.28999999999996</v>
      </c>
      <c r="O710" s="260">
        <f>VLOOKUP($A710+ROUND((COLUMN()-2)/24,5),АТС!$A$41:$F$712,5)+VLOOKUP($A710+ROUND((COLUMN()-2)/24,5),'Расчет сбытовых надбавок'!$B$2065:'Расчет сбытовых надбавок'!$G$2736,3)</f>
        <v>498.15999999999997</v>
      </c>
      <c r="P710" s="260">
        <f>VLOOKUP($A710+ROUND((COLUMN()-2)/24,5),АТС!$A$41:$F$712,5)+VLOOKUP($A710+ROUND((COLUMN()-2)/24,5),'Расчет сбытовых надбавок'!$B$2065:'Расчет сбытовых надбавок'!$G$2736,3)</f>
        <v>497.48</v>
      </c>
      <c r="Q710" s="260">
        <f>VLOOKUP($A710+ROUND((COLUMN()-2)/24,5),АТС!$A$41:$F$712,5)+VLOOKUP($A710+ROUND((COLUMN()-2)/24,5),'Расчет сбытовых надбавок'!$B$2065:'Расчет сбытовых надбавок'!$G$2736,3)</f>
        <v>511.07</v>
      </c>
      <c r="R710" s="260">
        <f>VLOOKUP($A710+ROUND((COLUMN()-2)/24,5),АТС!$A$41:$F$712,5)+VLOOKUP($A710+ROUND((COLUMN()-2)/24,5),'Расчет сбытовых надбавок'!$B$2065:'Расчет сбытовых надбавок'!$G$2736,3)</f>
        <v>392.67</v>
      </c>
      <c r="S710" s="260">
        <f>VLOOKUP($A710+ROUND((COLUMN()-2)/24,5),АТС!$A$41:$F$712,5)+VLOOKUP($A710+ROUND((COLUMN()-2)/24,5),'Расчет сбытовых надбавок'!$B$2065:'Расчет сбытовых надбавок'!$G$2736,3)</f>
        <v>160.42000000000002</v>
      </c>
      <c r="T710" s="260">
        <f>VLOOKUP($A710+ROUND((COLUMN()-2)/24,5),АТС!$A$41:$F$712,5)+VLOOKUP($A710+ROUND((COLUMN()-2)/24,5),'Расчет сбытовых надбавок'!$B$2065:'Расчет сбытовых надбавок'!$G$2736,3)</f>
        <v>0.72</v>
      </c>
      <c r="U710" s="260">
        <f>VLOOKUP($A710+ROUND((COLUMN()-2)/24,5),АТС!$A$41:$F$712,5)+VLOOKUP($A710+ROUND((COLUMN()-2)/24,5),'Расчет сбытовых надбавок'!$B$2065:'Расчет сбытовых надбавок'!$G$2736,3)</f>
        <v>379.93</v>
      </c>
      <c r="V710" s="260">
        <f>VLOOKUP($A710+ROUND((COLUMN()-2)/24,5),АТС!$A$41:$F$712,5)+VLOOKUP($A710+ROUND((COLUMN()-2)/24,5),'Расчет сбытовых надбавок'!$B$2065:'Расчет сбытовых надбавок'!$G$2736,3)</f>
        <v>546.76</v>
      </c>
      <c r="W710" s="260">
        <f>VLOOKUP($A710+ROUND((COLUMN()-2)/24,5),АТС!$A$41:$F$712,5)+VLOOKUP($A710+ROUND((COLUMN()-2)/24,5),'Расчет сбытовых надбавок'!$B$2065:'Расчет сбытовых надбавок'!$G$2736,3)</f>
        <v>633.99</v>
      </c>
      <c r="X710" s="260">
        <f>VLOOKUP($A710+ROUND((COLUMN()-2)/24,5),АТС!$A$41:$F$712,5)+VLOOKUP($A710+ROUND((COLUMN()-2)/24,5),'Расчет сбытовых надбавок'!$B$2065:'Расчет сбытовых надбавок'!$G$2736,3)</f>
        <v>247.63</v>
      </c>
      <c r="Y710" s="260">
        <f>VLOOKUP($A710+ROUND((COLUMN()-2)/24,5),АТС!$A$41:$F$712,5)+VLOOKUP($A710+ROUND((COLUMN()-2)/24,5),'Расчет сбытовых надбавок'!$B$2065:'Расчет сбытовых надбавок'!$G$2736,3)</f>
        <v>540.11</v>
      </c>
    </row>
    <row r="711" spans="1:25" x14ac:dyDescent="0.2">
      <c r="A711" s="94">
        <f t="shared" si="21"/>
        <v>41684</v>
      </c>
      <c r="B711" s="259">
        <f>VLOOKUP($A711+ROUND((COLUMN()-2)/24,5),АТС!$A$41:$F$712,5)+VLOOKUP($A711+ROUND((COLUMN()-2)/24,5),'Расчет сбытовых надбавок'!$B$2065:'Расчет сбытовых надбавок'!$G$2736,3)</f>
        <v>143.04</v>
      </c>
      <c r="C711" s="260">
        <f>VLOOKUP($A711+ROUND((COLUMN()-2)/24,5),АТС!$A$41:$F$712,5)+VLOOKUP($A711+ROUND((COLUMN()-2)/24,5),'Расчет сбытовых надбавок'!$B$2065:'Расчет сбытовых надбавок'!$G$2736,3)</f>
        <v>294.3</v>
      </c>
      <c r="D711" s="260">
        <f>VLOOKUP($A711+ROUND((COLUMN()-2)/24,5),АТС!$A$41:$F$712,5)+VLOOKUP($A711+ROUND((COLUMN()-2)/24,5),'Расчет сбытовых надбавок'!$B$2065:'Расчет сбытовых надбавок'!$G$2736,3)</f>
        <v>233.72</v>
      </c>
      <c r="E711" s="260">
        <f>VLOOKUP($A711+ROUND((COLUMN()-2)/24,5),АТС!$A$41:$F$712,5)+VLOOKUP($A711+ROUND((COLUMN()-2)/24,5),'Расчет сбытовых надбавок'!$B$2065:'Расчет сбытовых надбавок'!$G$2736,3)</f>
        <v>89.62</v>
      </c>
      <c r="F711" s="260">
        <f>VLOOKUP($A711+ROUND((COLUMN()-2)/24,5),АТС!$A$41:$F$712,5)+VLOOKUP($A711+ROUND((COLUMN()-2)/24,5),'Расчет сбытовых надбавок'!$B$2065:'Расчет сбытовых надбавок'!$G$2736,3)</f>
        <v>88.820000000000007</v>
      </c>
      <c r="G711" s="260">
        <f>VLOOKUP($A711+ROUND((COLUMN()-2)/24,5),АТС!$A$41:$F$712,5)+VLOOKUP($A711+ROUND((COLUMN()-2)/24,5),'Расчет сбытовых надбавок'!$B$2065:'Расчет сбытовых надбавок'!$G$2736,3)</f>
        <v>33.29</v>
      </c>
      <c r="H711" s="260">
        <f>VLOOKUP($A711+ROUND((COLUMN()-2)/24,5),АТС!$A$41:$F$712,5)+VLOOKUP($A711+ROUND((COLUMN()-2)/24,5),'Расчет сбытовых надбавок'!$B$2065:'Расчет сбытовых надбавок'!$G$2736,3)</f>
        <v>0</v>
      </c>
      <c r="I711" s="260">
        <f>VLOOKUP($A711+ROUND((COLUMN()-2)/24,5),АТС!$A$41:$F$712,5)+VLOOKUP($A711+ROUND((COLUMN()-2)/24,5),'Расчет сбытовых надбавок'!$B$2065:'Расчет сбытовых надбавок'!$G$2736,3)</f>
        <v>0</v>
      </c>
      <c r="J711" s="260">
        <f>VLOOKUP($A711+ROUND((COLUMN()-2)/24,5),АТС!$A$41:$F$712,5)+VLOOKUP($A711+ROUND((COLUMN()-2)/24,5),'Расчет сбытовых надбавок'!$B$2065:'Расчет сбытовых надбавок'!$G$2736,3)</f>
        <v>73.61</v>
      </c>
      <c r="K711" s="260">
        <f>VLOOKUP($A711+ROUND((COLUMN()-2)/24,5),АТС!$A$41:$F$712,5)+VLOOKUP($A711+ROUND((COLUMN()-2)/24,5),'Расчет сбытовых надбавок'!$B$2065:'Расчет сбытовых надбавок'!$G$2736,3)</f>
        <v>95.47</v>
      </c>
      <c r="L711" s="260">
        <f>VLOOKUP($A711+ROUND((COLUMN()-2)/24,5),АТС!$A$41:$F$712,5)+VLOOKUP($A711+ROUND((COLUMN()-2)/24,5),'Расчет сбытовых надбавок'!$B$2065:'Расчет сбытовых надбавок'!$G$2736,3)</f>
        <v>217.22</v>
      </c>
      <c r="M711" s="260">
        <f>VLOOKUP($A711+ROUND((COLUMN()-2)/24,5),АТС!$A$41:$F$712,5)+VLOOKUP($A711+ROUND((COLUMN()-2)/24,5),'Расчет сбытовых надбавок'!$B$2065:'Расчет сбытовых надбавок'!$G$2736,3)</f>
        <v>155.97</v>
      </c>
      <c r="N711" s="260">
        <f>VLOOKUP($A711+ROUND((COLUMN()-2)/24,5),АТС!$A$41:$F$712,5)+VLOOKUP($A711+ROUND((COLUMN()-2)/24,5),'Расчет сбытовых надбавок'!$B$2065:'Расчет сбытовых надбавок'!$G$2736,3)</f>
        <v>219.77</v>
      </c>
      <c r="O711" s="260">
        <f>VLOOKUP($A711+ROUND((COLUMN()-2)/24,5),АТС!$A$41:$F$712,5)+VLOOKUP($A711+ROUND((COLUMN()-2)/24,5),'Расчет сбытовых надбавок'!$B$2065:'Расчет сбытовых надбавок'!$G$2736,3)</f>
        <v>228.01</v>
      </c>
      <c r="P711" s="260">
        <f>VLOOKUP($A711+ROUND((COLUMN()-2)/24,5),АТС!$A$41:$F$712,5)+VLOOKUP($A711+ROUND((COLUMN()-2)/24,5),'Расчет сбытовых надбавок'!$B$2065:'Расчет сбытовых надбавок'!$G$2736,3)</f>
        <v>283.89999999999998</v>
      </c>
      <c r="Q711" s="260">
        <f>VLOOKUP($A711+ROUND((COLUMN()-2)/24,5),АТС!$A$41:$F$712,5)+VLOOKUP($A711+ROUND((COLUMN()-2)/24,5),'Расчет сбытовых надбавок'!$B$2065:'Расчет сбытовых надбавок'!$G$2736,3)</f>
        <v>272.09000000000003</v>
      </c>
      <c r="R711" s="260">
        <f>VLOOKUP($A711+ROUND((COLUMN()-2)/24,5),АТС!$A$41:$F$712,5)+VLOOKUP($A711+ROUND((COLUMN()-2)/24,5),'Расчет сбытовых надбавок'!$B$2065:'Расчет сбытовых надбавок'!$G$2736,3)</f>
        <v>299.01</v>
      </c>
      <c r="S711" s="260">
        <f>VLOOKUP($A711+ROUND((COLUMN()-2)/24,5),АТС!$A$41:$F$712,5)+VLOOKUP($A711+ROUND((COLUMN()-2)/24,5),'Расчет сбытовых надбавок'!$B$2065:'Расчет сбытовых надбавок'!$G$2736,3)</f>
        <v>272.86</v>
      </c>
      <c r="T711" s="260">
        <f>VLOOKUP($A711+ROUND((COLUMN()-2)/24,5),АТС!$A$41:$F$712,5)+VLOOKUP($A711+ROUND((COLUMN()-2)/24,5),'Расчет сбытовых надбавок'!$B$2065:'Расчет сбытовых надбавок'!$G$2736,3)</f>
        <v>0</v>
      </c>
      <c r="U711" s="260">
        <f>VLOOKUP($A711+ROUND((COLUMN()-2)/24,5),АТС!$A$41:$F$712,5)+VLOOKUP($A711+ROUND((COLUMN()-2)/24,5),'Расчет сбытовых надбавок'!$B$2065:'Расчет сбытовых надбавок'!$G$2736,3)</f>
        <v>81.36</v>
      </c>
      <c r="V711" s="260">
        <f>VLOOKUP($A711+ROUND((COLUMN()-2)/24,5),АТС!$A$41:$F$712,5)+VLOOKUP($A711+ROUND((COLUMN()-2)/24,5),'Расчет сбытовых надбавок'!$B$2065:'Расчет сбытовых надбавок'!$G$2736,3)</f>
        <v>271.44</v>
      </c>
      <c r="W711" s="260">
        <f>VLOOKUP($A711+ROUND((COLUMN()-2)/24,5),АТС!$A$41:$F$712,5)+VLOOKUP($A711+ROUND((COLUMN()-2)/24,5),'Расчет сбытовых надбавок'!$B$2065:'Расчет сбытовых надбавок'!$G$2736,3)</f>
        <v>387.35</v>
      </c>
      <c r="X711" s="260">
        <f>VLOOKUP($A711+ROUND((COLUMN()-2)/24,5),АТС!$A$41:$F$712,5)+VLOOKUP($A711+ROUND((COLUMN()-2)/24,5),'Расчет сбытовых надбавок'!$B$2065:'Расчет сбытовых надбавок'!$G$2736,3)</f>
        <v>530.73</v>
      </c>
      <c r="Y711" s="260">
        <f>VLOOKUP($A711+ROUND((COLUMN()-2)/24,5),АТС!$A$41:$F$712,5)+VLOOKUP($A711+ROUND((COLUMN()-2)/24,5),'Расчет сбытовых надбавок'!$B$2065:'Расчет сбытовых надбавок'!$G$2736,3)</f>
        <v>473.98</v>
      </c>
    </row>
    <row r="712" spans="1:25" x14ac:dyDescent="0.2">
      <c r="A712" s="94">
        <f t="shared" si="21"/>
        <v>41685</v>
      </c>
      <c r="B712" s="259">
        <f>VLOOKUP($A712+ROUND((COLUMN()-2)/24,5),АТС!$A$41:$F$712,5)+VLOOKUP($A712+ROUND((COLUMN()-2)/24,5),'Расчет сбытовых надбавок'!$B$2065:'Расчет сбытовых надбавок'!$G$2736,3)</f>
        <v>191.3</v>
      </c>
      <c r="C712" s="260">
        <f>VLOOKUP($A712+ROUND((COLUMN()-2)/24,5),АТС!$A$41:$F$712,5)+VLOOKUP($A712+ROUND((COLUMN()-2)/24,5),'Расчет сбытовых надбавок'!$B$2065:'Расчет сбытовых надбавок'!$G$2736,3)</f>
        <v>169.89000000000001</v>
      </c>
      <c r="D712" s="260">
        <f>VLOOKUP($A712+ROUND((COLUMN()-2)/24,5),АТС!$A$41:$F$712,5)+VLOOKUP($A712+ROUND((COLUMN()-2)/24,5),'Расчет сбытовых надбавок'!$B$2065:'Расчет сбытовых надбавок'!$G$2736,3)</f>
        <v>301.06</v>
      </c>
      <c r="E712" s="260">
        <f>VLOOKUP($A712+ROUND((COLUMN()-2)/24,5),АТС!$A$41:$F$712,5)+VLOOKUP($A712+ROUND((COLUMN()-2)/24,5),'Расчет сбытовых надбавок'!$B$2065:'Расчет сбытовых надбавок'!$G$2736,3)</f>
        <v>274.45999999999998</v>
      </c>
      <c r="F712" s="260">
        <f>VLOOKUP($A712+ROUND((COLUMN()-2)/24,5),АТС!$A$41:$F$712,5)+VLOOKUP($A712+ROUND((COLUMN()-2)/24,5),'Расчет сбытовых надбавок'!$B$2065:'Расчет сбытовых надбавок'!$G$2736,3)</f>
        <v>207.17000000000002</v>
      </c>
      <c r="G712" s="260">
        <f>VLOOKUP($A712+ROUND((COLUMN()-2)/24,5),АТС!$A$41:$F$712,5)+VLOOKUP($A712+ROUND((COLUMN()-2)/24,5),'Расчет сбытовых надбавок'!$B$2065:'Расчет сбытовых надбавок'!$G$2736,3)</f>
        <v>29.93</v>
      </c>
      <c r="H712" s="260">
        <f>VLOOKUP($A712+ROUND((COLUMN()-2)/24,5),АТС!$A$41:$F$712,5)+VLOOKUP($A712+ROUND((COLUMN()-2)/24,5),'Расчет сбытовых надбавок'!$B$2065:'Расчет сбытовых надбавок'!$G$2736,3)</f>
        <v>0</v>
      </c>
      <c r="I712" s="260">
        <f>VLOOKUP($A712+ROUND((COLUMN()-2)/24,5),АТС!$A$41:$F$712,5)+VLOOKUP($A712+ROUND((COLUMN()-2)/24,5),'Расчет сбытовых надбавок'!$B$2065:'Расчет сбытовых надбавок'!$G$2736,3)</f>
        <v>288.68</v>
      </c>
      <c r="J712" s="260">
        <f>VLOOKUP($A712+ROUND((COLUMN()-2)/24,5),АТС!$A$41:$F$712,5)+VLOOKUP($A712+ROUND((COLUMN()-2)/24,5),'Расчет сбытовых надбавок'!$B$2065:'Расчет сбытовых надбавок'!$G$2736,3)</f>
        <v>0</v>
      </c>
      <c r="K712" s="260">
        <f>VLOOKUP($A712+ROUND((COLUMN()-2)/24,5),АТС!$A$41:$F$712,5)+VLOOKUP($A712+ROUND((COLUMN()-2)/24,5),'Расчет сбытовых надбавок'!$B$2065:'Расчет сбытовых надбавок'!$G$2736,3)</f>
        <v>191.62</v>
      </c>
      <c r="L712" s="260">
        <f>VLOOKUP($A712+ROUND((COLUMN()-2)/24,5),АТС!$A$41:$F$712,5)+VLOOKUP($A712+ROUND((COLUMN()-2)/24,5),'Расчет сбытовых надбавок'!$B$2065:'Расчет сбытовых надбавок'!$G$2736,3)</f>
        <v>512.54999999999995</v>
      </c>
      <c r="M712" s="260">
        <f>VLOOKUP($A712+ROUND((COLUMN()-2)/24,5),АТС!$A$41:$F$712,5)+VLOOKUP($A712+ROUND((COLUMN()-2)/24,5),'Расчет сбытовых надбавок'!$B$2065:'Расчет сбытовых надбавок'!$G$2736,3)</f>
        <v>531.81999999999994</v>
      </c>
      <c r="N712" s="260">
        <f>VLOOKUP($A712+ROUND((COLUMN()-2)/24,5),АТС!$A$41:$F$712,5)+VLOOKUP($A712+ROUND((COLUMN()-2)/24,5),'Расчет сбытовых надбавок'!$B$2065:'Расчет сбытовых надбавок'!$G$2736,3)</f>
        <v>600.52</v>
      </c>
      <c r="O712" s="260">
        <f>VLOOKUP($A712+ROUND((COLUMN()-2)/24,5),АТС!$A$41:$F$712,5)+VLOOKUP($A712+ROUND((COLUMN()-2)/24,5),'Расчет сбытовых надбавок'!$B$2065:'Расчет сбытовых надбавок'!$G$2736,3)</f>
        <v>537.68000000000006</v>
      </c>
      <c r="P712" s="260">
        <f>VLOOKUP($A712+ROUND((COLUMN()-2)/24,5),АТС!$A$41:$F$712,5)+VLOOKUP($A712+ROUND((COLUMN()-2)/24,5),'Расчет сбытовых надбавок'!$B$2065:'Расчет сбытовых надбавок'!$G$2736,3)</f>
        <v>637.82999999999993</v>
      </c>
      <c r="Q712" s="260">
        <f>VLOOKUP($A712+ROUND((COLUMN()-2)/24,5),АТС!$A$41:$F$712,5)+VLOOKUP($A712+ROUND((COLUMN()-2)/24,5),'Расчет сбытовых надбавок'!$B$2065:'Расчет сбытовых надбавок'!$G$2736,3)</f>
        <v>587.44000000000005</v>
      </c>
      <c r="R712" s="260">
        <f>VLOOKUP($A712+ROUND((COLUMN()-2)/24,5),АТС!$A$41:$F$712,5)+VLOOKUP($A712+ROUND((COLUMN()-2)/24,5),'Расчет сбытовых надбавок'!$B$2065:'Расчет сбытовых надбавок'!$G$2736,3)</f>
        <v>638.96</v>
      </c>
      <c r="S712" s="260">
        <f>VLOOKUP($A712+ROUND((COLUMN()-2)/24,5),АТС!$A$41:$F$712,5)+VLOOKUP($A712+ROUND((COLUMN()-2)/24,5),'Расчет сбытовых надбавок'!$B$2065:'Расчет сбытовых надбавок'!$G$2736,3)</f>
        <v>501.82000000000005</v>
      </c>
      <c r="T712" s="260">
        <f>VLOOKUP($A712+ROUND((COLUMN()-2)/24,5),АТС!$A$41:$F$712,5)+VLOOKUP($A712+ROUND((COLUMN()-2)/24,5),'Расчет сбытовых надбавок'!$B$2065:'Расчет сбытовых надбавок'!$G$2736,3)</f>
        <v>0</v>
      </c>
      <c r="U712" s="260">
        <f>VLOOKUP($A712+ROUND((COLUMN()-2)/24,5),АТС!$A$41:$F$712,5)+VLOOKUP($A712+ROUND((COLUMN()-2)/24,5),'Расчет сбытовых надбавок'!$B$2065:'Расчет сбытовых надбавок'!$G$2736,3)</f>
        <v>110.57000000000001</v>
      </c>
      <c r="V712" s="260">
        <f>VLOOKUP($A712+ROUND((COLUMN()-2)/24,5),АТС!$A$41:$F$712,5)+VLOOKUP($A712+ROUND((COLUMN()-2)/24,5),'Расчет сбытовых надбавок'!$B$2065:'Расчет сбытовых надбавок'!$G$2736,3)</f>
        <v>194.71</v>
      </c>
      <c r="W712" s="260">
        <f>VLOOKUP($A712+ROUND((COLUMN()-2)/24,5),АТС!$A$41:$F$712,5)+VLOOKUP($A712+ROUND((COLUMN()-2)/24,5),'Расчет сбытовых надбавок'!$B$2065:'Расчет сбытовых надбавок'!$G$2736,3)</f>
        <v>223.97</v>
      </c>
      <c r="X712" s="260">
        <f>VLOOKUP($A712+ROUND((COLUMN()-2)/24,5),АТС!$A$41:$F$712,5)+VLOOKUP($A712+ROUND((COLUMN()-2)/24,5),'Расчет сбытовых надбавок'!$B$2065:'Расчет сбытовых надбавок'!$G$2736,3)</f>
        <v>710.73</v>
      </c>
      <c r="Y712" s="260">
        <f>VLOOKUP($A712+ROUND((COLUMN()-2)/24,5),АТС!$A$41:$F$712,5)+VLOOKUP($A712+ROUND((COLUMN()-2)/24,5),'Расчет сбытовых надбавок'!$B$2065:'Расчет сбытовых надбавок'!$G$2736,3)</f>
        <v>807.67000000000007</v>
      </c>
    </row>
    <row r="713" spans="1:25" x14ac:dyDescent="0.2">
      <c r="A713" s="94">
        <f t="shared" si="21"/>
        <v>41686</v>
      </c>
      <c r="B713" s="259">
        <f>VLOOKUP($A713+ROUND((COLUMN()-2)/24,5),АТС!$A$41:$F$712,5)+VLOOKUP($A713+ROUND((COLUMN()-2)/24,5),'Расчет сбытовых надбавок'!$B$2065:'Расчет сбытовых надбавок'!$G$2736,3)</f>
        <v>371.36</v>
      </c>
      <c r="C713" s="260">
        <f>VLOOKUP($A713+ROUND((COLUMN()-2)/24,5),АТС!$A$41:$F$712,5)+VLOOKUP($A713+ROUND((COLUMN()-2)/24,5),'Расчет сбытовых надбавок'!$B$2065:'Расчет сбытовых надбавок'!$G$2736,3)</f>
        <v>296.93</v>
      </c>
      <c r="D713" s="260">
        <f>VLOOKUP($A713+ROUND((COLUMN()-2)/24,5),АТС!$A$41:$F$712,5)+VLOOKUP($A713+ROUND((COLUMN()-2)/24,5),'Расчет сбытовых надбавок'!$B$2065:'Расчет сбытовых надбавок'!$G$2736,3)</f>
        <v>233.3</v>
      </c>
      <c r="E713" s="260">
        <f>VLOOKUP($A713+ROUND((COLUMN()-2)/24,5),АТС!$A$41:$F$712,5)+VLOOKUP($A713+ROUND((COLUMN()-2)/24,5),'Расчет сбытовых надбавок'!$B$2065:'Расчет сбытовых надбавок'!$G$2736,3)</f>
        <v>145.94</v>
      </c>
      <c r="F713" s="260">
        <f>VLOOKUP($A713+ROUND((COLUMN()-2)/24,5),АТС!$A$41:$F$712,5)+VLOOKUP($A713+ROUND((COLUMN()-2)/24,5),'Расчет сбытовых надбавок'!$B$2065:'Расчет сбытовых надбавок'!$G$2736,3)</f>
        <v>148.05000000000001</v>
      </c>
      <c r="G713" s="260">
        <f>VLOOKUP($A713+ROUND((COLUMN()-2)/24,5),АТС!$A$41:$F$712,5)+VLOOKUP($A713+ROUND((COLUMN()-2)/24,5),'Расчет сбытовых надбавок'!$B$2065:'Расчет сбытовых надбавок'!$G$2736,3)</f>
        <v>222.70999999999998</v>
      </c>
      <c r="H713" s="260">
        <f>VLOOKUP($A713+ROUND((COLUMN()-2)/24,5),АТС!$A$41:$F$712,5)+VLOOKUP($A713+ROUND((COLUMN()-2)/24,5),'Расчет сбытовых надбавок'!$B$2065:'Расчет сбытовых надбавок'!$G$2736,3)</f>
        <v>15.690000000000001</v>
      </c>
      <c r="I713" s="260">
        <f>VLOOKUP($A713+ROUND((COLUMN()-2)/24,5),АТС!$A$41:$F$712,5)+VLOOKUP($A713+ROUND((COLUMN()-2)/24,5),'Расчет сбытовых надбавок'!$B$2065:'Расчет сбытовых надбавок'!$G$2736,3)</f>
        <v>44.45</v>
      </c>
      <c r="J713" s="260">
        <f>VLOOKUP($A713+ROUND((COLUMN()-2)/24,5),АТС!$A$41:$F$712,5)+VLOOKUP($A713+ROUND((COLUMN()-2)/24,5),'Расчет сбытовых надбавок'!$B$2065:'Расчет сбытовых надбавок'!$G$2736,3)</f>
        <v>388.39</v>
      </c>
      <c r="K713" s="260">
        <f>VLOOKUP($A713+ROUND((COLUMN()-2)/24,5),АТС!$A$41:$F$712,5)+VLOOKUP($A713+ROUND((COLUMN()-2)/24,5),'Расчет сбытовых надбавок'!$B$2065:'Расчет сбытовых надбавок'!$G$2736,3)</f>
        <v>353.4</v>
      </c>
      <c r="L713" s="260">
        <f>VLOOKUP($A713+ROUND((COLUMN()-2)/24,5),АТС!$A$41:$F$712,5)+VLOOKUP($A713+ROUND((COLUMN()-2)/24,5),'Расчет сбытовых надбавок'!$B$2065:'Расчет сбытовых надбавок'!$G$2736,3)</f>
        <v>482.96999999999997</v>
      </c>
      <c r="M713" s="260">
        <f>VLOOKUP($A713+ROUND((COLUMN()-2)/24,5),АТС!$A$41:$F$712,5)+VLOOKUP($A713+ROUND((COLUMN()-2)/24,5),'Расчет сбытовых надбавок'!$B$2065:'Расчет сбытовых надбавок'!$G$2736,3)</f>
        <v>548.33000000000004</v>
      </c>
      <c r="N713" s="260">
        <f>VLOOKUP($A713+ROUND((COLUMN()-2)/24,5),АТС!$A$41:$F$712,5)+VLOOKUP($A713+ROUND((COLUMN()-2)/24,5),'Расчет сбытовых надбавок'!$B$2065:'Расчет сбытовых надбавок'!$G$2736,3)</f>
        <v>636.80000000000007</v>
      </c>
      <c r="O713" s="260">
        <f>VLOOKUP($A713+ROUND((COLUMN()-2)/24,5),АТС!$A$41:$F$712,5)+VLOOKUP($A713+ROUND((COLUMN()-2)/24,5),'Расчет сбытовых надбавок'!$B$2065:'Расчет сбытовых надбавок'!$G$2736,3)</f>
        <v>639.70000000000005</v>
      </c>
      <c r="P713" s="260">
        <f>VLOOKUP($A713+ROUND((COLUMN()-2)/24,5),АТС!$A$41:$F$712,5)+VLOOKUP($A713+ROUND((COLUMN()-2)/24,5),'Расчет сбытовых надбавок'!$B$2065:'Расчет сбытовых надбавок'!$G$2736,3)</f>
        <v>206.56</v>
      </c>
      <c r="Q713" s="260">
        <f>VLOOKUP($A713+ROUND((COLUMN()-2)/24,5),АТС!$A$41:$F$712,5)+VLOOKUP($A713+ROUND((COLUMN()-2)/24,5),'Расчет сбытовых надбавок'!$B$2065:'Расчет сбытовых надбавок'!$G$2736,3)</f>
        <v>187.01999999999998</v>
      </c>
      <c r="R713" s="260">
        <f>VLOOKUP($A713+ROUND((COLUMN()-2)/24,5),АТС!$A$41:$F$712,5)+VLOOKUP($A713+ROUND((COLUMN()-2)/24,5),'Расчет сбытовых надбавок'!$B$2065:'Расчет сбытовых надбавок'!$G$2736,3)</f>
        <v>254.95000000000002</v>
      </c>
      <c r="S713" s="260">
        <f>VLOOKUP($A713+ROUND((COLUMN()-2)/24,5),АТС!$A$41:$F$712,5)+VLOOKUP($A713+ROUND((COLUMN()-2)/24,5),'Расчет сбытовых надбавок'!$B$2065:'Расчет сбытовых надбавок'!$G$2736,3)</f>
        <v>369.46000000000004</v>
      </c>
      <c r="T713" s="260">
        <f>VLOOKUP($A713+ROUND((COLUMN()-2)/24,5),АТС!$A$41:$F$712,5)+VLOOKUP($A713+ROUND((COLUMN()-2)/24,5),'Расчет сбытовых надбавок'!$B$2065:'Расчет сбытовых надбавок'!$G$2736,3)</f>
        <v>0</v>
      </c>
      <c r="U713" s="260">
        <f>VLOOKUP($A713+ROUND((COLUMN()-2)/24,5),АТС!$A$41:$F$712,5)+VLOOKUP($A713+ROUND((COLUMN()-2)/24,5),'Расчет сбытовых надбавок'!$B$2065:'Расчет сбытовых надбавок'!$G$2736,3)</f>
        <v>294.16999999999996</v>
      </c>
      <c r="V713" s="260">
        <f>VLOOKUP($A713+ROUND((COLUMN()-2)/24,5),АТС!$A$41:$F$712,5)+VLOOKUP($A713+ROUND((COLUMN()-2)/24,5),'Расчет сбытовых надбавок'!$B$2065:'Расчет сбытовых надбавок'!$G$2736,3)</f>
        <v>551.25</v>
      </c>
      <c r="W713" s="260">
        <f>VLOOKUP($A713+ROUND((COLUMN()-2)/24,5),АТС!$A$41:$F$712,5)+VLOOKUP($A713+ROUND((COLUMN()-2)/24,5),'Расчет сбытовых надбавок'!$B$2065:'Расчет сбытовых надбавок'!$G$2736,3)</f>
        <v>592.99</v>
      </c>
      <c r="X713" s="260">
        <f>VLOOKUP($A713+ROUND((COLUMN()-2)/24,5),АТС!$A$41:$F$712,5)+VLOOKUP($A713+ROUND((COLUMN()-2)/24,5),'Расчет сбытовых надбавок'!$B$2065:'Расчет сбытовых надбавок'!$G$2736,3)</f>
        <v>250.4</v>
      </c>
      <c r="Y713" s="260">
        <f>VLOOKUP($A713+ROUND((COLUMN()-2)/24,5),АТС!$A$41:$F$712,5)+VLOOKUP($A713+ROUND((COLUMN()-2)/24,5),'Расчет сбытовых надбавок'!$B$2065:'Расчет сбытовых надбавок'!$G$2736,3)</f>
        <v>224.77999999999997</v>
      </c>
    </row>
    <row r="714" spans="1:25" x14ac:dyDescent="0.2">
      <c r="A714" s="94">
        <f t="shared" si="21"/>
        <v>41687</v>
      </c>
      <c r="B714" s="259">
        <f>VLOOKUP($A714+ROUND((COLUMN()-2)/24,5),АТС!$A$41:$F$712,5)+VLOOKUP($A714+ROUND((COLUMN()-2)/24,5),'Расчет сбытовых надбавок'!$B$2065:'Расчет сбытовых надбавок'!$G$2736,3)</f>
        <v>282.33</v>
      </c>
      <c r="C714" s="260">
        <f>VLOOKUP($A714+ROUND((COLUMN()-2)/24,5),АТС!$A$41:$F$712,5)+VLOOKUP($A714+ROUND((COLUMN()-2)/24,5),'Расчет сбытовых надбавок'!$B$2065:'Расчет сбытовых надбавок'!$G$2736,3)</f>
        <v>336.87</v>
      </c>
      <c r="D714" s="260">
        <f>VLOOKUP($A714+ROUND((COLUMN()-2)/24,5),АТС!$A$41:$F$712,5)+VLOOKUP($A714+ROUND((COLUMN()-2)/24,5),'Расчет сбытовых надбавок'!$B$2065:'Расчет сбытовых надбавок'!$G$2736,3)</f>
        <v>341.27000000000004</v>
      </c>
      <c r="E714" s="260">
        <f>VLOOKUP($A714+ROUND((COLUMN()-2)/24,5),АТС!$A$41:$F$712,5)+VLOOKUP($A714+ROUND((COLUMN()-2)/24,5),'Расчет сбытовых надбавок'!$B$2065:'Расчет сбытовых надбавок'!$G$2736,3)</f>
        <v>297.98</v>
      </c>
      <c r="F714" s="260">
        <f>VLOOKUP($A714+ROUND((COLUMN()-2)/24,5),АТС!$A$41:$F$712,5)+VLOOKUP($A714+ROUND((COLUMN()-2)/24,5),'Расчет сбытовых надбавок'!$B$2065:'Расчет сбытовых надбавок'!$G$2736,3)</f>
        <v>245.57000000000002</v>
      </c>
      <c r="G714" s="260">
        <f>VLOOKUP($A714+ROUND((COLUMN()-2)/24,5),АТС!$A$41:$F$712,5)+VLOOKUP($A714+ROUND((COLUMN()-2)/24,5),'Расчет сбытовых надбавок'!$B$2065:'Расчет сбытовых надбавок'!$G$2736,3)</f>
        <v>32.880000000000003</v>
      </c>
      <c r="H714" s="260">
        <f>VLOOKUP($A714+ROUND((COLUMN()-2)/24,5),АТС!$A$41:$F$712,5)+VLOOKUP($A714+ROUND((COLUMN()-2)/24,5),'Расчет сбытовых надбавок'!$B$2065:'Расчет сбытовых надбавок'!$G$2736,3)</f>
        <v>0</v>
      </c>
      <c r="I714" s="260">
        <f>VLOOKUP($A714+ROUND((COLUMN()-2)/24,5),АТС!$A$41:$F$712,5)+VLOOKUP($A714+ROUND((COLUMN()-2)/24,5),'Расчет сбытовых надбавок'!$B$2065:'Расчет сбытовых надбавок'!$G$2736,3)</f>
        <v>134.22</v>
      </c>
      <c r="J714" s="260">
        <f>VLOOKUP($A714+ROUND((COLUMN()-2)/24,5),АТС!$A$41:$F$712,5)+VLOOKUP($A714+ROUND((COLUMN()-2)/24,5),'Расчет сбытовых надбавок'!$B$2065:'Расчет сбытовых надбавок'!$G$2736,3)</f>
        <v>310.07</v>
      </c>
      <c r="K714" s="260">
        <f>VLOOKUP($A714+ROUND((COLUMN()-2)/24,5),АТС!$A$41:$F$712,5)+VLOOKUP($A714+ROUND((COLUMN()-2)/24,5),'Расчет сбытовых надбавок'!$B$2065:'Расчет сбытовых надбавок'!$G$2736,3)</f>
        <v>389.68</v>
      </c>
      <c r="L714" s="260">
        <f>VLOOKUP($A714+ROUND((COLUMN()-2)/24,5),АТС!$A$41:$F$712,5)+VLOOKUP($A714+ROUND((COLUMN()-2)/24,5),'Расчет сбытовых надбавок'!$B$2065:'Расчет сбытовых надбавок'!$G$2736,3)</f>
        <v>420.59</v>
      </c>
      <c r="M714" s="260">
        <f>VLOOKUP($A714+ROUND((COLUMN()-2)/24,5),АТС!$A$41:$F$712,5)+VLOOKUP($A714+ROUND((COLUMN()-2)/24,5),'Расчет сбытовых надбавок'!$B$2065:'Расчет сбытовых надбавок'!$G$2736,3)</f>
        <v>431.39</v>
      </c>
      <c r="N714" s="260">
        <f>VLOOKUP($A714+ROUND((COLUMN()-2)/24,5),АТС!$A$41:$F$712,5)+VLOOKUP($A714+ROUND((COLUMN()-2)/24,5),'Расчет сбытовых надбавок'!$B$2065:'Расчет сбытовых надбавок'!$G$2736,3)</f>
        <v>594.11</v>
      </c>
      <c r="O714" s="260">
        <f>VLOOKUP($A714+ROUND((COLUMN()-2)/24,5),АТС!$A$41:$F$712,5)+VLOOKUP($A714+ROUND((COLUMN()-2)/24,5),'Расчет сбытовых надбавок'!$B$2065:'Расчет сбытовых надбавок'!$G$2736,3)</f>
        <v>574.29</v>
      </c>
      <c r="P714" s="260">
        <f>VLOOKUP($A714+ROUND((COLUMN()-2)/24,5),АТС!$A$41:$F$712,5)+VLOOKUP($A714+ROUND((COLUMN()-2)/24,5),'Расчет сбытовых надбавок'!$B$2065:'Расчет сбытовых надбавок'!$G$2736,3)</f>
        <v>488.18</v>
      </c>
      <c r="Q714" s="260">
        <f>VLOOKUP($A714+ROUND((COLUMN()-2)/24,5),АТС!$A$41:$F$712,5)+VLOOKUP($A714+ROUND((COLUMN()-2)/24,5),'Расчет сбытовых надбавок'!$B$2065:'Расчет сбытовых надбавок'!$G$2736,3)</f>
        <v>254.36</v>
      </c>
      <c r="R714" s="260">
        <f>VLOOKUP($A714+ROUND((COLUMN()-2)/24,5),АТС!$A$41:$F$712,5)+VLOOKUP($A714+ROUND((COLUMN()-2)/24,5),'Расчет сбытовых надбавок'!$B$2065:'Расчет сбытовых надбавок'!$G$2736,3)</f>
        <v>449.55999999999995</v>
      </c>
      <c r="S714" s="260">
        <f>VLOOKUP($A714+ROUND((COLUMN()-2)/24,5),АТС!$A$41:$F$712,5)+VLOOKUP($A714+ROUND((COLUMN()-2)/24,5),'Расчет сбытовых надбавок'!$B$2065:'Расчет сбытовых надбавок'!$G$2736,3)</f>
        <v>289.52</v>
      </c>
      <c r="T714" s="260">
        <f>VLOOKUP($A714+ROUND((COLUMN()-2)/24,5),АТС!$A$41:$F$712,5)+VLOOKUP($A714+ROUND((COLUMN()-2)/24,5),'Расчет сбытовых надбавок'!$B$2065:'Расчет сбытовых надбавок'!$G$2736,3)</f>
        <v>14.850000000000001</v>
      </c>
      <c r="U714" s="260">
        <f>VLOOKUP($A714+ROUND((COLUMN()-2)/24,5),АТС!$A$41:$F$712,5)+VLOOKUP($A714+ROUND((COLUMN()-2)/24,5),'Расчет сбытовых надбавок'!$B$2065:'Расчет сбытовых надбавок'!$G$2736,3)</f>
        <v>315.98</v>
      </c>
      <c r="V714" s="260">
        <f>VLOOKUP($A714+ROUND((COLUMN()-2)/24,5),АТС!$A$41:$F$712,5)+VLOOKUP($A714+ROUND((COLUMN()-2)/24,5),'Расчет сбытовых надбавок'!$B$2065:'Расчет сбытовых надбавок'!$G$2736,3)</f>
        <v>602.52</v>
      </c>
      <c r="W714" s="260">
        <f>VLOOKUP($A714+ROUND((COLUMN()-2)/24,5),АТС!$A$41:$F$712,5)+VLOOKUP($A714+ROUND((COLUMN()-2)/24,5),'Расчет сбытовых надбавок'!$B$2065:'Расчет сбытовых надбавок'!$G$2736,3)</f>
        <v>712.69</v>
      </c>
      <c r="X714" s="260">
        <f>VLOOKUP($A714+ROUND((COLUMN()-2)/24,5),АТС!$A$41:$F$712,5)+VLOOKUP($A714+ROUND((COLUMN()-2)/24,5),'Расчет сбытовых надбавок'!$B$2065:'Расчет сбытовых надбавок'!$G$2736,3)</f>
        <v>1038.8600000000001</v>
      </c>
      <c r="Y714" s="260">
        <f>VLOOKUP($A714+ROUND((COLUMN()-2)/24,5),АТС!$A$41:$F$712,5)+VLOOKUP($A714+ROUND((COLUMN()-2)/24,5),'Расчет сбытовых надбавок'!$B$2065:'Расчет сбытовых надбавок'!$G$2736,3)</f>
        <v>835.66000000000008</v>
      </c>
    </row>
    <row r="715" spans="1:25" x14ac:dyDescent="0.2">
      <c r="A715" s="94">
        <f t="shared" si="21"/>
        <v>41688</v>
      </c>
      <c r="B715" s="259">
        <f>VLOOKUP($A715+ROUND((COLUMN()-2)/24,5),АТС!$A$41:$F$712,5)+VLOOKUP($A715+ROUND((COLUMN()-2)/24,5),'Расчет сбытовых надбавок'!$B$2065:'Расчет сбытовых надбавок'!$G$2736,3)</f>
        <v>422.99</v>
      </c>
      <c r="C715" s="260">
        <f>VLOOKUP($A715+ROUND((COLUMN()-2)/24,5),АТС!$A$41:$F$712,5)+VLOOKUP($A715+ROUND((COLUMN()-2)/24,5),'Расчет сбытовых надбавок'!$B$2065:'Расчет сбытовых надбавок'!$G$2736,3)</f>
        <v>585.75</v>
      </c>
      <c r="D715" s="260">
        <f>VLOOKUP($A715+ROUND((COLUMN()-2)/24,5),АТС!$A$41:$F$712,5)+VLOOKUP($A715+ROUND((COLUMN()-2)/24,5),'Расчет сбытовых надбавок'!$B$2065:'Расчет сбытовых надбавок'!$G$2736,3)</f>
        <v>506.89000000000004</v>
      </c>
      <c r="E715" s="260">
        <f>VLOOKUP($A715+ROUND((COLUMN()-2)/24,5),АТС!$A$41:$F$712,5)+VLOOKUP($A715+ROUND((COLUMN()-2)/24,5),'Расчет сбытовых надбавок'!$B$2065:'Расчет сбытовых надбавок'!$G$2736,3)</f>
        <v>214.28</v>
      </c>
      <c r="F715" s="260">
        <f>VLOOKUP($A715+ROUND((COLUMN()-2)/24,5),АТС!$A$41:$F$712,5)+VLOOKUP($A715+ROUND((COLUMN()-2)/24,5),'Расчет сбытовых надбавок'!$B$2065:'Расчет сбытовых надбавок'!$G$2736,3)</f>
        <v>51.629999999999995</v>
      </c>
      <c r="G715" s="260">
        <f>VLOOKUP($A715+ROUND((COLUMN()-2)/24,5),АТС!$A$41:$F$712,5)+VLOOKUP($A715+ROUND((COLUMN()-2)/24,5),'Расчет сбытовых надбавок'!$B$2065:'Расчет сбытовых надбавок'!$G$2736,3)</f>
        <v>38.42</v>
      </c>
      <c r="H715" s="260">
        <f>VLOOKUP($A715+ROUND((COLUMN()-2)/24,5),АТС!$A$41:$F$712,5)+VLOOKUP($A715+ROUND((COLUMN()-2)/24,5),'Расчет сбытовых надбавок'!$B$2065:'Расчет сбытовых надбавок'!$G$2736,3)</f>
        <v>0</v>
      </c>
      <c r="I715" s="260">
        <f>VLOOKUP($A715+ROUND((COLUMN()-2)/24,5),АТС!$A$41:$F$712,5)+VLOOKUP($A715+ROUND((COLUMN()-2)/24,5),'Расчет сбытовых надбавок'!$B$2065:'Расчет сбытовых надбавок'!$G$2736,3)</f>
        <v>0.01</v>
      </c>
      <c r="J715" s="260">
        <f>VLOOKUP($A715+ROUND((COLUMN()-2)/24,5),АТС!$A$41:$F$712,5)+VLOOKUP($A715+ROUND((COLUMN()-2)/24,5),'Расчет сбытовых надбавок'!$B$2065:'Расчет сбытовых надбавок'!$G$2736,3)</f>
        <v>139.85999999999999</v>
      </c>
      <c r="K715" s="260">
        <f>VLOOKUP($A715+ROUND((COLUMN()-2)/24,5),АТС!$A$41:$F$712,5)+VLOOKUP($A715+ROUND((COLUMN()-2)/24,5),'Расчет сбытовых надбавок'!$B$2065:'Расчет сбытовых надбавок'!$G$2736,3)</f>
        <v>79.3</v>
      </c>
      <c r="L715" s="260">
        <f>VLOOKUP($A715+ROUND((COLUMN()-2)/24,5),АТС!$A$41:$F$712,5)+VLOOKUP($A715+ROUND((COLUMN()-2)/24,5),'Расчет сбытовых надбавок'!$B$2065:'Расчет сбытовых надбавок'!$G$2736,3)</f>
        <v>257.89</v>
      </c>
      <c r="M715" s="260">
        <f>VLOOKUP($A715+ROUND((COLUMN()-2)/24,5),АТС!$A$41:$F$712,5)+VLOOKUP($A715+ROUND((COLUMN()-2)/24,5),'Расчет сбытовых надбавок'!$B$2065:'Расчет сбытовых надбавок'!$G$2736,3)</f>
        <v>233.89</v>
      </c>
      <c r="N715" s="260">
        <f>VLOOKUP($A715+ROUND((COLUMN()-2)/24,5),АТС!$A$41:$F$712,5)+VLOOKUP($A715+ROUND((COLUMN()-2)/24,5),'Расчет сбытовых надбавок'!$B$2065:'Расчет сбытовых надбавок'!$G$2736,3)</f>
        <v>354.52</v>
      </c>
      <c r="O715" s="260">
        <f>VLOOKUP($A715+ROUND((COLUMN()-2)/24,5),АТС!$A$41:$F$712,5)+VLOOKUP($A715+ROUND((COLUMN()-2)/24,5),'Расчет сбытовых надбавок'!$B$2065:'Расчет сбытовых надбавок'!$G$2736,3)</f>
        <v>367.06</v>
      </c>
      <c r="P715" s="260">
        <f>VLOOKUP($A715+ROUND((COLUMN()-2)/24,5),АТС!$A$41:$F$712,5)+VLOOKUP($A715+ROUND((COLUMN()-2)/24,5),'Расчет сбытовых надбавок'!$B$2065:'Расчет сбытовых надбавок'!$G$2736,3)</f>
        <v>249.45000000000002</v>
      </c>
      <c r="Q715" s="260">
        <f>VLOOKUP($A715+ROUND((COLUMN()-2)/24,5),АТС!$A$41:$F$712,5)+VLOOKUP($A715+ROUND((COLUMN()-2)/24,5),'Расчет сбытовых надбавок'!$B$2065:'Расчет сбытовых надбавок'!$G$2736,3)</f>
        <v>280.51</v>
      </c>
      <c r="R715" s="260">
        <f>VLOOKUP($A715+ROUND((COLUMN()-2)/24,5),АТС!$A$41:$F$712,5)+VLOOKUP($A715+ROUND((COLUMN()-2)/24,5),'Расчет сбытовых надбавок'!$B$2065:'Расчет сбытовых надбавок'!$G$2736,3)</f>
        <v>191.39999999999998</v>
      </c>
      <c r="S715" s="260">
        <f>VLOOKUP($A715+ROUND((COLUMN()-2)/24,5),АТС!$A$41:$F$712,5)+VLOOKUP($A715+ROUND((COLUMN()-2)/24,5),'Расчет сбытовых надбавок'!$B$2065:'Расчет сбытовых надбавок'!$G$2736,3)</f>
        <v>141.24</v>
      </c>
      <c r="T715" s="260">
        <f>VLOOKUP($A715+ROUND((COLUMN()-2)/24,5),АТС!$A$41:$F$712,5)+VLOOKUP($A715+ROUND((COLUMN()-2)/24,5),'Расчет сбытовых надбавок'!$B$2065:'Расчет сбытовых надбавок'!$G$2736,3)</f>
        <v>81.88</v>
      </c>
      <c r="U715" s="260">
        <f>VLOOKUP($A715+ROUND((COLUMN()-2)/24,5),АТС!$A$41:$F$712,5)+VLOOKUP($A715+ROUND((COLUMN()-2)/24,5),'Расчет сбытовых надбавок'!$B$2065:'Расчет сбытовых надбавок'!$G$2736,3)</f>
        <v>145.29999999999998</v>
      </c>
      <c r="V715" s="260">
        <f>VLOOKUP($A715+ROUND((COLUMN()-2)/24,5),АТС!$A$41:$F$712,5)+VLOOKUP($A715+ROUND((COLUMN()-2)/24,5),'Расчет сбытовых надбавок'!$B$2065:'Расчет сбытовых надбавок'!$G$2736,3)</f>
        <v>193.05</v>
      </c>
      <c r="W715" s="260">
        <f>VLOOKUP($A715+ROUND((COLUMN()-2)/24,5),АТС!$A$41:$F$712,5)+VLOOKUP($A715+ROUND((COLUMN()-2)/24,5),'Расчет сбытовых надбавок'!$B$2065:'Расчет сбытовых надбавок'!$G$2736,3)</f>
        <v>173.96</v>
      </c>
      <c r="X715" s="260">
        <f>VLOOKUP($A715+ROUND((COLUMN()-2)/24,5),АТС!$A$41:$F$712,5)+VLOOKUP($A715+ROUND((COLUMN()-2)/24,5),'Расчет сбытовых надбавок'!$B$2065:'Расчет сбытовых надбавок'!$G$2736,3)</f>
        <v>77.760000000000005</v>
      </c>
      <c r="Y715" s="260">
        <f>VLOOKUP($A715+ROUND((COLUMN()-2)/24,5),АТС!$A$41:$F$712,5)+VLOOKUP($A715+ROUND((COLUMN()-2)/24,5),'Расчет сбытовых надбавок'!$B$2065:'Расчет сбытовых надбавок'!$G$2736,3)</f>
        <v>803.98</v>
      </c>
    </row>
    <row r="716" spans="1:25" x14ac:dyDescent="0.2">
      <c r="A716" s="94">
        <f t="shared" si="21"/>
        <v>41689</v>
      </c>
      <c r="B716" s="259">
        <f>VLOOKUP($A716+ROUND((COLUMN()-2)/24,5),АТС!$A$41:$F$712,5)+VLOOKUP($A716+ROUND((COLUMN()-2)/24,5),'Расчет сбытовых надбавок'!$B$2065:'Расчет сбытовых надбавок'!$G$2736,3)</f>
        <v>169.97</v>
      </c>
      <c r="C716" s="260">
        <f>VLOOKUP($A716+ROUND((COLUMN()-2)/24,5),АТС!$A$41:$F$712,5)+VLOOKUP($A716+ROUND((COLUMN()-2)/24,5),'Расчет сбытовых надбавок'!$B$2065:'Расчет сбытовых надбавок'!$G$2736,3)</f>
        <v>165.18</v>
      </c>
      <c r="D716" s="260">
        <f>VLOOKUP($A716+ROUND((COLUMN()-2)/24,5),АТС!$A$41:$F$712,5)+VLOOKUP($A716+ROUND((COLUMN()-2)/24,5),'Расчет сбытовых надбавок'!$B$2065:'Расчет сбытовых надбавок'!$G$2736,3)</f>
        <v>67.59</v>
      </c>
      <c r="E716" s="260">
        <f>VLOOKUP($A716+ROUND((COLUMN()-2)/24,5),АТС!$A$41:$F$712,5)+VLOOKUP($A716+ROUND((COLUMN()-2)/24,5),'Расчет сбытовых надбавок'!$B$2065:'Расчет сбытовых надбавок'!$G$2736,3)</f>
        <v>23.43</v>
      </c>
      <c r="F716" s="260">
        <f>VLOOKUP($A716+ROUND((COLUMN()-2)/24,5),АТС!$A$41:$F$712,5)+VLOOKUP($A716+ROUND((COLUMN()-2)/24,5),'Расчет сбытовых надбавок'!$B$2065:'Расчет сбытовых надбавок'!$G$2736,3)</f>
        <v>93.47999999999999</v>
      </c>
      <c r="G716" s="260">
        <f>VLOOKUP($A716+ROUND((COLUMN()-2)/24,5),АТС!$A$41:$F$712,5)+VLOOKUP($A716+ROUND((COLUMN()-2)/24,5),'Расчет сбытовых надбавок'!$B$2065:'Расчет сбытовых надбавок'!$G$2736,3)</f>
        <v>0</v>
      </c>
      <c r="H716" s="260">
        <f>VLOOKUP($A716+ROUND((COLUMN()-2)/24,5),АТС!$A$41:$F$712,5)+VLOOKUP($A716+ROUND((COLUMN()-2)/24,5),'Расчет сбытовых надбавок'!$B$2065:'Расчет сбытовых надбавок'!$G$2736,3)</f>
        <v>0</v>
      </c>
      <c r="I716" s="260">
        <f>VLOOKUP($A716+ROUND((COLUMN()-2)/24,5),АТС!$A$41:$F$712,5)+VLOOKUP($A716+ROUND((COLUMN()-2)/24,5),'Расчет сбытовых надбавок'!$B$2065:'Расчет сбытовых надбавок'!$G$2736,3)</f>
        <v>0</v>
      </c>
      <c r="J716" s="260">
        <f>VLOOKUP($A716+ROUND((COLUMN()-2)/24,5),АТС!$A$41:$F$712,5)+VLOOKUP($A716+ROUND((COLUMN()-2)/24,5),'Расчет сбытовых надбавок'!$B$2065:'Расчет сбытовых надбавок'!$G$2736,3)</f>
        <v>104.88</v>
      </c>
      <c r="K716" s="260">
        <f>VLOOKUP($A716+ROUND((COLUMN()-2)/24,5),АТС!$A$41:$F$712,5)+VLOOKUP($A716+ROUND((COLUMN()-2)/24,5),'Расчет сбытовых надбавок'!$B$2065:'Расчет сбытовых надбавок'!$G$2736,3)</f>
        <v>239.58999999999997</v>
      </c>
      <c r="L716" s="260">
        <f>VLOOKUP($A716+ROUND((COLUMN()-2)/24,5),АТС!$A$41:$F$712,5)+VLOOKUP($A716+ROUND((COLUMN()-2)/24,5),'Расчет сбытовых надбавок'!$B$2065:'Расчет сбытовых надбавок'!$G$2736,3)</f>
        <v>184.39999999999998</v>
      </c>
      <c r="M716" s="260">
        <f>VLOOKUP($A716+ROUND((COLUMN()-2)/24,5),АТС!$A$41:$F$712,5)+VLOOKUP($A716+ROUND((COLUMN()-2)/24,5),'Расчет сбытовых надбавок'!$B$2065:'Расчет сбытовых надбавок'!$G$2736,3)</f>
        <v>159.16</v>
      </c>
      <c r="N716" s="260">
        <f>VLOOKUP($A716+ROUND((COLUMN()-2)/24,5),АТС!$A$41:$F$712,5)+VLOOKUP($A716+ROUND((COLUMN()-2)/24,5),'Расчет сбытовых надбавок'!$B$2065:'Расчет сбытовых надбавок'!$G$2736,3)</f>
        <v>308.2</v>
      </c>
      <c r="O716" s="260">
        <f>VLOOKUP($A716+ROUND((COLUMN()-2)/24,5),АТС!$A$41:$F$712,5)+VLOOKUP($A716+ROUND((COLUMN()-2)/24,5),'Расчет сбытовых надбавок'!$B$2065:'Расчет сбытовых надбавок'!$G$2736,3)</f>
        <v>295.35000000000002</v>
      </c>
      <c r="P716" s="260">
        <f>VLOOKUP($A716+ROUND((COLUMN()-2)/24,5),АТС!$A$41:$F$712,5)+VLOOKUP($A716+ROUND((COLUMN()-2)/24,5),'Расчет сбытовых надбавок'!$B$2065:'Расчет сбытовых надбавок'!$G$2736,3)</f>
        <v>325.14999999999998</v>
      </c>
      <c r="Q716" s="260">
        <f>VLOOKUP($A716+ROUND((COLUMN()-2)/24,5),АТС!$A$41:$F$712,5)+VLOOKUP($A716+ROUND((COLUMN()-2)/24,5),'Расчет сбытовых надбавок'!$B$2065:'Расчет сбытовых надбавок'!$G$2736,3)</f>
        <v>336.6</v>
      </c>
      <c r="R716" s="260">
        <f>VLOOKUP($A716+ROUND((COLUMN()-2)/24,5),АТС!$A$41:$F$712,5)+VLOOKUP($A716+ROUND((COLUMN()-2)/24,5),'Расчет сбытовых надбавок'!$B$2065:'Расчет сбытовых надбавок'!$G$2736,3)</f>
        <v>371.22</v>
      </c>
      <c r="S716" s="260">
        <f>VLOOKUP($A716+ROUND((COLUMN()-2)/24,5),АТС!$A$41:$F$712,5)+VLOOKUP($A716+ROUND((COLUMN()-2)/24,5),'Расчет сбытовых надбавок'!$B$2065:'Расчет сбытовых надбавок'!$G$2736,3)</f>
        <v>191.39999999999998</v>
      </c>
      <c r="T716" s="260">
        <f>VLOOKUP($A716+ROUND((COLUMN()-2)/24,5),АТС!$A$41:$F$712,5)+VLOOKUP($A716+ROUND((COLUMN()-2)/24,5),'Расчет сбытовых надбавок'!$B$2065:'Расчет сбытовых надбавок'!$G$2736,3)</f>
        <v>56.75</v>
      </c>
      <c r="U716" s="260">
        <f>VLOOKUP($A716+ROUND((COLUMN()-2)/24,5),АТС!$A$41:$F$712,5)+VLOOKUP($A716+ROUND((COLUMN()-2)/24,5),'Расчет сбытовых надбавок'!$B$2065:'Расчет сбытовых надбавок'!$G$2736,3)</f>
        <v>231.83</v>
      </c>
      <c r="V716" s="260">
        <f>VLOOKUP($A716+ROUND((COLUMN()-2)/24,5),АТС!$A$41:$F$712,5)+VLOOKUP($A716+ROUND((COLUMN()-2)/24,5),'Расчет сбытовых надбавок'!$B$2065:'Расчет сбытовых надбавок'!$G$2736,3)</f>
        <v>392.24</v>
      </c>
      <c r="W716" s="260">
        <f>VLOOKUP($A716+ROUND((COLUMN()-2)/24,5),АТС!$A$41:$F$712,5)+VLOOKUP($A716+ROUND((COLUMN()-2)/24,5),'Расчет сбытовых надбавок'!$B$2065:'Расчет сбытовых надбавок'!$G$2736,3)</f>
        <v>429.14</v>
      </c>
      <c r="X716" s="260">
        <f>VLOOKUP($A716+ROUND((COLUMN()-2)/24,5),АТС!$A$41:$F$712,5)+VLOOKUP($A716+ROUND((COLUMN()-2)/24,5),'Расчет сбытовых надбавок'!$B$2065:'Расчет сбытовых надбавок'!$G$2736,3)</f>
        <v>457.33000000000004</v>
      </c>
      <c r="Y716" s="260">
        <f>VLOOKUP($A716+ROUND((COLUMN()-2)/24,5),АТС!$A$41:$F$712,5)+VLOOKUP($A716+ROUND((COLUMN()-2)/24,5),'Расчет сбытовых надбавок'!$B$2065:'Расчет сбытовых надбавок'!$G$2736,3)</f>
        <v>190.42000000000002</v>
      </c>
    </row>
    <row r="717" spans="1:25" x14ac:dyDescent="0.2">
      <c r="A717" s="94">
        <f t="shared" si="21"/>
        <v>41690</v>
      </c>
      <c r="B717" s="259">
        <f>VLOOKUP($A717+ROUND((COLUMN()-2)/24,5),АТС!$A$41:$F$712,5)+VLOOKUP($A717+ROUND((COLUMN()-2)/24,5),'Расчет сбытовых надбавок'!$B$2065:'Расчет сбытовых надбавок'!$G$2736,3)</f>
        <v>133.23000000000002</v>
      </c>
      <c r="C717" s="260">
        <f>VLOOKUP($A717+ROUND((COLUMN()-2)/24,5),АТС!$A$41:$F$712,5)+VLOOKUP($A717+ROUND((COLUMN()-2)/24,5),'Расчет сбытовых надбавок'!$B$2065:'Расчет сбытовых надбавок'!$G$2736,3)</f>
        <v>110.94</v>
      </c>
      <c r="D717" s="260">
        <f>VLOOKUP($A717+ROUND((COLUMN()-2)/24,5),АТС!$A$41:$F$712,5)+VLOOKUP($A717+ROUND((COLUMN()-2)/24,5),'Расчет сбытовых надбавок'!$B$2065:'Расчет сбытовых надбавок'!$G$2736,3)</f>
        <v>99.65</v>
      </c>
      <c r="E717" s="260">
        <f>VLOOKUP($A717+ROUND((COLUMN()-2)/24,5),АТС!$A$41:$F$712,5)+VLOOKUP($A717+ROUND((COLUMN()-2)/24,5),'Расчет сбытовых надбавок'!$B$2065:'Расчет сбытовых надбавок'!$G$2736,3)</f>
        <v>38.230000000000004</v>
      </c>
      <c r="F717" s="260">
        <f>VLOOKUP($A717+ROUND((COLUMN()-2)/24,5),АТС!$A$41:$F$712,5)+VLOOKUP($A717+ROUND((COLUMN()-2)/24,5),'Расчет сбытовых надбавок'!$B$2065:'Расчет сбытовых надбавок'!$G$2736,3)</f>
        <v>91.66</v>
      </c>
      <c r="G717" s="260">
        <f>VLOOKUP($A717+ROUND((COLUMN()-2)/24,5),АТС!$A$41:$F$712,5)+VLOOKUP($A717+ROUND((COLUMN()-2)/24,5),'Расчет сбытовых надбавок'!$B$2065:'Расчет сбытовых надбавок'!$G$2736,3)</f>
        <v>0</v>
      </c>
      <c r="H717" s="260">
        <f>VLOOKUP($A717+ROUND((COLUMN()-2)/24,5),АТС!$A$41:$F$712,5)+VLOOKUP($A717+ROUND((COLUMN()-2)/24,5),'Расчет сбытовых надбавок'!$B$2065:'Расчет сбытовых надбавок'!$G$2736,3)</f>
        <v>0</v>
      </c>
      <c r="I717" s="260">
        <f>VLOOKUP($A717+ROUND((COLUMN()-2)/24,5),АТС!$A$41:$F$712,5)+VLOOKUP($A717+ROUND((COLUMN()-2)/24,5),'Расчет сбытовых надбавок'!$B$2065:'Расчет сбытовых надбавок'!$G$2736,3)</f>
        <v>33.5</v>
      </c>
      <c r="J717" s="260">
        <f>VLOOKUP($A717+ROUND((COLUMN()-2)/24,5),АТС!$A$41:$F$712,5)+VLOOKUP($A717+ROUND((COLUMN()-2)/24,5),'Расчет сбытовых надбавок'!$B$2065:'Расчет сбытовых надбавок'!$G$2736,3)</f>
        <v>71.010000000000005</v>
      </c>
      <c r="K717" s="260">
        <f>VLOOKUP($A717+ROUND((COLUMN()-2)/24,5),АТС!$A$41:$F$712,5)+VLOOKUP($A717+ROUND((COLUMN()-2)/24,5),'Расчет сбытовых надбавок'!$B$2065:'Расчет сбытовых надбавок'!$G$2736,3)</f>
        <v>77.66</v>
      </c>
      <c r="L717" s="260">
        <f>VLOOKUP($A717+ROUND((COLUMN()-2)/24,5),АТС!$A$41:$F$712,5)+VLOOKUP($A717+ROUND((COLUMN()-2)/24,5),'Расчет сбытовых надбавок'!$B$2065:'Расчет сбытовых надбавок'!$G$2736,3)</f>
        <v>209.91000000000003</v>
      </c>
      <c r="M717" s="260">
        <f>VLOOKUP($A717+ROUND((COLUMN()-2)/24,5),АТС!$A$41:$F$712,5)+VLOOKUP($A717+ROUND((COLUMN()-2)/24,5),'Расчет сбытовых надбавок'!$B$2065:'Расчет сбытовых надбавок'!$G$2736,3)</f>
        <v>139.73000000000002</v>
      </c>
      <c r="N717" s="260">
        <f>VLOOKUP($A717+ROUND((COLUMN()-2)/24,5),АТС!$A$41:$F$712,5)+VLOOKUP($A717+ROUND((COLUMN()-2)/24,5),'Расчет сбытовых надбавок'!$B$2065:'Расчет сбытовых надбавок'!$G$2736,3)</f>
        <v>155.08000000000001</v>
      </c>
      <c r="O717" s="260">
        <f>VLOOKUP($A717+ROUND((COLUMN()-2)/24,5),АТС!$A$41:$F$712,5)+VLOOKUP($A717+ROUND((COLUMN()-2)/24,5),'Расчет сбытовых надбавок'!$B$2065:'Расчет сбытовых надбавок'!$G$2736,3)</f>
        <v>172.13</v>
      </c>
      <c r="P717" s="260">
        <f>VLOOKUP($A717+ROUND((COLUMN()-2)/24,5),АТС!$A$41:$F$712,5)+VLOOKUP($A717+ROUND((COLUMN()-2)/24,5),'Расчет сбытовых надбавок'!$B$2065:'Расчет сбытовых надбавок'!$G$2736,3)</f>
        <v>311.02</v>
      </c>
      <c r="Q717" s="260">
        <f>VLOOKUP($A717+ROUND((COLUMN()-2)/24,5),АТС!$A$41:$F$712,5)+VLOOKUP($A717+ROUND((COLUMN()-2)/24,5),'Расчет сбытовых надбавок'!$B$2065:'Расчет сбытовых надбавок'!$G$2736,3)</f>
        <v>313.73</v>
      </c>
      <c r="R717" s="260">
        <f>VLOOKUP($A717+ROUND((COLUMN()-2)/24,5),АТС!$A$41:$F$712,5)+VLOOKUP($A717+ROUND((COLUMN()-2)/24,5),'Расчет сбытовых надбавок'!$B$2065:'Расчет сбытовых надбавок'!$G$2736,3)</f>
        <v>303.99</v>
      </c>
      <c r="S717" s="260">
        <f>VLOOKUP($A717+ROUND((COLUMN()-2)/24,5),АТС!$A$41:$F$712,5)+VLOOKUP($A717+ROUND((COLUMN()-2)/24,5),'Расчет сбытовых надбавок'!$B$2065:'Расчет сбытовых надбавок'!$G$2736,3)</f>
        <v>136.41</v>
      </c>
      <c r="T717" s="260">
        <f>VLOOKUP($A717+ROUND((COLUMN()-2)/24,5),АТС!$A$41:$F$712,5)+VLOOKUP($A717+ROUND((COLUMN()-2)/24,5),'Расчет сбытовых надбавок'!$B$2065:'Расчет сбытовых надбавок'!$G$2736,3)</f>
        <v>52.44</v>
      </c>
      <c r="U717" s="260">
        <f>VLOOKUP($A717+ROUND((COLUMN()-2)/24,5),АТС!$A$41:$F$712,5)+VLOOKUP($A717+ROUND((COLUMN()-2)/24,5),'Расчет сбытовых надбавок'!$B$2065:'Расчет сбытовых надбавок'!$G$2736,3)</f>
        <v>33.71</v>
      </c>
      <c r="V717" s="260">
        <f>VLOOKUP($A717+ROUND((COLUMN()-2)/24,5),АТС!$A$41:$F$712,5)+VLOOKUP($A717+ROUND((COLUMN()-2)/24,5),'Расчет сбытовых надбавок'!$B$2065:'Расчет сбытовых надбавок'!$G$2736,3)</f>
        <v>304.39999999999998</v>
      </c>
      <c r="W717" s="260">
        <f>VLOOKUP($A717+ROUND((COLUMN()-2)/24,5),АТС!$A$41:$F$712,5)+VLOOKUP($A717+ROUND((COLUMN()-2)/24,5),'Расчет сбытовых надбавок'!$B$2065:'Расчет сбытовых надбавок'!$G$2736,3)</f>
        <v>386.98</v>
      </c>
      <c r="X717" s="260">
        <f>VLOOKUP($A717+ROUND((COLUMN()-2)/24,5),АТС!$A$41:$F$712,5)+VLOOKUP($A717+ROUND((COLUMN()-2)/24,5),'Расчет сбытовых надбавок'!$B$2065:'Расчет сбытовых надбавок'!$G$2736,3)</f>
        <v>686.18000000000006</v>
      </c>
      <c r="Y717" s="260">
        <f>VLOOKUP($A717+ROUND((COLUMN()-2)/24,5),АТС!$A$41:$F$712,5)+VLOOKUP($A717+ROUND((COLUMN()-2)/24,5),'Расчет сбытовых надбавок'!$B$2065:'Расчет сбытовых надбавок'!$G$2736,3)</f>
        <v>324.38</v>
      </c>
    </row>
    <row r="718" spans="1:25" x14ac:dyDescent="0.2">
      <c r="A718" s="94">
        <f t="shared" si="21"/>
        <v>41691</v>
      </c>
      <c r="B718" s="259">
        <f>VLOOKUP($A718+ROUND((COLUMN()-2)/24,5),АТС!$A$41:$F$712,5)+VLOOKUP($A718+ROUND((COLUMN()-2)/24,5),'Расчет сбытовых надбавок'!$B$2065:'Расчет сбытовых надбавок'!$G$2736,3)</f>
        <v>183.57</v>
      </c>
      <c r="C718" s="260">
        <f>VLOOKUP($A718+ROUND((COLUMN()-2)/24,5),АТС!$A$41:$F$712,5)+VLOOKUP($A718+ROUND((COLUMN()-2)/24,5),'Расчет сбытовых надбавок'!$B$2065:'Расчет сбытовых надбавок'!$G$2736,3)</f>
        <v>239.12</v>
      </c>
      <c r="D718" s="260">
        <f>VLOOKUP($A718+ROUND((COLUMN()-2)/24,5),АТС!$A$41:$F$712,5)+VLOOKUP($A718+ROUND((COLUMN()-2)/24,5),'Расчет сбытовых надбавок'!$B$2065:'Расчет сбытовых надбавок'!$G$2736,3)</f>
        <v>152.20999999999998</v>
      </c>
      <c r="E718" s="260">
        <f>VLOOKUP($A718+ROUND((COLUMN()-2)/24,5),АТС!$A$41:$F$712,5)+VLOOKUP($A718+ROUND((COLUMN()-2)/24,5),'Расчет сбытовых надбавок'!$B$2065:'Расчет сбытовых надбавок'!$G$2736,3)</f>
        <v>45.669999999999995</v>
      </c>
      <c r="F718" s="260">
        <f>VLOOKUP($A718+ROUND((COLUMN()-2)/24,5),АТС!$A$41:$F$712,5)+VLOOKUP($A718+ROUND((COLUMN()-2)/24,5),'Расчет сбытовых надбавок'!$B$2065:'Расчет сбытовых надбавок'!$G$2736,3)</f>
        <v>95.699999999999989</v>
      </c>
      <c r="G718" s="260">
        <f>VLOOKUP($A718+ROUND((COLUMN()-2)/24,5),АТС!$A$41:$F$712,5)+VLOOKUP($A718+ROUND((COLUMN()-2)/24,5),'Расчет сбытовых надбавок'!$B$2065:'Расчет сбытовых надбавок'!$G$2736,3)</f>
        <v>0</v>
      </c>
      <c r="H718" s="260">
        <f>VLOOKUP($A718+ROUND((COLUMN()-2)/24,5),АТС!$A$41:$F$712,5)+VLOOKUP($A718+ROUND((COLUMN()-2)/24,5),'Расчет сбытовых надбавок'!$B$2065:'Расчет сбытовых надбавок'!$G$2736,3)</f>
        <v>0</v>
      </c>
      <c r="I718" s="260">
        <f>VLOOKUP($A718+ROUND((COLUMN()-2)/24,5),АТС!$A$41:$F$712,5)+VLOOKUP($A718+ROUND((COLUMN()-2)/24,5),'Расчет сбытовых надбавок'!$B$2065:'Расчет сбытовых надбавок'!$G$2736,3)</f>
        <v>0</v>
      </c>
      <c r="J718" s="260">
        <f>VLOOKUP($A718+ROUND((COLUMN()-2)/24,5),АТС!$A$41:$F$712,5)+VLOOKUP($A718+ROUND((COLUMN()-2)/24,5),'Расчет сбытовых надбавок'!$B$2065:'Расчет сбытовых надбавок'!$G$2736,3)</f>
        <v>0</v>
      </c>
      <c r="K718" s="260">
        <f>VLOOKUP($A718+ROUND((COLUMN()-2)/24,5),АТС!$A$41:$F$712,5)+VLOOKUP($A718+ROUND((COLUMN()-2)/24,5),'Расчет сбытовых надбавок'!$B$2065:'Расчет сбытовых надбавок'!$G$2736,3)</f>
        <v>38.18</v>
      </c>
      <c r="L718" s="260">
        <f>VLOOKUP($A718+ROUND((COLUMN()-2)/24,5),АТС!$A$41:$F$712,5)+VLOOKUP($A718+ROUND((COLUMN()-2)/24,5),'Расчет сбытовых надбавок'!$B$2065:'Расчет сбытовых надбавок'!$G$2736,3)</f>
        <v>191.13</v>
      </c>
      <c r="M718" s="260">
        <f>VLOOKUP($A718+ROUND((COLUMN()-2)/24,5),АТС!$A$41:$F$712,5)+VLOOKUP($A718+ROUND((COLUMN()-2)/24,5),'Расчет сбытовых надбавок'!$B$2065:'Расчет сбытовых надбавок'!$G$2736,3)</f>
        <v>106.95</v>
      </c>
      <c r="N718" s="260">
        <f>VLOOKUP($A718+ROUND((COLUMN()-2)/24,5),АТС!$A$41:$F$712,5)+VLOOKUP($A718+ROUND((COLUMN()-2)/24,5),'Расчет сбытовых надбавок'!$B$2065:'Расчет сбытовых надбавок'!$G$2736,3)</f>
        <v>110.78999999999999</v>
      </c>
      <c r="O718" s="260">
        <f>VLOOKUP($A718+ROUND((COLUMN()-2)/24,5),АТС!$A$41:$F$712,5)+VLOOKUP($A718+ROUND((COLUMN()-2)/24,5),'Расчет сбытовых надбавок'!$B$2065:'Расчет сбытовых надбавок'!$G$2736,3)</f>
        <v>140.63999999999999</v>
      </c>
      <c r="P718" s="260">
        <f>VLOOKUP($A718+ROUND((COLUMN()-2)/24,5),АТС!$A$41:$F$712,5)+VLOOKUP($A718+ROUND((COLUMN()-2)/24,5),'Расчет сбытовых надбавок'!$B$2065:'Расчет сбытовых надбавок'!$G$2736,3)</f>
        <v>129.47</v>
      </c>
      <c r="Q718" s="260">
        <f>VLOOKUP($A718+ROUND((COLUMN()-2)/24,5),АТС!$A$41:$F$712,5)+VLOOKUP($A718+ROUND((COLUMN()-2)/24,5),'Расчет сбытовых надбавок'!$B$2065:'Расчет сбытовых надбавок'!$G$2736,3)</f>
        <v>105.61</v>
      </c>
      <c r="R718" s="260">
        <f>VLOOKUP($A718+ROUND((COLUMN()-2)/24,5),АТС!$A$41:$F$712,5)+VLOOKUP($A718+ROUND((COLUMN()-2)/24,5),'Расчет сбытовых надбавок'!$B$2065:'Расчет сбытовых надбавок'!$G$2736,3)</f>
        <v>0</v>
      </c>
      <c r="S718" s="260">
        <f>VLOOKUP($A718+ROUND((COLUMN()-2)/24,5),АТС!$A$41:$F$712,5)+VLOOKUP($A718+ROUND((COLUMN()-2)/24,5),'Расчет сбытовых надбавок'!$B$2065:'Расчет сбытовых надбавок'!$G$2736,3)</f>
        <v>0</v>
      </c>
      <c r="T718" s="260">
        <f>VLOOKUP($A718+ROUND((COLUMN()-2)/24,5),АТС!$A$41:$F$712,5)+VLOOKUP($A718+ROUND((COLUMN()-2)/24,5),'Расчет сбытовых надбавок'!$B$2065:'Расчет сбытовых надбавок'!$G$2736,3)</f>
        <v>30.78</v>
      </c>
      <c r="U718" s="260">
        <f>VLOOKUP($A718+ROUND((COLUMN()-2)/24,5),АТС!$A$41:$F$712,5)+VLOOKUP($A718+ROUND((COLUMN()-2)/24,5),'Расчет сбытовых надбавок'!$B$2065:'Расчет сбытовых надбавок'!$G$2736,3)</f>
        <v>146.04000000000002</v>
      </c>
      <c r="V718" s="260">
        <f>VLOOKUP($A718+ROUND((COLUMN()-2)/24,5),АТС!$A$41:$F$712,5)+VLOOKUP($A718+ROUND((COLUMN()-2)/24,5),'Расчет сбытовых надбавок'!$B$2065:'Расчет сбытовых надбавок'!$G$2736,3)</f>
        <v>156.29</v>
      </c>
      <c r="W718" s="260">
        <f>VLOOKUP($A718+ROUND((COLUMN()-2)/24,5),АТС!$A$41:$F$712,5)+VLOOKUP($A718+ROUND((COLUMN()-2)/24,5),'Расчет сбытовых надбавок'!$B$2065:'Расчет сбытовых надбавок'!$G$2736,3)</f>
        <v>177.45</v>
      </c>
      <c r="X718" s="260">
        <f>VLOOKUP($A718+ROUND((COLUMN()-2)/24,5),АТС!$A$41:$F$712,5)+VLOOKUP($A718+ROUND((COLUMN()-2)/24,5),'Расчет сбытовых надбавок'!$B$2065:'Расчет сбытовых надбавок'!$G$2736,3)</f>
        <v>183.41</v>
      </c>
      <c r="Y718" s="260">
        <f>VLOOKUP($A718+ROUND((COLUMN()-2)/24,5),АТС!$A$41:$F$712,5)+VLOOKUP($A718+ROUND((COLUMN()-2)/24,5),'Расчет сбытовых надбавок'!$B$2065:'Расчет сбытовых надбавок'!$G$2736,3)</f>
        <v>952.54</v>
      </c>
    </row>
    <row r="719" spans="1:25" x14ac:dyDescent="0.2">
      <c r="A719" s="94">
        <f t="shared" si="21"/>
        <v>41692</v>
      </c>
      <c r="B719" s="259">
        <f>VLOOKUP($A719+ROUND((COLUMN()-2)/24,5),АТС!$A$41:$F$712,5)+VLOOKUP($A719+ROUND((COLUMN()-2)/24,5),'Расчет сбытовых надбавок'!$B$2065:'Расчет сбытовых надбавок'!$G$2736,3)</f>
        <v>133.21</v>
      </c>
      <c r="C719" s="260">
        <f>VLOOKUP($A719+ROUND((COLUMN()-2)/24,5),АТС!$A$41:$F$712,5)+VLOOKUP($A719+ROUND((COLUMN()-2)/24,5),'Расчет сбытовых надбавок'!$B$2065:'Расчет сбытовых надбавок'!$G$2736,3)</f>
        <v>91.66</v>
      </c>
      <c r="D719" s="260">
        <f>VLOOKUP($A719+ROUND((COLUMN()-2)/24,5),АТС!$A$41:$F$712,5)+VLOOKUP($A719+ROUND((COLUMN()-2)/24,5),'Расчет сбытовых надбавок'!$B$2065:'Расчет сбытовых надбавок'!$G$2736,3)</f>
        <v>139.88</v>
      </c>
      <c r="E719" s="260">
        <f>VLOOKUP($A719+ROUND((COLUMN()-2)/24,5),АТС!$A$41:$F$712,5)+VLOOKUP($A719+ROUND((COLUMN()-2)/24,5),'Расчет сбытовых надбавок'!$B$2065:'Расчет сбытовых надбавок'!$G$2736,3)</f>
        <v>72.27</v>
      </c>
      <c r="F719" s="260">
        <f>VLOOKUP($A719+ROUND((COLUMN()-2)/24,5),АТС!$A$41:$F$712,5)+VLOOKUP($A719+ROUND((COLUMN()-2)/24,5),'Расчет сбытовых надбавок'!$B$2065:'Расчет сбытовых надбавок'!$G$2736,3)</f>
        <v>0</v>
      </c>
      <c r="G719" s="260">
        <f>VLOOKUP($A719+ROUND((COLUMN()-2)/24,5),АТС!$A$41:$F$712,5)+VLOOKUP($A719+ROUND((COLUMN()-2)/24,5),'Расчет сбытовых надбавок'!$B$2065:'Расчет сбытовых надбавок'!$G$2736,3)</f>
        <v>0</v>
      </c>
      <c r="H719" s="260">
        <f>VLOOKUP($A719+ROUND((COLUMN()-2)/24,5),АТС!$A$41:$F$712,5)+VLOOKUP($A719+ROUND((COLUMN()-2)/24,5),'Расчет сбытовых надбавок'!$B$2065:'Расчет сбытовых надбавок'!$G$2736,3)</f>
        <v>0</v>
      </c>
      <c r="I719" s="260">
        <f>VLOOKUP($A719+ROUND((COLUMN()-2)/24,5),АТС!$A$41:$F$712,5)+VLOOKUP($A719+ROUND((COLUMN()-2)/24,5),'Расчет сбытовых надбавок'!$B$2065:'Расчет сбытовых надбавок'!$G$2736,3)</f>
        <v>0</v>
      </c>
      <c r="J719" s="260">
        <f>VLOOKUP($A719+ROUND((COLUMN()-2)/24,5),АТС!$A$41:$F$712,5)+VLOOKUP($A719+ROUND((COLUMN()-2)/24,5),'Расчет сбытовых надбавок'!$B$2065:'Расчет сбытовых надбавок'!$G$2736,3)</f>
        <v>82.289999999999992</v>
      </c>
      <c r="K719" s="260">
        <f>VLOOKUP($A719+ROUND((COLUMN()-2)/24,5),АТС!$A$41:$F$712,5)+VLOOKUP($A719+ROUND((COLUMN()-2)/24,5),'Расчет сбытовых надбавок'!$B$2065:'Расчет сбытовых надбавок'!$G$2736,3)</f>
        <v>45.86</v>
      </c>
      <c r="L719" s="260">
        <f>VLOOKUP($A719+ROUND((COLUMN()-2)/24,5),АТС!$A$41:$F$712,5)+VLOOKUP($A719+ROUND((COLUMN()-2)/24,5),'Расчет сбытовых надбавок'!$B$2065:'Расчет сбытовых надбавок'!$G$2736,3)</f>
        <v>178.95000000000002</v>
      </c>
      <c r="M719" s="260">
        <f>VLOOKUP($A719+ROUND((COLUMN()-2)/24,5),АТС!$A$41:$F$712,5)+VLOOKUP($A719+ROUND((COLUMN()-2)/24,5),'Расчет сбытовых надбавок'!$B$2065:'Расчет сбытовых надбавок'!$G$2736,3)</f>
        <v>110.13</v>
      </c>
      <c r="N719" s="260">
        <f>VLOOKUP($A719+ROUND((COLUMN()-2)/24,5),АТС!$A$41:$F$712,5)+VLOOKUP($A719+ROUND((COLUMN()-2)/24,5),'Расчет сбытовых надбавок'!$B$2065:'Расчет сбытовых надбавок'!$G$2736,3)</f>
        <v>159.12</v>
      </c>
      <c r="O719" s="260">
        <f>VLOOKUP($A719+ROUND((COLUMN()-2)/24,5),АТС!$A$41:$F$712,5)+VLOOKUP($A719+ROUND((COLUMN()-2)/24,5),'Расчет сбытовых надбавок'!$B$2065:'Расчет сбытовых надбавок'!$G$2736,3)</f>
        <v>173.02</v>
      </c>
      <c r="P719" s="260">
        <f>VLOOKUP($A719+ROUND((COLUMN()-2)/24,5),АТС!$A$41:$F$712,5)+VLOOKUP($A719+ROUND((COLUMN()-2)/24,5),'Расчет сбытовых надбавок'!$B$2065:'Расчет сбытовых надбавок'!$G$2736,3)</f>
        <v>233.39999999999998</v>
      </c>
      <c r="Q719" s="260">
        <f>VLOOKUP($A719+ROUND((COLUMN()-2)/24,5),АТС!$A$41:$F$712,5)+VLOOKUP($A719+ROUND((COLUMN()-2)/24,5),'Расчет сбытовых надбавок'!$B$2065:'Расчет сбытовых надбавок'!$G$2736,3)</f>
        <v>216.98</v>
      </c>
      <c r="R719" s="260">
        <f>VLOOKUP($A719+ROUND((COLUMN()-2)/24,5),АТС!$A$41:$F$712,5)+VLOOKUP($A719+ROUND((COLUMN()-2)/24,5),'Расчет сбытовых надбавок'!$B$2065:'Расчет сбытовых надбавок'!$G$2736,3)</f>
        <v>51.52</v>
      </c>
      <c r="S719" s="260">
        <f>VLOOKUP($A719+ROUND((COLUMN()-2)/24,5),АТС!$A$41:$F$712,5)+VLOOKUP($A719+ROUND((COLUMN()-2)/24,5),'Расчет сбытовых надбавок'!$B$2065:'Расчет сбытовых надбавок'!$G$2736,3)</f>
        <v>0</v>
      </c>
      <c r="T719" s="260">
        <f>VLOOKUP($A719+ROUND((COLUMN()-2)/24,5),АТС!$A$41:$F$712,5)+VLOOKUP($A719+ROUND((COLUMN()-2)/24,5),'Расчет сбытовых надбавок'!$B$2065:'Расчет сбытовых надбавок'!$G$2736,3)</f>
        <v>0</v>
      </c>
      <c r="U719" s="260">
        <f>VLOOKUP($A719+ROUND((COLUMN()-2)/24,5),АТС!$A$41:$F$712,5)+VLOOKUP($A719+ROUND((COLUMN()-2)/24,5),'Расчет сбытовых надбавок'!$B$2065:'Расчет сбытовых надбавок'!$G$2736,3)</f>
        <v>0</v>
      </c>
      <c r="V719" s="260">
        <f>VLOOKUP($A719+ROUND((COLUMN()-2)/24,5),АТС!$A$41:$F$712,5)+VLOOKUP($A719+ROUND((COLUMN()-2)/24,5),'Расчет сбытовых надбавок'!$B$2065:'Расчет сбытовых надбавок'!$G$2736,3)</f>
        <v>18.619999999999997</v>
      </c>
      <c r="W719" s="260">
        <f>VLOOKUP($A719+ROUND((COLUMN()-2)/24,5),АТС!$A$41:$F$712,5)+VLOOKUP($A719+ROUND((COLUMN()-2)/24,5),'Расчет сбытовых надбавок'!$B$2065:'Расчет сбытовых надбавок'!$G$2736,3)</f>
        <v>164.43</v>
      </c>
      <c r="X719" s="260">
        <f>VLOOKUP($A719+ROUND((COLUMN()-2)/24,5),АТС!$A$41:$F$712,5)+VLOOKUP($A719+ROUND((COLUMN()-2)/24,5),'Расчет сбытовых надбавок'!$B$2065:'Расчет сбытовых надбавок'!$G$2736,3)</f>
        <v>716.52</v>
      </c>
      <c r="Y719" s="260">
        <f>VLOOKUP($A719+ROUND((COLUMN()-2)/24,5),АТС!$A$41:$F$712,5)+VLOOKUP($A719+ROUND((COLUMN()-2)/24,5),'Расчет сбытовых надбавок'!$B$2065:'Расчет сбытовых надбавок'!$G$2736,3)</f>
        <v>695.45</v>
      </c>
    </row>
    <row r="720" spans="1:25" x14ac:dyDescent="0.2">
      <c r="A720" s="94">
        <f t="shared" si="21"/>
        <v>41693</v>
      </c>
      <c r="B720" s="259">
        <f>VLOOKUP($A720+ROUND((COLUMN()-2)/24,5),АТС!$A$41:$F$712,5)+VLOOKUP($A720+ROUND((COLUMN()-2)/24,5),'Расчет сбытовых надбавок'!$B$2065:'Расчет сбытовых надбавок'!$G$2736,3)</f>
        <v>115.52000000000001</v>
      </c>
      <c r="C720" s="260">
        <f>VLOOKUP($A720+ROUND((COLUMN()-2)/24,5),АТС!$A$41:$F$712,5)+VLOOKUP($A720+ROUND((COLUMN()-2)/24,5),'Расчет сбытовых надбавок'!$B$2065:'Расчет сбытовых надбавок'!$G$2736,3)</f>
        <v>3.75</v>
      </c>
      <c r="D720" s="260">
        <f>VLOOKUP($A720+ROUND((COLUMN()-2)/24,5),АТС!$A$41:$F$712,5)+VLOOKUP($A720+ROUND((COLUMN()-2)/24,5),'Расчет сбытовых надбавок'!$B$2065:'Расчет сбытовых надбавок'!$G$2736,3)</f>
        <v>59.650000000000006</v>
      </c>
      <c r="E720" s="260">
        <f>VLOOKUP($A720+ROUND((COLUMN()-2)/24,5),АТС!$A$41:$F$712,5)+VLOOKUP($A720+ROUND((COLUMN()-2)/24,5),'Расчет сбытовых надбавок'!$B$2065:'Расчет сбытовых надбавок'!$G$2736,3)</f>
        <v>31.44</v>
      </c>
      <c r="F720" s="260">
        <f>VLOOKUP($A720+ROUND((COLUMN()-2)/24,5),АТС!$A$41:$F$712,5)+VLOOKUP($A720+ROUND((COLUMN()-2)/24,5),'Расчет сбытовых надбавок'!$B$2065:'Расчет сбытовых надбавок'!$G$2736,3)</f>
        <v>0</v>
      </c>
      <c r="G720" s="260">
        <f>VLOOKUP($A720+ROUND((COLUMN()-2)/24,5),АТС!$A$41:$F$712,5)+VLOOKUP($A720+ROUND((COLUMN()-2)/24,5),'Расчет сбытовых надбавок'!$B$2065:'Расчет сбытовых надбавок'!$G$2736,3)</f>
        <v>0</v>
      </c>
      <c r="H720" s="260">
        <f>VLOOKUP($A720+ROUND((COLUMN()-2)/24,5),АТС!$A$41:$F$712,5)+VLOOKUP($A720+ROUND((COLUMN()-2)/24,5),'Расчет сбытовых надбавок'!$B$2065:'Расчет сбытовых надбавок'!$G$2736,3)</f>
        <v>0</v>
      </c>
      <c r="I720" s="260">
        <f>VLOOKUP($A720+ROUND((COLUMN()-2)/24,5),АТС!$A$41:$F$712,5)+VLOOKUP($A720+ROUND((COLUMN()-2)/24,5),'Расчет сбытовых надбавок'!$B$2065:'Расчет сбытовых надбавок'!$G$2736,3)</f>
        <v>0</v>
      </c>
      <c r="J720" s="260">
        <f>VLOOKUP($A720+ROUND((COLUMN()-2)/24,5),АТС!$A$41:$F$712,5)+VLOOKUP($A720+ROUND((COLUMN()-2)/24,5),'Расчет сбытовых надбавок'!$B$2065:'Расчет сбытовых надбавок'!$G$2736,3)</f>
        <v>0</v>
      </c>
      <c r="K720" s="260">
        <f>VLOOKUP($A720+ROUND((COLUMN()-2)/24,5),АТС!$A$41:$F$712,5)+VLOOKUP($A720+ROUND((COLUMN()-2)/24,5),'Расчет сбытовых надбавок'!$B$2065:'Расчет сбытовых надбавок'!$G$2736,3)</f>
        <v>70.52</v>
      </c>
      <c r="L720" s="260">
        <f>VLOOKUP($A720+ROUND((COLUMN()-2)/24,5),АТС!$A$41:$F$712,5)+VLOOKUP($A720+ROUND((COLUMN()-2)/24,5),'Расчет сбытовых надбавок'!$B$2065:'Расчет сбытовых надбавок'!$G$2736,3)</f>
        <v>118.75</v>
      </c>
      <c r="M720" s="260">
        <f>VLOOKUP($A720+ROUND((COLUMN()-2)/24,5),АТС!$A$41:$F$712,5)+VLOOKUP($A720+ROUND((COLUMN()-2)/24,5),'Расчет сбытовых надбавок'!$B$2065:'Расчет сбытовых надбавок'!$G$2736,3)</f>
        <v>121.28999999999999</v>
      </c>
      <c r="N720" s="260">
        <f>VLOOKUP($A720+ROUND((COLUMN()-2)/24,5),АТС!$A$41:$F$712,5)+VLOOKUP($A720+ROUND((COLUMN()-2)/24,5),'Расчет сбытовых надбавок'!$B$2065:'Расчет сбытовых надбавок'!$G$2736,3)</f>
        <v>176.95999999999998</v>
      </c>
      <c r="O720" s="260">
        <f>VLOOKUP($A720+ROUND((COLUMN()-2)/24,5),АТС!$A$41:$F$712,5)+VLOOKUP($A720+ROUND((COLUMN()-2)/24,5),'Расчет сбытовых надбавок'!$B$2065:'Расчет сбытовых надбавок'!$G$2736,3)</f>
        <v>70.89</v>
      </c>
      <c r="P720" s="260">
        <f>VLOOKUP($A720+ROUND((COLUMN()-2)/24,5),АТС!$A$41:$F$712,5)+VLOOKUP($A720+ROUND((COLUMN()-2)/24,5),'Расчет сбытовых надбавок'!$B$2065:'Расчет сбытовых надбавок'!$G$2736,3)</f>
        <v>63.74</v>
      </c>
      <c r="Q720" s="260">
        <f>VLOOKUP($A720+ROUND((COLUMN()-2)/24,5),АТС!$A$41:$F$712,5)+VLOOKUP($A720+ROUND((COLUMN()-2)/24,5),'Расчет сбытовых надбавок'!$B$2065:'Расчет сбытовых надбавок'!$G$2736,3)</f>
        <v>67.25</v>
      </c>
      <c r="R720" s="260">
        <f>VLOOKUP($A720+ROUND((COLUMN()-2)/24,5),АТС!$A$41:$F$712,5)+VLOOKUP($A720+ROUND((COLUMN()-2)/24,5),'Расчет сбытовых надбавок'!$B$2065:'Расчет сбытовых надбавок'!$G$2736,3)</f>
        <v>88.860000000000014</v>
      </c>
      <c r="S720" s="260">
        <f>VLOOKUP($A720+ROUND((COLUMN()-2)/24,5),АТС!$A$41:$F$712,5)+VLOOKUP($A720+ROUND((COLUMN()-2)/24,5),'Расчет сбытовых надбавок'!$B$2065:'Расчет сбытовых надбавок'!$G$2736,3)</f>
        <v>62.88</v>
      </c>
      <c r="T720" s="260">
        <f>VLOOKUP($A720+ROUND((COLUMN()-2)/24,5),АТС!$A$41:$F$712,5)+VLOOKUP($A720+ROUND((COLUMN()-2)/24,5),'Расчет сбытовых надбавок'!$B$2065:'Расчет сбытовых надбавок'!$G$2736,3)</f>
        <v>0</v>
      </c>
      <c r="U720" s="260">
        <f>VLOOKUP($A720+ROUND((COLUMN()-2)/24,5),АТС!$A$41:$F$712,5)+VLOOKUP($A720+ROUND((COLUMN()-2)/24,5),'Расчет сбытовых надбавок'!$B$2065:'Расчет сбытовых надбавок'!$G$2736,3)</f>
        <v>0</v>
      </c>
      <c r="V720" s="260">
        <f>VLOOKUP($A720+ROUND((COLUMN()-2)/24,5),АТС!$A$41:$F$712,5)+VLOOKUP($A720+ROUND((COLUMN()-2)/24,5),'Расчет сбытовых надбавок'!$B$2065:'Расчет сбытовых надбавок'!$G$2736,3)</f>
        <v>9.18</v>
      </c>
      <c r="W720" s="260">
        <f>VLOOKUP($A720+ROUND((COLUMN()-2)/24,5),АТС!$A$41:$F$712,5)+VLOOKUP($A720+ROUND((COLUMN()-2)/24,5),'Расчет сбытовых надбавок'!$B$2065:'Расчет сбытовых надбавок'!$G$2736,3)</f>
        <v>92.03</v>
      </c>
      <c r="X720" s="260">
        <f>VLOOKUP($A720+ROUND((COLUMN()-2)/24,5),АТС!$A$41:$F$712,5)+VLOOKUP($A720+ROUND((COLUMN()-2)/24,5),'Расчет сбытовых надбавок'!$B$2065:'Расчет сбытовых надбавок'!$G$2736,3)</f>
        <v>162.48000000000002</v>
      </c>
      <c r="Y720" s="260">
        <f>VLOOKUP($A720+ROUND((COLUMN()-2)/24,5),АТС!$A$41:$F$712,5)+VLOOKUP($A720+ROUND((COLUMN()-2)/24,5),'Расчет сбытовых надбавок'!$B$2065:'Расчет сбытовых надбавок'!$G$2736,3)</f>
        <v>115.13</v>
      </c>
    </row>
    <row r="721" spans="1:27" x14ac:dyDescent="0.2">
      <c r="A721" s="94">
        <f t="shared" si="21"/>
        <v>41694</v>
      </c>
      <c r="B721" s="259">
        <f>VLOOKUP($A721+ROUND((COLUMN()-2)/24,5),АТС!$A$41:$F$712,5)+VLOOKUP($A721+ROUND((COLUMN()-2)/24,5),'Расчет сбытовых надбавок'!$B$2065:'Расчет сбытовых надбавок'!$G$2736,3)</f>
        <v>0.05</v>
      </c>
      <c r="C721" s="260">
        <f>VLOOKUP($A721+ROUND((COLUMN()-2)/24,5),АТС!$A$41:$F$712,5)+VLOOKUP($A721+ROUND((COLUMN()-2)/24,5),'Расчет сбытовых надбавок'!$B$2065:'Расчет сбытовых надбавок'!$G$2736,3)</f>
        <v>0</v>
      </c>
      <c r="D721" s="260">
        <f>VLOOKUP($A721+ROUND((COLUMN()-2)/24,5),АТС!$A$41:$F$712,5)+VLOOKUP($A721+ROUND((COLUMN()-2)/24,5),'Расчет сбытовых надбавок'!$B$2065:'Расчет сбытовых надбавок'!$G$2736,3)</f>
        <v>0</v>
      </c>
      <c r="E721" s="260">
        <f>VLOOKUP($A721+ROUND((COLUMN()-2)/24,5),АТС!$A$41:$F$712,5)+VLOOKUP($A721+ROUND((COLUMN()-2)/24,5),'Расчет сбытовых надбавок'!$B$2065:'Расчет сбытовых надбавок'!$G$2736,3)</f>
        <v>0</v>
      </c>
      <c r="F721" s="260">
        <f>VLOOKUP($A721+ROUND((COLUMN()-2)/24,5),АТС!$A$41:$F$712,5)+VLOOKUP($A721+ROUND((COLUMN()-2)/24,5),'Расчет сбытовых надбавок'!$B$2065:'Расчет сбытовых надбавок'!$G$2736,3)</f>
        <v>3.56</v>
      </c>
      <c r="G721" s="260">
        <f>VLOOKUP($A721+ROUND((COLUMN()-2)/24,5),АТС!$A$41:$F$712,5)+VLOOKUP($A721+ROUND((COLUMN()-2)/24,5),'Расчет сбытовых надбавок'!$B$2065:'Расчет сбытовых надбавок'!$G$2736,3)</f>
        <v>0</v>
      </c>
      <c r="H721" s="260">
        <f>VLOOKUP($A721+ROUND((COLUMN()-2)/24,5),АТС!$A$41:$F$712,5)+VLOOKUP($A721+ROUND((COLUMN()-2)/24,5),'Расчет сбытовых надбавок'!$B$2065:'Расчет сбытовых надбавок'!$G$2736,3)</f>
        <v>0</v>
      </c>
      <c r="I721" s="260">
        <f>VLOOKUP($A721+ROUND((COLUMN()-2)/24,5),АТС!$A$41:$F$712,5)+VLOOKUP($A721+ROUND((COLUMN()-2)/24,5),'Расчет сбытовых надбавок'!$B$2065:'Расчет сбытовых надбавок'!$G$2736,3)</f>
        <v>0</v>
      </c>
      <c r="J721" s="260">
        <f>VLOOKUP($A721+ROUND((COLUMN()-2)/24,5),АТС!$A$41:$F$712,5)+VLOOKUP($A721+ROUND((COLUMN()-2)/24,5),'Расчет сбытовых надбавок'!$B$2065:'Расчет сбытовых надбавок'!$G$2736,3)</f>
        <v>0</v>
      </c>
      <c r="K721" s="260">
        <f>VLOOKUP($A721+ROUND((COLUMN()-2)/24,5),АТС!$A$41:$F$712,5)+VLOOKUP($A721+ROUND((COLUMN()-2)/24,5),'Расчет сбытовых надбавок'!$B$2065:'Расчет сбытовых надбавок'!$G$2736,3)</f>
        <v>50.4</v>
      </c>
      <c r="L721" s="260">
        <f>VLOOKUP($A721+ROUND((COLUMN()-2)/24,5),АТС!$A$41:$F$712,5)+VLOOKUP($A721+ROUND((COLUMN()-2)/24,5),'Расчет сбытовых надбавок'!$B$2065:'Расчет сбытовых надбавок'!$G$2736,3)</f>
        <v>40.04</v>
      </c>
      <c r="M721" s="260">
        <f>VLOOKUP($A721+ROUND((COLUMN()-2)/24,5),АТС!$A$41:$F$712,5)+VLOOKUP($A721+ROUND((COLUMN()-2)/24,5),'Расчет сбытовых надбавок'!$B$2065:'Расчет сбытовых надбавок'!$G$2736,3)</f>
        <v>122.14</v>
      </c>
      <c r="N721" s="260">
        <f>VLOOKUP($A721+ROUND((COLUMN()-2)/24,5),АТС!$A$41:$F$712,5)+VLOOKUP($A721+ROUND((COLUMN()-2)/24,5),'Расчет сбытовых надбавок'!$B$2065:'Расчет сбытовых надбавок'!$G$2736,3)</f>
        <v>15.11</v>
      </c>
      <c r="O721" s="260">
        <f>VLOOKUP($A721+ROUND((COLUMN()-2)/24,5),АТС!$A$41:$F$712,5)+VLOOKUP($A721+ROUND((COLUMN()-2)/24,5),'Расчет сбытовых надбавок'!$B$2065:'Расчет сбытовых надбавок'!$G$2736,3)</f>
        <v>16.77</v>
      </c>
      <c r="P721" s="260">
        <f>VLOOKUP($A721+ROUND((COLUMN()-2)/24,5),АТС!$A$41:$F$712,5)+VLOOKUP($A721+ROUND((COLUMN()-2)/24,5),'Расчет сбытовых надбавок'!$B$2065:'Расчет сбытовых надбавок'!$G$2736,3)</f>
        <v>12.73</v>
      </c>
      <c r="Q721" s="260">
        <f>VLOOKUP($A721+ROUND((COLUMN()-2)/24,5),АТС!$A$41:$F$712,5)+VLOOKUP($A721+ROUND((COLUMN()-2)/24,5),'Расчет сбытовых надбавок'!$B$2065:'Расчет сбытовых надбавок'!$G$2736,3)</f>
        <v>1.87</v>
      </c>
      <c r="R721" s="260">
        <f>VLOOKUP($A721+ROUND((COLUMN()-2)/24,5),АТС!$A$41:$F$712,5)+VLOOKUP($A721+ROUND((COLUMN()-2)/24,5),'Расчет сбытовых надбавок'!$B$2065:'Расчет сбытовых надбавок'!$G$2736,3)</f>
        <v>50.07</v>
      </c>
      <c r="S721" s="260">
        <f>VLOOKUP($A721+ROUND((COLUMN()-2)/24,5),АТС!$A$41:$F$712,5)+VLOOKUP($A721+ROUND((COLUMN()-2)/24,5),'Расчет сбытовых надбавок'!$B$2065:'Расчет сбытовых надбавок'!$G$2736,3)</f>
        <v>38.96</v>
      </c>
      <c r="T721" s="260">
        <f>VLOOKUP($A721+ROUND((COLUMN()-2)/24,5),АТС!$A$41:$F$712,5)+VLOOKUP($A721+ROUND((COLUMN()-2)/24,5),'Расчет сбытовых надбавок'!$B$2065:'Расчет сбытовых надбавок'!$G$2736,3)</f>
        <v>0</v>
      </c>
      <c r="U721" s="260">
        <f>VLOOKUP($A721+ROUND((COLUMN()-2)/24,5),АТС!$A$41:$F$712,5)+VLOOKUP($A721+ROUND((COLUMN()-2)/24,5),'Расчет сбытовых надбавок'!$B$2065:'Расчет сбытовых надбавок'!$G$2736,3)</f>
        <v>0.01</v>
      </c>
      <c r="V721" s="260">
        <f>VLOOKUP($A721+ROUND((COLUMN()-2)/24,5),АТС!$A$41:$F$712,5)+VLOOKUP($A721+ROUND((COLUMN()-2)/24,5),'Расчет сбытовых надбавок'!$B$2065:'Расчет сбытовых надбавок'!$G$2736,3)</f>
        <v>183.47</v>
      </c>
      <c r="W721" s="260">
        <f>VLOOKUP($A721+ROUND((COLUMN()-2)/24,5),АТС!$A$41:$F$712,5)+VLOOKUP($A721+ROUND((COLUMN()-2)/24,5),'Расчет сбытовых надбавок'!$B$2065:'Расчет сбытовых надбавок'!$G$2736,3)</f>
        <v>263.96999999999997</v>
      </c>
      <c r="X721" s="260">
        <f>VLOOKUP($A721+ROUND((COLUMN()-2)/24,5),АТС!$A$41:$F$712,5)+VLOOKUP($A721+ROUND((COLUMN()-2)/24,5),'Расчет сбытовых надбавок'!$B$2065:'Расчет сбытовых надбавок'!$G$2736,3)</f>
        <v>439.17999999999995</v>
      </c>
      <c r="Y721" s="260">
        <f>VLOOKUP($A721+ROUND((COLUMN()-2)/24,5),АТС!$A$41:$F$712,5)+VLOOKUP($A721+ROUND((COLUMN()-2)/24,5),'Расчет сбытовых надбавок'!$B$2065:'Расчет сбытовых надбавок'!$G$2736,3)</f>
        <v>649.57999999999993</v>
      </c>
    </row>
    <row r="722" spans="1:27" x14ac:dyDescent="0.2">
      <c r="A722" s="94">
        <f t="shared" si="21"/>
        <v>41695</v>
      </c>
      <c r="B722" s="259">
        <f>VLOOKUP($A722+ROUND((COLUMN()-2)/24,5),АТС!$A$41:$F$712,5)+VLOOKUP($A722+ROUND((COLUMN()-2)/24,5),'Расчет сбытовых надбавок'!$B$2065:'Расчет сбытовых надбавок'!$G$2736,3)</f>
        <v>446.23999999999995</v>
      </c>
      <c r="C722" s="260">
        <f>VLOOKUP($A722+ROUND((COLUMN()-2)/24,5),АТС!$A$41:$F$712,5)+VLOOKUP($A722+ROUND((COLUMN()-2)/24,5),'Расчет сбытовых надбавок'!$B$2065:'Расчет сбытовых надбавок'!$G$2736,3)</f>
        <v>301.73</v>
      </c>
      <c r="D722" s="260">
        <f>VLOOKUP($A722+ROUND((COLUMN()-2)/24,5),АТС!$A$41:$F$712,5)+VLOOKUP($A722+ROUND((COLUMN()-2)/24,5),'Расчет сбытовых надбавок'!$B$2065:'Расчет сбытовых надбавок'!$G$2736,3)</f>
        <v>161.53</v>
      </c>
      <c r="E722" s="260">
        <f>VLOOKUP($A722+ROUND((COLUMN()-2)/24,5),АТС!$A$41:$F$712,5)+VLOOKUP($A722+ROUND((COLUMN()-2)/24,5),'Расчет сбытовых надбавок'!$B$2065:'Расчет сбытовых надбавок'!$G$2736,3)</f>
        <v>18.8</v>
      </c>
      <c r="F722" s="260">
        <f>VLOOKUP($A722+ROUND((COLUMN()-2)/24,5),АТС!$A$41:$F$712,5)+VLOOKUP($A722+ROUND((COLUMN()-2)/24,5),'Расчет сбытовых надбавок'!$B$2065:'Расчет сбытовых надбавок'!$G$2736,3)</f>
        <v>0</v>
      </c>
      <c r="G722" s="260">
        <f>VLOOKUP($A722+ROUND((COLUMN()-2)/24,5),АТС!$A$41:$F$712,5)+VLOOKUP($A722+ROUND((COLUMN()-2)/24,5),'Расчет сбытовых надбавок'!$B$2065:'Расчет сбытовых надбавок'!$G$2736,3)</f>
        <v>0</v>
      </c>
      <c r="H722" s="260">
        <f>VLOOKUP($A722+ROUND((COLUMN()-2)/24,5),АТС!$A$41:$F$712,5)+VLOOKUP($A722+ROUND((COLUMN()-2)/24,5),'Расчет сбытовых надбавок'!$B$2065:'Расчет сбытовых надбавок'!$G$2736,3)</f>
        <v>0</v>
      </c>
      <c r="I722" s="260">
        <f>VLOOKUP($A722+ROUND((COLUMN()-2)/24,5),АТС!$A$41:$F$712,5)+VLOOKUP($A722+ROUND((COLUMN()-2)/24,5),'Расчет сбытовых надбавок'!$B$2065:'Расчет сбытовых надбавок'!$G$2736,3)</f>
        <v>0.01</v>
      </c>
      <c r="J722" s="260">
        <f>VLOOKUP($A722+ROUND((COLUMN()-2)/24,5),АТС!$A$41:$F$712,5)+VLOOKUP($A722+ROUND((COLUMN()-2)/24,5),'Расчет сбытовых надбавок'!$B$2065:'Расчет сбытовых надбавок'!$G$2736,3)</f>
        <v>0</v>
      </c>
      <c r="K722" s="260">
        <f>VLOOKUP($A722+ROUND((COLUMN()-2)/24,5),АТС!$A$41:$F$712,5)+VLOOKUP($A722+ROUND((COLUMN()-2)/24,5),'Расчет сбытовых надбавок'!$B$2065:'Расчет сбытовых надбавок'!$G$2736,3)</f>
        <v>2.75</v>
      </c>
      <c r="L722" s="260">
        <f>VLOOKUP($A722+ROUND((COLUMN()-2)/24,5),АТС!$A$41:$F$712,5)+VLOOKUP($A722+ROUND((COLUMN()-2)/24,5),'Расчет сбытовых надбавок'!$B$2065:'Расчет сбытовых надбавок'!$G$2736,3)</f>
        <v>28.669999999999998</v>
      </c>
      <c r="M722" s="260">
        <f>VLOOKUP($A722+ROUND((COLUMN()-2)/24,5),АТС!$A$41:$F$712,5)+VLOOKUP($A722+ROUND((COLUMN()-2)/24,5),'Расчет сбытовых надбавок'!$B$2065:'Расчет сбытовых надбавок'!$G$2736,3)</f>
        <v>41.57</v>
      </c>
      <c r="N722" s="260">
        <f>VLOOKUP($A722+ROUND((COLUMN()-2)/24,5),АТС!$A$41:$F$712,5)+VLOOKUP($A722+ROUND((COLUMN()-2)/24,5),'Расчет сбытовых надбавок'!$B$2065:'Расчет сбытовых надбавок'!$G$2736,3)</f>
        <v>130.66</v>
      </c>
      <c r="O722" s="260">
        <f>VLOOKUP($A722+ROUND((COLUMN()-2)/24,5),АТС!$A$41:$F$712,5)+VLOOKUP($A722+ROUND((COLUMN()-2)/24,5),'Расчет сбытовых надбавок'!$B$2065:'Расчет сбытовых надбавок'!$G$2736,3)</f>
        <v>86.899999999999991</v>
      </c>
      <c r="P722" s="260">
        <f>VLOOKUP($A722+ROUND((COLUMN()-2)/24,5),АТС!$A$41:$F$712,5)+VLOOKUP($A722+ROUND((COLUMN()-2)/24,5),'Расчет сбытовых надбавок'!$B$2065:'Расчет сбытовых надбавок'!$G$2736,3)</f>
        <v>158.44</v>
      </c>
      <c r="Q722" s="260">
        <f>VLOOKUP($A722+ROUND((COLUMN()-2)/24,5),АТС!$A$41:$F$712,5)+VLOOKUP($A722+ROUND((COLUMN()-2)/24,5),'Расчет сбытовых надбавок'!$B$2065:'Расчет сбытовых надбавок'!$G$2736,3)</f>
        <v>133.25</v>
      </c>
      <c r="R722" s="260">
        <f>VLOOKUP($A722+ROUND((COLUMN()-2)/24,5),АТС!$A$41:$F$712,5)+VLOOKUP($A722+ROUND((COLUMN()-2)/24,5),'Расчет сбытовых надбавок'!$B$2065:'Расчет сбытовых надбавок'!$G$2736,3)</f>
        <v>223.65</v>
      </c>
      <c r="S722" s="260">
        <f>VLOOKUP($A722+ROUND((COLUMN()-2)/24,5),АТС!$A$41:$F$712,5)+VLOOKUP($A722+ROUND((COLUMN()-2)/24,5),'Расчет сбытовых надбавок'!$B$2065:'Расчет сбытовых надбавок'!$G$2736,3)</f>
        <v>169.11</v>
      </c>
      <c r="T722" s="260">
        <f>VLOOKUP($A722+ROUND((COLUMN()-2)/24,5),АТС!$A$41:$F$712,5)+VLOOKUP($A722+ROUND((COLUMN()-2)/24,5),'Расчет сбытовых надбавок'!$B$2065:'Расчет сбытовых надбавок'!$G$2736,3)</f>
        <v>0</v>
      </c>
      <c r="U722" s="260">
        <f>VLOOKUP($A722+ROUND((COLUMN()-2)/24,5),АТС!$A$41:$F$712,5)+VLOOKUP($A722+ROUND((COLUMN()-2)/24,5),'Расчет сбытовых надбавок'!$B$2065:'Расчет сбытовых надбавок'!$G$2736,3)</f>
        <v>4.8499999999999996</v>
      </c>
      <c r="V722" s="260">
        <f>VLOOKUP($A722+ROUND((COLUMN()-2)/24,5),АТС!$A$41:$F$712,5)+VLOOKUP($A722+ROUND((COLUMN()-2)/24,5),'Расчет сбытовых надбавок'!$B$2065:'Расчет сбытовых надбавок'!$G$2736,3)</f>
        <v>526.12</v>
      </c>
      <c r="W722" s="260">
        <f>VLOOKUP($A722+ROUND((COLUMN()-2)/24,5),АТС!$A$41:$F$712,5)+VLOOKUP($A722+ROUND((COLUMN()-2)/24,5),'Расчет сбытовых надбавок'!$B$2065:'Расчет сбытовых надбавок'!$G$2736,3)</f>
        <v>652.78</v>
      </c>
      <c r="X722" s="260">
        <f>VLOOKUP($A722+ROUND((COLUMN()-2)/24,5),АТС!$A$41:$F$712,5)+VLOOKUP($A722+ROUND((COLUMN()-2)/24,5),'Расчет сбытовых надбавок'!$B$2065:'Расчет сбытовых надбавок'!$G$2736,3)</f>
        <v>969.54</v>
      </c>
      <c r="Y722" s="260">
        <f>VLOOKUP($A722+ROUND((COLUMN()-2)/24,5),АТС!$A$41:$F$712,5)+VLOOKUP($A722+ROUND((COLUMN()-2)/24,5),'Расчет сбытовых надбавок'!$B$2065:'Расчет сбытовых надбавок'!$G$2736,3)</f>
        <v>1901.91</v>
      </c>
    </row>
    <row r="723" spans="1:27" x14ac:dyDescent="0.2">
      <c r="A723" s="94">
        <f t="shared" si="21"/>
        <v>41696</v>
      </c>
      <c r="B723" s="259">
        <f>VLOOKUP($A723+ROUND((COLUMN()-2)/24,5),АТС!$A$41:$F$712,5)+VLOOKUP($A723+ROUND((COLUMN()-2)/24,5),'Расчет сбытовых надбавок'!$B$2065:'Расчет сбытовых надбавок'!$G$2736,3)</f>
        <v>575.51</v>
      </c>
      <c r="C723" s="260">
        <f>VLOOKUP($A723+ROUND((COLUMN()-2)/24,5),АТС!$A$41:$F$712,5)+VLOOKUP($A723+ROUND((COLUMN()-2)/24,5),'Расчет сбытовых надбавок'!$B$2065:'Расчет сбытовых надбавок'!$G$2736,3)</f>
        <v>484.94</v>
      </c>
      <c r="D723" s="260">
        <f>VLOOKUP($A723+ROUND((COLUMN()-2)/24,5),АТС!$A$41:$F$712,5)+VLOOKUP($A723+ROUND((COLUMN()-2)/24,5),'Расчет сбытовых надбавок'!$B$2065:'Расчет сбытовых надбавок'!$G$2736,3)</f>
        <v>371.15</v>
      </c>
      <c r="E723" s="260">
        <f>VLOOKUP($A723+ROUND((COLUMN()-2)/24,5),АТС!$A$41:$F$712,5)+VLOOKUP($A723+ROUND((COLUMN()-2)/24,5),'Расчет сбытовых надбавок'!$B$2065:'Расчет сбытовых надбавок'!$G$2736,3)</f>
        <v>181.54999999999998</v>
      </c>
      <c r="F723" s="260">
        <f>VLOOKUP($A723+ROUND((COLUMN()-2)/24,5),АТС!$A$41:$F$712,5)+VLOOKUP($A723+ROUND((COLUMN()-2)/24,5),'Расчет сбытовых надбавок'!$B$2065:'Расчет сбытовых надбавок'!$G$2736,3)</f>
        <v>95.04</v>
      </c>
      <c r="G723" s="260">
        <f>VLOOKUP($A723+ROUND((COLUMN()-2)/24,5),АТС!$A$41:$F$712,5)+VLOOKUP($A723+ROUND((COLUMN()-2)/24,5),'Расчет сбытовых надбавок'!$B$2065:'Расчет сбытовых надбавок'!$G$2736,3)</f>
        <v>0</v>
      </c>
      <c r="H723" s="260">
        <f>VLOOKUP($A723+ROUND((COLUMN()-2)/24,5),АТС!$A$41:$F$712,5)+VLOOKUP($A723+ROUND((COLUMN()-2)/24,5),'Расчет сбытовых надбавок'!$B$2065:'Расчет сбытовых надбавок'!$G$2736,3)</f>
        <v>0</v>
      </c>
      <c r="I723" s="260">
        <f>VLOOKUP($A723+ROUND((COLUMN()-2)/24,5),АТС!$A$41:$F$712,5)+VLOOKUP($A723+ROUND((COLUMN()-2)/24,5),'Расчет сбытовых надбавок'!$B$2065:'Расчет сбытовых надбавок'!$G$2736,3)</f>
        <v>0</v>
      </c>
      <c r="J723" s="260">
        <f>VLOOKUP($A723+ROUND((COLUMN()-2)/24,5),АТС!$A$41:$F$712,5)+VLOOKUP($A723+ROUND((COLUMN()-2)/24,5),'Расчет сбытовых надбавок'!$B$2065:'Расчет сбытовых надбавок'!$G$2736,3)</f>
        <v>3.94</v>
      </c>
      <c r="K723" s="260">
        <f>VLOOKUP($A723+ROUND((COLUMN()-2)/24,5),АТС!$A$41:$F$712,5)+VLOOKUP($A723+ROUND((COLUMN()-2)/24,5),'Расчет сбытовых надбавок'!$B$2065:'Расчет сбытовых надбавок'!$G$2736,3)</f>
        <v>41.480000000000004</v>
      </c>
      <c r="L723" s="260">
        <f>VLOOKUP($A723+ROUND((COLUMN()-2)/24,5),АТС!$A$41:$F$712,5)+VLOOKUP($A723+ROUND((COLUMN()-2)/24,5),'Расчет сбытовых надбавок'!$B$2065:'Расчет сбытовых надбавок'!$G$2736,3)</f>
        <v>215.66</v>
      </c>
      <c r="M723" s="260">
        <f>VLOOKUP($A723+ROUND((COLUMN()-2)/24,5),АТС!$A$41:$F$712,5)+VLOOKUP($A723+ROUND((COLUMN()-2)/24,5),'Расчет сбытовых надбавок'!$B$2065:'Расчет сбытовых надбавок'!$G$2736,3)</f>
        <v>215.34</v>
      </c>
      <c r="N723" s="260">
        <f>VLOOKUP($A723+ROUND((COLUMN()-2)/24,5),АТС!$A$41:$F$712,5)+VLOOKUP($A723+ROUND((COLUMN()-2)/24,5),'Расчет сбытовых надбавок'!$B$2065:'Расчет сбытовых надбавок'!$G$2736,3)</f>
        <v>186.12</v>
      </c>
      <c r="O723" s="260">
        <f>VLOOKUP($A723+ROUND((COLUMN()-2)/24,5),АТС!$A$41:$F$712,5)+VLOOKUP($A723+ROUND((COLUMN()-2)/24,5),'Расчет сбытовых надбавок'!$B$2065:'Расчет сбытовых надбавок'!$G$2736,3)</f>
        <v>181.44</v>
      </c>
      <c r="P723" s="260">
        <f>VLOOKUP($A723+ROUND((COLUMN()-2)/24,5),АТС!$A$41:$F$712,5)+VLOOKUP($A723+ROUND((COLUMN()-2)/24,5),'Расчет сбытовых надбавок'!$B$2065:'Расчет сбытовых надбавок'!$G$2736,3)</f>
        <v>325.33999999999997</v>
      </c>
      <c r="Q723" s="260">
        <f>VLOOKUP($A723+ROUND((COLUMN()-2)/24,5),АТС!$A$41:$F$712,5)+VLOOKUP($A723+ROUND((COLUMN()-2)/24,5),'Расчет сбытовых надбавок'!$B$2065:'Расчет сбытовых надбавок'!$G$2736,3)</f>
        <v>226.72</v>
      </c>
      <c r="R723" s="260">
        <f>VLOOKUP($A723+ROUND((COLUMN()-2)/24,5),АТС!$A$41:$F$712,5)+VLOOKUP($A723+ROUND((COLUMN()-2)/24,5),'Расчет сбытовых надбавок'!$B$2065:'Расчет сбытовых надбавок'!$G$2736,3)</f>
        <v>151.38</v>
      </c>
      <c r="S723" s="260">
        <f>VLOOKUP($A723+ROUND((COLUMN()-2)/24,5),АТС!$A$41:$F$712,5)+VLOOKUP($A723+ROUND((COLUMN()-2)/24,5),'Расчет сбытовых надбавок'!$B$2065:'Расчет сбытовых надбавок'!$G$2736,3)</f>
        <v>124.49000000000001</v>
      </c>
      <c r="T723" s="260">
        <f>VLOOKUP($A723+ROUND((COLUMN()-2)/24,5),АТС!$A$41:$F$712,5)+VLOOKUP($A723+ROUND((COLUMN()-2)/24,5),'Расчет сбытовых надбавок'!$B$2065:'Расчет сбытовых надбавок'!$G$2736,3)</f>
        <v>38.340000000000003</v>
      </c>
      <c r="U723" s="260">
        <f>VLOOKUP($A723+ROUND((COLUMN()-2)/24,5),АТС!$A$41:$F$712,5)+VLOOKUP($A723+ROUND((COLUMN()-2)/24,5),'Расчет сбытовых надбавок'!$B$2065:'Расчет сбытовых надбавок'!$G$2736,3)</f>
        <v>56.43</v>
      </c>
      <c r="V723" s="260">
        <f>VLOOKUP($A723+ROUND((COLUMN()-2)/24,5),АТС!$A$41:$F$712,5)+VLOOKUP($A723+ROUND((COLUMN()-2)/24,5),'Расчет сбытовых надбавок'!$B$2065:'Расчет сбытовых надбавок'!$G$2736,3)</f>
        <v>309.90999999999997</v>
      </c>
      <c r="W723" s="260">
        <f>VLOOKUP($A723+ROUND((COLUMN()-2)/24,5),АТС!$A$41:$F$712,5)+VLOOKUP($A723+ROUND((COLUMN()-2)/24,5),'Расчет сбытовых надбавок'!$B$2065:'Расчет сбытовых надбавок'!$G$2736,3)</f>
        <v>357.88</v>
      </c>
      <c r="X723" s="260">
        <f>VLOOKUP($A723+ROUND((COLUMN()-2)/24,5),АТС!$A$41:$F$712,5)+VLOOKUP($A723+ROUND((COLUMN()-2)/24,5),'Расчет сбытовых надбавок'!$B$2065:'Расчет сбытовых надбавок'!$G$2736,3)</f>
        <v>312.41999999999996</v>
      </c>
      <c r="Y723" s="260">
        <f>VLOOKUP($A723+ROUND((COLUMN()-2)/24,5),АТС!$A$41:$F$712,5)+VLOOKUP($A723+ROUND((COLUMN()-2)/24,5),'Расчет сбытовых надбавок'!$B$2065:'Расчет сбытовых надбавок'!$G$2736,3)</f>
        <v>557.47</v>
      </c>
    </row>
    <row r="724" spans="1:27" x14ac:dyDescent="0.2">
      <c r="A724" s="94">
        <f t="shared" si="21"/>
        <v>41697</v>
      </c>
      <c r="B724" s="259">
        <f>VLOOKUP($A724+ROUND((COLUMN()-2)/24,5),АТС!$A$41:$F$712,5)+VLOOKUP($A724+ROUND((COLUMN()-2)/24,5),'Расчет сбытовых надбавок'!$B$2065:'Расчет сбытовых надбавок'!$G$2736,3)</f>
        <v>190.5</v>
      </c>
      <c r="C724" s="260">
        <f>VLOOKUP($A724+ROUND((COLUMN()-2)/24,5),АТС!$A$41:$F$712,5)+VLOOKUP($A724+ROUND((COLUMN()-2)/24,5),'Расчет сбытовых надбавок'!$B$2065:'Расчет сбытовых надбавок'!$G$2736,3)</f>
        <v>188.97</v>
      </c>
      <c r="D724" s="260">
        <f>VLOOKUP($A724+ROUND((COLUMN()-2)/24,5),АТС!$A$41:$F$712,5)+VLOOKUP($A724+ROUND((COLUMN()-2)/24,5),'Расчет сбытовых надбавок'!$B$2065:'Расчет сбытовых надбавок'!$G$2736,3)</f>
        <v>156.65</v>
      </c>
      <c r="E724" s="260">
        <f>VLOOKUP($A724+ROUND((COLUMN()-2)/24,5),АТС!$A$41:$F$712,5)+VLOOKUP($A724+ROUND((COLUMN()-2)/24,5),'Расчет сбытовых надбавок'!$B$2065:'Расчет сбытовых надбавок'!$G$2736,3)</f>
        <v>116.35</v>
      </c>
      <c r="F724" s="260">
        <f>VLOOKUP($A724+ROUND((COLUMN()-2)/24,5),АТС!$A$41:$F$712,5)+VLOOKUP($A724+ROUND((COLUMN()-2)/24,5),'Расчет сбытовых надбавок'!$B$2065:'Расчет сбытовых надбавок'!$G$2736,3)</f>
        <v>0</v>
      </c>
      <c r="G724" s="260">
        <f>VLOOKUP($A724+ROUND((COLUMN()-2)/24,5),АТС!$A$41:$F$712,5)+VLOOKUP($A724+ROUND((COLUMN()-2)/24,5),'Расчет сбытовых надбавок'!$B$2065:'Расчет сбытовых надбавок'!$G$2736,3)</f>
        <v>0</v>
      </c>
      <c r="H724" s="260">
        <f>VLOOKUP($A724+ROUND((COLUMN()-2)/24,5),АТС!$A$41:$F$712,5)+VLOOKUP($A724+ROUND((COLUMN()-2)/24,5),'Расчет сбытовых надбавок'!$B$2065:'Расчет сбытовых надбавок'!$G$2736,3)</f>
        <v>0</v>
      </c>
      <c r="I724" s="260">
        <f>VLOOKUP($A724+ROUND((COLUMN()-2)/24,5),АТС!$A$41:$F$712,5)+VLOOKUP($A724+ROUND((COLUMN()-2)/24,5),'Расчет сбытовых надбавок'!$B$2065:'Расчет сбытовых надбавок'!$G$2736,3)</f>
        <v>0</v>
      </c>
      <c r="J724" s="260">
        <f>VLOOKUP($A724+ROUND((COLUMN()-2)/24,5),АТС!$A$41:$F$712,5)+VLOOKUP($A724+ROUND((COLUMN()-2)/24,5),'Расчет сбытовых надбавок'!$B$2065:'Расчет сбытовых надбавок'!$G$2736,3)</f>
        <v>52.34</v>
      </c>
      <c r="K724" s="260">
        <f>VLOOKUP($A724+ROUND((COLUMN()-2)/24,5),АТС!$A$41:$F$712,5)+VLOOKUP($A724+ROUND((COLUMN()-2)/24,5),'Расчет сбытовых надбавок'!$B$2065:'Расчет сбытовых надбавок'!$G$2736,3)</f>
        <v>45.669999999999995</v>
      </c>
      <c r="L724" s="260">
        <f>VLOOKUP($A724+ROUND((COLUMN()-2)/24,5),АТС!$A$41:$F$712,5)+VLOOKUP($A724+ROUND((COLUMN()-2)/24,5),'Расчет сбытовых надбавок'!$B$2065:'Расчет сбытовых надбавок'!$G$2736,3)</f>
        <v>233.70000000000002</v>
      </c>
      <c r="M724" s="260">
        <f>VLOOKUP($A724+ROUND((COLUMN()-2)/24,5),АТС!$A$41:$F$712,5)+VLOOKUP($A724+ROUND((COLUMN()-2)/24,5),'Расчет сбытовых надбавок'!$B$2065:'Расчет сбытовых надбавок'!$G$2736,3)</f>
        <v>269.14</v>
      </c>
      <c r="N724" s="260">
        <f>VLOOKUP($A724+ROUND((COLUMN()-2)/24,5),АТС!$A$41:$F$712,5)+VLOOKUP($A724+ROUND((COLUMN()-2)/24,5),'Расчет сбытовых надбавок'!$B$2065:'Расчет сбытовых надбавок'!$G$2736,3)</f>
        <v>330.16999999999996</v>
      </c>
      <c r="O724" s="260">
        <f>VLOOKUP($A724+ROUND((COLUMN()-2)/24,5),АТС!$A$41:$F$712,5)+VLOOKUP($A724+ROUND((COLUMN()-2)/24,5),'Расчет сбытовых надбавок'!$B$2065:'Расчет сбытовых надбавок'!$G$2736,3)</f>
        <v>313.45</v>
      </c>
      <c r="P724" s="260">
        <f>VLOOKUP($A724+ROUND((COLUMN()-2)/24,5),АТС!$A$41:$F$712,5)+VLOOKUP($A724+ROUND((COLUMN()-2)/24,5),'Расчет сбытовых надбавок'!$B$2065:'Расчет сбытовых надбавок'!$G$2736,3)</f>
        <v>427.67</v>
      </c>
      <c r="Q724" s="260">
        <f>VLOOKUP($A724+ROUND((COLUMN()-2)/24,5),АТС!$A$41:$F$712,5)+VLOOKUP($A724+ROUND((COLUMN()-2)/24,5),'Расчет сбытовых надбавок'!$B$2065:'Расчет сбытовых надбавок'!$G$2736,3)</f>
        <v>327.34000000000003</v>
      </c>
      <c r="R724" s="260">
        <f>VLOOKUP($A724+ROUND((COLUMN()-2)/24,5),АТС!$A$41:$F$712,5)+VLOOKUP($A724+ROUND((COLUMN()-2)/24,5),'Расчет сбытовых надбавок'!$B$2065:'Расчет сбытовых надбавок'!$G$2736,3)</f>
        <v>390.86</v>
      </c>
      <c r="S724" s="260">
        <f>VLOOKUP($A724+ROUND((COLUMN()-2)/24,5),АТС!$A$41:$F$712,5)+VLOOKUP($A724+ROUND((COLUMN()-2)/24,5),'Расчет сбытовых надбавок'!$B$2065:'Расчет сбытовых надбавок'!$G$2736,3)</f>
        <v>339.09000000000003</v>
      </c>
      <c r="T724" s="260">
        <f>VLOOKUP($A724+ROUND((COLUMN()-2)/24,5),АТС!$A$41:$F$712,5)+VLOOKUP($A724+ROUND((COLUMN()-2)/24,5),'Расчет сбытовых надбавок'!$B$2065:'Расчет сбытовых надбавок'!$G$2736,3)</f>
        <v>0</v>
      </c>
      <c r="U724" s="260">
        <f>VLOOKUP($A724+ROUND((COLUMN()-2)/24,5),АТС!$A$41:$F$712,5)+VLOOKUP($A724+ROUND((COLUMN()-2)/24,5),'Расчет сбытовых надбавок'!$B$2065:'Расчет сбытовых надбавок'!$G$2736,3)</f>
        <v>36.92</v>
      </c>
      <c r="V724" s="260">
        <f>VLOOKUP($A724+ROUND((COLUMN()-2)/24,5),АТС!$A$41:$F$712,5)+VLOOKUP($A724+ROUND((COLUMN()-2)/24,5),'Расчет сбытовых надбавок'!$B$2065:'Расчет сбытовых надбавок'!$G$2736,3)</f>
        <v>246.25</v>
      </c>
      <c r="W724" s="260">
        <f>VLOOKUP($A724+ROUND((COLUMN()-2)/24,5),АТС!$A$41:$F$712,5)+VLOOKUP($A724+ROUND((COLUMN()-2)/24,5),'Расчет сбытовых надбавок'!$B$2065:'Расчет сбытовых надбавок'!$G$2736,3)</f>
        <v>262.84000000000003</v>
      </c>
      <c r="X724" s="260">
        <f>VLOOKUP($A724+ROUND((COLUMN()-2)/24,5),АТС!$A$41:$F$712,5)+VLOOKUP($A724+ROUND((COLUMN()-2)/24,5),'Расчет сбытовых надбавок'!$B$2065:'Расчет сбытовых надбавок'!$G$2736,3)</f>
        <v>468.78999999999996</v>
      </c>
      <c r="Y724" s="260">
        <f>VLOOKUP($A724+ROUND((COLUMN()-2)/24,5),АТС!$A$41:$F$712,5)+VLOOKUP($A724+ROUND((COLUMN()-2)/24,5),'Расчет сбытовых надбавок'!$B$2065:'Расчет сбытовых надбавок'!$G$2736,3)</f>
        <v>458.5</v>
      </c>
    </row>
    <row r="725" spans="1:27" x14ac:dyDescent="0.2">
      <c r="A725" s="94">
        <f t="shared" si="21"/>
        <v>41698</v>
      </c>
      <c r="B725" s="259">
        <f>VLOOKUP($A725+ROUND((COLUMN()-2)/24,5),АТС!$A$41:$F$712,5)+VLOOKUP($A725+ROUND((COLUMN()-2)/24,5),'Расчет сбытовых надбавок'!$B$2065:'Расчет сбытовых надбавок'!$G$2736,3)</f>
        <v>332.32000000000005</v>
      </c>
      <c r="C725" s="260">
        <f>VLOOKUP($A725+ROUND((COLUMN()-2)/24,5),АТС!$A$41:$F$712,5)+VLOOKUP($A725+ROUND((COLUMN()-2)/24,5),'Расчет сбытовых надбавок'!$B$2065:'Расчет сбытовых надбавок'!$G$2736,3)</f>
        <v>214.2</v>
      </c>
      <c r="D725" s="260">
        <f>VLOOKUP($A725+ROUND((COLUMN()-2)/24,5),АТС!$A$41:$F$712,5)+VLOOKUP($A725+ROUND((COLUMN()-2)/24,5),'Расчет сбытовых надбавок'!$B$2065:'Расчет сбытовых надбавок'!$G$2736,3)</f>
        <v>162.87</v>
      </c>
      <c r="E725" s="260">
        <f>VLOOKUP($A725+ROUND((COLUMN()-2)/24,5),АТС!$A$41:$F$712,5)+VLOOKUP($A725+ROUND((COLUMN()-2)/24,5),'Расчет сбытовых надбавок'!$B$2065:'Расчет сбытовых надбавок'!$G$2736,3)</f>
        <v>122.42</v>
      </c>
      <c r="F725" s="260">
        <f>VLOOKUP($A725+ROUND((COLUMN()-2)/24,5),АТС!$A$41:$F$712,5)+VLOOKUP($A725+ROUND((COLUMN()-2)/24,5),'Расчет сбытовых надбавок'!$B$2065:'Расчет сбытовых надбавок'!$G$2736,3)</f>
        <v>150.68</v>
      </c>
      <c r="G725" s="260">
        <f>VLOOKUP($A725+ROUND((COLUMN()-2)/24,5),АТС!$A$41:$F$712,5)+VLOOKUP($A725+ROUND((COLUMN()-2)/24,5),'Расчет сбытовых надбавок'!$B$2065:'Расчет сбытовых надбавок'!$G$2736,3)</f>
        <v>72.430000000000007</v>
      </c>
      <c r="H725" s="260">
        <f>VLOOKUP($A725+ROUND((COLUMN()-2)/24,5),АТС!$A$41:$F$712,5)+VLOOKUP($A725+ROUND((COLUMN()-2)/24,5),'Расчет сбытовых надбавок'!$B$2065:'Расчет сбытовых надбавок'!$G$2736,3)</f>
        <v>0</v>
      </c>
      <c r="I725" s="260">
        <f>VLOOKUP($A725+ROUND((COLUMN()-2)/24,5),АТС!$A$41:$F$712,5)+VLOOKUP($A725+ROUND((COLUMN()-2)/24,5),'Расчет сбытовых надбавок'!$B$2065:'Расчет сбытовых надбавок'!$G$2736,3)</f>
        <v>97.4</v>
      </c>
      <c r="J725" s="260">
        <f>VLOOKUP($A725+ROUND((COLUMN()-2)/24,5),АТС!$A$41:$F$712,5)+VLOOKUP($A725+ROUND((COLUMN()-2)/24,5),'Расчет сбытовых надбавок'!$B$2065:'Расчет сбытовых надбавок'!$G$2736,3)</f>
        <v>78.38</v>
      </c>
      <c r="K725" s="260">
        <f>VLOOKUP($A725+ROUND((COLUMN()-2)/24,5),АТС!$A$41:$F$712,5)+VLOOKUP($A725+ROUND((COLUMN()-2)/24,5),'Расчет сбытовых надбавок'!$B$2065:'Расчет сбытовых надбавок'!$G$2736,3)</f>
        <v>202.79000000000002</v>
      </c>
      <c r="L725" s="260">
        <f>VLOOKUP($A725+ROUND((COLUMN()-2)/24,5),АТС!$A$41:$F$712,5)+VLOOKUP($A725+ROUND((COLUMN()-2)/24,5),'Расчет сбытовых надбавок'!$B$2065:'Расчет сбытовых надбавок'!$G$2736,3)</f>
        <v>325.47000000000003</v>
      </c>
      <c r="M725" s="260">
        <f>VLOOKUP($A725+ROUND((COLUMN()-2)/24,5),АТС!$A$41:$F$712,5)+VLOOKUP($A725+ROUND((COLUMN()-2)/24,5),'Расчет сбытовых надбавок'!$B$2065:'Расчет сбытовых надбавок'!$G$2736,3)</f>
        <v>347.33</v>
      </c>
      <c r="N725" s="260">
        <f>VLOOKUP($A725+ROUND((COLUMN()-2)/24,5),АТС!$A$41:$F$712,5)+VLOOKUP($A725+ROUND((COLUMN()-2)/24,5),'Расчет сбытовых надбавок'!$B$2065:'Расчет сбытовых надбавок'!$G$2736,3)</f>
        <v>512.17999999999995</v>
      </c>
      <c r="O725" s="260">
        <f>VLOOKUP($A725+ROUND((COLUMN()-2)/24,5),АТС!$A$41:$F$712,5)+VLOOKUP($A725+ROUND((COLUMN()-2)/24,5),'Расчет сбытовых надбавок'!$B$2065:'Расчет сбытовых надбавок'!$G$2736,3)</f>
        <v>489.45</v>
      </c>
      <c r="P725" s="260">
        <f>VLOOKUP($A725+ROUND((COLUMN()-2)/24,5),АТС!$A$41:$F$712,5)+VLOOKUP($A725+ROUND((COLUMN()-2)/24,5),'Расчет сбытовых надбавок'!$B$2065:'Расчет сбытовых надбавок'!$G$2736,3)</f>
        <v>583.71</v>
      </c>
      <c r="Q725" s="260">
        <f>VLOOKUP($A725+ROUND((COLUMN()-2)/24,5),АТС!$A$41:$F$712,5)+VLOOKUP($A725+ROUND((COLUMN()-2)/24,5),'Расчет сбытовых надбавок'!$B$2065:'Расчет сбытовых надбавок'!$G$2736,3)</f>
        <v>528.37</v>
      </c>
      <c r="R725" s="260">
        <f>VLOOKUP($A725+ROUND((COLUMN()-2)/24,5),АТС!$A$41:$F$712,5)+VLOOKUP($A725+ROUND((COLUMN()-2)/24,5),'Расчет сбытовых надбавок'!$B$2065:'Расчет сбытовых надбавок'!$G$2736,3)</f>
        <v>479.94</v>
      </c>
      <c r="S725" s="260">
        <f>VLOOKUP($A725+ROUND((COLUMN()-2)/24,5),АТС!$A$41:$F$712,5)+VLOOKUP($A725+ROUND((COLUMN()-2)/24,5),'Расчет сбытовых надбавок'!$B$2065:'Расчет сбытовых надбавок'!$G$2736,3)</f>
        <v>344.55</v>
      </c>
      <c r="T725" s="260">
        <f>VLOOKUP($A725+ROUND((COLUMN()-2)/24,5),АТС!$A$41:$F$712,5)+VLOOKUP($A725+ROUND((COLUMN()-2)/24,5),'Расчет сбытовых надбавок'!$B$2065:'Расчет сбытовых надбавок'!$G$2736,3)</f>
        <v>99.34</v>
      </c>
      <c r="U725" s="260">
        <f>VLOOKUP($A725+ROUND((COLUMN()-2)/24,5),АТС!$A$41:$F$712,5)+VLOOKUP($A725+ROUND((COLUMN()-2)/24,5),'Расчет сбытовых надбавок'!$B$2065:'Расчет сбытовых надбавок'!$G$2736,3)</f>
        <v>427.88</v>
      </c>
      <c r="V725" s="260">
        <f>VLOOKUP($A725+ROUND((COLUMN()-2)/24,5),АТС!$A$41:$F$712,5)+VLOOKUP($A725+ROUND((COLUMN()-2)/24,5),'Расчет сбытовых надбавок'!$B$2065:'Расчет сбытовых надбавок'!$G$2736,3)</f>
        <v>551.35</v>
      </c>
      <c r="W725" s="260">
        <f>VLOOKUP($A725+ROUND((COLUMN()-2)/24,5),АТС!$A$41:$F$712,5)+VLOOKUP($A725+ROUND((COLUMN()-2)/24,5),'Расчет сбытовых надбавок'!$B$2065:'Расчет сбытовых надбавок'!$G$2736,3)</f>
        <v>511.46</v>
      </c>
      <c r="X725" s="260">
        <f>VLOOKUP($A725+ROUND((COLUMN()-2)/24,5),АТС!$A$41:$F$712,5)+VLOOKUP($A725+ROUND((COLUMN()-2)/24,5),'Расчет сбытовых надбавок'!$B$2065:'Расчет сбытовых надбавок'!$G$2736,3)</f>
        <v>226.5</v>
      </c>
      <c r="Y725" s="260">
        <f>VLOOKUP($A725+ROUND((COLUMN()-2)/24,5),АТС!$A$41:$F$712,5)+VLOOKUP($A725+ROUND((COLUMN()-2)/24,5),'Расчет сбытовых надбавок'!$B$2065:'Расчет сбытовых надбавок'!$G$2736,3)</f>
        <v>828.24</v>
      </c>
    </row>
    <row r="726" spans="1:27" x14ac:dyDescent="0.2">
      <c r="A726" s="106"/>
      <c r="B726" s="101"/>
      <c r="C726" s="101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7"/>
    </row>
    <row r="727" spans="1:27" x14ac:dyDescent="0.25">
      <c r="A727" s="102" t="s">
        <v>158</v>
      </c>
      <c r="B727" s="93"/>
      <c r="C727" s="93"/>
      <c r="D727" s="93"/>
    </row>
    <row r="728" spans="1:27" ht="12.75" customHeight="1" x14ac:dyDescent="0.2">
      <c r="A728" s="170" t="s">
        <v>50</v>
      </c>
      <c r="B728" s="181" t="s">
        <v>162</v>
      </c>
      <c r="C728" s="182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  <c r="S728" s="182"/>
      <c r="T728" s="182"/>
      <c r="U728" s="182"/>
      <c r="V728" s="182"/>
      <c r="W728" s="182"/>
      <c r="X728" s="182"/>
      <c r="Y728" s="183"/>
    </row>
    <row r="729" spans="1:27" ht="12.75" customHeight="1" x14ac:dyDescent="0.2">
      <c r="A729" s="171"/>
      <c r="B729" s="184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  <c r="V729" s="185"/>
      <c r="W729" s="185"/>
      <c r="X729" s="185"/>
      <c r="Y729" s="186"/>
    </row>
    <row r="730" spans="1:27" s="134" customFormat="1" ht="12.75" customHeight="1" x14ac:dyDescent="0.2">
      <c r="A730" s="171"/>
      <c r="B730" s="217" t="s">
        <v>130</v>
      </c>
      <c r="C730" s="205" t="s">
        <v>131</v>
      </c>
      <c r="D730" s="205" t="s">
        <v>132</v>
      </c>
      <c r="E730" s="205" t="s">
        <v>133</v>
      </c>
      <c r="F730" s="205" t="s">
        <v>134</v>
      </c>
      <c r="G730" s="205" t="s">
        <v>135</v>
      </c>
      <c r="H730" s="205" t="s">
        <v>136</v>
      </c>
      <c r="I730" s="205" t="s">
        <v>137</v>
      </c>
      <c r="J730" s="205" t="s">
        <v>138</v>
      </c>
      <c r="K730" s="205" t="s">
        <v>139</v>
      </c>
      <c r="L730" s="205" t="s">
        <v>140</v>
      </c>
      <c r="M730" s="205" t="s">
        <v>141</v>
      </c>
      <c r="N730" s="215" t="s">
        <v>142</v>
      </c>
      <c r="O730" s="205" t="s">
        <v>143</v>
      </c>
      <c r="P730" s="205" t="s">
        <v>144</v>
      </c>
      <c r="Q730" s="205" t="s">
        <v>145</v>
      </c>
      <c r="R730" s="205" t="s">
        <v>146</v>
      </c>
      <c r="S730" s="205" t="s">
        <v>147</v>
      </c>
      <c r="T730" s="205" t="s">
        <v>148</v>
      </c>
      <c r="U730" s="205" t="s">
        <v>149</v>
      </c>
      <c r="V730" s="205" t="s">
        <v>150</v>
      </c>
      <c r="W730" s="205" t="s">
        <v>151</v>
      </c>
      <c r="X730" s="205" t="s">
        <v>152</v>
      </c>
      <c r="Y730" s="205" t="s">
        <v>153</v>
      </c>
    </row>
    <row r="731" spans="1:27" s="134" customFormat="1" ht="11.25" customHeight="1" x14ac:dyDescent="0.2">
      <c r="A731" s="172"/>
      <c r="B731" s="218"/>
      <c r="C731" s="206"/>
      <c r="D731" s="206"/>
      <c r="E731" s="206"/>
      <c r="F731" s="206"/>
      <c r="G731" s="206"/>
      <c r="H731" s="206"/>
      <c r="I731" s="206"/>
      <c r="J731" s="206"/>
      <c r="K731" s="206"/>
      <c r="L731" s="206"/>
      <c r="M731" s="206"/>
      <c r="N731" s="216"/>
      <c r="O731" s="206"/>
      <c r="P731" s="206"/>
      <c r="Q731" s="206"/>
      <c r="R731" s="206"/>
      <c r="S731" s="206"/>
      <c r="T731" s="206"/>
      <c r="U731" s="206"/>
      <c r="V731" s="206"/>
      <c r="W731" s="206"/>
      <c r="X731" s="206"/>
      <c r="Y731" s="206"/>
    </row>
    <row r="732" spans="1:27" ht="15.75" customHeight="1" x14ac:dyDescent="0.2">
      <c r="A732" s="94">
        <f>A698</f>
        <v>41671</v>
      </c>
      <c r="B732" s="260">
        <f>VLOOKUP($A732+ROUND((COLUMN()-2)/24,5),АТС!$A$41:$F$712,5)+VLOOKUP($A732+ROUND((COLUMN()-2)/24,5),'Расчет сбытовых надбавок'!$B$2065:'Расчет сбытовых надбавок'!$G$2736,4)</f>
        <v>62.410000000000004</v>
      </c>
      <c r="C732" s="260">
        <f>VLOOKUP($A732+ROUND((COLUMN()-2)/24,5),АТС!$A$41:$F$712,5)+VLOOKUP($A732+ROUND((COLUMN()-2)/24,5),'Расчет сбытовых надбавок'!$B$2065:'Расчет сбытовых надбавок'!$G$2736,4)</f>
        <v>43.53</v>
      </c>
      <c r="D732" s="260">
        <f>VLOOKUP($A732+ROUND((COLUMN()-2)/24,5),АТС!$A$41:$F$712,5)+VLOOKUP($A732+ROUND((COLUMN()-2)/24,5),'Расчет сбытовых надбавок'!$B$2065:'Расчет сбытовых надбавок'!$G$2736,4)</f>
        <v>6</v>
      </c>
      <c r="E732" s="260">
        <f>VLOOKUP($A732+ROUND((COLUMN()-2)/24,5),АТС!$A$41:$F$712,5)+VLOOKUP($A732+ROUND((COLUMN()-2)/24,5),'Расчет сбытовых надбавок'!$B$2065:'Расчет сбытовых надбавок'!$G$2736,4)</f>
        <v>0.01</v>
      </c>
      <c r="F732" s="260">
        <f>VLOOKUP($A732+ROUND((COLUMN()-2)/24,5),АТС!$A$41:$F$712,5)+VLOOKUP($A732+ROUND((COLUMN()-2)/24,5),'Расчет сбытовых надбавок'!$B$2065:'Расчет сбытовых надбавок'!$G$2736,4)</f>
        <v>0</v>
      </c>
      <c r="G732" s="260">
        <f>VLOOKUP($A732+ROUND((COLUMN()-2)/24,5),АТС!$A$41:$F$712,5)+VLOOKUP($A732+ROUND((COLUMN()-2)/24,5),'Расчет сбытовых надбавок'!$B$2065:'Расчет сбытовых надбавок'!$G$2736,4)</f>
        <v>0</v>
      </c>
      <c r="H732" s="260">
        <f>VLOOKUP($A732+ROUND((COLUMN()-2)/24,5),АТС!$A$41:$F$712,5)+VLOOKUP($A732+ROUND((COLUMN()-2)/24,5),'Расчет сбытовых надбавок'!$B$2065:'Расчет сбытовых надбавок'!$G$2736,4)</f>
        <v>0.01</v>
      </c>
      <c r="I732" s="260">
        <f>VLOOKUP($A732+ROUND((COLUMN()-2)/24,5),АТС!$A$41:$F$712,5)+VLOOKUP($A732+ROUND((COLUMN()-2)/24,5),'Расчет сбытовых надбавок'!$B$2065:'Расчет сбытовых надбавок'!$G$2736,4)</f>
        <v>0.01</v>
      </c>
      <c r="J732" s="260">
        <f>VLOOKUP($A732+ROUND((COLUMN()-2)/24,5),АТС!$A$41:$F$712,5)+VLOOKUP($A732+ROUND((COLUMN()-2)/24,5),'Расчет сбытовых надбавок'!$B$2065:'Расчет сбытовых надбавок'!$G$2736,4)</f>
        <v>0</v>
      </c>
      <c r="K732" s="260">
        <f>VLOOKUP($A732+ROUND((COLUMN()-2)/24,5),АТС!$A$41:$F$712,5)+VLOOKUP($A732+ROUND((COLUMN()-2)/24,5),'Расчет сбытовых надбавок'!$B$2065:'Расчет сбытовых надбавок'!$G$2736,4)</f>
        <v>0</v>
      </c>
      <c r="L732" s="260">
        <f>VLOOKUP($A732+ROUND((COLUMN()-2)/24,5),АТС!$A$41:$F$712,5)+VLOOKUP($A732+ROUND((COLUMN()-2)/24,5),'Расчет сбытовых надбавок'!$B$2065:'Расчет сбытовых надбавок'!$G$2736,4)</f>
        <v>31.080000000000002</v>
      </c>
      <c r="M732" s="260">
        <f>VLOOKUP($A732+ROUND((COLUMN()-2)/24,5),АТС!$A$41:$F$712,5)+VLOOKUP($A732+ROUND((COLUMN()-2)/24,5),'Расчет сбытовых надбавок'!$B$2065:'Расчет сбытовых надбавок'!$G$2736,4)</f>
        <v>30.549999999999997</v>
      </c>
      <c r="N732" s="260">
        <f>VLOOKUP($A732+ROUND((COLUMN()-2)/24,5),АТС!$A$41:$F$712,5)+VLOOKUP($A732+ROUND((COLUMN()-2)/24,5),'Расчет сбытовых надбавок'!$B$2065:'Расчет сбытовых надбавок'!$G$2736,4)</f>
        <v>48.519999999999996</v>
      </c>
      <c r="O732" s="260">
        <f>VLOOKUP($A732+ROUND((COLUMN()-2)/24,5),АТС!$A$41:$F$712,5)+VLOOKUP($A732+ROUND((COLUMN()-2)/24,5),'Расчет сбытовых надбавок'!$B$2065:'Расчет сбытовых надбавок'!$G$2736,4)</f>
        <v>46.19</v>
      </c>
      <c r="P732" s="260">
        <f>VLOOKUP($A732+ROUND((COLUMN()-2)/24,5),АТС!$A$41:$F$712,5)+VLOOKUP($A732+ROUND((COLUMN()-2)/24,5),'Расчет сбытовых надбавок'!$B$2065:'Расчет сбытовых надбавок'!$G$2736,4)</f>
        <v>0</v>
      </c>
      <c r="Q732" s="260">
        <f>VLOOKUP($A732+ROUND((COLUMN()-2)/24,5),АТС!$A$41:$F$712,5)+VLOOKUP($A732+ROUND((COLUMN()-2)/24,5),'Расчет сбытовых надбавок'!$B$2065:'Расчет сбытовых надбавок'!$G$2736,4)</f>
        <v>0</v>
      </c>
      <c r="R732" s="260">
        <f>VLOOKUP($A732+ROUND((COLUMN()-2)/24,5),АТС!$A$41:$F$712,5)+VLOOKUP($A732+ROUND((COLUMN()-2)/24,5),'Расчет сбытовых надбавок'!$B$2065:'Расчет сбытовых надбавок'!$G$2736,4)</f>
        <v>0</v>
      </c>
      <c r="S732" s="260">
        <f>VLOOKUP($A732+ROUND((COLUMN()-2)/24,5),АТС!$A$41:$F$712,5)+VLOOKUP($A732+ROUND((COLUMN()-2)/24,5),'Расчет сбытовых надбавок'!$B$2065:'Расчет сбытовых надбавок'!$G$2736,4)</f>
        <v>0</v>
      </c>
      <c r="T732" s="260">
        <f>VLOOKUP($A732+ROUND((COLUMN()-2)/24,5),АТС!$A$41:$F$712,5)+VLOOKUP($A732+ROUND((COLUMN()-2)/24,5),'Расчет сбытовых надбавок'!$B$2065:'Расчет сбытовых надбавок'!$G$2736,4)</f>
        <v>0</v>
      </c>
      <c r="U732" s="260">
        <f>VLOOKUP($A732+ROUND((COLUMN()-2)/24,5),АТС!$A$41:$F$712,5)+VLOOKUP($A732+ROUND((COLUMN()-2)/24,5),'Расчет сбытовых надбавок'!$B$2065:'Расчет сбытовых надбавок'!$G$2736,4)</f>
        <v>0</v>
      </c>
      <c r="V732" s="260">
        <f>VLOOKUP($A732+ROUND((COLUMN()-2)/24,5),АТС!$A$41:$F$712,5)+VLOOKUP($A732+ROUND((COLUMN()-2)/24,5),'Расчет сбытовых надбавок'!$B$2065:'Расчет сбытовых надбавок'!$G$2736,4)</f>
        <v>0</v>
      </c>
      <c r="W732" s="260">
        <f>VLOOKUP($A732+ROUND((COLUMN()-2)/24,5),АТС!$A$41:$F$712,5)+VLOOKUP($A732+ROUND((COLUMN()-2)/24,5),'Расчет сбытовых надбавок'!$B$2065:'Расчет сбытовых надбавок'!$G$2736,4)</f>
        <v>0</v>
      </c>
      <c r="X732" s="260">
        <f>VLOOKUP($A732+ROUND((COLUMN()-2)/24,5),АТС!$A$41:$F$712,5)+VLOOKUP($A732+ROUND((COLUMN()-2)/24,5),'Расчет сбытовых надбавок'!$B$2065:'Расчет сбытовых надбавок'!$G$2736,4)</f>
        <v>16.72</v>
      </c>
      <c r="Y732" s="260">
        <f>VLOOKUP($A732+ROUND((COLUMN()-2)/24,5),АТС!$A$41:$F$712,5)+VLOOKUP($A732+ROUND((COLUMN()-2)/24,5),'Расчет сбытовых надбавок'!$B$2065:'Расчет сбытовых надбавок'!$G$2736,4)</f>
        <v>0</v>
      </c>
      <c r="AA732" s="95"/>
    </row>
    <row r="733" spans="1:27" x14ac:dyDescent="0.2">
      <c r="A733" s="94">
        <f>A732+1</f>
        <v>41672</v>
      </c>
      <c r="B733" s="260">
        <f>VLOOKUP($A733+ROUND((COLUMN()-2)/24,5),АТС!$A$41:$F$712,5)+VLOOKUP($A733+ROUND((COLUMN()-2)/24,5),'Расчет сбытовых надбавок'!$B$2065:'Расчет сбытовых надбавок'!$G$2736,4)</f>
        <v>306.74</v>
      </c>
      <c r="C733" s="260">
        <f>VLOOKUP($A733+ROUND((COLUMN()-2)/24,5),АТС!$A$41:$F$712,5)+VLOOKUP($A733+ROUND((COLUMN()-2)/24,5),'Расчет сбытовых надбавок'!$B$2065:'Расчет сбытовых надбавок'!$G$2736,4)</f>
        <v>0</v>
      </c>
      <c r="D733" s="260">
        <f>VLOOKUP($A733+ROUND((COLUMN()-2)/24,5),АТС!$A$41:$F$712,5)+VLOOKUP($A733+ROUND((COLUMN()-2)/24,5),'Расчет сбытовых надбавок'!$B$2065:'Расчет сбытовых надбавок'!$G$2736,4)</f>
        <v>0</v>
      </c>
      <c r="E733" s="260">
        <f>VLOOKUP($A733+ROUND((COLUMN()-2)/24,5),АТС!$A$41:$F$712,5)+VLOOKUP($A733+ROUND((COLUMN()-2)/24,5),'Расчет сбытовых надбавок'!$B$2065:'Расчет сбытовых надбавок'!$G$2736,4)</f>
        <v>0</v>
      </c>
      <c r="F733" s="260">
        <f>VLOOKUP($A733+ROUND((COLUMN()-2)/24,5),АТС!$A$41:$F$712,5)+VLOOKUP($A733+ROUND((COLUMN()-2)/24,5),'Расчет сбытовых надбавок'!$B$2065:'Расчет сбытовых надбавок'!$G$2736,4)</f>
        <v>0</v>
      </c>
      <c r="G733" s="260">
        <f>VLOOKUP($A733+ROUND((COLUMN()-2)/24,5),АТС!$A$41:$F$712,5)+VLOOKUP($A733+ROUND((COLUMN()-2)/24,5),'Расчет сбытовых надбавок'!$B$2065:'Расчет сбытовых надбавок'!$G$2736,4)</f>
        <v>0.01</v>
      </c>
      <c r="H733" s="260">
        <f>VLOOKUP($A733+ROUND((COLUMN()-2)/24,5),АТС!$A$41:$F$712,5)+VLOOKUP($A733+ROUND((COLUMN()-2)/24,5),'Расчет сбытовых надбавок'!$B$2065:'Расчет сбытовых надбавок'!$G$2736,4)</f>
        <v>0</v>
      </c>
      <c r="I733" s="260">
        <f>VLOOKUP($A733+ROUND((COLUMN()-2)/24,5),АТС!$A$41:$F$712,5)+VLOOKUP($A733+ROUND((COLUMN()-2)/24,5),'Расчет сбытовых надбавок'!$B$2065:'Расчет сбытовых надбавок'!$G$2736,4)</f>
        <v>0</v>
      </c>
      <c r="J733" s="260">
        <f>VLOOKUP($A733+ROUND((COLUMN()-2)/24,5),АТС!$A$41:$F$712,5)+VLOOKUP($A733+ROUND((COLUMN()-2)/24,5),'Расчет сбытовых надбавок'!$B$2065:'Расчет сбытовых надбавок'!$G$2736,4)</f>
        <v>0</v>
      </c>
      <c r="K733" s="260">
        <f>VLOOKUP($A733+ROUND((COLUMN()-2)/24,5),АТС!$A$41:$F$712,5)+VLOOKUP($A733+ROUND((COLUMN()-2)/24,5),'Расчет сбытовых надбавок'!$B$2065:'Расчет сбытовых надбавок'!$G$2736,4)</f>
        <v>0</v>
      </c>
      <c r="L733" s="260">
        <f>VLOOKUP($A733+ROUND((COLUMN()-2)/24,5),АТС!$A$41:$F$712,5)+VLOOKUP($A733+ROUND((COLUMN()-2)/24,5),'Расчет сбытовых надбавок'!$B$2065:'Расчет сбытовых надбавок'!$G$2736,4)</f>
        <v>37.14</v>
      </c>
      <c r="M733" s="260">
        <f>VLOOKUP($A733+ROUND((COLUMN()-2)/24,5),АТС!$A$41:$F$712,5)+VLOOKUP($A733+ROUND((COLUMN()-2)/24,5),'Расчет сбытовых надбавок'!$B$2065:'Расчет сбытовых надбавок'!$G$2736,4)</f>
        <v>172.79</v>
      </c>
      <c r="N733" s="260">
        <f>VLOOKUP($A733+ROUND((COLUMN()-2)/24,5),АТС!$A$41:$F$712,5)+VLOOKUP($A733+ROUND((COLUMN()-2)/24,5),'Расчет сбытовых надбавок'!$B$2065:'Расчет сбытовых надбавок'!$G$2736,4)</f>
        <v>224.8</v>
      </c>
      <c r="O733" s="260">
        <f>VLOOKUP($A733+ROUND((COLUMN()-2)/24,5),АТС!$A$41:$F$712,5)+VLOOKUP($A733+ROUND((COLUMN()-2)/24,5),'Расчет сбытовых надбавок'!$B$2065:'Расчет сбытовых надбавок'!$G$2736,4)</f>
        <v>200.6</v>
      </c>
      <c r="P733" s="260">
        <f>VLOOKUP($A733+ROUND((COLUMN()-2)/24,5),АТС!$A$41:$F$712,5)+VLOOKUP($A733+ROUND((COLUMN()-2)/24,5),'Расчет сбытовых надбавок'!$B$2065:'Расчет сбытовых надбавок'!$G$2736,4)</f>
        <v>5.3699999999999992</v>
      </c>
      <c r="Q733" s="260">
        <f>VLOOKUP($A733+ROUND((COLUMN()-2)/24,5),АТС!$A$41:$F$712,5)+VLOOKUP($A733+ROUND((COLUMN()-2)/24,5),'Расчет сбытовых надбавок'!$B$2065:'Расчет сбытовых надбавок'!$G$2736,4)</f>
        <v>129.25</v>
      </c>
      <c r="R733" s="260">
        <f>VLOOKUP($A733+ROUND((COLUMN()-2)/24,5),АТС!$A$41:$F$712,5)+VLOOKUP($A733+ROUND((COLUMN()-2)/24,5),'Расчет сбытовых надбавок'!$B$2065:'Расчет сбытовых надбавок'!$G$2736,4)</f>
        <v>38.230000000000004</v>
      </c>
      <c r="S733" s="260">
        <f>VLOOKUP($A733+ROUND((COLUMN()-2)/24,5),АТС!$A$41:$F$712,5)+VLOOKUP($A733+ROUND((COLUMN()-2)/24,5),'Расчет сбытовых надбавок'!$B$2065:'Расчет сбытовых надбавок'!$G$2736,4)</f>
        <v>0</v>
      </c>
      <c r="T733" s="260">
        <f>VLOOKUP($A733+ROUND((COLUMN()-2)/24,5),АТС!$A$41:$F$712,5)+VLOOKUP($A733+ROUND((COLUMN()-2)/24,5),'Расчет сбытовых надбавок'!$B$2065:'Расчет сбытовых надбавок'!$G$2736,4)</f>
        <v>0</v>
      </c>
      <c r="U733" s="260">
        <f>VLOOKUP($A733+ROUND((COLUMN()-2)/24,5),АТС!$A$41:$F$712,5)+VLOOKUP($A733+ROUND((COLUMN()-2)/24,5),'Расчет сбытовых надбавок'!$B$2065:'Расчет сбытовых надбавок'!$G$2736,4)</f>
        <v>0</v>
      </c>
      <c r="V733" s="260">
        <f>VLOOKUP($A733+ROUND((COLUMN()-2)/24,5),АТС!$A$41:$F$712,5)+VLOOKUP($A733+ROUND((COLUMN()-2)/24,5),'Расчет сбытовых надбавок'!$B$2065:'Расчет сбытовых надбавок'!$G$2736,4)</f>
        <v>0</v>
      </c>
      <c r="W733" s="260">
        <f>VLOOKUP($A733+ROUND((COLUMN()-2)/24,5),АТС!$A$41:$F$712,5)+VLOOKUP($A733+ROUND((COLUMN()-2)/24,5),'Расчет сбытовых надбавок'!$B$2065:'Расчет сбытовых надбавок'!$G$2736,4)</f>
        <v>0</v>
      </c>
      <c r="X733" s="260">
        <f>VLOOKUP($A733+ROUND((COLUMN()-2)/24,5),АТС!$A$41:$F$712,5)+VLOOKUP($A733+ROUND((COLUMN()-2)/24,5),'Расчет сбытовых надбавок'!$B$2065:'Расчет сбытовых надбавок'!$G$2736,4)</f>
        <v>508.01</v>
      </c>
      <c r="Y733" s="260">
        <f>VLOOKUP($A733+ROUND((COLUMN()-2)/24,5),АТС!$A$41:$F$712,5)+VLOOKUP($A733+ROUND((COLUMN()-2)/24,5),'Расчет сбытовых надбавок'!$B$2065:'Расчет сбытовых надбавок'!$G$2736,4)</f>
        <v>490.44</v>
      </c>
    </row>
    <row r="734" spans="1:27" x14ac:dyDescent="0.2">
      <c r="A734" s="94">
        <f t="shared" ref="A734:A759" si="22">A733+1</f>
        <v>41673</v>
      </c>
      <c r="B734" s="260">
        <f>VLOOKUP($A734+ROUND((COLUMN()-2)/24,5),АТС!$A$41:$F$712,5)+VLOOKUP($A734+ROUND((COLUMN()-2)/24,5),'Расчет сбытовых надбавок'!$B$2065:'Расчет сбытовых надбавок'!$G$2736,4)</f>
        <v>0</v>
      </c>
      <c r="C734" s="260">
        <f>VLOOKUP($A734+ROUND((COLUMN()-2)/24,5),АТС!$A$41:$F$712,5)+VLOOKUP($A734+ROUND((COLUMN()-2)/24,5),'Расчет сбытовых надбавок'!$B$2065:'Расчет сбытовых надбавок'!$G$2736,4)</f>
        <v>0</v>
      </c>
      <c r="D734" s="260">
        <f>VLOOKUP($A734+ROUND((COLUMN()-2)/24,5),АТС!$A$41:$F$712,5)+VLOOKUP($A734+ROUND((COLUMN()-2)/24,5),'Расчет сбытовых надбавок'!$B$2065:'Расчет сбытовых надбавок'!$G$2736,4)</f>
        <v>11.879999999999999</v>
      </c>
      <c r="E734" s="260">
        <f>VLOOKUP($A734+ROUND((COLUMN()-2)/24,5),АТС!$A$41:$F$712,5)+VLOOKUP($A734+ROUND((COLUMN()-2)/24,5),'Расчет сбытовых надбавок'!$B$2065:'Расчет сбытовых надбавок'!$G$2736,4)</f>
        <v>0</v>
      </c>
      <c r="F734" s="260">
        <f>VLOOKUP($A734+ROUND((COLUMN()-2)/24,5),АТС!$A$41:$F$712,5)+VLOOKUP($A734+ROUND((COLUMN()-2)/24,5),'Расчет сбытовых надбавок'!$B$2065:'Расчет сбытовых надбавок'!$G$2736,4)</f>
        <v>0</v>
      </c>
      <c r="G734" s="260">
        <f>VLOOKUP($A734+ROUND((COLUMN()-2)/24,5),АТС!$A$41:$F$712,5)+VLOOKUP($A734+ROUND((COLUMN()-2)/24,5),'Расчет сбытовых надбавок'!$B$2065:'Расчет сбытовых надбавок'!$G$2736,4)</f>
        <v>0</v>
      </c>
      <c r="H734" s="260">
        <f>VLOOKUP($A734+ROUND((COLUMN()-2)/24,5),АТС!$A$41:$F$712,5)+VLOOKUP($A734+ROUND((COLUMN()-2)/24,5),'Расчет сбытовых надбавок'!$B$2065:'Расчет сбытовых надбавок'!$G$2736,4)</f>
        <v>0</v>
      </c>
      <c r="I734" s="260">
        <f>VLOOKUP($A734+ROUND((COLUMN()-2)/24,5),АТС!$A$41:$F$712,5)+VLOOKUP($A734+ROUND((COLUMN()-2)/24,5),'Расчет сбытовых надбавок'!$B$2065:'Расчет сбытовых надбавок'!$G$2736,4)</f>
        <v>0</v>
      </c>
      <c r="J734" s="260">
        <f>VLOOKUP($A734+ROUND((COLUMN()-2)/24,5),АТС!$A$41:$F$712,5)+VLOOKUP($A734+ROUND((COLUMN()-2)/24,5),'Расчет сбытовых надбавок'!$B$2065:'Расчет сбытовых надбавок'!$G$2736,4)</f>
        <v>0.01</v>
      </c>
      <c r="K734" s="260">
        <f>VLOOKUP($A734+ROUND((COLUMN()-2)/24,5),АТС!$A$41:$F$712,5)+VLOOKUP($A734+ROUND((COLUMN()-2)/24,5),'Расчет сбытовых надбавок'!$B$2065:'Расчет сбытовых надбавок'!$G$2736,4)</f>
        <v>31.009999999999998</v>
      </c>
      <c r="L734" s="260">
        <f>VLOOKUP($A734+ROUND((COLUMN()-2)/24,5),АТС!$A$41:$F$712,5)+VLOOKUP($A734+ROUND((COLUMN()-2)/24,5),'Расчет сбытовых надбавок'!$B$2065:'Расчет сбытовых надбавок'!$G$2736,4)</f>
        <v>82.78</v>
      </c>
      <c r="M734" s="260">
        <f>VLOOKUP($A734+ROUND((COLUMN()-2)/24,5),АТС!$A$41:$F$712,5)+VLOOKUP($A734+ROUND((COLUMN()-2)/24,5),'Расчет сбытовых надбавок'!$B$2065:'Расчет сбытовых надбавок'!$G$2736,4)</f>
        <v>157.16</v>
      </c>
      <c r="N734" s="260">
        <f>VLOOKUP($A734+ROUND((COLUMN()-2)/24,5),АТС!$A$41:$F$712,5)+VLOOKUP($A734+ROUND((COLUMN()-2)/24,5),'Расчет сбытовых надбавок'!$B$2065:'Расчет сбытовых надбавок'!$G$2736,4)</f>
        <v>170.3</v>
      </c>
      <c r="O734" s="260">
        <f>VLOOKUP($A734+ROUND((COLUMN()-2)/24,5),АТС!$A$41:$F$712,5)+VLOOKUP($A734+ROUND((COLUMN()-2)/24,5),'Расчет сбытовых надбавок'!$B$2065:'Расчет сбытовых надбавок'!$G$2736,4)</f>
        <v>175.05</v>
      </c>
      <c r="P734" s="260">
        <f>VLOOKUP($A734+ROUND((COLUMN()-2)/24,5),АТС!$A$41:$F$712,5)+VLOOKUP($A734+ROUND((COLUMN()-2)/24,5),'Расчет сбытовых надбавок'!$B$2065:'Расчет сбытовых надбавок'!$G$2736,4)</f>
        <v>173.02999999999997</v>
      </c>
      <c r="Q734" s="260">
        <f>VLOOKUP($A734+ROUND((COLUMN()-2)/24,5),АТС!$A$41:$F$712,5)+VLOOKUP($A734+ROUND((COLUMN()-2)/24,5),'Расчет сбытовых надбавок'!$B$2065:'Расчет сбытовых надбавок'!$G$2736,4)</f>
        <v>149.57</v>
      </c>
      <c r="R734" s="260">
        <f>VLOOKUP($A734+ROUND((COLUMN()-2)/24,5),АТС!$A$41:$F$712,5)+VLOOKUP($A734+ROUND((COLUMN()-2)/24,5),'Расчет сбытовых надбавок'!$B$2065:'Расчет сбытовых надбавок'!$G$2736,4)</f>
        <v>13.219999999999999</v>
      </c>
      <c r="S734" s="260">
        <f>VLOOKUP($A734+ROUND((COLUMN()-2)/24,5),АТС!$A$41:$F$712,5)+VLOOKUP($A734+ROUND((COLUMN()-2)/24,5),'Расчет сбытовых надбавок'!$B$2065:'Расчет сбытовых надбавок'!$G$2736,4)</f>
        <v>0.01</v>
      </c>
      <c r="T734" s="260">
        <f>VLOOKUP($A734+ROUND((COLUMN()-2)/24,5),АТС!$A$41:$F$712,5)+VLOOKUP($A734+ROUND((COLUMN()-2)/24,5),'Расчет сбытовых надбавок'!$B$2065:'Расчет сбытовых надбавок'!$G$2736,4)</f>
        <v>0</v>
      </c>
      <c r="U734" s="260">
        <f>VLOOKUP($A734+ROUND((COLUMN()-2)/24,5),АТС!$A$41:$F$712,5)+VLOOKUP($A734+ROUND((COLUMN()-2)/24,5),'Расчет сбытовых надбавок'!$B$2065:'Расчет сбытовых надбавок'!$G$2736,4)</f>
        <v>43.56</v>
      </c>
      <c r="V734" s="260">
        <f>VLOOKUP($A734+ROUND((COLUMN()-2)/24,5),АТС!$A$41:$F$712,5)+VLOOKUP($A734+ROUND((COLUMN()-2)/24,5),'Расчет сбытовых надбавок'!$B$2065:'Расчет сбытовых надбавок'!$G$2736,4)</f>
        <v>158.44999999999999</v>
      </c>
      <c r="W734" s="260">
        <f>VLOOKUP($A734+ROUND((COLUMN()-2)/24,5),АТС!$A$41:$F$712,5)+VLOOKUP($A734+ROUND((COLUMN()-2)/24,5),'Расчет сбытовых надбавок'!$B$2065:'Расчет сбытовых надбавок'!$G$2736,4)</f>
        <v>226.4</v>
      </c>
      <c r="X734" s="260">
        <f>VLOOKUP($A734+ROUND((COLUMN()-2)/24,5),АТС!$A$41:$F$712,5)+VLOOKUP($A734+ROUND((COLUMN()-2)/24,5),'Расчет сбытовых надбавок'!$B$2065:'Расчет сбытовых надбавок'!$G$2736,4)</f>
        <v>66.290000000000006</v>
      </c>
      <c r="Y734" s="260">
        <f>VLOOKUP($A734+ROUND((COLUMN()-2)/24,5),АТС!$A$41:$F$712,5)+VLOOKUP($A734+ROUND((COLUMN()-2)/24,5),'Расчет сбытовых надбавок'!$B$2065:'Расчет сбытовых надбавок'!$G$2736,4)</f>
        <v>619.6</v>
      </c>
    </row>
    <row r="735" spans="1:27" x14ac:dyDescent="0.2">
      <c r="A735" s="94">
        <f t="shared" si="22"/>
        <v>41674</v>
      </c>
      <c r="B735" s="260">
        <f>VLOOKUP($A735+ROUND((COLUMN()-2)/24,5),АТС!$A$41:$F$712,5)+VLOOKUP($A735+ROUND((COLUMN()-2)/24,5),'Расчет сбытовых надбавок'!$B$2065:'Расчет сбытовых надбавок'!$G$2736,4)</f>
        <v>0</v>
      </c>
      <c r="C735" s="260">
        <f>VLOOKUP($A735+ROUND((COLUMN()-2)/24,5),АТС!$A$41:$F$712,5)+VLOOKUP($A735+ROUND((COLUMN()-2)/24,5),'Расчет сбытовых надбавок'!$B$2065:'Расчет сбытовых надбавок'!$G$2736,4)</f>
        <v>86.37</v>
      </c>
      <c r="D735" s="260">
        <f>VLOOKUP($A735+ROUND((COLUMN()-2)/24,5),АТС!$A$41:$F$712,5)+VLOOKUP($A735+ROUND((COLUMN()-2)/24,5),'Расчет сбытовых надбавок'!$B$2065:'Расчет сбытовых надбавок'!$G$2736,4)</f>
        <v>122.77</v>
      </c>
      <c r="E735" s="260">
        <f>VLOOKUP($A735+ROUND((COLUMN()-2)/24,5),АТС!$A$41:$F$712,5)+VLOOKUP($A735+ROUND((COLUMN()-2)/24,5),'Расчет сбытовых надбавок'!$B$2065:'Расчет сбытовых надбавок'!$G$2736,4)</f>
        <v>109.8</v>
      </c>
      <c r="F735" s="260">
        <f>VLOOKUP($A735+ROUND((COLUMN()-2)/24,5),АТС!$A$41:$F$712,5)+VLOOKUP($A735+ROUND((COLUMN()-2)/24,5),'Расчет сбытовых надбавок'!$B$2065:'Расчет сбытовых надбавок'!$G$2736,4)</f>
        <v>37.44</v>
      </c>
      <c r="G735" s="260">
        <f>VLOOKUP($A735+ROUND((COLUMN()-2)/24,5),АТС!$A$41:$F$712,5)+VLOOKUP($A735+ROUND((COLUMN()-2)/24,5),'Расчет сбытовых надбавок'!$B$2065:'Расчет сбытовых надбавок'!$G$2736,4)</f>
        <v>0</v>
      </c>
      <c r="H735" s="260">
        <f>VLOOKUP($A735+ROUND((COLUMN()-2)/24,5),АТС!$A$41:$F$712,5)+VLOOKUP($A735+ROUND((COLUMN()-2)/24,5),'Расчет сбытовых надбавок'!$B$2065:'Расчет сбытовых надбавок'!$G$2736,4)</f>
        <v>0</v>
      </c>
      <c r="I735" s="260">
        <f>VLOOKUP($A735+ROUND((COLUMN()-2)/24,5),АТС!$A$41:$F$712,5)+VLOOKUP($A735+ROUND((COLUMN()-2)/24,5),'Расчет сбытовых надбавок'!$B$2065:'Расчет сбытовых надбавок'!$G$2736,4)</f>
        <v>0</v>
      </c>
      <c r="J735" s="260">
        <f>VLOOKUP($A735+ROUND((COLUMN()-2)/24,5),АТС!$A$41:$F$712,5)+VLOOKUP($A735+ROUND((COLUMN()-2)/24,5),'Расчет сбытовых надбавок'!$B$2065:'Расчет сбытовых надбавок'!$G$2736,4)</f>
        <v>0</v>
      </c>
      <c r="K735" s="260">
        <f>VLOOKUP($A735+ROUND((COLUMN()-2)/24,5),АТС!$A$41:$F$712,5)+VLOOKUP($A735+ROUND((COLUMN()-2)/24,5),'Расчет сбытовых надбавок'!$B$2065:'Расчет сбытовых надбавок'!$G$2736,4)</f>
        <v>0</v>
      </c>
      <c r="L735" s="260">
        <f>VLOOKUP($A735+ROUND((COLUMN()-2)/24,5),АТС!$A$41:$F$712,5)+VLOOKUP($A735+ROUND((COLUMN()-2)/24,5),'Расчет сбытовых надбавок'!$B$2065:'Расчет сбытовых надбавок'!$G$2736,4)</f>
        <v>0</v>
      </c>
      <c r="M735" s="260">
        <f>VLOOKUP($A735+ROUND((COLUMN()-2)/24,5),АТС!$A$41:$F$712,5)+VLOOKUP($A735+ROUND((COLUMN()-2)/24,5),'Расчет сбытовых надбавок'!$B$2065:'Расчет сбытовых надбавок'!$G$2736,4)</f>
        <v>73.710000000000008</v>
      </c>
      <c r="N735" s="260">
        <f>VLOOKUP($A735+ROUND((COLUMN()-2)/24,5),АТС!$A$41:$F$712,5)+VLOOKUP($A735+ROUND((COLUMN()-2)/24,5),'Расчет сбытовых надбавок'!$B$2065:'Расчет сбытовых надбавок'!$G$2736,4)</f>
        <v>363.7</v>
      </c>
      <c r="O735" s="260">
        <f>VLOOKUP($A735+ROUND((COLUMN()-2)/24,5),АТС!$A$41:$F$712,5)+VLOOKUP($A735+ROUND((COLUMN()-2)/24,5),'Расчет сбытовых надбавок'!$B$2065:'Расчет сбытовых надбавок'!$G$2736,4)</f>
        <v>354.11</v>
      </c>
      <c r="P735" s="260">
        <f>VLOOKUP($A735+ROUND((COLUMN()-2)/24,5),АТС!$A$41:$F$712,5)+VLOOKUP($A735+ROUND((COLUMN()-2)/24,5),'Расчет сбытовых надбавок'!$B$2065:'Расчет сбытовых надбавок'!$G$2736,4)</f>
        <v>108.59</v>
      </c>
      <c r="Q735" s="260">
        <f>VLOOKUP($A735+ROUND((COLUMN()-2)/24,5),АТС!$A$41:$F$712,5)+VLOOKUP($A735+ROUND((COLUMN()-2)/24,5),'Расчет сбытовых надбавок'!$B$2065:'Расчет сбытовых надбавок'!$G$2736,4)</f>
        <v>90.34</v>
      </c>
      <c r="R735" s="260">
        <f>VLOOKUP($A735+ROUND((COLUMN()-2)/24,5),АТС!$A$41:$F$712,5)+VLOOKUP($A735+ROUND((COLUMN()-2)/24,5),'Расчет сбытовых надбавок'!$B$2065:'Расчет сбытовых надбавок'!$G$2736,4)</f>
        <v>243.17000000000002</v>
      </c>
      <c r="S735" s="260">
        <f>VLOOKUP($A735+ROUND((COLUMN()-2)/24,5),АТС!$A$41:$F$712,5)+VLOOKUP($A735+ROUND((COLUMN()-2)/24,5),'Расчет сбытовых надбавок'!$B$2065:'Расчет сбытовых надбавок'!$G$2736,4)</f>
        <v>19.309999999999999</v>
      </c>
      <c r="T735" s="260">
        <f>VLOOKUP($A735+ROUND((COLUMN()-2)/24,5),АТС!$A$41:$F$712,5)+VLOOKUP($A735+ROUND((COLUMN()-2)/24,5),'Расчет сбытовых надбавок'!$B$2065:'Расчет сбытовых надбавок'!$G$2736,4)</f>
        <v>0</v>
      </c>
      <c r="U735" s="260">
        <f>VLOOKUP($A735+ROUND((COLUMN()-2)/24,5),АТС!$A$41:$F$712,5)+VLOOKUP($A735+ROUND((COLUMN()-2)/24,5),'Расчет сбытовых надбавок'!$B$2065:'Расчет сбытовых надбавок'!$G$2736,4)</f>
        <v>0</v>
      </c>
      <c r="V735" s="260">
        <f>VLOOKUP($A735+ROUND((COLUMN()-2)/24,5),АТС!$A$41:$F$712,5)+VLOOKUP($A735+ROUND((COLUMN()-2)/24,5),'Расчет сбытовых надбавок'!$B$2065:'Расчет сбытовых надбавок'!$G$2736,4)</f>
        <v>9.5500000000000007</v>
      </c>
      <c r="W735" s="260">
        <f>VLOOKUP($A735+ROUND((COLUMN()-2)/24,5),АТС!$A$41:$F$712,5)+VLOOKUP($A735+ROUND((COLUMN()-2)/24,5),'Расчет сбытовых надбавок'!$B$2065:'Расчет сбытовых надбавок'!$G$2736,4)</f>
        <v>41.480000000000004</v>
      </c>
      <c r="X735" s="260">
        <f>VLOOKUP($A735+ROUND((COLUMN()-2)/24,5),АТС!$A$41:$F$712,5)+VLOOKUP($A735+ROUND((COLUMN()-2)/24,5),'Расчет сбытовых надбавок'!$B$2065:'Расчет сбытовых надбавок'!$G$2736,4)</f>
        <v>91.97</v>
      </c>
      <c r="Y735" s="260">
        <f>VLOOKUP($A735+ROUND((COLUMN()-2)/24,5),АТС!$A$41:$F$712,5)+VLOOKUP($A735+ROUND((COLUMN()-2)/24,5),'Расчет сбытовых надбавок'!$B$2065:'Расчет сбытовых надбавок'!$G$2736,4)</f>
        <v>169.9</v>
      </c>
    </row>
    <row r="736" spans="1:27" x14ac:dyDescent="0.2">
      <c r="A736" s="94">
        <f t="shared" si="22"/>
        <v>41675</v>
      </c>
      <c r="B736" s="260">
        <f>VLOOKUP($A736+ROUND((COLUMN()-2)/24,5),АТС!$A$41:$F$712,5)+VLOOKUP($A736+ROUND((COLUMN()-2)/24,5),'Расчет сбытовых надбавок'!$B$2065:'Расчет сбытовых надбавок'!$G$2736,4)</f>
        <v>637.97</v>
      </c>
      <c r="C736" s="260">
        <f>VLOOKUP($A736+ROUND((COLUMN()-2)/24,5),АТС!$A$41:$F$712,5)+VLOOKUP($A736+ROUND((COLUMN()-2)/24,5),'Расчет сбытовых надбавок'!$B$2065:'Расчет сбытовых надбавок'!$G$2736,4)</f>
        <v>566.76</v>
      </c>
      <c r="D736" s="260">
        <f>VLOOKUP($A736+ROUND((COLUMN()-2)/24,5),АТС!$A$41:$F$712,5)+VLOOKUP($A736+ROUND((COLUMN()-2)/24,5),'Расчет сбытовых надбавок'!$B$2065:'Расчет сбытовых надбавок'!$G$2736,4)</f>
        <v>0</v>
      </c>
      <c r="E736" s="260">
        <f>VLOOKUP($A736+ROUND((COLUMN()-2)/24,5),АТС!$A$41:$F$712,5)+VLOOKUP($A736+ROUND((COLUMN()-2)/24,5),'Расчет сбытовых надбавок'!$B$2065:'Расчет сбытовых надбавок'!$G$2736,4)</f>
        <v>0</v>
      </c>
      <c r="F736" s="260">
        <f>VLOOKUP($A736+ROUND((COLUMN()-2)/24,5),АТС!$A$41:$F$712,5)+VLOOKUP($A736+ROUND((COLUMN()-2)/24,5),'Расчет сбытовых надбавок'!$B$2065:'Расчет сбытовых надбавок'!$G$2736,4)</f>
        <v>0</v>
      </c>
      <c r="G736" s="260">
        <f>VLOOKUP($A736+ROUND((COLUMN()-2)/24,5),АТС!$A$41:$F$712,5)+VLOOKUP($A736+ROUND((COLUMN()-2)/24,5),'Расчет сбытовых надбавок'!$B$2065:'Расчет сбытовых надбавок'!$G$2736,4)</f>
        <v>0</v>
      </c>
      <c r="H736" s="260">
        <f>VLOOKUP($A736+ROUND((COLUMN()-2)/24,5),АТС!$A$41:$F$712,5)+VLOOKUP($A736+ROUND((COLUMN()-2)/24,5),'Расчет сбытовых надбавок'!$B$2065:'Расчет сбытовых надбавок'!$G$2736,4)</f>
        <v>0</v>
      </c>
      <c r="I736" s="260">
        <f>VLOOKUP($A736+ROUND((COLUMN()-2)/24,5),АТС!$A$41:$F$712,5)+VLOOKUP($A736+ROUND((COLUMN()-2)/24,5),'Расчет сбытовых надбавок'!$B$2065:'Расчет сбытовых надбавок'!$G$2736,4)</f>
        <v>0</v>
      </c>
      <c r="J736" s="260">
        <f>VLOOKUP($A736+ROUND((COLUMN()-2)/24,5),АТС!$A$41:$F$712,5)+VLOOKUP($A736+ROUND((COLUMN()-2)/24,5),'Расчет сбытовых надбавок'!$B$2065:'Расчет сбытовых надбавок'!$G$2736,4)</f>
        <v>10.11</v>
      </c>
      <c r="K736" s="260">
        <f>VLOOKUP($A736+ROUND((COLUMN()-2)/24,5),АТС!$A$41:$F$712,5)+VLOOKUP($A736+ROUND((COLUMN()-2)/24,5),'Расчет сбытовых надбавок'!$B$2065:'Расчет сбытовых надбавок'!$G$2736,4)</f>
        <v>79.87</v>
      </c>
      <c r="L736" s="260">
        <f>VLOOKUP($A736+ROUND((COLUMN()-2)/24,5),АТС!$A$41:$F$712,5)+VLOOKUP($A736+ROUND((COLUMN()-2)/24,5),'Расчет сбытовых надбавок'!$B$2065:'Расчет сбытовых надбавок'!$G$2736,4)</f>
        <v>158.63</v>
      </c>
      <c r="M736" s="260">
        <f>VLOOKUP($A736+ROUND((COLUMN()-2)/24,5),АТС!$A$41:$F$712,5)+VLOOKUP($A736+ROUND((COLUMN()-2)/24,5),'Расчет сбытовых надбавок'!$B$2065:'Расчет сбытовых надбавок'!$G$2736,4)</f>
        <v>174.23999999999998</v>
      </c>
      <c r="N736" s="260">
        <f>VLOOKUP($A736+ROUND((COLUMN()-2)/24,5),АТС!$A$41:$F$712,5)+VLOOKUP($A736+ROUND((COLUMN()-2)/24,5),'Расчет сбытовых надбавок'!$B$2065:'Расчет сбытовых надбавок'!$G$2736,4)</f>
        <v>134.49</v>
      </c>
      <c r="O736" s="260">
        <f>VLOOKUP($A736+ROUND((COLUMN()-2)/24,5),АТС!$A$41:$F$712,5)+VLOOKUP($A736+ROUND((COLUMN()-2)/24,5),'Расчет сбытовых надбавок'!$B$2065:'Расчет сбытовых надбавок'!$G$2736,4)</f>
        <v>112.99</v>
      </c>
      <c r="P736" s="260">
        <f>VLOOKUP($A736+ROUND((COLUMN()-2)/24,5),АТС!$A$41:$F$712,5)+VLOOKUP($A736+ROUND((COLUMN()-2)/24,5),'Расчет сбытовых надбавок'!$B$2065:'Расчет сбытовых надбавок'!$G$2736,4)</f>
        <v>220.92999999999998</v>
      </c>
      <c r="Q736" s="260">
        <f>VLOOKUP($A736+ROUND((COLUMN()-2)/24,5),АТС!$A$41:$F$712,5)+VLOOKUP($A736+ROUND((COLUMN()-2)/24,5),'Расчет сбытовых надбавок'!$B$2065:'Расчет сбытовых надбавок'!$G$2736,4)</f>
        <v>204.53</v>
      </c>
      <c r="R736" s="260">
        <f>VLOOKUP($A736+ROUND((COLUMN()-2)/24,5),АТС!$A$41:$F$712,5)+VLOOKUP($A736+ROUND((COLUMN()-2)/24,5),'Расчет сбытовых надбавок'!$B$2065:'Расчет сбытовых надбавок'!$G$2736,4)</f>
        <v>274.72000000000003</v>
      </c>
      <c r="S736" s="260">
        <f>VLOOKUP($A736+ROUND((COLUMN()-2)/24,5),АТС!$A$41:$F$712,5)+VLOOKUP($A736+ROUND((COLUMN()-2)/24,5),'Расчет сбытовых надбавок'!$B$2065:'Расчет сбытовых надбавок'!$G$2736,4)</f>
        <v>209.95999999999998</v>
      </c>
      <c r="T736" s="260">
        <f>VLOOKUP($A736+ROUND((COLUMN()-2)/24,5),АТС!$A$41:$F$712,5)+VLOOKUP($A736+ROUND((COLUMN()-2)/24,5),'Расчет сбытовых надбавок'!$B$2065:'Расчет сбытовых надбавок'!$G$2736,4)</f>
        <v>78.06</v>
      </c>
      <c r="U736" s="260">
        <f>VLOOKUP($A736+ROUND((COLUMN()-2)/24,5),АТС!$A$41:$F$712,5)+VLOOKUP($A736+ROUND((COLUMN()-2)/24,5),'Расчет сбытовых надбавок'!$B$2065:'Расчет сбытовых надбавок'!$G$2736,4)</f>
        <v>211.61</v>
      </c>
      <c r="V736" s="260">
        <f>VLOOKUP($A736+ROUND((COLUMN()-2)/24,5),АТС!$A$41:$F$712,5)+VLOOKUP($A736+ROUND((COLUMN()-2)/24,5),'Расчет сбытовых надбавок'!$B$2065:'Расчет сбытовых надбавок'!$G$2736,4)</f>
        <v>426.59999999999997</v>
      </c>
      <c r="W736" s="260">
        <f>VLOOKUP($A736+ROUND((COLUMN()-2)/24,5),АТС!$A$41:$F$712,5)+VLOOKUP($A736+ROUND((COLUMN()-2)/24,5),'Расчет сбытовых надбавок'!$B$2065:'Расчет сбытовых надбавок'!$G$2736,4)</f>
        <v>569.68000000000006</v>
      </c>
      <c r="X736" s="260">
        <f>VLOOKUP($A736+ROUND((COLUMN()-2)/24,5),АТС!$A$41:$F$712,5)+VLOOKUP($A736+ROUND((COLUMN()-2)/24,5),'Расчет сбытовых надбавок'!$B$2065:'Расчет сбытовых надбавок'!$G$2736,4)</f>
        <v>593.26</v>
      </c>
      <c r="Y736" s="260">
        <f>VLOOKUP($A736+ROUND((COLUMN()-2)/24,5),АТС!$A$41:$F$712,5)+VLOOKUP($A736+ROUND((COLUMN()-2)/24,5),'Расчет сбытовых надбавок'!$B$2065:'Расчет сбытовых надбавок'!$G$2736,4)</f>
        <v>804.99</v>
      </c>
    </row>
    <row r="737" spans="1:25" x14ac:dyDescent="0.2">
      <c r="A737" s="94">
        <f t="shared" si="22"/>
        <v>41676</v>
      </c>
      <c r="B737" s="260">
        <f>VLOOKUP($A737+ROUND((COLUMN()-2)/24,5),АТС!$A$41:$F$712,5)+VLOOKUP($A737+ROUND((COLUMN()-2)/24,5),'Расчет сбытовых надбавок'!$B$2065:'Расчет сбытовых надбавок'!$G$2736,4)</f>
        <v>565.36</v>
      </c>
      <c r="C737" s="260">
        <f>VLOOKUP($A737+ROUND((COLUMN()-2)/24,5),АТС!$A$41:$F$712,5)+VLOOKUP($A737+ROUND((COLUMN()-2)/24,5),'Расчет сбытовых надбавок'!$B$2065:'Расчет сбытовых надбавок'!$G$2736,4)</f>
        <v>256.33999999999997</v>
      </c>
      <c r="D737" s="260">
        <f>VLOOKUP($A737+ROUND((COLUMN()-2)/24,5),АТС!$A$41:$F$712,5)+VLOOKUP($A737+ROUND((COLUMN()-2)/24,5),'Расчет сбытовых надбавок'!$B$2065:'Расчет сбытовых надбавок'!$G$2736,4)</f>
        <v>257.36</v>
      </c>
      <c r="E737" s="260">
        <f>VLOOKUP($A737+ROUND((COLUMN()-2)/24,5),АТС!$A$41:$F$712,5)+VLOOKUP($A737+ROUND((COLUMN()-2)/24,5),'Расчет сбытовых надбавок'!$B$2065:'Расчет сбытовых надбавок'!$G$2736,4)</f>
        <v>240.22</v>
      </c>
      <c r="F737" s="260">
        <f>VLOOKUP($A737+ROUND((COLUMN()-2)/24,5),АТС!$A$41:$F$712,5)+VLOOKUP($A737+ROUND((COLUMN()-2)/24,5),'Расчет сбытовых надбавок'!$B$2065:'Расчет сбытовых надбавок'!$G$2736,4)</f>
        <v>226.22</v>
      </c>
      <c r="G737" s="260">
        <f>VLOOKUP($A737+ROUND((COLUMN()-2)/24,5),АТС!$A$41:$F$712,5)+VLOOKUP($A737+ROUND((COLUMN()-2)/24,5),'Расчет сбытовых надбавок'!$B$2065:'Расчет сбытовых надбавок'!$G$2736,4)</f>
        <v>35.909999999999997</v>
      </c>
      <c r="H737" s="260">
        <f>VLOOKUP($A737+ROUND((COLUMN()-2)/24,5),АТС!$A$41:$F$712,5)+VLOOKUP($A737+ROUND((COLUMN()-2)/24,5),'Расчет сбытовых надбавок'!$B$2065:'Расчет сбытовых надбавок'!$G$2736,4)</f>
        <v>276.98</v>
      </c>
      <c r="I737" s="260">
        <f>VLOOKUP($A737+ROUND((COLUMN()-2)/24,5),АТС!$A$41:$F$712,5)+VLOOKUP($A737+ROUND((COLUMN()-2)/24,5),'Расчет сбытовых надбавок'!$B$2065:'Расчет сбытовых надбавок'!$G$2736,4)</f>
        <v>6.9300000000000006</v>
      </c>
      <c r="J737" s="260">
        <f>VLOOKUP($A737+ROUND((COLUMN()-2)/24,5),АТС!$A$41:$F$712,5)+VLOOKUP($A737+ROUND((COLUMN()-2)/24,5),'Расчет сбытовых надбавок'!$B$2065:'Расчет сбытовых надбавок'!$G$2736,4)</f>
        <v>58.4</v>
      </c>
      <c r="K737" s="260">
        <f>VLOOKUP($A737+ROUND((COLUMN()-2)/24,5),АТС!$A$41:$F$712,5)+VLOOKUP($A737+ROUND((COLUMN()-2)/24,5),'Расчет сбытовых надбавок'!$B$2065:'Расчет сбытовых надбавок'!$G$2736,4)</f>
        <v>119.22</v>
      </c>
      <c r="L737" s="260">
        <f>VLOOKUP($A737+ROUND((COLUMN()-2)/24,5),АТС!$A$41:$F$712,5)+VLOOKUP($A737+ROUND((COLUMN()-2)/24,5),'Расчет сбытовых надбавок'!$B$2065:'Расчет сбытовых надбавок'!$G$2736,4)</f>
        <v>167.39</v>
      </c>
      <c r="M737" s="260">
        <f>VLOOKUP($A737+ROUND((COLUMN()-2)/24,5),АТС!$A$41:$F$712,5)+VLOOKUP($A737+ROUND((COLUMN()-2)/24,5),'Расчет сбытовых надбавок'!$B$2065:'Расчет сбытовых надбавок'!$G$2736,4)</f>
        <v>246.14</v>
      </c>
      <c r="N737" s="260">
        <f>VLOOKUP($A737+ROUND((COLUMN()-2)/24,5),АТС!$A$41:$F$712,5)+VLOOKUP($A737+ROUND((COLUMN()-2)/24,5),'Расчет сбытовых надбавок'!$B$2065:'Расчет сбытовых надбавок'!$G$2736,4)</f>
        <v>70.009999999999991</v>
      </c>
      <c r="O737" s="260">
        <f>VLOOKUP($A737+ROUND((COLUMN()-2)/24,5),АТС!$A$41:$F$712,5)+VLOOKUP($A737+ROUND((COLUMN()-2)/24,5),'Расчет сбытовых надбавок'!$B$2065:'Расчет сбытовых надбавок'!$G$2736,4)</f>
        <v>74.13</v>
      </c>
      <c r="P737" s="260">
        <f>VLOOKUP($A737+ROUND((COLUMN()-2)/24,5),АТС!$A$41:$F$712,5)+VLOOKUP($A737+ROUND((COLUMN()-2)/24,5),'Расчет сбытовых надбавок'!$B$2065:'Расчет сбытовых надбавок'!$G$2736,4)</f>
        <v>6.96</v>
      </c>
      <c r="Q737" s="260">
        <f>VLOOKUP($A737+ROUND((COLUMN()-2)/24,5),АТС!$A$41:$F$712,5)+VLOOKUP($A737+ROUND((COLUMN()-2)/24,5),'Расчет сбытовых надбавок'!$B$2065:'Расчет сбытовых надбавок'!$G$2736,4)</f>
        <v>8.8000000000000007</v>
      </c>
      <c r="R737" s="260">
        <f>VLOOKUP($A737+ROUND((COLUMN()-2)/24,5),АТС!$A$41:$F$712,5)+VLOOKUP($A737+ROUND((COLUMN()-2)/24,5),'Расчет сбытовых надбавок'!$B$2065:'Расчет сбытовых надбавок'!$G$2736,4)</f>
        <v>56.489999999999995</v>
      </c>
      <c r="S737" s="260">
        <f>VLOOKUP($A737+ROUND((COLUMN()-2)/24,5),АТС!$A$41:$F$712,5)+VLOOKUP($A737+ROUND((COLUMN()-2)/24,5),'Расчет сбытовых надбавок'!$B$2065:'Расчет сбытовых надбавок'!$G$2736,4)</f>
        <v>48.410000000000004</v>
      </c>
      <c r="T737" s="260">
        <f>VLOOKUP($A737+ROUND((COLUMN()-2)/24,5),АТС!$A$41:$F$712,5)+VLOOKUP($A737+ROUND((COLUMN()-2)/24,5),'Расчет сбытовых надбавок'!$B$2065:'Расчет сбытовых надбавок'!$G$2736,4)</f>
        <v>4.21</v>
      </c>
      <c r="U737" s="260">
        <f>VLOOKUP($A737+ROUND((COLUMN()-2)/24,5),АТС!$A$41:$F$712,5)+VLOOKUP($A737+ROUND((COLUMN()-2)/24,5),'Расчет сбытовых надбавок'!$B$2065:'Расчет сбытовых надбавок'!$G$2736,4)</f>
        <v>104.25999999999999</v>
      </c>
      <c r="V737" s="260">
        <f>VLOOKUP($A737+ROUND((COLUMN()-2)/24,5),АТС!$A$41:$F$712,5)+VLOOKUP($A737+ROUND((COLUMN()-2)/24,5),'Расчет сбытовых надбавок'!$B$2065:'Расчет сбытовых надбавок'!$G$2736,4)</f>
        <v>257.89999999999998</v>
      </c>
      <c r="W737" s="260">
        <f>VLOOKUP($A737+ROUND((COLUMN()-2)/24,5),АТС!$A$41:$F$712,5)+VLOOKUP($A737+ROUND((COLUMN()-2)/24,5),'Расчет сбытовых надбавок'!$B$2065:'Расчет сбытовых надбавок'!$G$2736,4)</f>
        <v>376.96</v>
      </c>
      <c r="X737" s="260">
        <f>VLOOKUP($A737+ROUND((COLUMN()-2)/24,5),АТС!$A$41:$F$712,5)+VLOOKUP($A737+ROUND((COLUMN()-2)/24,5),'Расчет сбытовых надбавок'!$B$2065:'Расчет сбытовых надбавок'!$G$2736,4)</f>
        <v>239.32999999999998</v>
      </c>
      <c r="Y737" s="260">
        <f>VLOOKUP($A737+ROUND((COLUMN()-2)/24,5),АТС!$A$41:$F$712,5)+VLOOKUP($A737+ROUND((COLUMN()-2)/24,5),'Расчет сбытовых надбавок'!$B$2065:'Расчет сбытовых надбавок'!$G$2736,4)</f>
        <v>200.72</v>
      </c>
    </row>
    <row r="738" spans="1:25" x14ac:dyDescent="0.2">
      <c r="A738" s="94">
        <f t="shared" si="22"/>
        <v>41677</v>
      </c>
      <c r="B738" s="260">
        <f>VLOOKUP($A738+ROUND((COLUMN()-2)/24,5),АТС!$A$41:$F$712,5)+VLOOKUP($A738+ROUND((COLUMN()-2)/24,5),'Расчет сбытовых надбавок'!$B$2065:'Расчет сбытовых надбавок'!$G$2736,4)</f>
        <v>503.63</v>
      </c>
      <c r="C738" s="260">
        <f>VLOOKUP($A738+ROUND((COLUMN()-2)/24,5),АТС!$A$41:$F$712,5)+VLOOKUP($A738+ROUND((COLUMN()-2)/24,5),'Расчет сбытовых надбавок'!$B$2065:'Расчет сбытовых надбавок'!$G$2736,4)</f>
        <v>214.01</v>
      </c>
      <c r="D738" s="260">
        <f>VLOOKUP($A738+ROUND((COLUMN()-2)/24,5),АТС!$A$41:$F$712,5)+VLOOKUP($A738+ROUND((COLUMN()-2)/24,5),'Расчет сбытовых надбавок'!$B$2065:'Расчет сбытовых надбавок'!$G$2736,4)</f>
        <v>216.29999999999998</v>
      </c>
      <c r="E738" s="260">
        <f>VLOOKUP($A738+ROUND((COLUMN()-2)/24,5),АТС!$A$41:$F$712,5)+VLOOKUP($A738+ROUND((COLUMN()-2)/24,5),'Расчет сбытовых надбавок'!$B$2065:'Расчет сбытовых надбавок'!$G$2736,4)</f>
        <v>208.35999999999999</v>
      </c>
      <c r="F738" s="260">
        <f>VLOOKUP($A738+ROUND((COLUMN()-2)/24,5),АТС!$A$41:$F$712,5)+VLOOKUP($A738+ROUND((COLUMN()-2)/24,5),'Расчет сбытовых надбавок'!$B$2065:'Расчет сбытовых надбавок'!$G$2736,4)</f>
        <v>89.16</v>
      </c>
      <c r="G738" s="260">
        <f>VLOOKUP($A738+ROUND((COLUMN()-2)/24,5),АТС!$A$41:$F$712,5)+VLOOKUP($A738+ROUND((COLUMN()-2)/24,5),'Расчет сбытовых надбавок'!$B$2065:'Расчет сбытовых надбавок'!$G$2736,4)</f>
        <v>0</v>
      </c>
      <c r="H738" s="260">
        <f>VLOOKUP($A738+ROUND((COLUMN()-2)/24,5),АТС!$A$41:$F$712,5)+VLOOKUP($A738+ROUND((COLUMN()-2)/24,5),'Расчет сбытовых надбавок'!$B$2065:'Расчет сбытовых надбавок'!$G$2736,4)</f>
        <v>17.13</v>
      </c>
      <c r="I738" s="260">
        <f>VLOOKUP($A738+ROUND((COLUMN()-2)/24,5),АТС!$A$41:$F$712,5)+VLOOKUP($A738+ROUND((COLUMN()-2)/24,5),'Расчет сбытовых надбавок'!$B$2065:'Расчет сбытовых надбавок'!$G$2736,4)</f>
        <v>0</v>
      </c>
      <c r="J738" s="260">
        <f>VLOOKUP($A738+ROUND((COLUMN()-2)/24,5),АТС!$A$41:$F$712,5)+VLOOKUP($A738+ROUND((COLUMN()-2)/24,5),'Расчет сбытовых надбавок'!$B$2065:'Расчет сбытовых надбавок'!$G$2736,4)</f>
        <v>36.11</v>
      </c>
      <c r="K738" s="260">
        <f>VLOOKUP($A738+ROUND((COLUMN()-2)/24,5),АТС!$A$41:$F$712,5)+VLOOKUP($A738+ROUND((COLUMN()-2)/24,5),'Расчет сбытовых надбавок'!$B$2065:'Расчет сбытовых надбавок'!$G$2736,4)</f>
        <v>14.879999999999999</v>
      </c>
      <c r="L738" s="260">
        <f>VLOOKUP($A738+ROUND((COLUMN()-2)/24,5),АТС!$A$41:$F$712,5)+VLOOKUP($A738+ROUND((COLUMN()-2)/24,5),'Расчет сбытовых надбавок'!$B$2065:'Расчет сбытовых надбавок'!$G$2736,4)</f>
        <v>26.33</v>
      </c>
      <c r="M738" s="260">
        <f>VLOOKUP($A738+ROUND((COLUMN()-2)/24,5),АТС!$A$41:$F$712,5)+VLOOKUP($A738+ROUND((COLUMN()-2)/24,5),'Расчет сбытовых надбавок'!$B$2065:'Расчет сбытовых надбавок'!$G$2736,4)</f>
        <v>47.17</v>
      </c>
      <c r="N738" s="260">
        <f>VLOOKUP($A738+ROUND((COLUMN()-2)/24,5),АТС!$A$41:$F$712,5)+VLOOKUP($A738+ROUND((COLUMN()-2)/24,5),'Расчет сбытовых надбавок'!$B$2065:'Расчет сбытовых надбавок'!$G$2736,4)</f>
        <v>54.010000000000005</v>
      </c>
      <c r="O738" s="260">
        <f>VLOOKUP($A738+ROUND((COLUMN()-2)/24,5),АТС!$A$41:$F$712,5)+VLOOKUP($A738+ROUND((COLUMN()-2)/24,5),'Расчет сбытовых надбавок'!$B$2065:'Расчет сбытовых надбавок'!$G$2736,4)</f>
        <v>58.089999999999996</v>
      </c>
      <c r="P738" s="260">
        <f>VLOOKUP($A738+ROUND((COLUMN()-2)/24,5),АТС!$A$41:$F$712,5)+VLOOKUP($A738+ROUND((COLUMN()-2)/24,5),'Расчет сбытовых надбавок'!$B$2065:'Расчет сбытовых надбавок'!$G$2736,4)</f>
        <v>43.6</v>
      </c>
      <c r="Q738" s="260">
        <f>VLOOKUP($A738+ROUND((COLUMN()-2)/24,5),АТС!$A$41:$F$712,5)+VLOOKUP($A738+ROUND((COLUMN()-2)/24,5),'Расчет сбытовых надбавок'!$B$2065:'Расчет сбытовых надбавок'!$G$2736,4)</f>
        <v>27.1</v>
      </c>
      <c r="R738" s="260">
        <f>VLOOKUP($A738+ROUND((COLUMN()-2)/24,5),АТС!$A$41:$F$712,5)+VLOOKUP($A738+ROUND((COLUMN()-2)/24,5),'Расчет сбытовых надбавок'!$B$2065:'Расчет сбытовых надбавок'!$G$2736,4)</f>
        <v>94.22</v>
      </c>
      <c r="S738" s="260">
        <f>VLOOKUP($A738+ROUND((COLUMN()-2)/24,5),АТС!$A$41:$F$712,5)+VLOOKUP($A738+ROUND((COLUMN()-2)/24,5),'Расчет сбытовых надбавок'!$B$2065:'Расчет сбытовых надбавок'!$G$2736,4)</f>
        <v>0</v>
      </c>
      <c r="T738" s="260">
        <f>VLOOKUP($A738+ROUND((COLUMN()-2)/24,5),АТС!$A$41:$F$712,5)+VLOOKUP($A738+ROUND((COLUMN()-2)/24,5),'Расчет сбытовых надбавок'!$B$2065:'Расчет сбытовых надбавок'!$G$2736,4)</f>
        <v>0</v>
      </c>
      <c r="U738" s="260">
        <f>VLOOKUP($A738+ROUND((COLUMN()-2)/24,5),АТС!$A$41:$F$712,5)+VLOOKUP($A738+ROUND((COLUMN()-2)/24,5),'Расчет сбытовых надбавок'!$B$2065:'Расчет сбытовых надбавок'!$G$2736,4)</f>
        <v>74.650000000000006</v>
      </c>
      <c r="V738" s="260">
        <f>VLOOKUP($A738+ROUND((COLUMN()-2)/24,5),АТС!$A$41:$F$712,5)+VLOOKUP($A738+ROUND((COLUMN()-2)/24,5),'Расчет сбытовых надбавок'!$B$2065:'Расчет сбытовых надбавок'!$G$2736,4)</f>
        <v>366.65999999999997</v>
      </c>
      <c r="W738" s="260">
        <f>VLOOKUP($A738+ROUND((COLUMN()-2)/24,5),АТС!$A$41:$F$712,5)+VLOOKUP($A738+ROUND((COLUMN()-2)/24,5),'Расчет сбытовых надбавок'!$B$2065:'Расчет сбытовых надбавок'!$G$2736,4)</f>
        <v>414.07</v>
      </c>
      <c r="X738" s="260">
        <f>VLOOKUP($A738+ROUND((COLUMN()-2)/24,5),АТС!$A$41:$F$712,5)+VLOOKUP($A738+ROUND((COLUMN()-2)/24,5),'Расчет сбытовых надбавок'!$B$2065:'Расчет сбытовых надбавок'!$G$2736,4)</f>
        <v>681.24</v>
      </c>
      <c r="Y738" s="260">
        <f>VLOOKUP($A738+ROUND((COLUMN()-2)/24,5),АТС!$A$41:$F$712,5)+VLOOKUP($A738+ROUND((COLUMN()-2)/24,5),'Расчет сбытовых надбавок'!$B$2065:'Расчет сбытовых надбавок'!$G$2736,4)</f>
        <v>234.39</v>
      </c>
    </row>
    <row r="739" spans="1:25" x14ac:dyDescent="0.2">
      <c r="A739" s="94">
        <f t="shared" si="22"/>
        <v>41678</v>
      </c>
      <c r="B739" s="260">
        <f>VLOOKUP($A739+ROUND((COLUMN()-2)/24,5),АТС!$A$41:$F$712,5)+VLOOKUP($A739+ROUND((COLUMN()-2)/24,5),'Расчет сбытовых надбавок'!$B$2065:'Расчет сбытовых надбавок'!$G$2736,4)</f>
        <v>491.65</v>
      </c>
      <c r="C739" s="260">
        <f>VLOOKUP($A739+ROUND((COLUMN()-2)/24,5),АТС!$A$41:$F$712,5)+VLOOKUP($A739+ROUND((COLUMN()-2)/24,5),'Расчет сбытовых надбавок'!$B$2065:'Расчет сбытовых надбавок'!$G$2736,4)</f>
        <v>227.19</v>
      </c>
      <c r="D739" s="260">
        <f>VLOOKUP($A739+ROUND((COLUMN()-2)/24,5),АТС!$A$41:$F$712,5)+VLOOKUP($A739+ROUND((COLUMN()-2)/24,5),'Расчет сбытовых надбавок'!$B$2065:'Расчет сбытовых надбавок'!$G$2736,4)</f>
        <v>92.61</v>
      </c>
      <c r="E739" s="260">
        <f>VLOOKUP($A739+ROUND((COLUMN()-2)/24,5),АТС!$A$41:$F$712,5)+VLOOKUP($A739+ROUND((COLUMN()-2)/24,5),'Расчет сбытовых надбавок'!$B$2065:'Расчет сбытовых надбавок'!$G$2736,4)</f>
        <v>97.24</v>
      </c>
      <c r="F739" s="260">
        <f>VLOOKUP($A739+ROUND((COLUMN()-2)/24,5),АТС!$A$41:$F$712,5)+VLOOKUP($A739+ROUND((COLUMN()-2)/24,5),'Расчет сбытовых надбавок'!$B$2065:'Расчет сбытовых надбавок'!$G$2736,4)</f>
        <v>57.36</v>
      </c>
      <c r="G739" s="260">
        <f>VLOOKUP($A739+ROUND((COLUMN()-2)/24,5),АТС!$A$41:$F$712,5)+VLOOKUP($A739+ROUND((COLUMN()-2)/24,5),'Расчет сбытовых надбавок'!$B$2065:'Расчет сбытовых надбавок'!$G$2736,4)</f>
        <v>9.9600000000000009</v>
      </c>
      <c r="H739" s="260">
        <f>VLOOKUP($A739+ROUND((COLUMN()-2)/24,5),АТС!$A$41:$F$712,5)+VLOOKUP($A739+ROUND((COLUMN()-2)/24,5),'Расчет сбытовых надбавок'!$B$2065:'Расчет сбытовых надбавок'!$G$2736,4)</f>
        <v>0</v>
      </c>
      <c r="I739" s="260">
        <f>VLOOKUP($A739+ROUND((COLUMN()-2)/24,5),АТС!$A$41:$F$712,5)+VLOOKUP($A739+ROUND((COLUMN()-2)/24,5),'Расчет сбытовых надбавок'!$B$2065:'Расчет сбытовых надбавок'!$G$2736,4)</f>
        <v>21.48</v>
      </c>
      <c r="J739" s="260">
        <f>VLOOKUP($A739+ROUND((COLUMN()-2)/24,5),АТС!$A$41:$F$712,5)+VLOOKUP($A739+ROUND((COLUMN()-2)/24,5),'Расчет сбытовых надбавок'!$B$2065:'Расчет сбытовых надбавок'!$G$2736,4)</f>
        <v>1.9300000000000002</v>
      </c>
      <c r="K739" s="260">
        <f>VLOOKUP($A739+ROUND((COLUMN()-2)/24,5),АТС!$A$41:$F$712,5)+VLOOKUP($A739+ROUND((COLUMN()-2)/24,5),'Расчет сбытовых надбавок'!$B$2065:'Расчет сбытовых надбавок'!$G$2736,4)</f>
        <v>43.18</v>
      </c>
      <c r="L739" s="260">
        <f>VLOOKUP($A739+ROUND((COLUMN()-2)/24,5),АТС!$A$41:$F$712,5)+VLOOKUP($A739+ROUND((COLUMN()-2)/24,5),'Расчет сбытовых надбавок'!$B$2065:'Расчет сбытовых надбавок'!$G$2736,4)</f>
        <v>70.36</v>
      </c>
      <c r="M739" s="260">
        <f>VLOOKUP($A739+ROUND((COLUMN()-2)/24,5),АТС!$A$41:$F$712,5)+VLOOKUP($A739+ROUND((COLUMN()-2)/24,5),'Расчет сбытовых надбавок'!$B$2065:'Расчет сбытовых надбавок'!$G$2736,4)</f>
        <v>73.12</v>
      </c>
      <c r="N739" s="260">
        <f>VLOOKUP($A739+ROUND((COLUMN()-2)/24,5),АТС!$A$41:$F$712,5)+VLOOKUP($A739+ROUND((COLUMN()-2)/24,5),'Расчет сбытовых надбавок'!$B$2065:'Расчет сбытовых надбавок'!$G$2736,4)</f>
        <v>173.81</v>
      </c>
      <c r="O739" s="260">
        <f>VLOOKUP($A739+ROUND((COLUMN()-2)/24,5),АТС!$A$41:$F$712,5)+VLOOKUP($A739+ROUND((COLUMN()-2)/24,5),'Расчет сбытовых надбавок'!$B$2065:'Расчет сбытовых надбавок'!$G$2736,4)</f>
        <v>291.72000000000003</v>
      </c>
      <c r="P739" s="260">
        <f>VLOOKUP($A739+ROUND((COLUMN()-2)/24,5),АТС!$A$41:$F$712,5)+VLOOKUP($A739+ROUND((COLUMN()-2)/24,5),'Расчет сбытовых надбавок'!$B$2065:'Расчет сбытовых надбавок'!$G$2736,4)</f>
        <v>541.35</v>
      </c>
      <c r="Q739" s="260">
        <f>VLOOKUP($A739+ROUND((COLUMN()-2)/24,5),АТС!$A$41:$F$712,5)+VLOOKUP($A739+ROUND((COLUMN()-2)/24,5),'Расчет сбытовых надбавок'!$B$2065:'Расчет сбытовых надбавок'!$G$2736,4)</f>
        <v>551.82000000000005</v>
      </c>
      <c r="R739" s="260">
        <f>VLOOKUP($A739+ROUND((COLUMN()-2)/24,5),АТС!$A$41:$F$712,5)+VLOOKUP($A739+ROUND((COLUMN()-2)/24,5),'Расчет сбытовых надбавок'!$B$2065:'Расчет сбытовых надбавок'!$G$2736,4)</f>
        <v>499.91999999999996</v>
      </c>
      <c r="S739" s="260">
        <f>VLOOKUP($A739+ROUND((COLUMN()-2)/24,5),АТС!$A$41:$F$712,5)+VLOOKUP($A739+ROUND((COLUMN()-2)/24,5),'Расчет сбытовых надбавок'!$B$2065:'Расчет сбытовых надбавок'!$G$2736,4)</f>
        <v>83.929999999999993</v>
      </c>
      <c r="T739" s="260">
        <f>VLOOKUP($A739+ROUND((COLUMN()-2)/24,5),АТС!$A$41:$F$712,5)+VLOOKUP($A739+ROUND((COLUMN()-2)/24,5),'Расчет сбытовых надбавок'!$B$2065:'Расчет сбытовых надбавок'!$G$2736,4)</f>
        <v>28.19</v>
      </c>
      <c r="U739" s="260">
        <f>VLOOKUP($A739+ROUND((COLUMN()-2)/24,5),АТС!$A$41:$F$712,5)+VLOOKUP($A739+ROUND((COLUMN()-2)/24,5),'Расчет сбытовых надбавок'!$B$2065:'Расчет сбытовых надбавок'!$G$2736,4)</f>
        <v>98.84</v>
      </c>
      <c r="V739" s="260">
        <f>VLOOKUP($A739+ROUND((COLUMN()-2)/24,5),АТС!$A$41:$F$712,5)+VLOOKUP($A739+ROUND((COLUMN()-2)/24,5),'Расчет сбытовых надбавок'!$B$2065:'Расчет сбытовых надбавок'!$G$2736,4)</f>
        <v>167.22</v>
      </c>
      <c r="W739" s="260">
        <f>VLOOKUP($A739+ROUND((COLUMN()-2)/24,5),АТС!$A$41:$F$712,5)+VLOOKUP($A739+ROUND((COLUMN()-2)/24,5),'Расчет сбытовых надбавок'!$B$2065:'Расчет сбытовых надбавок'!$G$2736,4)</f>
        <v>435.25</v>
      </c>
      <c r="X739" s="260">
        <f>VLOOKUP($A739+ROUND((COLUMN()-2)/24,5),АТС!$A$41:$F$712,5)+VLOOKUP($A739+ROUND((COLUMN()-2)/24,5),'Расчет сбытовых надбавок'!$B$2065:'Расчет сбытовых надбавок'!$G$2736,4)</f>
        <v>648.2700000000001</v>
      </c>
      <c r="Y739" s="260">
        <f>VLOOKUP($A739+ROUND((COLUMN()-2)/24,5),АТС!$A$41:$F$712,5)+VLOOKUP($A739+ROUND((COLUMN()-2)/24,5),'Расчет сбытовых надбавок'!$B$2065:'Расчет сбытовых надбавок'!$G$2736,4)</f>
        <v>781.41</v>
      </c>
    </row>
    <row r="740" spans="1:25" x14ac:dyDescent="0.2">
      <c r="A740" s="94">
        <f t="shared" si="22"/>
        <v>41679</v>
      </c>
      <c r="B740" s="260">
        <f>VLOOKUP($A740+ROUND((COLUMN()-2)/24,5),АТС!$A$41:$F$712,5)+VLOOKUP($A740+ROUND((COLUMN()-2)/24,5),'Расчет сбытовых надбавок'!$B$2065:'Расчет сбытовых надбавок'!$G$2736,4)</f>
        <v>239.48</v>
      </c>
      <c r="C740" s="260">
        <f>VLOOKUP($A740+ROUND((COLUMN()-2)/24,5),АТС!$A$41:$F$712,5)+VLOOKUP($A740+ROUND((COLUMN()-2)/24,5),'Расчет сбытовых надбавок'!$B$2065:'Расчет сбытовых надбавок'!$G$2736,4)</f>
        <v>105.9</v>
      </c>
      <c r="D740" s="260">
        <f>VLOOKUP($A740+ROUND((COLUMN()-2)/24,5),АТС!$A$41:$F$712,5)+VLOOKUP($A740+ROUND((COLUMN()-2)/24,5),'Расчет сбытовых надбавок'!$B$2065:'Расчет сбытовых надбавок'!$G$2736,4)</f>
        <v>179.47</v>
      </c>
      <c r="E740" s="260">
        <f>VLOOKUP($A740+ROUND((COLUMN()-2)/24,5),АТС!$A$41:$F$712,5)+VLOOKUP($A740+ROUND((COLUMN()-2)/24,5),'Расчет сбытовых надбавок'!$B$2065:'Расчет сбытовых надбавок'!$G$2736,4)</f>
        <v>175.97</v>
      </c>
      <c r="F740" s="260">
        <f>VLOOKUP($A740+ROUND((COLUMN()-2)/24,5),АТС!$A$41:$F$712,5)+VLOOKUP($A740+ROUND((COLUMN()-2)/24,5),'Расчет сбытовых надбавок'!$B$2065:'Расчет сбытовых надбавок'!$G$2736,4)</f>
        <v>159.02000000000001</v>
      </c>
      <c r="G740" s="260">
        <f>VLOOKUP($A740+ROUND((COLUMN()-2)/24,5),АТС!$A$41:$F$712,5)+VLOOKUP($A740+ROUND((COLUMN()-2)/24,5),'Расчет сбытовых надбавок'!$B$2065:'Расчет сбытовых надбавок'!$G$2736,4)</f>
        <v>168.07999999999998</v>
      </c>
      <c r="H740" s="260">
        <f>VLOOKUP($A740+ROUND((COLUMN()-2)/24,5),АТС!$A$41:$F$712,5)+VLOOKUP($A740+ROUND((COLUMN()-2)/24,5),'Расчет сбытовых надбавок'!$B$2065:'Расчет сбытовых надбавок'!$G$2736,4)</f>
        <v>36.29</v>
      </c>
      <c r="I740" s="260">
        <f>VLOOKUP($A740+ROUND((COLUMN()-2)/24,5),АТС!$A$41:$F$712,5)+VLOOKUP($A740+ROUND((COLUMN()-2)/24,5),'Расчет сбытовых надбавок'!$B$2065:'Расчет сбытовых надбавок'!$G$2736,4)</f>
        <v>9.0499999999999989</v>
      </c>
      <c r="J740" s="260">
        <f>VLOOKUP($A740+ROUND((COLUMN()-2)/24,5),АТС!$A$41:$F$712,5)+VLOOKUP($A740+ROUND((COLUMN()-2)/24,5),'Расчет сбытовых надбавок'!$B$2065:'Расчет сбытовых надбавок'!$G$2736,4)</f>
        <v>42.370000000000005</v>
      </c>
      <c r="K740" s="260">
        <f>VLOOKUP($A740+ROUND((COLUMN()-2)/24,5),АТС!$A$41:$F$712,5)+VLOOKUP($A740+ROUND((COLUMN()-2)/24,5),'Расчет сбытовых надбавок'!$B$2065:'Расчет сбытовых надбавок'!$G$2736,4)</f>
        <v>74.94</v>
      </c>
      <c r="L740" s="260">
        <f>VLOOKUP($A740+ROUND((COLUMN()-2)/24,5),АТС!$A$41:$F$712,5)+VLOOKUP($A740+ROUND((COLUMN()-2)/24,5),'Расчет сбытовых надбавок'!$B$2065:'Расчет сбытовых надбавок'!$G$2736,4)</f>
        <v>469.63</v>
      </c>
      <c r="M740" s="260">
        <f>VLOOKUP($A740+ROUND((COLUMN()-2)/24,5),АТС!$A$41:$F$712,5)+VLOOKUP($A740+ROUND((COLUMN()-2)/24,5),'Расчет сбытовых надбавок'!$B$2065:'Расчет сбытовых надбавок'!$G$2736,4)</f>
        <v>535.91</v>
      </c>
      <c r="N740" s="260">
        <f>VLOOKUP($A740+ROUND((COLUMN()-2)/24,5),АТС!$A$41:$F$712,5)+VLOOKUP($A740+ROUND((COLUMN()-2)/24,5),'Расчет сбытовых надбавок'!$B$2065:'Расчет сбытовых надбавок'!$G$2736,4)</f>
        <v>623.6</v>
      </c>
      <c r="O740" s="260">
        <f>VLOOKUP($A740+ROUND((COLUMN()-2)/24,5),АТС!$A$41:$F$712,5)+VLOOKUP($A740+ROUND((COLUMN()-2)/24,5),'Расчет сбытовых надбавок'!$B$2065:'Расчет сбытовых надбавок'!$G$2736,4)</f>
        <v>639.67999999999995</v>
      </c>
      <c r="P740" s="260">
        <f>VLOOKUP($A740+ROUND((COLUMN()-2)/24,5),АТС!$A$41:$F$712,5)+VLOOKUP($A740+ROUND((COLUMN()-2)/24,5),'Расчет сбытовых надбавок'!$B$2065:'Расчет сбытовых надбавок'!$G$2736,4)</f>
        <v>728.91000000000008</v>
      </c>
      <c r="Q740" s="260">
        <f>VLOOKUP($A740+ROUND((COLUMN()-2)/24,5),АТС!$A$41:$F$712,5)+VLOOKUP($A740+ROUND((COLUMN()-2)/24,5),'Расчет сбытовых надбавок'!$B$2065:'Расчет сбытовых надбавок'!$G$2736,4)</f>
        <v>545.93000000000006</v>
      </c>
      <c r="R740" s="260">
        <f>VLOOKUP($A740+ROUND((COLUMN()-2)/24,5),АТС!$A$41:$F$712,5)+VLOOKUP($A740+ROUND((COLUMN()-2)/24,5),'Расчет сбытовых надбавок'!$B$2065:'Расчет сбытовых надбавок'!$G$2736,4)</f>
        <v>126.49</v>
      </c>
      <c r="S740" s="260">
        <f>VLOOKUP($A740+ROUND((COLUMN()-2)/24,5),АТС!$A$41:$F$712,5)+VLOOKUP($A740+ROUND((COLUMN()-2)/24,5),'Расчет сбытовых надбавок'!$B$2065:'Расчет сбытовых надбавок'!$G$2736,4)</f>
        <v>211.72000000000003</v>
      </c>
      <c r="T740" s="260">
        <f>VLOOKUP($A740+ROUND((COLUMN()-2)/24,5),АТС!$A$41:$F$712,5)+VLOOKUP($A740+ROUND((COLUMN()-2)/24,5),'Расчет сбытовых надбавок'!$B$2065:'Расчет сбытовых надбавок'!$G$2736,4)</f>
        <v>19.670000000000002</v>
      </c>
      <c r="U740" s="260">
        <f>VLOOKUP($A740+ROUND((COLUMN()-2)/24,5),АТС!$A$41:$F$712,5)+VLOOKUP($A740+ROUND((COLUMN()-2)/24,5),'Расчет сбытовых надбавок'!$B$2065:'Расчет сбытовых надбавок'!$G$2736,4)</f>
        <v>214.37</v>
      </c>
      <c r="V740" s="260">
        <f>VLOOKUP($A740+ROUND((COLUMN()-2)/24,5),АТС!$A$41:$F$712,5)+VLOOKUP($A740+ROUND((COLUMN()-2)/24,5),'Расчет сбытовых надбавок'!$B$2065:'Расчет сбытовых надбавок'!$G$2736,4)</f>
        <v>234.64000000000001</v>
      </c>
      <c r="W740" s="260">
        <f>VLOOKUP($A740+ROUND((COLUMN()-2)/24,5),АТС!$A$41:$F$712,5)+VLOOKUP($A740+ROUND((COLUMN()-2)/24,5),'Расчет сбытовых надбавок'!$B$2065:'Расчет сбытовых надбавок'!$G$2736,4)</f>
        <v>394.5</v>
      </c>
      <c r="X740" s="260">
        <f>VLOOKUP($A740+ROUND((COLUMN()-2)/24,5),АТС!$A$41:$F$712,5)+VLOOKUP($A740+ROUND((COLUMN()-2)/24,5),'Расчет сбытовых надбавок'!$B$2065:'Расчет сбытовых надбавок'!$G$2736,4)</f>
        <v>671.82</v>
      </c>
      <c r="Y740" s="260">
        <f>VLOOKUP($A740+ROUND((COLUMN()-2)/24,5),АТС!$A$41:$F$712,5)+VLOOKUP($A740+ROUND((COLUMN()-2)/24,5),'Расчет сбытовых надбавок'!$B$2065:'Расчет сбытовых надбавок'!$G$2736,4)</f>
        <v>539.02</v>
      </c>
    </row>
    <row r="741" spans="1:25" x14ac:dyDescent="0.2">
      <c r="A741" s="94">
        <f t="shared" si="22"/>
        <v>41680</v>
      </c>
      <c r="B741" s="260">
        <f>VLOOKUP($A741+ROUND((COLUMN()-2)/24,5),АТС!$A$41:$F$712,5)+VLOOKUP($A741+ROUND((COLUMN()-2)/24,5),'Расчет сбытовых надбавок'!$B$2065:'Расчет сбытовых надбавок'!$G$2736,4)</f>
        <v>302.64999999999998</v>
      </c>
      <c r="C741" s="260">
        <f>VLOOKUP($A741+ROUND((COLUMN()-2)/24,5),АТС!$A$41:$F$712,5)+VLOOKUP($A741+ROUND((COLUMN()-2)/24,5),'Расчет сбытовых надбавок'!$B$2065:'Расчет сбытовых надбавок'!$G$2736,4)</f>
        <v>191.31</v>
      </c>
      <c r="D741" s="260">
        <f>VLOOKUP($A741+ROUND((COLUMN()-2)/24,5),АТС!$A$41:$F$712,5)+VLOOKUP($A741+ROUND((COLUMN()-2)/24,5),'Расчет сбытовых надбавок'!$B$2065:'Расчет сбытовых надбавок'!$G$2736,4)</f>
        <v>558.48</v>
      </c>
      <c r="E741" s="260">
        <f>VLOOKUP($A741+ROUND((COLUMN()-2)/24,5),АТС!$A$41:$F$712,5)+VLOOKUP($A741+ROUND((COLUMN()-2)/24,5),'Расчет сбытовых надбавок'!$B$2065:'Расчет сбытовых надбавок'!$G$2736,4)</f>
        <v>566.64</v>
      </c>
      <c r="F741" s="260">
        <f>VLOOKUP($A741+ROUND((COLUMN()-2)/24,5),АТС!$A$41:$F$712,5)+VLOOKUP($A741+ROUND((COLUMN()-2)/24,5),'Расчет сбытовых надбавок'!$B$2065:'Расчет сбытовых надбавок'!$G$2736,4)</f>
        <v>1302.77</v>
      </c>
      <c r="G741" s="260">
        <f>VLOOKUP($A741+ROUND((COLUMN()-2)/24,5),АТС!$A$41:$F$712,5)+VLOOKUP($A741+ROUND((COLUMN()-2)/24,5),'Расчет сбытовых надбавок'!$B$2065:'Расчет сбытовых надбавок'!$G$2736,4)</f>
        <v>0</v>
      </c>
      <c r="H741" s="260">
        <f>VLOOKUP($A741+ROUND((COLUMN()-2)/24,5),АТС!$A$41:$F$712,5)+VLOOKUP($A741+ROUND((COLUMN()-2)/24,5),'Расчет сбытовых надбавок'!$B$2065:'Расчет сбытовых надбавок'!$G$2736,4)</f>
        <v>0</v>
      </c>
      <c r="I741" s="260">
        <f>VLOOKUP($A741+ROUND((COLUMN()-2)/24,5),АТС!$A$41:$F$712,5)+VLOOKUP($A741+ROUND((COLUMN()-2)/24,5),'Расчет сбытовых надбавок'!$B$2065:'Расчет сбытовых надбавок'!$G$2736,4)</f>
        <v>79.08</v>
      </c>
      <c r="J741" s="260">
        <f>VLOOKUP($A741+ROUND((COLUMN()-2)/24,5),АТС!$A$41:$F$712,5)+VLOOKUP($A741+ROUND((COLUMN()-2)/24,5),'Расчет сбытовых надбавок'!$B$2065:'Расчет сбытовых надбавок'!$G$2736,4)</f>
        <v>249.68</v>
      </c>
      <c r="K741" s="260">
        <f>VLOOKUP($A741+ROUND((COLUMN()-2)/24,5),АТС!$A$41:$F$712,5)+VLOOKUP($A741+ROUND((COLUMN()-2)/24,5),'Расчет сбытовых надбавок'!$B$2065:'Расчет сбытовых надбавок'!$G$2736,4)</f>
        <v>265.29000000000002</v>
      </c>
      <c r="L741" s="260">
        <f>VLOOKUP($A741+ROUND((COLUMN()-2)/24,5),АТС!$A$41:$F$712,5)+VLOOKUP($A741+ROUND((COLUMN()-2)/24,5),'Расчет сбытовых надбавок'!$B$2065:'Расчет сбытовых надбавок'!$G$2736,4)</f>
        <v>336.82</v>
      </c>
      <c r="M741" s="260">
        <f>VLOOKUP($A741+ROUND((COLUMN()-2)/24,5),АТС!$A$41:$F$712,5)+VLOOKUP($A741+ROUND((COLUMN()-2)/24,5),'Расчет сбытовых надбавок'!$B$2065:'Расчет сбытовых надбавок'!$G$2736,4)</f>
        <v>375.40999999999997</v>
      </c>
      <c r="N741" s="260">
        <f>VLOOKUP($A741+ROUND((COLUMN()-2)/24,5),АТС!$A$41:$F$712,5)+VLOOKUP($A741+ROUND((COLUMN()-2)/24,5),'Расчет сбытовых надбавок'!$B$2065:'Расчет сбытовых надбавок'!$G$2736,4)</f>
        <v>283.78000000000003</v>
      </c>
      <c r="O741" s="260">
        <f>VLOOKUP($A741+ROUND((COLUMN()-2)/24,5),АТС!$A$41:$F$712,5)+VLOOKUP($A741+ROUND((COLUMN()-2)/24,5),'Расчет сбытовых надбавок'!$B$2065:'Расчет сбытовых надбавок'!$G$2736,4)</f>
        <v>358.48</v>
      </c>
      <c r="P741" s="260">
        <f>VLOOKUP($A741+ROUND((COLUMN()-2)/24,5),АТС!$A$41:$F$712,5)+VLOOKUP($A741+ROUND((COLUMN()-2)/24,5),'Расчет сбытовых надбавок'!$B$2065:'Расчет сбытовых надбавок'!$G$2736,4)</f>
        <v>363.15</v>
      </c>
      <c r="Q741" s="260">
        <f>VLOOKUP($A741+ROUND((COLUMN()-2)/24,5),АТС!$A$41:$F$712,5)+VLOOKUP($A741+ROUND((COLUMN()-2)/24,5),'Расчет сбытовых надбавок'!$B$2065:'Расчет сбытовых надбавок'!$G$2736,4)</f>
        <v>422.64</v>
      </c>
      <c r="R741" s="260">
        <f>VLOOKUP($A741+ROUND((COLUMN()-2)/24,5),АТС!$A$41:$F$712,5)+VLOOKUP($A741+ROUND((COLUMN()-2)/24,5),'Расчет сбытовых надбавок'!$B$2065:'Расчет сбытовых надбавок'!$G$2736,4)</f>
        <v>449.06</v>
      </c>
      <c r="S741" s="260">
        <f>VLOOKUP($A741+ROUND((COLUMN()-2)/24,5),АТС!$A$41:$F$712,5)+VLOOKUP($A741+ROUND((COLUMN()-2)/24,5),'Расчет сбытовых надбавок'!$B$2065:'Расчет сбытовых надбавок'!$G$2736,4)</f>
        <v>279.87</v>
      </c>
      <c r="T741" s="260">
        <f>VLOOKUP($A741+ROUND((COLUMN()-2)/24,5),АТС!$A$41:$F$712,5)+VLOOKUP($A741+ROUND((COLUMN()-2)/24,5),'Расчет сбытовых надбавок'!$B$2065:'Расчет сбытовых надбавок'!$G$2736,4)</f>
        <v>69.16</v>
      </c>
      <c r="U741" s="260">
        <f>VLOOKUP($A741+ROUND((COLUMN()-2)/24,5),АТС!$A$41:$F$712,5)+VLOOKUP($A741+ROUND((COLUMN()-2)/24,5),'Расчет сбытовых надбавок'!$B$2065:'Расчет сбытовых надбавок'!$G$2736,4)</f>
        <v>255.14000000000001</v>
      </c>
      <c r="V741" s="260">
        <f>VLOOKUP($A741+ROUND((COLUMN()-2)/24,5),АТС!$A$41:$F$712,5)+VLOOKUP($A741+ROUND((COLUMN()-2)/24,5),'Расчет сбытовых надбавок'!$B$2065:'Расчет сбытовых надбавок'!$G$2736,4)</f>
        <v>281.81</v>
      </c>
      <c r="W741" s="260">
        <f>VLOOKUP($A741+ROUND((COLUMN()-2)/24,5),АТС!$A$41:$F$712,5)+VLOOKUP($A741+ROUND((COLUMN()-2)/24,5),'Расчет сбытовых надбавок'!$B$2065:'Расчет сбытовых надбавок'!$G$2736,4)</f>
        <v>405.91999999999996</v>
      </c>
      <c r="X741" s="260">
        <f>VLOOKUP($A741+ROUND((COLUMN()-2)/24,5),АТС!$A$41:$F$712,5)+VLOOKUP($A741+ROUND((COLUMN()-2)/24,5),'Расчет сбытовых надбавок'!$B$2065:'Расчет сбытовых надбавок'!$G$2736,4)</f>
        <v>742.95</v>
      </c>
      <c r="Y741" s="260">
        <f>VLOOKUP($A741+ROUND((COLUMN()-2)/24,5),АТС!$A$41:$F$712,5)+VLOOKUP($A741+ROUND((COLUMN()-2)/24,5),'Расчет сбытовых надбавок'!$B$2065:'Расчет сбытовых надбавок'!$G$2736,4)</f>
        <v>807.66000000000008</v>
      </c>
    </row>
    <row r="742" spans="1:25" x14ac:dyDescent="0.2">
      <c r="A742" s="94">
        <f t="shared" si="22"/>
        <v>41681</v>
      </c>
      <c r="B742" s="260">
        <f>VLOOKUP($A742+ROUND((COLUMN()-2)/24,5),АТС!$A$41:$F$712,5)+VLOOKUP($A742+ROUND((COLUMN()-2)/24,5),'Расчет сбытовых надбавок'!$B$2065:'Расчет сбытовых надбавок'!$G$2736,4)</f>
        <v>223.12</v>
      </c>
      <c r="C742" s="260">
        <f>VLOOKUP($A742+ROUND((COLUMN()-2)/24,5),АТС!$A$41:$F$712,5)+VLOOKUP($A742+ROUND((COLUMN()-2)/24,5),'Расчет сбытовых надбавок'!$B$2065:'Расчет сбытовых надбавок'!$G$2736,4)</f>
        <v>110.5</v>
      </c>
      <c r="D742" s="260">
        <f>VLOOKUP($A742+ROUND((COLUMN()-2)/24,5),АТС!$A$41:$F$712,5)+VLOOKUP($A742+ROUND((COLUMN()-2)/24,5),'Расчет сбытовых надбавок'!$B$2065:'Расчет сбытовых надбавок'!$G$2736,4)</f>
        <v>91.58</v>
      </c>
      <c r="E742" s="260">
        <f>VLOOKUP($A742+ROUND((COLUMN()-2)/24,5),АТС!$A$41:$F$712,5)+VLOOKUP($A742+ROUND((COLUMN()-2)/24,5),'Расчет сбытовых надбавок'!$B$2065:'Расчет сбытовых надбавок'!$G$2736,4)</f>
        <v>61.7</v>
      </c>
      <c r="F742" s="260">
        <f>VLOOKUP($A742+ROUND((COLUMN()-2)/24,5),АТС!$A$41:$F$712,5)+VLOOKUP($A742+ROUND((COLUMN()-2)/24,5),'Расчет сбытовых надбавок'!$B$2065:'Расчет сбытовых надбавок'!$G$2736,4)</f>
        <v>104.39999999999999</v>
      </c>
      <c r="G742" s="260">
        <f>VLOOKUP($A742+ROUND((COLUMN()-2)/24,5),АТС!$A$41:$F$712,5)+VLOOKUP($A742+ROUND((COLUMN()-2)/24,5),'Расчет сбытовых надбавок'!$B$2065:'Расчет сбытовых надбавок'!$G$2736,4)</f>
        <v>0</v>
      </c>
      <c r="H742" s="260">
        <f>VLOOKUP($A742+ROUND((COLUMN()-2)/24,5),АТС!$A$41:$F$712,5)+VLOOKUP($A742+ROUND((COLUMN()-2)/24,5),'Расчет сбытовых надбавок'!$B$2065:'Расчет сбытовых надбавок'!$G$2736,4)</f>
        <v>0</v>
      </c>
      <c r="I742" s="260">
        <f>VLOOKUP($A742+ROUND((COLUMN()-2)/24,5),АТС!$A$41:$F$712,5)+VLOOKUP($A742+ROUND((COLUMN()-2)/24,5),'Расчет сбытовых надбавок'!$B$2065:'Расчет сбытовых надбавок'!$G$2736,4)</f>
        <v>0</v>
      </c>
      <c r="J742" s="260">
        <f>VLOOKUP($A742+ROUND((COLUMN()-2)/24,5),АТС!$A$41:$F$712,5)+VLOOKUP($A742+ROUND((COLUMN()-2)/24,5),'Расчет сбытовых надбавок'!$B$2065:'Расчет сбытовых надбавок'!$G$2736,4)</f>
        <v>0</v>
      </c>
      <c r="K742" s="260">
        <f>VLOOKUP($A742+ROUND((COLUMN()-2)/24,5),АТС!$A$41:$F$712,5)+VLOOKUP($A742+ROUND((COLUMN()-2)/24,5),'Расчет сбытовых надбавок'!$B$2065:'Расчет сбытовых надбавок'!$G$2736,4)</f>
        <v>69.36</v>
      </c>
      <c r="L742" s="260">
        <f>VLOOKUP($A742+ROUND((COLUMN()-2)/24,5),АТС!$A$41:$F$712,5)+VLOOKUP($A742+ROUND((COLUMN()-2)/24,5),'Расчет сбытовых надбавок'!$B$2065:'Расчет сбытовых надбавок'!$G$2736,4)</f>
        <v>260.06</v>
      </c>
      <c r="M742" s="260">
        <f>VLOOKUP($A742+ROUND((COLUMN()-2)/24,5),АТС!$A$41:$F$712,5)+VLOOKUP($A742+ROUND((COLUMN()-2)/24,5),'Расчет сбытовых надбавок'!$B$2065:'Расчет сбытовых надбавок'!$G$2736,4)</f>
        <v>260.10000000000002</v>
      </c>
      <c r="N742" s="260">
        <f>VLOOKUP($A742+ROUND((COLUMN()-2)/24,5),АТС!$A$41:$F$712,5)+VLOOKUP($A742+ROUND((COLUMN()-2)/24,5),'Расчет сбытовых надбавок'!$B$2065:'Расчет сбытовых надбавок'!$G$2736,4)</f>
        <v>199.79</v>
      </c>
      <c r="O742" s="260">
        <f>VLOOKUP($A742+ROUND((COLUMN()-2)/24,5),АТС!$A$41:$F$712,5)+VLOOKUP($A742+ROUND((COLUMN()-2)/24,5),'Расчет сбытовых надбавок'!$B$2065:'Расчет сбытовых надбавок'!$G$2736,4)</f>
        <v>94.460000000000008</v>
      </c>
      <c r="P742" s="260">
        <f>VLOOKUP($A742+ROUND((COLUMN()-2)/24,5),АТС!$A$41:$F$712,5)+VLOOKUP($A742+ROUND((COLUMN()-2)/24,5),'Расчет сбытовых надбавок'!$B$2065:'Расчет сбытовых надбавок'!$G$2736,4)</f>
        <v>74.48</v>
      </c>
      <c r="Q742" s="260">
        <f>VLOOKUP($A742+ROUND((COLUMN()-2)/24,5),АТС!$A$41:$F$712,5)+VLOOKUP($A742+ROUND((COLUMN()-2)/24,5),'Расчет сбытовых надбавок'!$B$2065:'Расчет сбытовых надбавок'!$G$2736,4)</f>
        <v>0</v>
      </c>
      <c r="R742" s="260">
        <f>VLOOKUP($A742+ROUND((COLUMN()-2)/24,5),АТС!$A$41:$F$712,5)+VLOOKUP($A742+ROUND((COLUMN()-2)/24,5),'Расчет сбытовых надбавок'!$B$2065:'Расчет сбытовых надбавок'!$G$2736,4)</f>
        <v>60.99</v>
      </c>
      <c r="S742" s="260">
        <f>VLOOKUP($A742+ROUND((COLUMN()-2)/24,5),АТС!$A$41:$F$712,5)+VLOOKUP($A742+ROUND((COLUMN()-2)/24,5),'Расчет сбытовых надбавок'!$B$2065:'Расчет сбытовых надбавок'!$G$2736,4)</f>
        <v>0</v>
      </c>
      <c r="T742" s="260">
        <f>VLOOKUP($A742+ROUND((COLUMN()-2)/24,5),АТС!$A$41:$F$712,5)+VLOOKUP($A742+ROUND((COLUMN()-2)/24,5),'Расчет сбытовых надбавок'!$B$2065:'Расчет сбытовых надбавок'!$G$2736,4)</f>
        <v>200.10999999999999</v>
      </c>
      <c r="U742" s="260">
        <f>VLOOKUP($A742+ROUND((COLUMN()-2)/24,5),АТС!$A$41:$F$712,5)+VLOOKUP($A742+ROUND((COLUMN()-2)/24,5),'Расчет сбытовых надбавок'!$B$2065:'Расчет сбытовых надбавок'!$G$2736,4)</f>
        <v>157.53</v>
      </c>
      <c r="V742" s="260">
        <f>VLOOKUP($A742+ROUND((COLUMN()-2)/24,5),АТС!$A$41:$F$712,5)+VLOOKUP($A742+ROUND((COLUMN()-2)/24,5),'Расчет сбытовых надбавок'!$B$2065:'Расчет сбытовых надбавок'!$G$2736,4)</f>
        <v>257.58</v>
      </c>
      <c r="W742" s="260">
        <f>VLOOKUP($A742+ROUND((COLUMN()-2)/24,5),АТС!$A$41:$F$712,5)+VLOOKUP($A742+ROUND((COLUMN()-2)/24,5),'Расчет сбытовых надбавок'!$B$2065:'Расчет сбытовых надбавок'!$G$2736,4)</f>
        <v>367.99</v>
      </c>
      <c r="X742" s="260">
        <f>VLOOKUP($A742+ROUND((COLUMN()-2)/24,5),АТС!$A$41:$F$712,5)+VLOOKUP($A742+ROUND((COLUMN()-2)/24,5),'Расчет сбытовых надбавок'!$B$2065:'Расчет сбытовых надбавок'!$G$2736,4)</f>
        <v>484.91</v>
      </c>
      <c r="Y742" s="260">
        <f>VLOOKUP($A742+ROUND((COLUMN()-2)/24,5),АТС!$A$41:$F$712,5)+VLOOKUP($A742+ROUND((COLUMN()-2)/24,5),'Расчет сбытовых надбавок'!$B$2065:'Расчет сбытовых надбавок'!$G$2736,4)</f>
        <v>545.11</v>
      </c>
    </row>
    <row r="743" spans="1:25" x14ac:dyDescent="0.2">
      <c r="A743" s="94">
        <f t="shared" si="22"/>
        <v>41682</v>
      </c>
      <c r="B743" s="260">
        <f>VLOOKUP($A743+ROUND((COLUMN()-2)/24,5),АТС!$A$41:$F$712,5)+VLOOKUP($A743+ROUND((COLUMN()-2)/24,5),'Расчет сбытовых надбавок'!$B$2065:'Расчет сбытовых надбавок'!$G$2736,4)</f>
        <v>321.14</v>
      </c>
      <c r="C743" s="260">
        <f>VLOOKUP($A743+ROUND((COLUMN()-2)/24,5),АТС!$A$41:$F$712,5)+VLOOKUP($A743+ROUND((COLUMN()-2)/24,5),'Расчет сбытовых надбавок'!$B$2065:'Расчет сбытовых надбавок'!$G$2736,4)</f>
        <v>200.89</v>
      </c>
      <c r="D743" s="260">
        <f>VLOOKUP($A743+ROUND((COLUMN()-2)/24,5),АТС!$A$41:$F$712,5)+VLOOKUP($A743+ROUND((COLUMN()-2)/24,5),'Расчет сбытовых надбавок'!$B$2065:'Расчет сбытовых надбавок'!$G$2736,4)</f>
        <v>56.24</v>
      </c>
      <c r="E743" s="260">
        <f>VLOOKUP($A743+ROUND((COLUMN()-2)/24,5),АТС!$A$41:$F$712,5)+VLOOKUP($A743+ROUND((COLUMN()-2)/24,5),'Расчет сбытовых надбавок'!$B$2065:'Расчет сбытовых надбавок'!$G$2736,4)</f>
        <v>92.59</v>
      </c>
      <c r="F743" s="260">
        <f>VLOOKUP($A743+ROUND((COLUMN()-2)/24,5),АТС!$A$41:$F$712,5)+VLOOKUP($A743+ROUND((COLUMN()-2)/24,5),'Расчет сбытовых надбавок'!$B$2065:'Расчет сбытовых надбавок'!$G$2736,4)</f>
        <v>73.11</v>
      </c>
      <c r="G743" s="260">
        <f>VLOOKUP($A743+ROUND((COLUMN()-2)/24,5),АТС!$A$41:$F$712,5)+VLOOKUP($A743+ROUND((COLUMN()-2)/24,5),'Расчет сбытовых надбавок'!$B$2065:'Расчет сбытовых надбавок'!$G$2736,4)</f>
        <v>0</v>
      </c>
      <c r="H743" s="260">
        <f>VLOOKUP($A743+ROUND((COLUMN()-2)/24,5),АТС!$A$41:$F$712,5)+VLOOKUP($A743+ROUND((COLUMN()-2)/24,5),'Расчет сбытовых надбавок'!$B$2065:'Расчет сбытовых надбавок'!$G$2736,4)</f>
        <v>0</v>
      </c>
      <c r="I743" s="260">
        <f>VLOOKUP($A743+ROUND((COLUMN()-2)/24,5),АТС!$A$41:$F$712,5)+VLOOKUP($A743+ROUND((COLUMN()-2)/24,5),'Расчет сбытовых надбавок'!$B$2065:'Расчет сбытовых надбавок'!$G$2736,4)</f>
        <v>56.760000000000005</v>
      </c>
      <c r="J743" s="260">
        <f>VLOOKUP($A743+ROUND((COLUMN()-2)/24,5),АТС!$A$41:$F$712,5)+VLOOKUP($A743+ROUND((COLUMN()-2)/24,5),'Расчет сбытовых надбавок'!$B$2065:'Расчет сбытовых надбавок'!$G$2736,4)</f>
        <v>29.69</v>
      </c>
      <c r="K743" s="260">
        <f>VLOOKUP($A743+ROUND((COLUMN()-2)/24,5),АТС!$A$41:$F$712,5)+VLOOKUP($A743+ROUND((COLUMN()-2)/24,5),'Расчет сбытовых надбавок'!$B$2065:'Расчет сбытовых надбавок'!$G$2736,4)</f>
        <v>28.97</v>
      </c>
      <c r="L743" s="260">
        <f>VLOOKUP($A743+ROUND((COLUMN()-2)/24,5),АТС!$A$41:$F$712,5)+VLOOKUP($A743+ROUND((COLUMN()-2)/24,5),'Расчет сбытовых надбавок'!$B$2065:'Расчет сбытовых надбавок'!$G$2736,4)</f>
        <v>70.06</v>
      </c>
      <c r="M743" s="260">
        <f>VLOOKUP($A743+ROUND((COLUMN()-2)/24,5),АТС!$A$41:$F$712,5)+VLOOKUP($A743+ROUND((COLUMN()-2)/24,5),'Расчет сбытовых надбавок'!$B$2065:'Расчет сбытовых надбавок'!$G$2736,4)</f>
        <v>84.24</v>
      </c>
      <c r="N743" s="260">
        <f>VLOOKUP($A743+ROUND((COLUMN()-2)/24,5),АТС!$A$41:$F$712,5)+VLOOKUP($A743+ROUND((COLUMN()-2)/24,5),'Расчет сбытовых надбавок'!$B$2065:'Расчет сбытовых надбавок'!$G$2736,4)</f>
        <v>107.35</v>
      </c>
      <c r="O743" s="260">
        <f>VLOOKUP($A743+ROUND((COLUMN()-2)/24,5),АТС!$A$41:$F$712,5)+VLOOKUP($A743+ROUND((COLUMN()-2)/24,5),'Расчет сбытовых надбавок'!$B$2065:'Расчет сбытовых надбавок'!$G$2736,4)</f>
        <v>77.28</v>
      </c>
      <c r="P743" s="260">
        <f>VLOOKUP($A743+ROUND((COLUMN()-2)/24,5),АТС!$A$41:$F$712,5)+VLOOKUP($A743+ROUND((COLUMN()-2)/24,5),'Расчет сбытовых надбавок'!$B$2065:'Расчет сбытовых надбавок'!$G$2736,4)</f>
        <v>82.86</v>
      </c>
      <c r="Q743" s="260">
        <f>VLOOKUP($A743+ROUND((COLUMN()-2)/24,5),АТС!$A$41:$F$712,5)+VLOOKUP($A743+ROUND((COLUMN()-2)/24,5),'Расчет сбытовых надбавок'!$B$2065:'Расчет сбытовых надбавок'!$G$2736,4)</f>
        <v>34.549999999999997</v>
      </c>
      <c r="R743" s="260">
        <f>VLOOKUP($A743+ROUND((COLUMN()-2)/24,5),АТС!$A$41:$F$712,5)+VLOOKUP($A743+ROUND((COLUMN()-2)/24,5),'Расчет сбытовых надбавок'!$B$2065:'Расчет сбытовых надбавок'!$G$2736,4)</f>
        <v>4.37</v>
      </c>
      <c r="S743" s="260">
        <f>VLOOKUP($A743+ROUND((COLUMN()-2)/24,5),АТС!$A$41:$F$712,5)+VLOOKUP($A743+ROUND((COLUMN()-2)/24,5),'Расчет сбытовых надбавок'!$B$2065:'Расчет сбытовых надбавок'!$G$2736,4)</f>
        <v>0</v>
      </c>
      <c r="T743" s="260">
        <f>VLOOKUP($A743+ROUND((COLUMN()-2)/24,5),АТС!$A$41:$F$712,5)+VLOOKUP($A743+ROUND((COLUMN()-2)/24,5),'Расчет сбытовых надбавок'!$B$2065:'Расчет сбытовых надбавок'!$G$2736,4)</f>
        <v>0</v>
      </c>
      <c r="U743" s="260">
        <f>VLOOKUP($A743+ROUND((COLUMN()-2)/24,5),АТС!$A$41:$F$712,5)+VLOOKUP($A743+ROUND((COLUMN()-2)/24,5),'Расчет сбытовых надбавок'!$B$2065:'Расчет сбытовых надбавок'!$G$2736,4)</f>
        <v>83.19</v>
      </c>
      <c r="V743" s="260">
        <f>VLOOKUP($A743+ROUND((COLUMN()-2)/24,5),АТС!$A$41:$F$712,5)+VLOOKUP($A743+ROUND((COLUMN()-2)/24,5),'Расчет сбытовых надбавок'!$B$2065:'Расчет сбытовых надбавок'!$G$2736,4)</f>
        <v>93.13</v>
      </c>
      <c r="W743" s="260">
        <f>VLOOKUP($A743+ROUND((COLUMN()-2)/24,5),АТС!$A$41:$F$712,5)+VLOOKUP($A743+ROUND((COLUMN()-2)/24,5),'Расчет сбытовых надбавок'!$B$2065:'Расчет сбытовых надбавок'!$G$2736,4)</f>
        <v>106.29</v>
      </c>
      <c r="X743" s="260">
        <f>VLOOKUP($A743+ROUND((COLUMN()-2)/24,5),АТС!$A$41:$F$712,5)+VLOOKUP($A743+ROUND((COLUMN()-2)/24,5),'Расчет сбытовых надбавок'!$B$2065:'Расчет сбытовых надбавок'!$G$2736,4)</f>
        <v>89.37</v>
      </c>
      <c r="Y743" s="260">
        <f>VLOOKUP($A743+ROUND((COLUMN()-2)/24,5),АТС!$A$41:$F$712,5)+VLOOKUP($A743+ROUND((COLUMN()-2)/24,5),'Расчет сбытовых надбавок'!$B$2065:'Расчет сбытовых надбавок'!$G$2736,4)</f>
        <v>19.72</v>
      </c>
    </row>
    <row r="744" spans="1:25" x14ac:dyDescent="0.2">
      <c r="A744" s="94">
        <f t="shared" si="22"/>
        <v>41683</v>
      </c>
      <c r="B744" s="260">
        <f>VLOOKUP($A744+ROUND((COLUMN()-2)/24,5),АТС!$A$41:$F$712,5)+VLOOKUP($A744+ROUND((COLUMN()-2)/24,5),'Расчет сбытовых надбавок'!$B$2065:'Расчет сбытовых надбавок'!$G$2736,4)</f>
        <v>463.01</v>
      </c>
      <c r="C744" s="260">
        <f>VLOOKUP($A744+ROUND((COLUMN()-2)/24,5),АТС!$A$41:$F$712,5)+VLOOKUP($A744+ROUND((COLUMN()-2)/24,5),'Расчет сбытовых надбавок'!$B$2065:'Расчет сбытовых надбавок'!$G$2736,4)</f>
        <v>190.45</v>
      </c>
      <c r="D744" s="260">
        <f>VLOOKUP($A744+ROUND((COLUMN()-2)/24,5),АТС!$A$41:$F$712,5)+VLOOKUP($A744+ROUND((COLUMN()-2)/24,5),'Расчет сбытовых надбавок'!$B$2065:'Расчет сбытовых надбавок'!$G$2736,4)</f>
        <v>214.78</v>
      </c>
      <c r="E744" s="260">
        <f>VLOOKUP($A744+ROUND((COLUMN()-2)/24,5),АТС!$A$41:$F$712,5)+VLOOKUP($A744+ROUND((COLUMN()-2)/24,5),'Расчет сбытовых надбавок'!$B$2065:'Расчет сбытовых надбавок'!$G$2736,4)</f>
        <v>194.87</v>
      </c>
      <c r="F744" s="260">
        <f>VLOOKUP($A744+ROUND((COLUMN()-2)/24,5),АТС!$A$41:$F$712,5)+VLOOKUP($A744+ROUND((COLUMN()-2)/24,5),'Расчет сбытовых надбавок'!$B$2065:'Расчет сбытовых надбавок'!$G$2736,4)</f>
        <v>259.2</v>
      </c>
      <c r="G744" s="260">
        <f>VLOOKUP($A744+ROUND((COLUMN()-2)/24,5),АТС!$A$41:$F$712,5)+VLOOKUP($A744+ROUND((COLUMN()-2)/24,5),'Расчет сбытовых надбавок'!$B$2065:'Расчет сбытовых надбавок'!$G$2736,4)</f>
        <v>37.840000000000003</v>
      </c>
      <c r="H744" s="260">
        <f>VLOOKUP($A744+ROUND((COLUMN()-2)/24,5),АТС!$A$41:$F$712,5)+VLOOKUP($A744+ROUND((COLUMN()-2)/24,5),'Расчет сбытовых надбавок'!$B$2065:'Расчет сбытовых надбавок'!$G$2736,4)</f>
        <v>0</v>
      </c>
      <c r="I744" s="260">
        <f>VLOOKUP($A744+ROUND((COLUMN()-2)/24,5),АТС!$A$41:$F$712,5)+VLOOKUP($A744+ROUND((COLUMN()-2)/24,5),'Расчет сбытовых надбавок'!$B$2065:'Расчет сбытовых надбавок'!$G$2736,4)</f>
        <v>59.94</v>
      </c>
      <c r="J744" s="260">
        <f>VLOOKUP($A744+ROUND((COLUMN()-2)/24,5),АТС!$A$41:$F$712,5)+VLOOKUP($A744+ROUND((COLUMN()-2)/24,5),'Расчет сбытовых надбавок'!$B$2065:'Расчет сбытовых надбавок'!$G$2736,4)</f>
        <v>311.99</v>
      </c>
      <c r="K744" s="260">
        <f>VLOOKUP($A744+ROUND((COLUMN()-2)/24,5),АТС!$A$41:$F$712,5)+VLOOKUP($A744+ROUND((COLUMN()-2)/24,5),'Расчет сбытовых надбавок'!$B$2065:'Расчет сбытовых надбавок'!$G$2736,4)</f>
        <v>427.46</v>
      </c>
      <c r="L744" s="260">
        <f>VLOOKUP($A744+ROUND((COLUMN()-2)/24,5),АТС!$A$41:$F$712,5)+VLOOKUP($A744+ROUND((COLUMN()-2)/24,5),'Расчет сбытовых надбавок'!$B$2065:'Расчет сбытовых надбавок'!$G$2736,4)</f>
        <v>513.44999999999993</v>
      </c>
      <c r="M744" s="260">
        <f>VLOOKUP($A744+ROUND((COLUMN()-2)/24,5),АТС!$A$41:$F$712,5)+VLOOKUP($A744+ROUND((COLUMN()-2)/24,5),'Расчет сбытовых надбавок'!$B$2065:'Расчет сбытовых надбавок'!$G$2736,4)</f>
        <v>664.81000000000006</v>
      </c>
      <c r="N744" s="260">
        <f>VLOOKUP($A744+ROUND((COLUMN()-2)/24,5),АТС!$A$41:$F$712,5)+VLOOKUP($A744+ROUND((COLUMN()-2)/24,5),'Расчет сбытовых надбавок'!$B$2065:'Расчет сбытовых надбавок'!$G$2736,4)</f>
        <v>418.98999999999995</v>
      </c>
      <c r="O744" s="260">
        <f>VLOOKUP($A744+ROUND((COLUMN()-2)/24,5),АТС!$A$41:$F$712,5)+VLOOKUP($A744+ROUND((COLUMN()-2)/24,5),'Расчет сбытовых надбавок'!$B$2065:'Расчет сбытовых надбавок'!$G$2736,4)</f>
        <v>489.63</v>
      </c>
      <c r="P744" s="260">
        <f>VLOOKUP($A744+ROUND((COLUMN()-2)/24,5),АТС!$A$41:$F$712,5)+VLOOKUP($A744+ROUND((COLUMN()-2)/24,5),'Расчет сбытовых надбавок'!$B$2065:'Расчет сбытовых надбавок'!$G$2736,4)</f>
        <v>488.96000000000004</v>
      </c>
      <c r="Q744" s="260">
        <f>VLOOKUP($A744+ROUND((COLUMN()-2)/24,5),АТС!$A$41:$F$712,5)+VLOOKUP($A744+ROUND((COLUMN()-2)/24,5),'Расчет сбытовых надбавок'!$B$2065:'Расчет сбытовых надбавок'!$G$2736,4)</f>
        <v>502.32</v>
      </c>
      <c r="R744" s="260">
        <f>VLOOKUP($A744+ROUND((COLUMN()-2)/24,5),АТС!$A$41:$F$712,5)+VLOOKUP($A744+ROUND((COLUMN()-2)/24,5),'Расчет сбытовых надбавок'!$B$2065:'Расчет сбытовых надбавок'!$G$2736,4)</f>
        <v>385.95</v>
      </c>
      <c r="S744" s="260">
        <f>VLOOKUP($A744+ROUND((COLUMN()-2)/24,5),АТС!$A$41:$F$712,5)+VLOOKUP($A744+ROUND((COLUMN()-2)/24,5),'Расчет сбытовых надбавок'!$B$2065:'Расчет сбытовых надбавок'!$G$2736,4)</f>
        <v>157.67000000000002</v>
      </c>
      <c r="T744" s="260">
        <f>VLOOKUP($A744+ROUND((COLUMN()-2)/24,5),АТС!$A$41:$F$712,5)+VLOOKUP($A744+ROUND((COLUMN()-2)/24,5),'Расчет сбытовых надбавок'!$B$2065:'Расчет сбытовых надбавок'!$G$2736,4)</f>
        <v>0.71</v>
      </c>
      <c r="U744" s="260">
        <f>VLOOKUP($A744+ROUND((COLUMN()-2)/24,5),АТС!$A$41:$F$712,5)+VLOOKUP($A744+ROUND((COLUMN()-2)/24,5),'Расчет сбытовых надбавок'!$B$2065:'Расчет сбытовых надбавок'!$G$2736,4)</f>
        <v>373.42</v>
      </c>
      <c r="V744" s="260">
        <f>VLOOKUP($A744+ROUND((COLUMN()-2)/24,5),АТС!$A$41:$F$712,5)+VLOOKUP($A744+ROUND((COLUMN()-2)/24,5),'Расчет сбытовых надбавок'!$B$2065:'Расчет сбытовых надбавок'!$G$2736,4)</f>
        <v>537.4</v>
      </c>
      <c r="W744" s="260">
        <f>VLOOKUP($A744+ROUND((COLUMN()-2)/24,5),АТС!$A$41:$F$712,5)+VLOOKUP($A744+ROUND((COLUMN()-2)/24,5),'Расчет сбытовых надбавок'!$B$2065:'Расчет сбытовых надбавок'!$G$2736,4)</f>
        <v>623.14</v>
      </c>
      <c r="X744" s="260">
        <f>VLOOKUP($A744+ROUND((COLUMN()-2)/24,5),АТС!$A$41:$F$712,5)+VLOOKUP($A744+ROUND((COLUMN()-2)/24,5),'Расчет сбытовых надбавок'!$B$2065:'Расчет сбытовых надбавок'!$G$2736,4)</f>
        <v>243.39000000000001</v>
      </c>
      <c r="Y744" s="260">
        <f>VLOOKUP($A744+ROUND((COLUMN()-2)/24,5),АТС!$A$41:$F$712,5)+VLOOKUP($A744+ROUND((COLUMN()-2)/24,5),'Расчет сбытовых надбавок'!$B$2065:'Расчет сбытовых надбавок'!$G$2736,4)</f>
        <v>530.87</v>
      </c>
    </row>
    <row r="745" spans="1:25" x14ac:dyDescent="0.2">
      <c r="A745" s="94">
        <f t="shared" si="22"/>
        <v>41684</v>
      </c>
      <c r="B745" s="260">
        <f>VLOOKUP($A745+ROUND((COLUMN()-2)/24,5),АТС!$A$41:$F$712,5)+VLOOKUP($A745+ROUND((COLUMN()-2)/24,5),'Расчет сбытовых надбавок'!$B$2065:'Расчет сбытовых надбавок'!$G$2736,4)</f>
        <v>140.59</v>
      </c>
      <c r="C745" s="260">
        <f>VLOOKUP($A745+ROUND((COLUMN()-2)/24,5),АТС!$A$41:$F$712,5)+VLOOKUP($A745+ROUND((COLUMN()-2)/24,5),'Расчет сбытовых надбавок'!$B$2065:'Расчет сбытовых надбавок'!$G$2736,4)</f>
        <v>289.26</v>
      </c>
      <c r="D745" s="260">
        <f>VLOOKUP($A745+ROUND((COLUMN()-2)/24,5),АТС!$A$41:$F$712,5)+VLOOKUP($A745+ROUND((COLUMN()-2)/24,5),'Расчет сбытовых надбавок'!$B$2065:'Расчет сбытовых надбавок'!$G$2736,4)</f>
        <v>229.72</v>
      </c>
      <c r="E745" s="260">
        <f>VLOOKUP($A745+ROUND((COLUMN()-2)/24,5),АТС!$A$41:$F$712,5)+VLOOKUP($A745+ROUND((COLUMN()-2)/24,5),'Расчет сбытовых надбавок'!$B$2065:'Расчет сбытовых надбавок'!$G$2736,4)</f>
        <v>88.09</v>
      </c>
      <c r="F745" s="260">
        <f>VLOOKUP($A745+ROUND((COLUMN()-2)/24,5),АТС!$A$41:$F$712,5)+VLOOKUP($A745+ROUND((COLUMN()-2)/24,5),'Расчет сбытовых надбавок'!$B$2065:'Расчет сбытовых надбавок'!$G$2736,4)</f>
        <v>87.300000000000011</v>
      </c>
      <c r="G745" s="260">
        <f>VLOOKUP($A745+ROUND((COLUMN()-2)/24,5),АТС!$A$41:$F$712,5)+VLOOKUP($A745+ROUND((COLUMN()-2)/24,5),'Расчет сбытовых надбавок'!$B$2065:'Расчет сбытовых надбавок'!$G$2736,4)</f>
        <v>32.72</v>
      </c>
      <c r="H745" s="260">
        <f>VLOOKUP($A745+ROUND((COLUMN()-2)/24,5),АТС!$A$41:$F$712,5)+VLOOKUP($A745+ROUND((COLUMN()-2)/24,5),'Расчет сбытовых надбавок'!$B$2065:'Расчет сбытовых надбавок'!$G$2736,4)</f>
        <v>0</v>
      </c>
      <c r="I745" s="260">
        <f>VLOOKUP($A745+ROUND((COLUMN()-2)/24,5),АТС!$A$41:$F$712,5)+VLOOKUP($A745+ROUND((COLUMN()-2)/24,5),'Расчет сбытовых надбавок'!$B$2065:'Расчет сбытовых надбавок'!$G$2736,4)</f>
        <v>0</v>
      </c>
      <c r="J745" s="260">
        <f>VLOOKUP($A745+ROUND((COLUMN()-2)/24,5),АТС!$A$41:$F$712,5)+VLOOKUP($A745+ROUND((COLUMN()-2)/24,5),'Расчет сбытовых надбавок'!$B$2065:'Расчет сбытовых надбавок'!$G$2736,4)</f>
        <v>72.349999999999994</v>
      </c>
      <c r="K745" s="260">
        <f>VLOOKUP($A745+ROUND((COLUMN()-2)/24,5),АТС!$A$41:$F$712,5)+VLOOKUP($A745+ROUND((COLUMN()-2)/24,5),'Расчет сбытовых надбавок'!$B$2065:'Расчет сбытовых надбавок'!$G$2736,4)</f>
        <v>93.84</v>
      </c>
      <c r="L745" s="260">
        <f>VLOOKUP($A745+ROUND((COLUMN()-2)/24,5),АТС!$A$41:$F$712,5)+VLOOKUP($A745+ROUND((COLUMN()-2)/24,5),'Расчет сбытовых надбавок'!$B$2065:'Расчет сбытовых надбавок'!$G$2736,4)</f>
        <v>213.5</v>
      </c>
      <c r="M745" s="260">
        <f>VLOOKUP($A745+ROUND((COLUMN()-2)/24,5),АТС!$A$41:$F$712,5)+VLOOKUP($A745+ROUND((COLUMN()-2)/24,5),'Расчет сбытовых надбавок'!$B$2065:'Расчет сбытовых надбавок'!$G$2736,4)</f>
        <v>153.30000000000001</v>
      </c>
      <c r="N745" s="260">
        <f>VLOOKUP($A745+ROUND((COLUMN()-2)/24,5),АТС!$A$41:$F$712,5)+VLOOKUP($A745+ROUND((COLUMN()-2)/24,5),'Расчет сбытовых надбавок'!$B$2065:'Расчет сбытовых надбавок'!$G$2736,4)</f>
        <v>216.01</v>
      </c>
      <c r="O745" s="260">
        <f>VLOOKUP($A745+ROUND((COLUMN()-2)/24,5),АТС!$A$41:$F$712,5)+VLOOKUP($A745+ROUND((COLUMN()-2)/24,5),'Расчет сбытовых надбавок'!$B$2065:'Расчет сбытовых надбавок'!$G$2736,4)</f>
        <v>224.11</v>
      </c>
      <c r="P745" s="260">
        <f>VLOOKUP($A745+ROUND((COLUMN()-2)/24,5),АТС!$A$41:$F$712,5)+VLOOKUP($A745+ROUND((COLUMN()-2)/24,5),'Расчет сбытовых надбавок'!$B$2065:'Расчет сбытовых надбавок'!$G$2736,4)</f>
        <v>279.04000000000002</v>
      </c>
      <c r="Q745" s="260">
        <f>VLOOKUP($A745+ROUND((COLUMN()-2)/24,5),АТС!$A$41:$F$712,5)+VLOOKUP($A745+ROUND((COLUMN()-2)/24,5),'Расчет сбытовых надбавок'!$B$2065:'Расчет сбытовых надбавок'!$G$2736,4)</f>
        <v>267.43</v>
      </c>
      <c r="R745" s="260">
        <f>VLOOKUP($A745+ROUND((COLUMN()-2)/24,5),АТС!$A$41:$F$712,5)+VLOOKUP($A745+ROUND((COLUMN()-2)/24,5),'Расчет сбытовых надбавок'!$B$2065:'Расчет сбытовых надбавок'!$G$2736,4)</f>
        <v>293.89</v>
      </c>
      <c r="S745" s="260">
        <f>VLOOKUP($A745+ROUND((COLUMN()-2)/24,5),АТС!$A$41:$F$712,5)+VLOOKUP($A745+ROUND((COLUMN()-2)/24,5),'Расчет сбытовых надбавок'!$B$2065:'Расчет сбытовых надбавок'!$G$2736,4)</f>
        <v>268.19</v>
      </c>
      <c r="T745" s="260">
        <f>VLOOKUP($A745+ROUND((COLUMN()-2)/24,5),АТС!$A$41:$F$712,5)+VLOOKUP($A745+ROUND((COLUMN()-2)/24,5),'Расчет сбытовых надбавок'!$B$2065:'Расчет сбытовых надбавок'!$G$2736,4)</f>
        <v>0</v>
      </c>
      <c r="U745" s="260">
        <f>VLOOKUP($A745+ROUND((COLUMN()-2)/24,5),АТС!$A$41:$F$712,5)+VLOOKUP($A745+ROUND((COLUMN()-2)/24,5),'Расчет сбытовых надбавок'!$B$2065:'Расчет сбытовых надбавок'!$G$2736,4)</f>
        <v>79.97</v>
      </c>
      <c r="V745" s="260">
        <f>VLOOKUP($A745+ROUND((COLUMN()-2)/24,5),АТС!$A$41:$F$712,5)+VLOOKUP($A745+ROUND((COLUMN()-2)/24,5),'Расчет сбытовых надбавок'!$B$2065:'Расчет сбытовых надбавок'!$G$2736,4)</f>
        <v>266.8</v>
      </c>
      <c r="W745" s="260">
        <f>VLOOKUP($A745+ROUND((COLUMN()-2)/24,5),АТС!$A$41:$F$712,5)+VLOOKUP($A745+ROUND((COLUMN()-2)/24,5),'Расчет сбытовых надбавок'!$B$2065:'Расчет сбытовых надбавок'!$G$2736,4)</f>
        <v>380.72</v>
      </c>
      <c r="X745" s="260">
        <f>VLOOKUP($A745+ROUND((COLUMN()-2)/24,5),АТС!$A$41:$F$712,5)+VLOOKUP($A745+ROUND((COLUMN()-2)/24,5),'Расчет сбытовых надбавок'!$B$2065:'Расчет сбытовых надбавок'!$G$2736,4)</f>
        <v>521.64</v>
      </c>
      <c r="Y745" s="260">
        <f>VLOOKUP($A745+ROUND((COLUMN()-2)/24,5),АТС!$A$41:$F$712,5)+VLOOKUP($A745+ROUND((COLUMN()-2)/24,5),'Расчет сбытовых надбавок'!$B$2065:'Расчет сбытовых надбавок'!$G$2736,4)</f>
        <v>465.87</v>
      </c>
    </row>
    <row r="746" spans="1:25" x14ac:dyDescent="0.2">
      <c r="A746" s="94">
        <f t="shared" si="22"/>
        <v>41685</v>
      </c>
      <c r="B746" s="260">
        <f>VLOOKUP($A746+ROUND((COLUMN()-2)/24,5),АТС!$A$41:$F$712,5)+VLOOKUP($A746+ROUND((COLUMN()-2)/24,5),'Расчет сбытовых надбавок'!$B$2065:'Расчет сбытовых надбавок'!$G$2736,4)</f>
        <v>188.02</v>
      </c>
      <c r="C746" s="260">
        <f>VLOOKUP($A746+ROUND((COLUMN()-2)/24,5),АТС!$A$41:$F$712,5)+VLOOKUP($A746+ROUND((COLUMN()-2)/24,5),'Расчет сбытовых надбавок'!$B$2065:'Расчет сбытовых надбавок'!$G$2736,4)</f>
        <v>166.98000000000002</v>
      </c>
      <c r="D746" s="260">
        <f>VLOOKUP($A746+ROUND((COLUMN()-2)/24,5),АТС!$A$41:$F$712,5)+VLOOKUP($A746+ROUND((COLUMN()-2)/24,5),'Расчет сбытовых надбавок'!$B$2065:'Расчет сбытовых надбавок'!$G$2736,4)</f>
        <v>295.90999999999997</v>
      </c>
      <c r="E746" s="260">
        <f>VLOOKUP($A746+ROUND((COLUMN()-2)/24,5),АТС!$A$41:$F$712,5)+VLOOKUP($A746+ROUND((COLUMN()-2)/24,5),'Расчет сбытовых надбавок'!$B$2065:'Расчет сбытовых надбавок'!$G$2736,4)</f>
        <v>269.76</v>
      </c>
      <c r="F746" s="260">
        <f>VLOOKUP($A746+ROUND((COLUMN()-2)/24,5),АТС!$A$41:$F$712,5)+VLOOKUP($A746+ROUND((COLUMN()-2)/24,5),'Расчет сбытовых надбавок'!$B$2065:'Расчет сбытовых надбавок'!$G$2736,4)</f>
        <v>203.62</v>
      </c>
      <c r="G746" s="260">
        <f>VLOOKUP($A746+ROUND((COLUMN()-2)/24,5),АТС!$A$41:$F$712,5)+VLOOKUP($A746+ROUND((COLUMN()-2)/24,5),'Расчет сбытовых надбавок'!$B$2065:'Расчет сбытовых надбавок'!$G$2736,4)</f>
        <v>29.419999999999998</v>
      </c>
      <c r="H746" s="260">
        <f>VLOOKUP($A746+ROUND((COLUMN()-2)/24,5),АТС!$A$41:$F$712,5)+VLOOKUP($A746+ROUND((COLUMN()-2)/24,5),'Расчет сбытовых надбавок'!$B$2065:'Расчет сбытовых надбавок'!$G$2736,4)</f>
        <v>0</v>
      </c>
      <c r="I746" s="260">
        <f>VLOOKUP($A746+ROUND((COLUMN()-2)/24,5),АТС!$A$41:$F$712,5)+VLOOKUP($A746+ROUND((COLUMN()-2)/24,5),'Расчет сбытовых надбавок'!$B$2065:'Расчет сбытовых надбавок'!$G$2736,4)</f>
        <v>283.74</v>
      </c>
      <c r="J746" s="260">
        <f>VLOOKUP($A746+ROUND((COLUMN()-2)/24,5),АТС!$A$41:$F$712,5)+VLOOKUP($A746+ROUND((COLUMN()-2)/24,5),'Расчет сбытовых надбавок'!$B$2065:'Расчет сбытовых надбавок'!$G$2736,4)</f>
        <v>0</v>
      </c>
      <c r="K746" s="260">
        <f>VLOOKUP($A746+ROUND((COLUMN()-2)/24,5),АТС!$A$41:$F$712,5)+VLOOKUP($A746+ROUND((COLUMN()-2)/24,5),'Расчет сбытовых надбавок'!$B$2065:'Расчет сбытовых надбавок'!$G$2736,4)</f>
        <v>188.34</v>
      </c>
      <c r="L746" s="260">
        <f>VLOOKUP($A746+ROUND((COLUMN()-2)/24,5),АТС!$A$41:$F$712,5)+VLOOKUP($A746+ROUND((COLUMN()-2)/24,5),'Расчет сбытовых надбавок'!$B$2065:'Расчет сбытовых надбавок'!$G$2736,4)</f>
        <v>503.78</v>
      </c>
      <c r="M746" s="260">
        <f>VLOOKUP($A746+ROUND((COLUMN()-2)/24,5),АТС!$A$41:$F$712,5)+VLOOKUP($A746+ROUND((COLUMN()-2)/24,5),'Расчет сбытовых надбавок'!$B$2065:'Расчет сбытовых надбавок'!$G$2736,4)</f>
        <v>522.71</v>
      </c>
      <c r="N746" s="260">
        <f>VLOOKUP($A746+ROUND((COLUMN()-2)/24,5),АТС!$A$41:$F$712,5)+VLOOKUP($A746+ROUND((COLUMN()-2)/24,5),'Расчет сбытовых надбавок'!$B$2065:'Расчет сбытовых надбавок'!$G$2736,4)</f>
        <v>590.24</v>
      </c>
      <c r="O746" s="260">
        <f>VLOOKUP($A746+ROUND((COLUMN()-2)/24,5),АТС!$A$41:$F$712,5)+VLOOKUP($A746+ROUND((COLUMN()-2)/24,5),'Расчет сбытовых надбавок'!$B$2065:'Расчет сбытовых надбавок'!$G$2736,4)</f>
        <v>528.48</v>
      </c>
      <c r="P746" s="260">
        <f>VLOOKUP($A746+ROUND((COLUMN()-2)/24,5),АТС!$A$41:$F$712,5)+VLOOKUP($A746+ROUND((COLUMN()-2)/24,5),'Расчет сбытовых надбавок'!$B$2065:'Расчет сбытовых надбавок'!$G$2736,4)</f>
        <v>626.91</v>
      </c>
      <c r="Q746" s="260">
        <f>VLOOKUP($A746+ROUND((COLUMN()-2)/24,5),АТС!$A$41:$F$712,5)+VLOOKUP($A746+ROUND((COLUMN()-2)/24,5),'Расчет сбытовых надбавок'!$B$2065:'Расчет сбытовых надбавок'!$G$2736,4)</f>
        <v>577.38</v>
      </c>
      <c r="R746" s="260">
        <f>VLOOKUP($A746+ROUND((COLUMN()-2)/24,5),АТС!$A$41:$F$712,5)+VLOOKUP($A746+ROUND((COLUMN()-2)/24,5),'Расчет сбытовых надбавок'!$B$2065:'Расчет сбытовых надбавок'!$G$2736,4)</f>
        <v>628.02</v>
      </c>
      <c r="S746" s="260">
        <f>VLOOKUP($A746+ROUND((COLUMN()-2)/24,5),АТС!$A$41:$F$712,5)+VLOOKUP($A746+ROUND((COLUMN()-2)/24,5),'Расчет сбытовых надбавок'!$B$2065:'Расчет сбытовых надбавок'!$G$2736,4)</f>
        <v>493.23</v>
      </c>
      <c r="T746" s="260">
        <f>VLOOKUP($A746+ROUND((COLUMN()-2)/24,5),АТС!$A$41:$F$712,5)+VLOOKUP($A746+ROUND((COLUMN()-2)/24,5),'Расчет сбытовых надбавок'!$B$2065:'Расчет сбытовых надбавок'!$G$2736,4)</f>
        <v>0</v>
      </c>
      <c r="U746" s="260">
        <f>VLOOKUP($A746+ROUND((COLUMN()-2)/24,5),АТС!$A$41:$F$712,5)+VLOOKUP($A746+ROUND((COLUMN()-2)/24,5),'Расчет сбытовых надбавок'!$B$2065:'Расчет сбытовых надбавок'!$G$2736,4)</f>
        <v>108.68</v>
      </c>
      <c r="V746" s="260">
        <f>VLOOKUP($A746+ROUND((COLUMN()-2)/24,5),АТС!$A$41:$F$712,5)+VLOOKUP($A746+ROUND((COLUMN()-2)/24,5),'Расчет сбытовых надбавок'!$B$2065:'Расчет сбытовых надбавок'!$G$2736,4)</f>
        <v>191.37</v>
      </c>
      <c r="W746" s="260">
        <f>VLOOKUP($A746+ROUND((COLUMN()-2)/24,5),АТС!$A$41:$F$712,5)+VLOOKUP($A746+ROUND((COLUMN()-2)/24,5),'Расчет сбытовых надбавок'!$B$2065:'Расчет сбытовых надбавок'!$G$2736,4)</f>
        <v>220.13</v>
      </c>
      <c r="X746" s="260">
        <f>VLOOKUP($A746+ROUND((COLUMN()-2)/24,5),АТС!$A$41:$F$712,5)+VLOOKUP($A746+ROUND((COLUMN()-2)/24,5),'Расчет сбытовых надбавок'!$B$2065:'Расчет сбытовых надбавок'!$G$2736,4)</f>
        <v>698.56000000000006</v>
      </c>
      <c r="Y746" s="260">
        <f>VLOOKUP($A746+ROUND((COLUMN()-2)/24,5),АТС!$A$41:$F$712,5)+VLOOKUP($A746+ROUND((COLUMN()-2)/24,5),'Расчет сбытовых надбавок'!$B$2065:'Расчет сбытовых надбавок'!$G$2736,4)</f>
        <v>793.84</v>
      </c>
    </row>
    <row r="747" spans="1:25" x14ac:dyDescent="0.2">
      <c r="A747" s="94">
        <f t="shared" si="22"/>
        <v>41686</v>
      </c>
      <c r="B747" s="260">
        <f>VLOOKUP($A747+ROUND((COLUMN()-2)/24,5),АТС!$A$41:$F$712,5)+VLOOKUP($A747+ROUND((COLUMN()-2)/24,5),'Расчет сбытовых надбавок'!$B$2065:'Расчет сбытовых надбавок'!$G$2736,4)</f>
        <v>365.01</v>
      </c>
      <c r="C747" s="260">
        <f>VLOOKUP($A747+ROUND((COLUMN()-2)/24,5),АТС!$A$41:$F$712,5)+VLOOKUP($A747+ROUND((COLUMN()-2)/24,5),'Расчет сбытовых надбавок'!$B$2065:'Расчет сбытовых надбавок'!$G$2736,4)</f>
        <v>291.85000000000002</v>
      </c>
      <c r="D747" s="260">
        <f>VLOOKUP($A747+ROUND((COLUMN()-2)/24,5),АТС!$A$41:$F$712,5)+VLOOKUP($A747+ROUND((COLUMN()-2)/24,5),'Расчет сбытовых надбавок'!$B$2065:'Расчет сбытовых надбавок'!$G$2736,4)</f>
        <v>229.31</v>
      </c>
      <c r="E747" s="260">
        <f>VLOOKUP($A747+ROUND((COLUMN()-2)/24,5),АТС!$A$41:$F$712,5)+VLOOKUP($A747+ROUND((COLUMN()-2)/24,5),'Расчет сбытовых надбавок'!$B$2065:'Расчет сбытовых надбавок'!$G$2736,4)</f>
        <v>143.44</v>
      </c>
      <c r="F747" s="260">
        <f>VLOOKUP($A747+ROUND((COLUMN()-2)/24,5),АТС!$A$41:$F$712,5)+VLOOKUP($A747+ROUND((COLUMN()-2)/24,5),'Расчет сбытовых надбавок'!$B$2065:'Расчет сбытовых надбавок'!$G$2736,4)</f>
        <v>145.51999999999998</v>
      </c>
      <c r="G747" s="260">
        <f>VLOOKUP($A747+ROUND((COLUMN()-2)/24,5),АТС!$A$41:$F$712,5)+VLOOKUP($A747+ROUND((COLUMN()-2)/24,5),'Расчет сбытовых надбавок'!$B$2065:'Расчет сбытовых надбавок'!$G$2736,4)</f>
        <v>218.89999999999998</v>
      </c>
      <c r="H747" s="260">
        <f>VLOOKUP($A747+ROUND((COLUMN()-2)/24,5),АТС!$A$41:$F$712,5)+VLOOKUP($A747+ROUND((COLUMN()-2)/24,5),'Расчет сбытовых надбавок'!$B$2065:'Расчет сбытовых надбавок'!$G$2736,4)</f>
        <v>15.43</v>
      </c>
      <c r="I747" s="260">
        <f>VLOOKUP($A747+ROUND((COLUMN()-2)/24,5),АТС!$A$41:$F$712,5)+VLOOKUP($A747+ROUND((COLUMN()-2)/24,5),'Расчет сбытовых надбавок'!$B$2065:'Расчет сбытовых надбавок'!$G$2736,4)</f>
        <v>43.690000000000005</v>
      </c>
      <c r="J747" s="260">
        <f>VLOOKUP($A747+ROUND((COLUMN()-2)/24,5),АТС!$A$41:$F$712,5)+VLOOKUP($A747+ROUND((COLUMN()-2)/24,5),'Расчет сбытовых надбавок'!$B$2065:'Расчет сбытовых надбавок'!$G$2736,4)</f>
        <v>381.74</v>
      </c>
      <c r="K747" s="260">
        <f>VLOOKUP($A747+ROUND((COLUMN()-2)/24,5),АТС!$A$41:$F$712,5)+VLOOKUP($A747+ROUND((COLUMN()-2)/24,5),'Расчет сбытовых надбавок'!$B$2065:'Расчет сбытовых надбавок'!$G$2736,4)</f>
        <v>347.35</v>
      </c>
      <c r="L747" s="260">
        <f>VLOOKUP($A747+ROUND((COLUMN()-2)/24,5),АТС!$A$41:$F$712,5)+VLOOKUP($A747+ROUND((COLUMN()-2)/24,5),'Расчет сбытовых надбавок'!$B$2065:'Расчет сбытовых надбавок'!$G$2736,4)</f>
        <v>474.7</v>
      </c>
      <c r="M747" s="260">
        <f>VLOOKUP($A747+ROUND((COLUMN()-2)/24,5),АТС!$A$41:$F$712,5)+VLOOKUP($A747+ROUND((COLUMN()-2)/24,5),'Расчет сбытовых надбавок'!$B$2065:'Расчет сбытовых надбавок'!$G$2736,4)</f>
        <v>538.95000000000005</v>
      </c>
      <c r="N747" s="260">
        <f>VLOOKUP($A747+ROUND((COLUMN()-2)/24,5),АТС!$A$41:$F$712,5)+VLOOKUP($A747+ROUND((COLUMN()-2)/24,5),'Расчет сбытовых надбавок'!$B$2065:'Расчет сбытовых надбавок'!$G$2736,4)</f>
        <v>625.90000000000009</v>
      </c>
      <c r="O747" s="260">
        <f>VLOOKUP($A747+ROUND((COLUMN()-2)/24,5),АТС!$A$41:$F$712,5)+VLOOKUP($A747+ROUND((COLUMN()-2)/24,5),'Расчет сбытовых надбавок'!$B$2065:'Расчет сбытовых надбавок'!$G$2736,4)</f>
        <v>628.75</v>
      </c>
      <c r="P747" s="260">
        <f>VLOOKUP($A747+ROUND((COLUMN()-2)/24,5),АТС!$A$41:$F$712,5)+VLOOKUP($A747+ROUND((COLUMN()-2)/24,5),'Расчет сбытовых надбавок'!$B$2065:'Расчет сбытовых надбавок'!$G$2736,4)</f>
        <v>203.03</v>
      </c>
      <c r="Q747" s="260">
        <f>VLOOKUP($A747+ROUND((COLUMN()-2)/24,5),АТС!$A$41:$F$712,5)+VLOOKUP($A747+ROUND((COLUMN()-2)/24,5),'Расчет сбытовых надбавок'!$B$2065:'Расчет сбытовых надбавок'!$G$2736,4)</f>
        <v>183.82</v>
      </c>
      <c r="R747" s="260">
        <f>VLOOKUP($A747+ROUND((COLUMN()-2)/24,5),АТС!$A$41:$F$712,5)+VLOOKUP($A747+ROUND((COLUMN()-2)/24,5),'Расчет сбытовых надбавок'!$B$2065:'Расчет сбытовых надбавок'!$G$2736,4)</f>
        <v>250.59</v>
      </c>
      <c r="S747" s="260">
        <f>VLOOKUP($A747+ROUND((COLUMN()-2)/24,5),АТС!$A$41:$F$712,5)+VLOOKUP($A747+ROUND((COLUMN()-2)/24,5),'Расчет сбытовых надбавок'!$B$2065:'Расчет сбытовых надбавок'!$G$2736,4)</f>
        <v>363.14</v>
      </c>
      <c r="T747" s="260">
        <f>VLOOKUP($A747+ROUND((COLUMN()-2)/24,5),АТС!$A$41:$F$712,5)+VLOOKUP($A747+ROUND((COLUMN()-2)/24,5),'Расчет сбытовых надбавок'!$B$2065:'Расчет сбытовых надбавок'!$G$2736,4)</f>
        <v>0</v>
      </c>
      <c r="U747" s="260">
        <f>VLOOKUP($A747+ROUND((COLUMN()-2)/24,5),АТС!$A$41:$F$712,5)+VLOOKUP($A747+ROUND((COLUMN()-2)/24,5),'Расчет сбытовых надбавок'!$B$2065:'Расчет сбытовых надбавок'!$G$2736,4)</f>
        <v>289.13</v>
      </c>
      <c r="V747" s="260">
        <f>VLOOKUP($A747+ROUND((COLUMN()-2)/24,5),АТС!$A$41:$F$712,5)+VLOOKUP($A747+ROUND((COLUMN()-2)/24,5),'Расчет сбытовых надбавок'!$B$2065:'Расчет сбытовых надбавок'!$G$2736,4)</f>
        <v>541.80999999999995</v>
      </c>
      <c r="W747" s="260">
        <f>VLOOKUP($A747+ROUND((COLUMN()-2)/24,5),АТС!$A$41:$F$712,5)+VLOOKUP($A747+ROUND((COLUMN()-2)/24,5),'Расчет сбытовых надбавок'!$B$2065:'Расчет сбытовых надбавок'!$G$2736,4)</f>
        <v>582.84</v>
      </c>
      <c r="X747" s="260">
        <f>VLOOKUP($A747+ROUND((COLUMN()-2)/24,5),АТС!$A$41:$F$712,5)+VLOOKUP($A747+ROUND((COLUMN()-2)/24,5),'Расчет сбытовых надбавок'!$B$2065:'Расчет сбытовых надбавок'!$G$2736,4)</f>
        <v>246.12</v>
      </c>
      <c r="Y747" s="260">
        <f>VLOOKUP($A747+ROUND((COLUMN()-2)/24,5),АТС!$A$41:$F$712,5)+VLOOKUP($A747+ROUND((COLUMN()-2)/24,5),'Расчет сбытовых надбавок'!$B$2065:'Расчет сбытовых надбавок'!$G$2736,4)</f>
        <v>220.92999999999998</v>
      </c>
    </row>
    <row r="748" spans="1:25" x14ac:dyDescent="0.2">
      <c r="A748" s="94">
        <f t="shared" si="22"/>
        <v>41687</v>
      </c>
      <c r="B748" s="260">
        <f>VLOOKUP($A748+ROUND((COLUMN()-2)/24,5),АТС!$A$41:$F$712,5)+VLOOKUP($A748+ROUND((COLUMN()-2)/24,5),'Расчет сбытовых надбавок'!$B$2065:'Расчет сбытовых надбавок'!$G$2736,4)</f>
        <v>277.49</v>
      </c>
      <c r="C748" s="260">
        <f>VLOOKUP($A748+ROUND((COLUMN()-2)/24,5),АТС!$A$41:$F$712,5)+VLOOKUP($A748+ROUND((COLUMN()-2)/24,5),'Расчет сбытовых надбавок'!$B$2065:'Расчет сбытовых надбавок'!$G$2736,4)</f>
        <v>331.1</v>
      </c>
      <c r="D748" s="260">
        <f>VLOOKUP($A748+ROUND((COLUMN()-2)/24,5),АТС!$A$41:$F$712,5)+VLOOKUP($A748+ROUND((COLUMN()-2)/24,5),'Расчет сбытовых надбавок'!$B$2065:'Расчет сбытовых надбавок'!$G$2736,4)</f>
        <v>335.42</v>
      </c>
      <c r="E748" s="260">
        <f>VLOOKUP($A748+ROUND((COLUMN()-2)/24,5),АТС!$A$41:$F$712,5)+VLOOKUP($A748+ROUND((COLUMN()-2)/24,5),'Расчет сбытовых надбавок'!$B$2065:'Расчет сбытовых надбавок'!$G$2736,4)</f>
        <v>292.88</v>
      </c>
      <c r="F748" s="260">
        <f>VLOOKUP($A748+ROUND((COLUMN()-2)/24,5),АТС!$A$41:$F$712,5)+VLOOKUP($A748+ROUND((COLUMN()-2)/24,5),'Расчет сбытовых надбавок'!$B$2065:'Расчет сбытовых надбавок'!$G$2736,4)</f>
        <v>241.36</v>
      </c>
      <c r="G748" s="260">
        <f>VLOOKUP($A748+ROUND((COLUMN()-2)/24,5),АТС!$A$41:$F$712,5)+VLOOKUP($A748+ROUND((COLUMN()-2)/24,5),'Расчет сбытовых надбавок'!$B$2065:'Расчет сбытовых надбавок'!$G$2736,4)</f>
        <v>32.32</v>
      </c>
      <c r="H748" s="260">
        <f>VLOOKUP($A748+ROUND((COLUMN()-2)/24,5),АТС!$A$41:$F$712,5)+VLOOKUP($A748+ROUND((COLUMN()-2)/24,5),'Расчет сбытовых надбавок'!$B$2065:'Расчет сбытовых надбавок'!$G$2736,4)</f>
        <v>0</v>
      </c>
      <c r="I748" s="260">
        <f>VLOOKUP($A748+ROUND((COLUMN()-2)/24,5),АТС!$A$41:$F$712,5)+VLOOKUP($A748+ROUND((COLUMN()-2)/24,5),'Расчет сбытовых надбавок'!$B$2065:'Расчет сбытовых надбавок'!$G$2736,4)</f>
        <v>131.91999999999999</v>
      </c>
      <c r="J748" s="260">
        <f>VLOOKUP($A748+ROUND((COLUMN()-2)/24,5),АТС!$A$41:$F$712,5)+VLOOKUP($A748+ROUND((COLUMN()-2)/24,5),'Расчет сбытовых надбавок'!$B$2065:'Расчет сбытовых надбавок'!$G$2736,4)</f>
        <v>304.76</v>
      </c>
      <c r="K748" s="260">
        <f>VLOOKUP($A748+ROUND((COLUMN()-2)/24,5),АТС!$A$41:$F$712,5)+VLOOKUP($A748+ROUND((COLUMN()-2)/24,5),'Расчет сбытовых надбавок'!$B$2065:'Расчет сбытовых надбавок'!$G$2736,4)</f>
        <v>383.01</v>
      </c>
      <c r="L748" s="260">
        <f>VLOOKUP($A748+ROUND((COLUMN()-2)/24,5),АТС!$A$41:$F$712,5)+VLOOKUP($A748+ROUND((COLUMN()-2)/24,5),'Расчет сбытовых надбавок'!$B$2065:'Расчет сбытовых надбавок'!$G$2736,4)</f>
        <v>413.39</v>
      </c>
      <c r="M748" s="260">
        <f>VLOOKUP($A748+ROUND((COLUMN()-2)/24,5),АТС!$A$41:$F$712,5)+VLOOKUP($A748+ROUND((COLUMN()-2)/24,5),'Расчет сбытовых надбавок'!$B$2065:'Расчет сбытовых надбавок'!$G$2736,4)</f>
        <v>424.01</v>
      </c>
      <c r="N748" s="260">
        <f>VLOOKUP($A748+ROUND((COLUMN()-2)/24,5),АТС!$A$41:$F$712,5)+VLOOKUP($A748+ROUND((COLUMN()-2)/24,5),'Расчет сбытовых надбавок'!$B$2065:'Расчет сбытовых надбавок'!$G$2736,4)</f>
        <v>583.93999999999994</v>
      </c>
      <c r="O748" s="260">
        <f>VLOOKUP($A748+ROUND((COLUMN()-2)/24,5),АТС!$A$41:$F$712,5)+VLOOKUP($A748+ROUND((COLUMN()-2)/24,5),'Расчет сбытовых надбавок'!$B$2065:'Расчет сбытовых надбавок'!$G$2736,4)</f>
        <v>564.46</v>
      </c>
      <c r="P748" s="260">
        <f>VLOOKUP($A748+ROUND((COLUMN()-2)/24,5),АТС!$A$41:$F$712,5)+VLOOKUP($A748+ROUND((COLUMN()-2)/24,5),'Расчет сбытовых надбавок'!$B$2065:'Расчет сбытовых надбавок'!$G$2736,4)</f>
        <v>479.82</v>
      </c>
      <c r="Q748" s="260">
        <f>VLOOKUP($A748+ROUND((COLUMN()-2)/24,5),АТС!$A$41:$F$712,5)+VLOOKUP($A748+ROUND((COLUMN()-2)/24,5),'Расчет сбытовых надбавок'!$B$2065:'Расчет сбытовых надбавок'!$G$2736,4)</f>
        <v>250</v>
      </c>
      <c r="R748" s="260">
        <f>VLOOKUP($A748+ROUND((COLUMN()-2)/24,5),АТС!$A$41:$F$712,5)+VLOOKUP($A748+ROUND((COLUMN()-2)/24,5),'Расчет сбытовых надбавок'!$B$2065:'Расчет сбытовых надбавок'!$G$2736,4)</f>
        <v>441.85999999999996</v>
      </c>
      <c r="S748" s="260">
        <f>VLOOKUP($A748+ROUND((COLUMN()-2)/24,5),АТС!$A$41:$F$712,5)+VLOOKUP($A748+ROUND((COLUMN()-2)/24,5),'Расчет сбытовых надбавок'!$B$2065:'Расчет сбытовых надбавок'!$G$2736,4)</f>
        <v>284.56</v>
      </c>
      <c r="T748" s="260">
        <f>VLOOKUP($A748+ROUND((COLUMN()-2)/24,5),АТС!$A$41:$F$712,5)+VLOOKUP($A748+ROUND((COLUMN()-2)/24,5),'Расчет сбытовых надбавок'!$B$2065:'Расчет сбытовых надбавок'!$G$2736,4)</f>
        <v>14.59</v>
      </c>
      <c r="U748" s="260">
        <f>VLOOKUP($A748+ROUND((COLUMN()-2)/24,5),АТС!$A$41:$F$712,5)+VLOOKUP($A748+ROUND((COLUMN()-2)/24,5),'Расчет сбытовых надбавок'!$B$2065:'Расчет сбытовых надбавок'!$G$2736,4)</f>
        <v>310.57</v>
      </c>
      <c r="V748" s="260">
        <f>VLOOKUP($A748+ROUND((COLUMN()-2)/24,5),АТС!$A$41:$F$712,5)+VLOOKUP($A748+ROUND((COLUMN()-2)/24,5),'Расчет сбытовых надбавок'!$B$2065:'Расчет сбытовых надбавок'!$G$2736,4)</f>
        <v>592.21</v>
      </c>
      <c r="W748" s="260">
        <f>VLOOKUP($A748+ROUND((COLUMN()-2)/24,5),АТС!$A$41:$F$712,5)+VLOOKUP($A748+ROUND((COLUMN()-2)/24,5),'Расчет сбытовых надбавок'!$B$2065:'Расчет сбытовых надбавок'!$G$2736,4)</f>
        <v>700.49</v>
      </c>
      <c r="X748" s="260">
        <f>VLOOKUP($A748+ROUND((COLUMN()-2)/24,5),АТС!$A$41:$F$712,5)+VLOOKUP($A748+ROUND((COLUMN()-2)/24,5),'Расчет сбытовых надбавок'!$B$2065:'Расчет сбытовых надбавок'!$G$2736,4)</f>
        <v>1021.0699999999999</v>
      </c>
      <c r="Y748" s="260">
        <f>VLOOKUP($A748+ROUND((COLUMN()-2)/24,5),АТС!$A$41:$F$712,5)+VLOOKUP($A748+ROUND((COLUMN()-2)/24,5),'Расчет сбытовых надбавок'!$B$2065:'Расчет сбытовых надбавок'!$G$2736,4)</f>
        <v>821.36</v>
      </c>
    </row>
    <row r="749" spans="1:25" x14ac:dyDescent="0.2">
      <c r="A749" s="94">
        <f t="shared" si="22"/>
        <v>41688</v>
      </c>
      <c r="B749" s="260">
        <f>VLOOKUP($A749+ROUND((COLUMN()-2)/24,5),АТС!$A$41:$F$712,5)+VLOOKUP($A749+ROUND((COLUMN()-2)/24,5),'Расчет сбытовых надбавок'!$B$2065:'Расчет сбытовых надбавок'!$G$2736,4)</f>
        <v>415.75</v>
      </c>
      <c r="C749" s="260">
        <f>VLOOKUP($A749+ROUND((COLUMN()-2)/24,5),АТС!$A$41:$F$712,5)+VLOOKUP($A749+ROUND((COLUMN()-2)/24,5),'Расчет сбытовых надбавок'!$B$2065:'Расчет сбытовых надбавок'!$G$2736,4)</f>
        <v>575.73</v>
      </c>
      <c r="D749" s="260">
        <f>VLOOKUP($A749+ROUND((COLUMN()-2)/24,5),АТС!$A$41:$F$712,5)+VLOOKUP($A749+ROUND((COLUMN()-2)/24,5),'Расчет сбытовых надбавок'!$B$2065:'Расчет сбытовых надбавок'!$G$2736,4)</f>
        <v>498.21000000000004</v>
      </c>
      <c r="E749" s="260">
        <f>VLOOKUP($A749+ROUND((COLUMN()-2)/24,5),АТС!$A$41:$F$712,5)+VLOOKUP($A749+ROUND((COLUMN()-2)/24,5),'Расчет сбытовых надбавок'!$B$2065:'Расчет сбытовых надбавок'!$G$2736,4)</f>
        <v>210.61</v>
      </c>
      <c r="F749" s="260">
        <f>VLOOKUP($A749+ROUND((COLUMN()-2)/24,5),АТС!$A$41:$F$712,5)+VLOOKUP($A749+ROUND((COLUMN()-2)/24,5),'Расчет сбытовых надбавок'!$B$2065:'Расчет сбытовых надбавок'!$G$2736,4)</f>
        <v>50.75</v>
      </c>
      <c r="G749" s="260">
        <f>VLOOKUP($A749+ROUND((COLUMN()-2)/24,5),АТС!$A$41:$F$712,5)+VLOOKUP($A749+ROUND((COLUMN()-2)/24,5),'Расчет сбытовых надбавок'!$B$2065:'Расчет сбытовых надбавок'!$G$2736,4)</f>
        <v>37.76</v>
      </c>
      <c r="H749" s="260">
        <f>VLOOKUP($A749+ROUND((COLUMN()-2)/24,5),АТС!$A$41:$F$712,5)+VLOOKUP($A749+ROUND((COLUMN()-2)/24,5),'Расчет сбытовых надбавок'!$B$2065:'Расчет сбытовых надбавок'!$G$2736,4)</f>
        <v>0</v>
      </c>
      <c r="I749" s="260">
        <f>VLOOKUP($A749+ROUND((COLUMN()-2)/24,5),АТС!$A$41:$F$712,5)+VLOOKUP($A749+ROUND((COLUMN()-2)/24,5),'Расчет сбытовых надбавок'!$B$2065:'Расчет сбытовых надбавок'!$G$2736,4)</f>
        <v>0.01</v>
      </c>
      <c r="J749" s="260">
        <f>VLOOKUP($A749+ROUND((COLUMN()-2)/24,5),АТС!$A$41:$F$712,5)+VLOOKUP($A749+ROUND((COLUMN()-2)/24,5),'Расчет сбытовых надбавок'!$B$2065:'Расчет сбытовых надбавок'!$G$2736,4)</f>
        <v>137.46</v>
      </c>
      <c r="K749" s="260">
        <f>VLOOKUP($A749+ROUND((COLUMN()-2)/24,5),АТС!$A$41:$F$712,5)+VLOOKUP($A749+ROUND((COLUMN()-2)/24,5),'Расчет сбытовых надбавок'!$B$2065:'Расчет сбытовых надбавок'!$G$2736,4)</f>
        <v>77.94</v>
      </c>
      <c r="L749" s="260">
        <f>VLOOKUP($A749+ROUND((COLUMN()-2)/24,5),АТС!$A$41:$F$712,5)+VLOOKUP($A749+ROUND((COLUMN()-2)/24,5),'Расчет сбытовых надбавок'!$B$2065:'Расчет сбытовых надбавок'!$G$2736,4)</f>
        <v>253.48000000000002</v>
      </c>
      <c r="M749" s="260">
        <f>VLOOKUP($A749+ROUND((COLUMN()-2)/24,5),АТС!$A$41:$F$712,5)+VLOOKUP($A749+ROUND((COLUMN()-2)/24,5),'Расчет сбытовых надбавок'!$B$2065:'Расчет сбытовых надбавок'!$G$2736,4)</f>
        <v>229.88</v>
      </c>
      <c r="N749" s="260">
        <f>VLOOKUP($A749+ROUND((COLUMN()-2)/24,5),АТС!$A$41:$F$712,5)+VLOOKUP($A749+ROUND((COLUMN()-2)/24,5),'Расчет сбытовых надбавок'!$B$2065:'Расчет сбытовых надбавок'!$G$2736,4)</f>
        <v>348.45</v>
      </c>
      <c r="O749" s="260">
        <f>VLOOKUP($A749+ROUND((COLUMN()-2)/24,5),АТС!$A$41:$F$712,5)+VLOOKUP($A749+ROUND((COLUMN()-2)/24,5),'Расчет сбытовых надбавок'!$B$2065:'Расчет сбытовых надбавок'!$G$2736,4)</f>
        <v>360.77</v>
      </c>
      <c r="P749" s="260">
        <f>VLOOKUP($A749+ROUND((COLUMN()-2)/24,5),АТС!$A$41:$F$712,5)+VLOOKUP($A749+ROUND((COLUMN()-2)/24,5),'Расчет сбытовых надбавок'!$B$2065:'Расчет сбытовых надбавок'!$G$2736,4)</f>
        <v>245.18</v>
      </c>
      <c r="Q749" s="260">
        <f>VLOOKUP($A749+ROUND((COLUMN()-2)/24,5),АТС!$A$41:$F$712,5)+VLOOKUP($A749+ROUND((COLUMN()-2)/24,5),'Расчет сбытовых надбавок'!$B$2065:'Расчет сбытовых надбавок'!$G$2736,4)</f>
        <v>275.70999999999998</v>
      </c>
      <c r="R749" s="260">
        <f>VLOOKUP($A749+ROUND((COLUMN()-2)/24,5),АТС!$A$41:$F$712,5)+VLOOKUP($A749+ROUND((COLUMN()-2)/24,5),'Расчет сбытовых надбавок'!$B$2065:'Расчет сбытовых надбавок'!$G$2736,4)</f>
        <v>188.12</v>
      </c>
      <c r="S749" s="260">
        <f>VLOOKUP($A749+ROUND((COLUMN()-2)/24,5),АТС!$A$41:$F$712,5)+VLOOKUP($A749+ROUND((COLUMN()-2)/24,5),'Расчет сбытовых надбавок'!$B$2065:'Расчет сбытовых надбавок'!$G$2736,4)</f>
        <v>138.82</v>
      </c>
      <c r="T749" s="260">
        <f>VLOOKUP($A749+ROUND((COLUMN()-2)/24,5),АТС!$A$41:$F$712,5)+VLOOKUP($A749+ROUND((COLUMN()-2)/24,5),'Расчет сбытовых надбавок'!$B$2065:'Расчет сбытовых надбавок'!$G$2736,4)</f>
        <v>80.48</v>
      </c>
      <c r="U749" s="260">
        <f>VLOOKUP($A749+ROUND((COLUMN()-2)/24,5),АТС!$A$41:$F$712,5)+VLOOKUP($A749+ROUND((COLUMN()-2)/24,5),'Расчет сбытовых надбавок'!$B$2065:'Расчет сбытовых надбавок'!$G$2736,4)</f>
        <v>142.82</v>
      </c>
      <c r="V749" s="260">
        <f>VLOOKUP($A749+ROUND((COLUMN()-2)/24,5),АТС!$A$41:$F$712,5)+VLOOKUP($A749+ROUND((COLUMN()-2)/24,5),'Расчет сбытовых надбавок'!$B$2065:'Расчет сбытовых надбавок'!$G$2736,4)</f>
        <v>189.74</v>
      </c>
      <c r="W749" s="260">
        <f>VLOOKUP($A749+ROUND((COLUMN()-2)/24,5),АТС!$A$41:$F$712,5)+VLOOKUP($A749+ROUND((COLUMN()-2)/24,5),'Расчет сбытовых надбавок'!$B$2065:'Расчет сбытовых надбавок'!$G$2736,4)</f>
        <v>170.98000000000002</v>
      </c>
      <c r="X749" s="260">
        <f>VLOOKUP($A749+ROUND((COLUMN()-2)/24,5),АТС!$A$41:$F$712,5)+VLOOKUP($A749+ROUND((COLUMN()-2)/24,5),'Расчет сбытовых надбавок'!$B$2065:'Расчет сбытовых надбавок'!$G$2736,4)</f>
        <v>76.430000000000007</v>
      </c>
      <c r="Y749" s="260">
        <f>VLOOKUP($A749+ROUND((COLUMN()-2)/24,5),АТС!$A$41:$F$712,5)+VLOOKUP($A749+ROUND((COLUMN()-2)/24,5),'Расчет сбытовых надбавок'!$B$2065:'Расчет сбытовых надбавок'!$G$2736,4)</f>
        <v>790.22</v>
      </c>
    </row>
    <row r="750" spans="1:25" x14ac:dyDescent="0.2">
      <c r="A750" s="94">
        <f t="shared" si="22"/>
        <v>41689</v>
      </c>
      <c r="B750" s="260">
        <f>VLOOKUP($A750+ROUND((COLUMN()-2)/24,5),АТС!$A$41:$F$712,5)+VLOOKUP($A750+ROUND((COLUMN()-2)/24,5),'Расчет сбытовых надбавок'!$B$2065:'Расчет сбытовых надбавок'!$G$2736,4)</f>
        <v>167.06</v>
      </c>
      <c r="C750" s="260">
        <f>VLOOKUP($A750+ROUND((COLUMN()-2)/24,5),АТС!$A$41:$F$712,5)+VLOOKUP($A750+ROUND((COLUMN()-2)/24,5),'Расчет сбытовых надбавок'!$B$2065:'Расчет сбытовых надбавок'!$G$2736,4)</f>
        <v>162.35</v>
      </c>
      <c r="D750" s="260">
        <f>VLOOKUP($A750+ROUND((COLUMN()-2)/24,5),АТС!$A$41:$F$712,5)+VLOOKUP($A750+ROUND((COLUMN()-2)/24,5),'Расчет сбытовых надбавок'!$B$2065:'Расчет сбытовых надбавок'!$G$2736,4)</f>
        <v>66.430000000000007</v>
      </c>
      <c r="E750" s="260">
        <f>VLOOKUP($A750+ROUND((COLUMN()-2)/24,5),АТС!$A$41:$F$712,5)+VLOOKUP($A750+ROUND((COLUMN()-2)/24,5),'Расчет сбытовых надбавок'!$B$2065:'Расчет сбытовых надбавок'!$G$2736,4)</f>
        <v>23.03</v>
      </c>
      <c r="F750" s="260">
        <f>VLOOKUP($A750+ROUND((COLUMN()-2)/24,5),АТС!$A$41:$F$712,5)+VLOOKUP($A750+ROUND((COLUMN()-2)/24,5),'Расчет сбытовых надбавок'!$B$2065:'Расчет сбытовых надбавок'!$G$2736,4)</f>
        <v>91.88</v>
      </c>
      <c r="G750" s="260">
        <f>VLOOKUP($A750+ROUND((COLUMN()-2)/24,5),АТС!$A$41:$F$712,5)+VLOOKUP($A750+ROUND((COLUMN()-2)/24,5),'Расчет сбытовых надбавок'!$B$2065:'Расчет сбытовых надбавок'!$G$2736,4)</f>
        <v>0</v>
      </c>
      <c r="H750" s="260">
        <f>VLOOKUP($A750+ROUND((COLUMN()-2)/24,5),АТС!$A$41:$F$712,5)+VLOOKUP($A750+ROUND((COLUMN()-2)/24,5),'Расчет сбытовых надбавок'!$B$2065:'Расчет сбытовых надбавок'!$G$2736,4)</f>
        <v>0</v>
      </c>
      <c r="I750" s="260">
        <f>VLOOKUP($A750+ROUND((COLUMN()-2)/24,5),АТС!$A$41:$F$712,5)+VLOOKUP($A750+ROUND((COLUMN()-2)/24,5),'Расчет сбытовых надбавок'!$B$2065:'Расчет сбытовых надбавок'!$G$2736,4)</f>
        <v>0</v>
      </c>
      <c r="J750" s="260">
        <f>VLOOKUP($A750+ROUND((COLUMN()-2)/24,5),АТС!$A$41:$F$712,5)+VLOOKUP($A750+ROUND((COLUMN()-2)/24,5),'Расчет сбытовых надбавок'!$B$2065:'Расчет сбытовых надбавок'!$G$2736,4)</f>
        <v>103.09</v>
      </c>
      <c r="K750" s="260">
        <f>VLOOKUP($A750+ROUND((COLUMN()-2)/24,5),АТС!$A$41:$F$712,5)+VLOOKUP($A750+ROUND((COLUMN()-2)/24,5),'Расчет сбытовых надбавок'!$B$2065:'Расчет сбытовых надбавок'!$G$2736,4)</f>
        <v>235.48</v>
      </c>
      <c r="L750" s="260">
        <f>VLOOKUP($A750+ROUND((COLUMN()-2)/24,5),АТС!$A$41:$F$712,5)+VLOOKUP($A750+ROUND((COLUMN()-2)/24,5),'Расчет сбытовых надбавок'!$B$2065:'Расчет сбытовых надбавок'!$G$2736,4)</f>
        <v>181.24</v>
      </c>
      <c r="M750" s="260">
        <f>VLOOKUP($A750+ROUND((COLUMN()-2)/24,5),АТС!$A$41:$F$712,5)+VLOOKUP($A750+ROUND((COLUMN()-2)/24,5),'Расчет сбытовых надбавок'!$B$2065:'Расчет сбытовых надбавок'!$G$2736,4)</f>
        <v>156.44</v>
      </c>
      <c r="N750" s="260">
        <f>VLOOKUP($A750+ROUND((COLUMN()-2)/24,5),АТС!$A$41:$F$712,5)+VLOOKUP($A750+ROUND((COLUMN()-2)/24,5),'Расчет сбытовых надбавок'!$B$2065:'Расчет сбытовых надбавок'!$G$2736,4)</f>
        <v>302.93</v>
      </c>
      <c r="O750" s="260">
        <f>VLOOKUP($A750+ROUND((COLUMN()-2)/24,5),АТС!$A$41:$F$712,5)+VLOOKUP($A750+ROUND((COLUMN()-2)/24,5),'Расчет сбытовых надбавок'!$B$2065:'Расчет сбытовых надбавок'!$G$2736,4)</f>
        <v>290.29000000000002</v>
      </c>
      <c r="P750" s="260">
        <f>VLOOKUP($A750+ROUND((COLUMN()-2)/24,5),АТС!$A$41:$F$712,5)+VLOOKUP($A750+ROUND((COLUMN()-2)/24,5),'Расчет сбытовых надбавок'!$B$2065:'Расчет сбытовых надбавок'!$G$2736,4)</f>
        <v>319.58999999999997</v>
      </c>
      <c r="Q750" s="260">
        <f>VLOOKUP($A750+ROUND((COLUMN()-2)/24,5),АТС!$A$41:$F$712,5)+VLOOKUP($A750+ROUND((COLUMN()-2)/24,5),'Расчет сбытовых надбавок'!$B$2065:'Расчет сбытовых надбавок'!$G$2736,4)</f>
        <v>330.84000000000003</v>
      </c>
      <c r="R750" s="260">
        <f>VLOOKUP($A750+ROUND((COLUMN()-2)/24,5),АТС!$A$41:$F$712,5)+VLOOKUP($A750+ROUND((COLUMN()-2)/24,5),'Расчет сбытовых надбавок'!$B$2065:'Расчет сбытовых надбавок'!$G$2736,4)</f>
        <v>364.87</v>
      </c>
      <c r="S750" s="260">
        <f>VLOOKUP($A750+ROUND((COLUMN()-2)/24,5),АТС!$A$41:$F$712,5)+VLOOKUP($A750+ROUND((COLUMN()-2)/24,5),'Расчет сбытовых надбавок'!$B$2065:'Расчет сбытовых надбавок'!$G$2736,4)</f>
        <v>188.12</v>
      </c>
      <c r="T750" s="260">
        <f>VLOOKUP($A750+ROUND((COLUMN()-2)/24,5),АТС!$A$41:$F$712,5)+VLOOKUP($A750+ROUND((COLUMN()-2)/24,5),'Расчет сбытовых надбавок'!$B$2065:'Расчет сбытовых надбавок'!$G$2736,4)</f>
        <v>55.78</v>
      </c>
      <c r="U750" s="260">
        <f>VLOOKUP($A750+ROUND((COLUMN()-2)/24,5),АТС!$A$41:$F$712,5)+VLOOKUP($A750+ROUND((COLUMN()-2)/24,5),'Расчет сбытовых надбавок'!$B$2065:'Расчет сбытовых надбавок'!$G$2736,4)</f>
        <v>227.87</v>
      </c>
      <c r="V750" s="260">
        <f>VLOOKUP($A750+ROUND((COLUMN()-2)/24,5),АТС!$A$41:$F$712,5)+VLOOKUP($A750+ROUND((COLUMN()-2)/24,5),'Расчет сбытовых надбавок'!$B$2065:'Расчет сбытовых надбавок'!$G$2736,4)</f>
        <v>385.52</v>
      </c>
      <c r="W750" s="260">
        <f>VLOOKUP($A750+ROUND((COLUMN()-2)/24,5),АТС!$A$41:$F$712,5)+VLOOKUP($A750+ROUND((COLUMN()-2)/24,5),'Расчет сбытовых надбавок'!$B$2065:'Расчет сбытовых надбавок'!$G$2736,4)</f>
        <v>421.78999999999996</v>
      </c>
      <c r="X750" s="260">
        <f>VLOOKUP($A750+ROUND((COLUMN()-2)/24,5),АТС!$A$41:$F$712,5)+VLOOKUP($A750+ROUND((COLUMN()-2)/24,5),'Расчет сбытовых надбавок'!$B$2065:'Расчет сбытовых надбавок'!$G$2736,4)</f>
        <v>449.51</v>
      </c>
      <c r="Y750" s="260">
        <f>VLOOKUP($A750+ROUND((COLUMN()-2)/24,5),АТС!$A$41:$F$712,5)+VLOOKUP($A750+ROUND((COLUMN()-2)/24,5),'Расчет сбытовых надбавок'!$B$2065:'Расчет сбытовых надбавок'!$G$2736,4)</f>
        <v>187.17000000000002</v>
      </c>
    </row>
    <row r="751" spans="1:25" x14ac:dyDescent="0.2">
      <c r="A751" s="94">
        <f t="shared" si="22"/>
        <v>41690</v>
      </c>
      <c r="B751" s="260">
        <f>VLOOKUP($A751+ROUND((COLUMN()-2)/24,5),АТС!$A$41:$F$712,5)+VLOOKUP($A751+ROUND((COLUMN()-2)/24,5),'Расчет сбытовых надбавок'!$B$2065:'Расчет сбытовых надбавок'!$G$2736,4)</f>
        <v>130.95000000000002</v>
      </c>
      <c r="C751" s="260">
        <f>VLOOKUP($A751+ROUND((COLUMN()-2)/24,5),АТС!$A$41:$F$712,5)+VLOOKUP($A751+ROUND((COLUMN()-2)/24,5),'Расчет сбытовых надбавок'!$B$2065:'Расчет сбытовых надбавок'!$G$2736,4)</f>
        <v>109.03999999999999</v>
      </c>
      <c r="D751" s="260">
        <f>VLOOKUP($A751+ROUND((COLUMN()-2)/24,5),АТС!$A$41:$F$712,5)+VLOOKUP($A751+ROUND((COLUMN()-2)/24,5),'Расчет сбытовых надбавок'!$B$2065:'Расчет сбытовых надбавок'!$G$2736,4)</f>
        <v>97.95</v>
      </c>
      <c r="E751" s="260">
        <f>VLOOKUP($A751+ROUND((COLUMN()-2)/24,5),АТС!$A$41:$F$712,5)+VLOOKUP($A751+ROUND((COLUMN()-2)/24,5),'Расчет сбытовых надбавок'!$B$2065:'Расчет сбытовых надбавок'!$G$2736,4)</f>
        <v>37.57</v>
      </c>
      <c r="F751" s="260">
        <f>VLOOKUP($A751+ROUND((COLUMN()-2)/24,5),АТС!$A$41:$F$712,5)+VLOOKUP($A751+ROUND((COLUMN()-2)/24,5),'Расчет сбытовых надбавок'!$B$2065:'Расчет сбытовых надбавок'!$G$2736,4)</f>
        <v>90.09</v>
      </c>
      <c r="G751" s="260">
        <f>VLOOKUP($A751+ROUND((COLUMN()-2)/24,5),АТС!$A$41:$F$712,5)+VLOOKUP($A751+ROUND((COLUMN()-2)/24,5),'Расчет сбытовых надбавок'!$B$2065:'Расчет сбытовых надбавок'!$G$2736,4)</f>
        <v>0</v>
      </c>
      <c r="H751" s="260">
        <f>VLOOKUP($A751+ROUND((COLUMN()-2)/24,5),АТС!$A$41:$F$712,5)+VLOOKUP($A751+ROUND((COLUMN()-2)/24,5),'Расчет сбытовых надбавок'!$B$2065:'Расчет сбытовых надбавок'!$G$2736,4)</f>
        <v>0</v>
      </c>
      <c r="I751" s="260">
        <f>VLOOKUP($A751+ROUND((COLUMN()-2)/24,5),АТС!$A$41:$F$712,5)+VLOOKUP($A751+ROUND((COLUMN()-2)/24,5),'Расчет сбытовых надбавок'!$B$2065:'Расчет сбытовых надбавок'!$G$2736,4)</f>
        <v>32.93</v>
      </c>
      <c r="J751" s="260">
        <f>VLOOKUP($A751+ROUND((COLUMN()-2)/24,5),АТС!$A$41:$F$712,5)+VLOOKUP($A751+ROUND((COLUMN()-2)/24,5),'Расчет сбытовых надбавок'!$B$2065:'Расчет сбытовых надбавок'!$G$2736,4)</f>
        <v>69.8</v>
      </c>
      <c r="K751" s="260">
        <f>VLOOKUP($A751+ROUND((COLUMN()-2)/24,5),АТС!$A$41:$F$712,5)+VLOOKUP($A751+ROUND((COLUMN()-2)/24,5),'Расчет сбытовых надбавок'!$B$2065:'Расчет сбытовых надбавок'!$G$2736,4)</f>
        <v>76.33</v>
      </c>
      <c r="L751" s="260">
        <f>VLOOKUP($A751+ROUND((COLUMN()-2)/24,5),АТС!$A$41:$F$712,5)+VLOOKUP($A751+ROUND((COLUMN()-2)/24,5),'Расчет сбытовых надбавок'!$B$2065:'Расчет сбытовых надбавок'!$G$2736,4)</f>
        <v>206.31</v>
      </c>
      <c r="M751" s="260">
        <f>VLOOKUP($A751+ROUND((COLUMN()-2)/24,5),АТС!$A$41:$F$712,5)+VLOOKUP($A751+ROUND((COLUMN()-2)/24,5),'Расчет сбытовых надбавок'!$B$2065:'Расчет сбытовых надбавок'!$G$2736,4)</f>
        <v>137.34</v>
      </c>
      <c r="N751" s="260">
        <f>VLOOKUP($A751+ROUND((COLUMN()-2)/24,5),АТС!$A$41:$F$712,5)+VLOOKUP($A751+ROUND((COLUMN()-2)/24,5),'Расчет сбытовых надбавок'!$B$2065:'Расчет сбытовых надбавок'!$G$2736,4)</f>
        <v>152.43</v>
      </c>
      <c r="O751" s="260">
        <f>VLOOKUP($A751+ROUND((COLUMN()-2)/24,5),АТС!$A$41:$F$712,5)+VLOOKUP($A751+ROUND((COLUMN()-2)/24,5),'Расчет сбытовых надбавок'!$B$2065:'Расчет сбытовых надбавок'!$G$2736,4)</f>
        <v>169.19</v>
      </c>
      <c r="P751" s="260">
        <f>VLOOKUP($A751+ROUND((COLUMN()-2)/24,5),АТС!$A$41:$F$712,5)+VLOOKUP($A751+ROUND((COLUMN()-2)/24,5),'Расчет сбытовых надбавок'!$B$2065:'Расчет сбытовых надбавок'!$G$2736,4)</f>
        <v>305.69</v>
      </c>
      <c r="Q751" s="260">
        <f>VLOOKUP($A751+ROUND((COLUMN()-2)/24,5),АТС!$A$41:$F$712,5)+VLOOKUP($A751+ROUND((COLUMN()-2)/24,5),'Расчет сбытовых надбавок'!$B$2065:'Расчет сбытовых надбавок'!$G$2736,4)</f>
        <v>308.36</v>
      </c>
      <c r="R751" s="260">
        <f>VLOOKUP($A751+ROUND((COLUMN()-2)/24,5),АТС!$A$41:$F$712,5)+VLOOKUP($A751+ROUND((COLUMN()-2)/24,5),'Расчет сбытовых надбавок'!$B$2065:'Расчет сбытовых надбавок'!$G$2736,4)</f>
        <v>298.77999999999997</v>
      </c>
      <c r="S751" s="260">
        <f>VLOOKUP($A751+ROUND((COLUMN()-2)/24,5),АТС!$A$41:$F$712,5)+VLOOKUP($A751+ROUND((COLUMN()-2)/24,5),'Расчет сбытовых надбавок'!$B$2065:'Расчет сбытовых надбавок'!$G$2736,4)</f>
        <v>134.07999999999998</v>
      </c>
      <c r="T751" s="260">
        <f>VLOOKUP($A751+ROUND((COLUMN()-2)/24,5),АТС!$A$41:$F$712,5)+VLOOKUP($A751+ROUND((COLUMN()-2)/24,5),'Расчет сбытовых надбавок'!$B$2065:'Расчет сбытовых надбавок'!$G$2736,4)</f>
        <v>51.54</v>
      </c>
      <c r="U751" s="260">
        <f>VLOOKUP($A751+ROUND((COLUMN()-2)/24,5),АТС!$A$41:$F$712,5)+VLOOKUP($A751+ROUND((COLUMN()-2)/24,5),'Расчет сбытовых надбавок'!$B$2065:'Расчет сбытовых надбавок'!$G$2736,4)</f>
        <v>33.129999999999995</v>
      </c>
      <c r="V751" s="260">
        <f>VLOOKUP($A751+ROUND((COLUMN()-2)/24,5),АТС!$A$41:$F$712,5)+VLOOKUP($A751+ROUND((COLUMN()-2)/24,5),'Расчет сбытовых надбавок'!$B$2065:'Расчет сбытовых надбавок'!$G$2736,4)</f>
        <v>299.19</v>
      </c>
      <c r="W751" s="260">
        <f>VLOOKUP($A751+ROUND((COLUMN()-2)/24,5),АТС!$A$41:$F$712,5)+VLOOKUP($A751+ROUND((COLUMN()-2)/24,5),'Расчет сбытовых надбавок'!$B$2065:'Расчет сбытовых надбавок'!$G$2736,4)</f>
        <v>380.36</v>
      </c>
      <c r="X751" s="260">
        <f>VLOOKUP($A751+ROUND((COLUMN()-2)/24,5),АТС!$A$41:$F$712,5)+VLOOKUP($A751+ROUND((COLUMN()-2)/24,5),'Расчет сбытовых надбавок'!$B$2065:'Расчет сбытовых надбавок'!$G$2736,4)</f>
        <v>674.43000000000006</v>
      </c>
      <c r="Y751" s="260">
        <f>VLOOKUP($A751+ROUND((COLUMN()-2)/24,5),АТС!$A$41:$F$712,5)+VLOOKUP($A751+ROUND((COLUMN()-2)/24,5),'Расчет сбытовых надбавок'!$B$2065:'Расчет сбытовых надбавок'!$G$2736,4)</f>
        <v>318.83</v>
      </c>
    </row>
    <row r="752" spans="1:25" x14ac:dyDescent="0.2">
      <c r="A752" s="94">
        <f t="shared" si="22"/>
        <v>41691</v>
      </c>
      <c r="B752" s="260">
        <f>VLOOKUP($A752+ROUND((COLUMN()-2)/24,5),АТС!$A$41:$F$712,5)+VLOOKUP($A752+ROUND((COLUMN()-2)/24,5),'Расчет сбытовых надбавок'!$B$2065:'Расчет сбытовых надбавок'!$G$2736,4)</f>
        <v>180.42999999999998</v>
      </c>
      <c r="C752" s="260">
        <f>VLOOKUP($A752+ROUND((COLUMN()-2)/24,5),АТС!$A$41:$F$712,5)+VLOOKUP($A752+ROUND((COLUMN()-2)/24,5),'Расчет сбытовых надбавок'!$B$2065:'Расчет сбытовых надбавок'!$G$2736,4)</f>
        <v>235.02</v>
      </c>
      <c r="D752" s="260">
        <f>VLOOKUP($A752+ROUND((COLUMN()-2)/24,5),АТС!$A$41:$F$712,5)+VLOOKUP($A752+ROUND((COLUMN()-2)/24,5),'Расчет сбытовых надбавок'!$B$2065:'Расчет сбытовых надбавок'!$G$2736,4)</f>
        <v>149.6</v>
      </c>
      <c r="E752" s="260">
        <f>VLOOKUP($A752+ROUND((COLUMN()-2)/24,5),АТС!$A$41:$F$712,5)+VLOOKUP($A752+ROUND((COLUMN()-2)/24,5),'Расчет сбытовых надбавок'!$B$2065:'Расчет сбытовых надбавок'!$G$2736,4)</f>
        <v>44.879999999999995</v>
      </c>
      <c r="F752" s="260">
        <f>VLOOKUP($A752+ROUND((COLUMN()-2)/24,5),АТС!$A$41:$F$712,5)+VLOOKUP($A752+ROUND((COLUMN()-2)/24,5),'Расчет сбытовых надбавок'!$B$2065:'Расчет сбытовых надбавок'!$G$2736,4)</f>
        <v>94.06</v>
      </c>
      <c r="G752" s="260">
        <f>VLOOKUP($A752+ROUND((COLUMN()-2)/24,5),АТС!$A$41:$F$712,5)+VLOOKUP($A752+ROUND((COLUMN()-2)/24,5),'Расчет сбытовых надбавок'!$B$2065:'Расчет сбытовых надбавок'!$G$2736,4)</f>
        <v>0</v>
      </c>
      <c r="H752" s="260">
        <f>VLOOKUP($A752+ROUND((COLUMN()-2)/24,5),АТС!$A$41:$F$712,5)+VLOOKUP($A752+ROUND((COLUMN()-2)/24,5),'Расчет сбытовых надбавок'!$B$2065:'Расчет сбытовых надбавок'!$G$2736,4)</f>
        <v>0</v>
      </c>
      <c r="I752" s="260">
        <f>VLOOKUP($A752+ROUND((COLUMN()-2)/24,5),АТС!$A$41:$F$712,5)+VLOOKUP($A752+ROUND((COLUMN()-2)/24,5),'Расчет сбытовых надбавок'!$B$2065:'Расчет сбытовых надбавок'!$G$2736,4)</f>
        <v>0</v>
      </c>
      <c r="J752" s="260">
        <f>VLOOKUP($A752+ROUND((COLUMN()-2)/24,5),АТС!$A$41:$F$712,5)+VLOOKUP($A752+ROUND((COLUMN()-2)/24,5),'Расчет сбытовых надбавок'!$B$2065:'Расчет сбытовых надбавок'!$G$2736,4)</f>
        <v>0</v>
      </c>
      <c r="K752" s="260">
        <f>VLOOKUP($A752+ROUND((COLUMN()-2)/24,5),АТС!$A$41:$F$712,5)+VLOOKUP($A752+ROUND((COLUMN()-2)/24,5),'Расчет сбытовых надбавок'!$B$2065:'Расчет сбытовых надбавок'!$G$2736,4)</f>
        <v>37.53</v>
      </c>
      <c r="L752" s="260">
        <f>VLOOKUP($A752+ROUND((COLUMN()-2)/24,5),АТС!$A$41:$F$712,5)+VLOOKUP($A752+ROUND((COLUMN()-2)/24,5),'Расчет сбытовых надбавок'!$B$2065:'Расчет сбытовых надбавок'!$G$2736,4)</f>
        <v>187.85999999999999</v>
      </c>
      <c r="M752" s="260">
        <f>VLOOKUP($A752+ROUND((COLUMN()-2)/24,5),АТС!$A$41:$F$712,5)+VLOOKUP($A752+ROUND((COLUMN()-2)/24,5),'Расчет сбытовых надбавок'!$B$2065:'Расчет сбытовых надбавок'!$G$2736,4)</f>
        <v>105.12</v>
      </c>
      <c r="N752" s="260">
        <f>VLOOKUP($A752+ROUND((COLUMN()-2)/24,5),АТС!$A$41:$F$712,5)+VLOOKUP($A752+ROUND((COLUMN()-2)/24,5),'Расчет сбытовых надбавок'!$B$2065:'Расчет сбытовых надбавок'!$G$2736,4)</f>
        <v>108.88999999999999</v>
      </c>
      <c r="O752" s="260">
        <f>VLOOKUP($A752+ROUND((COLUMN()-2)/24,5),АТС!$A$41:$F$712,5)+VLOOKUP($A752+ROUND((COLUMN()-2)/24,5),'Расчет сбытовых надбавок'!$B$2065:'Расчет сбытовых надбавок'!$G$2736,4)</f>
        <v>138.24</v>
      </c>
      <c r="P752" s="260">
        <f>VLOOKUP($A752+ROUND((COLUMN()-2)/24,5),АТС!$A$41:$F$712,5)+VLOOKUP($A752+ROUND((COLUMN()-2)/24,5),'Расчет сбытовых надбавок'!$B$2065:'Расчет сбытовых надбавок'!$G$2736,4)</f>
        <v>127.25</v>
      </c>
      <c r="Q752" s="260">
        <f>VLOOKUP($A752+ROUND((COLUMN()-2)/24,5),АТС!$A$41:$F$712,5)+VLOOKUP($A752+ROUND((COLUMN()-2)/24,5),'Расчет сбытовых надбавок'!$B$2065:'Расчет сбытовых надбавок'!$G$2736,4)</f>
        <v>103.80000000000001</v>
      </c>
      <c r="R752" s="260">
        <f>VLOOKUP($A752+ROUND((COLUMN()-2)/24,5),АТС!$A$41:$F$712,5)+VLOOKUP($A752+ROUND((COLUMN()-2)/24,5),'Расчет сбытовых надбавок'!$B$2065:'Расчет сбытовых надбавок'!$G$2736,4)</f>
        <v>0</v>
      </c>
      <c r="S752" s="260">
        <f>VLOOKUP($A752+ROUND((COLUMN()-2)/24,5),АТС!$A$41:$F$712,5)+VLOOKUP($A752+ROUND((COLUMN()-2)/24,5),'Расчет сбытовых надбавок'!$B$2065:'Расчет сбытовых надбавок'!$G$2736,4)</f>
        <v>0</v>
      </c>
      <c r="T752" s="260">
        <f>VLOOKUP($A752+ROUND((COLUMN()-2)/24,5),АТС!$A$41:$F$712,5)+VLOOKUP($A752+ROUND((COLUMN()-2)/24,5),'Расчет сбытовых надбавок'!$B$2065:'Расчет сбытовых надбавок'!$G$2736,4)</f>
        <v>30.25</v>
      </c>
      <c r="U752" s="260">
        <f>VLOOKUP($A752+ROUND((COLUMN()-2)/24,5),АТС!$A$41:$F$712,5)+VLOOKUP($A752+ROUND((COLUMN()-2)/24,5),'Расчет сбытовых надбавок'!$B$2065:'Расчет сбытовых надбавок'!$G$2736,4)</f>
        <v>143.54000000000002</v>
      </c>
      <c r="V752" s="260">
        <f>VLOOKUP($A752+ROUND((COLUMN()-2)/24,5),АТС!$A$41:$F$712,5)+VLOOKUP($A752+ROUND((COLUMN()-2)/24,5),'Расчет сбытовых надбавок'!$B$2065:'Расчет сбытовых надбавок'!$G$2736,4)</f>
        <v>153.60999999999999</v>
      </c>
      <c r="W752" s="260">
        <f>VLOOKUP($A752+ROUND((COLUMN()-2)/24,5),АТС!$A$41:$F$712,5)+VLOOKUP($A752+ROUND((COLUMN()-2)/24,5),'Расчет сбытовых надбавок'!$B$2065:'Расчет сбытовых надбавок'!$G$2736,4)</f>
        <v>174.42000000000002</v>
      </c>
      <c r="X752" s="260">
        <f>VLOOKUP($A752+ROUND((COLUMN()-2)/24,5),АТС!$A$41:$F$712,5)+VLOOKUP($A752+ROUND((COLUMN()-2)/24,5),'Расчет сбытовых надбавок'!$B$2065:'Расчет сбытовых надбавок'!$G$2736,4)</f>
        <v>180.26999999999998</v>
      </c>
      <c r="Y752" s="260">
        <f>VLOOKUP($A752+ROUND((COLUMN()-2)/24,5),АТС!$A$41:$F$712,5)+VLOOKUP($A752+ROUND((COLUMN()-2)/24,5),'Расчет сбытовых надбавок'!$B$2065:'Расчет сбытовых надбавок'!$G$2736,4)</f>
        <v>936.24</v>
      </c>
    </row>
    <row r="753" spans="1:27" x14ac:dyDescent="0.2">
      <c r="A753" s="94">
        <f t="shared" si="22"/>
        <v>41692</v>
      </c>
      <c r="B753" s="260">
        <f>VLOOKUP($A753+ROUND((COLUMN()-2)/24,5),АТС!$A$41:$F$712,5)+VLOOKUP($A753+ROUND((COLUMN()-2)/24,5),'Расчет сбытовых надбавок'!$B$2065:'Расчет сбытовых надбавок'!$G$2736,4)</f>
        <v>130.93</v>
      </c>
      <c r="C753" s="260">
        <f>VLOOKUP($A753+ROUND((COLUMN()-2)/24,5),АТС!$A$41:$F$712,5)+VLOOKUP($A753+ROUND((COLUMN()-2)/24,5),'Расчет сбытовых надбавок'!$B$2065:'Расчет сбытовых надбавок'!$G$2736,4)</f>
        <v>90.09</v>
      </c>
      <c r="D753" s="260">
        <f>VLOOKUP($A753+ROUND((COLUMN()-2)/24,5),АТС!$A$41:$F$712,5)+VLOOKUP($A753+ROUND((COLUMN()-2)/24,5),'Расчет сбытовых надбавок'!$B$2065:'Расчет сбытовых надбавок'!$G$2736,4)</f>
        <v>137.49</v>
      </c>
      <c r="E753" s="260">
        <f>VLOOKUP($A753+ROUND((COLUMN()-2)/24,5),АТС!$A$41:$F$712,5)+VLOOKUP($A753+ROUND((COLUMN()-2)/24,5),'Расчет сбытовых надбавок'!$B$2065:'Расчет сбытовых надбавок'!$G$2736,4)</f>
        <v>71.03</v>
      </c>
      <c r="F753" s="260">
        <f>VLOOKUP($A753+ROUND((COLUMN()-2)/24,5),АТС!$A$41:$F$712,5)+VLOOKUP($A753+ROUND((COLUMN()-2)/24,5),'Расчет сбытовых надбавок'!$B$2065:'Расчет сбытовых надбавок'!$G$2736,4)</f>
        <v>0</v>
      </c>
      <c r="G753" s="260">
        <f>VLOOKUP($A753+ROUND((COLUMN()-2)/24,5),АТС!$A$41:$F$712,5)+VLOOKUP($A753+ROUND((COLUMN()-2)/24,5),'Расчет сбытовых надбавок'!$B$2065:'Расчет сбытовых надбавок'!$G$2736,4)</f>
        <v>0</v>
      </c>
      <c r="H753" s="260">
        <f>VLOOKUP($A753+ROUND((COLUMN()-2)/24,5),АТС!$A$41:$F$712,5)+VLOOKUP($A753+ROUND((COLUMN()-2)/24,5),'Расчет сбытовых надбавок'!$B$2065:'Расчет сбытовых надбавок'!$G$2736,4)</f>
        <v>0</v>
      </c>
      <c r="I753" s="260">
        <f>VLOOKUP($A753+ROUND((COLUMN()-2)/24,5),АТС!$A$41:$F$712,5)+VLOOKUP($A753+ROUND((COLUMN()-2)/24,5),'Расчет сбытовых надбавок'!$B$2065:'Расчет сбытовых надбавок'!$G$2736,4)</f>
        <v>0</v>
      </c>
      <c r="J753" s="260">
        <f>VLOOKUP($A753+ROUND((COLUMN()-2)/24,5),АТС!$A$41:$F$712,5)+VLOOKUP($A753+ROUND((COLUMN()-2)/24,5),'Расчет сбытовых надбавок'!$B$2065:'Расчет сбытовых надбавок'!$G$2736,4)</f>
        <v>80.88</v>
      </c>
      <c r="K753" s="260">
        <f>VLOOKUP($A753+ROUND((COLUMN()-2)/24,5),АТС!$A$41:$F$712,5)+VLOOKUP($A753+ROUND((COLUMN()-2)/24,5),'Расчет сбытовых надбавок'!$B$2065:'Расчет сбытовых надбавок'!$G$2736,4)</f>
        <v>45.07</v>
      </c>
      <c r="L753" s="260">
        <f>VLOOKUP($A753+ROUND((COLUMN()-2)/24,5),АТС!$A$41:$F$712,5)+VLOOKUP($A753+ROUND((COLUMN()-2)/24,5),'Расчет сбытовых надбавок'!$B$2065:'Расчет сбытовых надбавок'!$G$2736,4)</f>
        <v>175.89000000000001</v>
      </c>
      <c r="M753" s="260">
        <f>VLOOKUP($A753+ROUND((COLUMN()-2)/24,5),АТС!$A$41:$F$712,5)+VLOOKUP($A753+ROUND((COLUMN()-2)/24,5),'Расчет сбытовых надбавок'!$B$2065:'Расчет сбытовых надбавок'!$G$2736,4)</f>
        <v>108.24</v>
      </c>
      <c r="N753" s="260">
        <f>VLOOKUP($A753+ROUND((COLUMN()-2)/24,5),АТС!$A$41:$F$712,5)+VLOOKUP($A753+ROUND((COLUMN()-2)/24,5),'Расчет сбытовых надбавок'!$B$2065:'Расчет сбытовых надбавок'!$G$2736,4)</f>
        <v>156.4</v>
      </c>
      <c r="O753" s="260">
        <f>VLOOKUP($A753+ROUND((COLUMN()-2)/24,5),АТС!$A$41:$F$712,5)+VLOOKUP($A753+ROUND((COLUMN()-2)/24,5),'Расчет сбытовых надбавок'!$B$2065:'Расчет сбытовых надбавок'!$G$2736,4)</f>
        <v>170.06</v>
      </c>
      <c r="P753" s="260">
        <f>VLOOKUP($A753+ROUND((COLUMN()-2)/24,5),АТС!$A$41:$F$712,5)+VLOOKUP($A753+ROUND((COLUMN()-2)/24,5),'Расчет сбытовых надбавок'!$B$2065:'Расчет сбытовых надбавок'!$G$2736,4)</f>
        <v>229.41</v>
      </c>
      <c r="Q753" s="260">
        <f>VLOOKUP($A753+ROUND((COLUMN()-2)/24,5),АТС!$A$41:$F$712,5)+VLOOKUP($A753+ROUND((COLUMN()-2)/24,5),'Расчет сбытовых надбавок'!$B$2065:'Расчет сбытовых надбавок'!$G$2736,4)</f>
        <v>213.26</v>
      </c>
      <c r="R753" s="260">
        <f>VLOOKUP($A753+ROUND((COLUMN()-2)/24,5),АТС!$A$41:$F$712,5)+VLOOKUP($A753+ROUND((COLUMN()-2)/24,5),'Расчет сбытовых надбавок'!$B$2065:'Расчет сбытовых надбавок'!$G$2736,4)</f>
        <v>50.64</v>
      </c>
      <c r="S753" s="260">
        <f>VLOOKUP($A753+ROUND((COLUMN()-2)/24,5),АТС!$A$41:$F$712,5)+VLOOKUP($A753+ROUND((COLUMN()-2)/24,5),'Расчет сбытовых надбавок'!$B$2065:'Расчет сбытовых надбавок'!$G$2736,4)</f>
        <v>0</v>
      </c>
      <c r="T753" s="260">
        <f>VLOOKUP($A753+ROUND((COLUMN()-2)/24,5),АТС!$A$41:$F$712,5)+VLOOKUP($A753+ROUND((COLUMN()-2)/24,5),'Расчет сбытовых надбавок'!$B$2065:'Расчет сбытовых надбавок'!$G$2736,4)</f>
        <v>0</v>
      </c>
      <c r="U753" s="260">
        <f>VLOOKUP($A753+ROUND((COLUMN()-2)/24,5),АТС!$A$41:$F$712,5)+VLOOKUP($A753+ROUND((COLUMN()-2)/24,5),'Расчет сбытовых надбавок'!$B$2065:'Расчет сбытовых надбавок'!$G$2736,4)</f>
        <v>0</v>
      </c>
      <c r="V753" s="260">
        <f>VLOOKUP($A753+ROUND((COLUMN()-2)/24,5),АТС!$A$41:$F$712,5)+VLOOKUP($A753+ROUND((COLUMN()-2)/24,5),'Расчет сбытовых надбавок'!$B$2065:'Расчет сбытовых надбавок'!$G$2736,4)</f>
        <v>18.3</v>
      </c>
      <c r="W753" s="260">
        <f>VLOOKUP($A753+ROUND((COLUMN()-2)/24,5),АТС!$A$41:$F$712,5)+VLOOKUP($A753+ROUND((COLUMN()-2)/24,5),'Расчет сбытовых надбавок'!$B$2065:'Расчет сбытовых надбавок'!$G$2736,4)</f>
        <v>161.62</v>
      </c>
      <c r="X753" s="260">
        <f>VLOOKUP($A753+ROUND((COLUMN()-2)/24,5),АТС!$A$41:$F$712,5)+VLOOKUP($A753+ROUND((COLUMN()-2)/24,5),'Расчет сбытовых надбавок'!$B$2065:'Расчет сбытовых надбавок'!$G$2736,4)</f>
        <v>704.25</v>
      </c>
      <c r="Y753" s="260">
        <f>VLOOKUP($A753+ROUND((COLUMN()-2)/24,5),АТС!$A$41:$F$712,5)+VLOOKUP($A753+ROUND((COLUMN()-2)/24,5),'Расчет сбытовых надбавок'!$B$2065:'Расчет сбытовых надбавок'!$G$2736,4)</f>
        <v>683.55</v>
      </c>
    </row>
    <row r="754" spans="1:27" x14ac:dyDescent="0.2">
      <c r="A754" s="94">
        <f t="shared" si="22"/>
        <v>41693</v>
      </c>
      <c r="B754" s="260">
        <f>VLOOKUP($A754+ROUND((COLUMN()-2)/24,5),АТС!$A$41:$F$712,5)+VLOOKUP($A754+ROUND((COLUMN()-2)/24,5),'Расчет сбытовых надбавок'!$B$2065:'Расчет сбытовых надбавок'!$G$2736,4)</f>
        <v>113.55000000000001</v>
      </c>
      <c r="C754" s="260">
        <f>VLOOKUP($A754+ROUND((COLUMN()-2)/24,5),АТС!$A$41:$F$712,5)+VLOOKUP($A754+ROUND((COLUMN()-2)/24,5),'Расчет сбытовых надбавок'!$B$2065:'Расчет сбытовых надбавок'!$G$2736,4)</f>
        <v>3.69</v>
      </c>
      <c r="D754" s="260">
        <f>VLOOKUP($A754+ROUND((COLUMN()-2)/24,5),АТС!$A$41:$F$712,5)+VLOOKUP($A754+ROUND((COLUMN()-2)/24,5),'Расчет сбытовых надбавок'!$B$2065:'Расчет сбытовых надбавок'!$G$2736,4)</f>
        <v>58.63</v>
      </c>
      <c r="E754" s="260">
        <f>VLOOKUP($A754+ROUND((COLUMN()-2)/24,5),АТС!$A$41:$F$712,5)+VLOOKUP($A754+ROUND((COLUMN()-2)/24,5),'Расчет сбытовых надбавок'!$B$2065:'Расчет сбытовых надбавок'!$G$2736,4)</f>
        <v>30.9</v>
      </c>
      <c r="F754" s="260">
        <f>VLOOKUP($A754+ROUND((COLUMN()-2)/24,5),АТС!$A$41:$F$712,5)+VLOOKUP($A754+ROUND((COLUMN()-2)/24,5),'Расчет сбытовых надбавок'!$B$2065:'Расчет сбытовых надбавок'!$G$2736,4)</f>
        <v>0</v>
      </c>
      <c r="G754" s="260">
        <f>VLOOKUP($A754+ROUND((COLUMN()-2)/24,5),АТС!$A$41:$F$712,5)+VLOOKUP($A754+ROUND((COLUMN()-2)/24,5),'Расчет сбытовых надбавок'!$B$2065:'Расчет сбытовых надбавок'!$G$2736,4)</f>
        <v>0</v>
      </c>
      <c r="H754" s="260">
        <f>VLOOKUP($A754+ROUND((COLUMN()-2)/24,5),АТС!$A$41:$F$712,5)+VLOOKUP($A754+ROUND((COLUMN()-2)/24,5),'Расчет сбытовых надбавок'!$B$2065:'Расчет сбытовых надбавок'!$G$2736,4)</f>
        <v>0</v>
      </c>
      <c r="I754" s="260">
        <f>VLOOKUP($A754+ROUND((COLUMN()-2)/24,5),АТС!$A$41:$F$712,5)+VLOOKUP($A754+ROUND((COLUMN()-2)/24,5),'Расчет сбытовых надбавок'!$B$2065:'Расчет сбытовых надбавок'!$G$2736,4)</f>
        <v>0</v>
      </c>
      <c r="J754" s="260">
        <f>VLOOKUP($A754+ROUND((COLUMN()-2)/24,5),АТС!$A$41:$F$712,5)+VLOOKUP($A754+ROUND((COLUMN()-2)/24,5),'Расчет сбытовых надбавок'!$B$2065:'Расчет сбытовых надбавок'!$G$2736,4)</f>
        <v>0</v>
      </c>
      <c r="K754" s="260">
        <f>VLOOKUP($A754+ROUND((COLUMN()-2)/24,5),АТС!$A$41:$F$712,5)+VLOOKUP($A754+ROUND((COLUMN()-2)/24,5),'Расчет сбытовых надбавок'!$B$2065:'Расчет сбытовых надбавок'!$G$2736,4)</f>
        <v>69.31</v>
      </c>
      <c r="L754" s="260">
        <f>VLOOKUP($A754+ROUND((COLUMN()-2)/24,5),АТС!$A$41:$F$712,5)+VLOOKUP($A754+ROUND((COLUMN()-2)/24,5),'Расчет сбытовых надбавок'!$B$2065:'Расчет сбытовых надбавок'!$G$2736,4)</f>
        <v>116.72</v>
      </c>
      <c r="M754" s="260">
        <f>VLOOKUP($A754+ROUND((COLUMN()-2)/24,5),АТС!$A$41:$F$712,5)+VLOOKUP($A754+ROUND((COLUMN()-2)/24,5),'Расчет сбытовых надбавок'!$B$2065:'Расчет сбытовых надбавок'!$G$2736,4)</f>
        <v>119.21000000000001</v>
      </c>
      <c r="N754" s="260">
        <f>VLOOKUP($A754+ROUND((COLUMN()-2)/24,5),АТС!$A$41:$F$712,5)+VLOOKUP($A754+ROUND((COLUMN()-2)/24,5),'Расчет сбытовых надбавок'!$B$2065:'Расчет сбытовых надбавок'!$G$2736,4)</f>
        <v>173.92999999999998</v>
      </c>
      <c r="O754" s="260">
        <f>VLOOKUP($A754+ROUND((COLUMN()-2)/24,5),АТС!$A$41:$F$712,5)+VLOOKUP($A754+ROUND((COLUMN()-2)/24,5),'Расчет сбытовых надбавок'!$B$2065:'Расчет сбытовых надбавок'!$G$2736,4)</f>
        <v>69.67</v>
      </c>
      <c r="P754" s="260">
        <f>VLOOKUP($A754+ROUND((COLUMN()-2)/24,5),АТС!$A$41:$F$712,5)+VLOOKUP($A754+ROUND((COLUMN()-2)/24,5),'Расчет сбытовых надбавок'!$B$2065:'Расчет сбытовых надбавок'!$G$2736,4)</f>
        <v>62.65</v>
      </c>
      <c r="Q754" s="260">
        <f>VLOOKUP($A754+ROUND((COLUMN()-2)/24,5),АТС!$A$41:$F$712,5)+VLOOKUP($A754+ROUND((COLUMN()-2)/24,5),'Расчет сбытовых надбавок'!$B$2065:'Расчет сбытовых надбавок'!$G$2736,4)</f>
        <v>66.100000000000009</v>
      </c>
      <c r="R754" s="260">
        <f>VLOOKUP($A754+ROUND((COLUMN()-2)/24,5),АТС!$A$41:$F$712,5)+VLOOKUP($A754+ROUND((COLUMN()-2)/24,5),'Расчет сбытовых надбавок'!$B$2065:'Расчет сбытовых надбавок'!$G$2736,4)</f>
        <v>87.34</v>
      </c>
      <c r="S754" s="260">
        <f>VLOOKUP($A754+ROUND((COLUMN()-2)/24,5),АТС!$A$41:$F$712,5)+VLOOKUP($A754+ROUND((COLUMN()-2)/24,5),'Расчет сбытовых надбавок'!$B$2065:'Расчет сбытовых надбавок'!$G$2736,4)</f>
        <v>61.8</v>
      </c>
      <c r="T754" s="260">
        <f>VLOOKUP($A754+ROUND((COLUMN()-2)/24,5),АТС!$A$41:$F$712,5)+VLOOKUP($A754+ROUND((COLUMN()-2)/24,5),'Расчет сбытовых надбавок'!$B$2065:'Расчет сбытовых надбавок'!$G$2736,4)</f>
        <v>0</v>
      </c>
      <c r="U754" s="260">
        <f>VLOOKUP($A754+ROUND((COLUMN()-2)/24,5),АТС!$A$41:$F$712,5)+VLOOKUP($A754+ROUND((COLUMN()-2)/24,5),'Расчет сбытовых надбавок'!$B$2065:'Расчет сбытовых надбавок'!$G$2736,4)</f>
        <v>0</v>
      </c>
      <c r="V754" s="260">
        <f>VLOOKUP($A754+ROUND((COLUMN()-2)/24,5),АТС!$A$41:$F$712,5)+VLOOKUP($A754+ROUND((COLUMN()-2)/24,5),'Расчет сбытовых надбавок'!$B$2065:'Расчет сбытовых надбавок'!$G$2736,4)</f>
        <v>9.0299999999999994</v>
      </c>
      <c r="W754" s="260">
        <f>VLOOKUP($A754+ROUND((COLUMN()-2)/24,5),АТС!$A$41:$F$712,5)+VLOOKUP($A754+ROUND((COLUMN()-2)/24,5),'Расчет сбытовых надбавок'!$B$2065:'Расчет сбытовых надбавок'!$G$2736,4)</f>
        <v>90.45</v>
      </c>
      <c r="X754" s="260">
        <f>VLOOKUP($A754+ROUND((COLUMN()-2)/24,5),АТС!$A$41:$F$712,5)+VLOOKUP($A754+ROUND((COLUMN()-2)/24,5),'Расчет сбытовых надбавок'!$B$2065:'Расчет сбытовых надбавок'!$G$2736,4)</f>
        <v>159.70000000000002</v>
      </c>
      <c r="Y754" s="260">
        <f>VLOOKUP($A754+ROUND((COLUMN()-2)/24,5),АТС!$A$41:$F$712,5)+VLOOKUP($A754+ROUND((COLUMN()-2)/24,5),'Расчет сбытовых надбавок'!$B$2065:'Расчет сбытовых надбавок'!$G$2736,4)</f>
        <v>113.16</v>
      </c>
    </row>
    <row r="755" spans="1:27" x14ac:dyDescent="0.2">
      <c r="A755" s="94">
        <f t="shared" si="22"/>
        <v>41694</v>
      </c>
      <c r="B755" s="260">
        <f>VLOOKUP($A755+ROUND((COLUMN()-2)/24,5),АТС!$A$41:$F$712,5)+VLOOKUP($A755+ROUND((COLUMN()-2)/24,5),'Расчет сбытовых надбавок'!$B$2065:'Расчет сбытовых надбавок'!$G$2736,4)</f>
        <v>0.05</v>
      </c>
      <c r="C755" s="260">
        <f>VLOOKUP($A755+ROUND((COLUMN()-2)/24,5),АТС!$A$41:$F$712,5)+VLOOKUP($A755+ROUND((COLUMN()-2)/24,5),'Расчет сбытовых надбавок'!$B$2065:'Расчет сбытовых надбавок'!$G$2736,4)</f>
        <v>0</v>
      </c>
      <c r="D755" s="260">
        <f>VLOOKUP($A755+ROUND((COLUMN()-2)/24,5),АТС!$A$41:$F$712,5)+VLOOKUP($A755+ROUND((COLUMN()-2)/24,5),'Расчет сбытовых надбавок'!$B$2065:'Расчет сбытовых надбавок'!$G$2736,4)</f>
        <v>0</v>
      </c>
      <c r="E755" s="260">
        <f>VLOOKUP($A755+ROUND((COLUMN()-2)/24,5),АТС!$A$41:$F$712,5)+VLOOKUP($A755+ROUND((COLUMN()-2)/24,5),'Расчет сбытовых надбавок'!$B$2065:'Расчет сбытовых надбавок'!$G$2736,4)</f>
        <v>0</v>
      </c>
      <c r="F755" s="260">
        <f>VLOOKUP($A755+ROUND((COLUMN()-2)/24,5),АТС!$A$41:$F$712,5)+VLOOKUP($A755+ROUND((COLUMN()-2)/24,5),'Расчет сбытовых надбавок'!$B$2065:'Расчет сбытовых надбавок'!$G$2736,4)</f>
        <v>3.5</v>
      </c>
      <c r="G755" s="260">
        <f>VLOOKUP($A755+ROUND((COLUMN()-2)/24,5),АТС!$A$41:$F$712,5)+VLOOKUP($A755+ROUND((COLUMN()-2)/24,5),'Расчет сбытовых надбавок'!$B$2065:'Расчет сбытовых надбавок'!$G$2736,4)</f>
        <v>0</v>
      </c>
      <c r="H755" s="260">
        <f>VLOOKUP($A755+ROUND((COLUMN()-2)/24,5),АТС!$A$41:$F$712,5)+VLOOKUP($A755+ROUND((COLUMN()-2)/24,5),'Расчет сбытовых надбавок'!$B$2065:'Расчет сбытовых надбавок'!$G$2736,4)</f>
        <v>0</v>
      </c>
      <c r="I755" s="260">
        <f>VLOOKUP($A755+ROUND((COLUMN()-2)/24,5),АТС!$A$41:$F$712,5)+VLOOKUP($A755+ROUND((COLUMN()-2)/24,5),'Расчет сбытовых надбавок'!$B$2065:'Расчет сбытовых надбавок'!$G$2736,4)</f>
        <v>0</v>
      </c>
      <c r="J755" s="260">
        <f>VLOOKUP($A755+ROUND((COLUMN()-2)/24,5),АТС!$A$41:$F$712,5)+VLOOKUP($A755+ROUND((COLUMN()-2)/24,5),'Расчет сбытовых надбавок'!$B$2065:'Расчет сбытовых надбавок'!$G$2736,4)</f>
        <v>0</v>
      </c>
      <c r="K755" s="260">
        <f>VLOOKUP($A755+ROUND((COLUMN()-2)/24,5),АТС!$A$41:$F$712,5)+VLOOKUP($A755+ROUND((COLUMN()-2)/24,5),'Расчет сбытовых надбавок'!$B$2065:'Расчет сбытовых надбавок'!$G$2736,4)</f>
        <v>49.54</v>
      </c>
      <c r="L755" s="260">
        <f>VLOOKUP($A755+ROUND((COLUMN()-2)/24,5),АТС!$A$41:$F$712,5)+VLOOKUP($A755+ROUND((COLUMN()-2)/24,5),'Расчет сбытовых надбавок'!$B$2065:'Расчет сбытовых надбавок'!$G$2736,4)</f>
        <v>39.36</v>
      </c>
      <c r="M755" s="260">
        <f>VLOOKUP($A755+ROUND((COLUMN()-2)/24,5),АТС!$A$41:$F$712,5)+VLOOKUP($A755+ROUND((COLUMN()-2)/24,5),'Расчет сбытовых надбавок'!$B$2065:'Расчет сбытовых надбавок'!$G$2736,4)</f>
        <v>120.05</v>
      </c>
      <c r="N755" s="260">
        <f>VLOOKUP($A755+ROUND((COLUMN()-2)/24,5),АТС!$A$41:$F$712,5)+VLOOKUP($A755+ROUND((COLUMN()-2)/24,5),'Расчет сбытовых надбавок'!$B$2065:'Расчет сбытовых надбавок'!$G$2736,4)</f>
        <v>14.85</v>
      </c>
      <c r="O755" s="260">
        <f>VLOOKUP($A755+ROUND((COLUMN()-2)/24,5),АТС!$A$41:$F$712,5)+VLOOKUP($A755+ROUND((COLUMN()-2)/24,5),'Расчет сбытовых надбавок'!$B$2065:'Расчет сбытовых надбавок'!$G$2736,4)</f>
        <v>16.48</v>
      </c>
      <c r="P755" s="260">
        <f>VLOOKUP($A755+ROUND((COLUMN()-2)/24,5),АТС!$A$41:$F$712,5)+VLOOKUP($A755+ROUND((COLUMN()-2)/24,5),'Расчет сбытовых надбавок'!$B$2065:'Расчет сбытовых надбавок'!$G$2736,4)</f>
        <v>12.510000000000002</v>
      </c>
      <c r="Q755" s="260">
        <f>VLOOKUP($A755+ROUND((COLUMN()-2)/24,5),АТС!$A$41:$F$712,5)+VLOOKUP($A755+ROUND((COLUMN()-2)/24,5),'Расчет сбытовых надбавок'!$B$2065:'Расчет сбытовых надбавок'!$G$2736,4)</f>
        <v>1.8399999999999999</v>
      </c>
      <c r="R755" s="260">
        <f>VLOOKUP($A755+ROUND((COLUMN()-2)/24,5),АТС!$A$41:$F$712,5)+VLOOKUP($A755+ROUND((COLUMN()-2)/24,5),'Расчет сбытовых надбавок'!$B$2065:'Расчет сбытовых надбавок'!$G$2736,4)</f>
        <v>49.22</v>
      </c>
      <c r="S755" s="260">
        <f>VLOOKUP($A755+ROUND((COLUMN()-2)/24,5),АТС!$A$41:$F$712,5)+VLOOKUP($A755+ROUND((COLUMN()-2)/24,5),'Расчет сбытовых надбавок'!$B$2065:'Расчет сбытовых надбавок'!$G$2736,4)</f>
        <v>38.300000000000004</v>
      </c>
      <c r="T755" s="260">
        <f>VLOOKUP($A755+ROUND((COLUMN()-2)/24,5),АТС!$A$41:$F$712,5)+VLOOKUP($A755+ROUND((COLUMN()-2)/24,5),'Расчет сбытовых надбавок'!$B$2065:'Расчет сбытовых надбавок'!$G$2736,4)</f>
        <v>0</v>
      </c>
      <c r="U755" s="260">
        <f>VLOOKUP($A755+ROUND((COLUMN()-2)/24,5),АТС!$A$41:$F$712,5)+VLOOKUP($A755+ROUND((COLUMN()-2)/24,5),'Расчет сбытовых надбавок'!$B$2065:'Расчет сбытовых надбавок'!$G$2736,4)</f>
        <v>0.01</v>
      </c>
      <c r="V755" s="260">
        <f>VLOOKUP($A755+ROUND((COLUMN()-2)/24,5),АТС!$A$41:$F$712,5)+VLOOKUP($A755+ROUND((COLUMN()-2)/24,5),'Расчет сбытовых надбавок'!$B$2065:'Расчет сбытовых надбавок'!$G$2736,4)</f>
        <v>180.33</v>
      </c>
      <c r="W755" s="260">
        <f>VLOOKUP($A755+ROUND((COLUMN()-2)/24,5),АТС!$A$41:$F$712,5)+VLOOKUP($A755+ROUND((COLUMN()-2)/24,5),'Расчет сбытовых надбавок'!$B$2065:'Расчет сбытовых надбавок'!$G$2736,4)</f>
        <v>259.45</v>
      </c>
      <c r="X755" s="260">
        <f>VLOOKUP($A755+ROUND((COLUMN()-2)/24,5),АТС!$A$41:$F$712,5)+VLOOKUP($A755+ROUND((COLUMN()-2)/24,5),'Расчет сбытовых надбавок'!$B$2065:'Расчет сбытовых надбавок'!$G$2736,4)</f>
        <v>431.65999999999997</v>
      </c>
      <c r="Y755" s="260">
        <f>VLOOKUP($A755+ROUND((COLUMN()-2)/24,5),АТС!$A$41:$F$712,5)+VLOOKUP($A755+ROUND((COLUMN()-2)/24,5),'Расчет сбытовых надбавок'!$B$2065:'Расчет сбытовых надбавок'!$G$2736,4)</f>
        <v>638.45999999999992</v>
      </c>
    </row>
    <row r="756" spans="1:27" x14ac:dyDescent="0.2">
      <c r="A756" s="94">
        <f t="shared" si="22"/>
        <v>41695</v>
      </c>
      <c r="B756" s="260">
        <f>VLOOKUP($A756+ROUND((COLUMN()-2)/24,5),АТС!$A$41:$F$712,5)+VLOOKUP($A756+ROUND((COLUMN()-2)/24,5),'Расчет сбытовых надбавок'!$B$2065:'Расчет сбытовых надбавок'!$G$2736,4)</f>
        <v>438.59999999999997</v>
      </c>
      <c r="C756" s="260">
        <f>VLOOKUP($A756+ROUND((COLUMN()-2)/24,5),АТС!$A$41:$F$712,5)+VLOOKUP($A756+ROUND((COLUMN()-2)/24,5),'Расчет сбытовых надбавок'!$B$2065:'Расчет сбытовых надбавок'!$G$2736,4)</f>
        <v>296.57</v>
      </c>
      <c r="D756" s="260">
        <f>VLOOKUP($A756+ROUND((COLUMN()-2)/24,5),АТС!$A$41:$F$712,5)+VLOOKUP($A756+ROUND((COLUMN()-2)/24,5),'Расчет сбытовых надбавок'!$B$2065:'Расчет сбытовых надбавок'!$G$2736,4)</f>
        <v>158.76999999999998</v>
      </c>
      <c r="E756" s="260">
        <f>VLOOKUP($A756+ROUND((COLUMN()-2)/24,5),АТС!$A$41:$F$712,5)+VLOOKUP($A756+ROUND((COLUMN()-2)/24,5),'Расчет сбытовых надбавок'!$B$2065:'Расчет сбытовых надбавок'!$G$2736,4)</f>
        <v>18.48</v>
      </c>
      <c r="F756" s="260">
        <f>VLOOKUP($A756+ROUND((COLUMN()-2)/24,5),АТС!$A$41:$F$712,5)+VLOOKUP($A756+ROUND((COLUMN()-2)/24,5),'Расчет сбытовых надбавок'!$B$2065:'Расчет сбытовых надбавок'!$G$2736,4)</f>
        <v>0</v>
      </c>
      <c r="G756" s="260">
        <f>VLOOKUP($A756+ROUND((COLUMN()-2)/24,5),АТС!$A$41:$F$712,5)+VLOOKUP($A756+ROUND((COLUMN()-2)/24,5),'Расчет сбытовых надбавок'!$B$2065:'Расчет сбытовых надбавок'!$G$2736,4)</f>
        <v>0</v>
      </c>
      <c r="H756" s="260">
        <f>VLOOKUP($A756+ROUND((COLUMN()-2)/24,5),АТС!$A$41:$F$712,5)+VLOOKUP($A756+ROUND((COLUMN()-2)/24,5),'Расчет сбытовых надбавок'!$B$2065:'Расчет сбытовых надбавок'!$G$2736,4)</f>
        <v>0</v>
      </c>
      <c r="I756" s="260">
        <f>VLOOKUP($A756+ROUND((COLUMN()-2)/24,5),АТС!$A$41:$F$712,5)+VLOOKUP($A756+ROUND((COLUMN()-2)/24,5),'Расчет сбытовых надбавок'!$B$2065:'Расчет сбытовых надбавок'!$G$2736,4)</f>
        <v>0.01</v>
      </c>
      <c r="J756" s="260">
        <f>VLOOKUP($A756+ROUND((COLUMN()-2)/24,5),АТС!$A$41:$F$712,5)+VLOOKUP($A756+ROUND((COLUMN()-2)/24,5),'Расчет сбытовых надбавок'!$B$2065:'Расчет сбытовых надбавок'!$G$2736,4)</f>
        <v>0</v>
      </c>
      <c r="K756" s="260">
        <f>VLOOKUP($A756+ROUND((COLUMN()-2)/24,5),АТС!$A$41:$F$712,5)+VLOOKUP($A756+ROUND((COLUMN()-2)/24,5),'Расчет сбытовых надбавок'!$B$2065:'Расчет сбытовых надбавок'!$G$2736,4)</f>
        <v>2.7</v>
      </c>
      <c r="L756" s="260">
        <f>VLOOKUP($A756+ROUND((COLUMN()-2)/24,5),АТС!$A$41:$F$712,5)+VLOOKUP($A756+ROUND((COLUMN()-2)/24,5),'Расчет сбытовых надбавок'!$B$2065:'Расчет сбытовых надбавок'!$G$2736,4)</f>
        <v>28.18</v>
      </c>
      <c r="M756" s="260">
        <f>VLOOKUP($A756+ROUND((COLUMN()-2)/24,5),АТС!$A$41:$F$712,5)+VLOOKUP($A756+ROUND((COLUMN()-2)/24,5),'Расчет сбытовых надбавок'!$B$2065:'Расчет сбытовых надбавок'!$G$2736,4)</f>
        <v>40.86</v>
      </c>
      <c r="N756" s="260">
        <f>VLOOKUP($A756+ROUND((COLUMN()-2)/24,5),АТС!$A$41:$F$712,5)+VLOOKUP($A756+ROUND((COLUMN()-2)/24,5),'Расчет сбытовых надбавок'!$B$2065:'Расчет сбытовых надбавок'!$G$2736,4)</f>
        <v>128.42000000000002</v>
      </c>
      <c r="O756" s="260">
        <f>VLOOKUP($A756+ROUND((COLUMN()-2)/24,5),АТС!$A$41:$F$712,5)+VLOOKUP($A756+ROUND((COLUMN()-2)/24,5),'Расчет сбытовых надбавок'!$B$2065:'Расчет сбытовых надбавок'!$G$2736,4)</f>
        <v>85.41</v>
      </c>
      <c r="P756" s="260">
        <f>VLOOKUP($A756+ROUND((COLUMN()-2)/24,5),АТС!$A$41:$F$712,5)+VLOOKUP($A756+ROUND((COLUMN()-2)/24,5),'Расчет сбытовых надбавок'!$B$2065:'Расчет сбытовых надбавок'!$G$2736,4)</f>
        <v>155.72999999999999</v>
      </c>
      <c r="Q756" s="260">
        <f>VLOOKUP($A756+ROUND((COLUMN()-2)/24,5),АТС!$A$41:$F$712,5)+VLOOKUP($A756+ROUND((COLUMN()-2)/24,5),'Расчет сбытовых надбавок'!$B$2065:'Расчет сбытовых надбавок'!$G$2736,4)</f>
        <v>130.96</v>
      </c>
      <c r="R756" s="260">
        <f>VLOOKUP($A756+ROUND((COLUMN()-2)/24,5),АТС!$A$41:$F$712,5)+VLOOKUP($A756+ROUND((COLUMN()-2)/24,5),'Расчет сбытовых надбавок'!$B$2065:'Расчет сбытовых надбавок'!$G$2736,4)</f>
        <v>219.82</v>
      </c>
      <c r="S756" s="260">
        <f>VLOOKUP($A756+ROUND((COLUMN()-2)/24,5),АТС!$A$41:$F$712,5)+VLOOKUP($A756+ROUND((COLUMN()-2)/24,5),'Расчет сбытовых надбавок'!$B$2065:'Расчет сбытовых надбавок'!$G$2736,4)</f>
        <v>166.21</v>
      </c>
      <c r="T756" s="260">
        <f>VLOOKUP($A756+ROUND((COLUMN()-2)/24,5),АТС!$A$41:$F$712,5)+VLOOKUP($A756+ROUND((COLUMN()-2)/24,5),'Расчет сбытовых надбавок'!$B$2065:'Расчет сбытовых надбавок'!$G$2736,4)</f>
        <v>0</v>
      </c>
      <c r="U756" s="260">
        <f>VLOOKUP($A756+ROUND((COLUMN()-2)/24,5),АТС!$A$41:$F$712,5)+VLOOKUP($A756+ROUND((COLUMN()-2)/24,5),'Расчет сбытовых надбавок'!$B$2065:'Расчет сбытовых надбавок'!$G$2736,4)</f>
        <v>4.7699999999999996</v>
      </c>
      <c r="V756" s="260">
        <f>VLOOKUP($A756+ROUND((COLUMN()-2)/24,5),АТС!$A$41:$F$712,5)+VLOOKUP($A756+ROUND((COLUMN()-2)/24,5),'Расчет сбытовых надбавок'!$B$2065:'Расчет сбытовых надбавок'!$G$2736,4)</f>
        <v>517.11</v>
      </c>
      <c r="W756" s="260">
        <f>VLOOKUP($A756+ROUND((COLUMN()-2)/24,5),АТС!$A$41:$F$712,5)+VLOOKUP($A756+ROUND((COLUMN()-2)/24,5),'Расчет сбытовых надбавок'!$B$2065:'Расчет сбытовых надбавок'!$G$2736,4)</f>
        <v>641.6</v>
      </c>
      <c r="X756" s="260">
        <f>VLOOKUP($A756+ROUND((COLUMN()-2)/24,5),АТС!$A$41:$F$712,5)+VLOOKUP($A756+ROUND((COLUMN()-2)/24,5),'Расчет сбытовых надбавок'!$B$2065:'Расчет сбытовых надбавок'!$G$2736,4)</f>
        <v>952.95</v>
      </c>
      <c r="Y756" s="260">
        <f>VLOOKUP($A756+ROUND((COLUMN()-2)/24,5),АТС!$A$41:$F$712,5)+VLOOKUP($A756+ROUND((COLUMN()-2)/24,5),'Расчет сбытовых надбавок'!$B$2065:'Расчет сбытовых надбавок'!$G$2736,4)</f>
        <v>1869.35</v>
      </c>
    </row>
    <row r="757" spans="1:27" x14ac:dyDescent="0.2">
      <c r="A757" s="94">
        <f t="shared" si="22"/>
        <v>41696</v>
      </c>
      <c r="B757" s="260">
        <f>VLOOKUP($A757+ROUND((COLUMN()-2)/24,5),АТС!$A$41:$F$712,5)+VLOOKUP($A757+ROUND((COLUMN()-2)/24,5),'Расчет сбытовых надбавок'!$B$2065:'Расчет сбытовых надбавок'!$G$2736,4)</f>
        <v>565.65</v>
      </c>
      <c r="C757" s="260">
        <f>VLOOKUP($A757+ROUND((COLUMN()-2)/24,5),АТС!$A$41:$F$712,5)+VLOOKUP($A757+ROUND((COLUMN()-2)/24,5),'Расчет сбытовых надбавок'!$B$2065:'Расчет сбытовых надбавок'!$G$2736,4)</f>
        <v>476.63</v>
      </c>
      <c r="D757" s="260">
        <f>VLOOKUP($A757+ROUND((COLUMN()-2)/24,5),АТС!$A$41:$F$712,5)+VLOOKUP($A757+ROUND((COLUMN()-2)/24,5),'Расчет сбытовых надбавок'!$B$2065:'Расчет сбытовых надбавок'!$G$2736,4)</f>
        <v>364.79</v>
      </c>
      <c r="E757" s="260">
        <f>VLOOKUP($A757+ROUND((COLUMN()-2)/24,5),АТС!$A$41:$F$712,5)+VLOOKUP($A757+ROUND((COLUMN()-2)/24,5),'Расчет сбытовых надбавок'!$B$2065:'Расчет сбытовых надбавок'!$G$2736,4)</f>
        <v>178.44</v>
      </c>
      <c r="F757" s="260">
        <f>VLOOKUP($A757+ROUND((COLUMN()-2)/24,5),АТС!$A$41:$F$712,5)+VLOOKUP($A757+ROUND((COLUMN()-2)/24,5),'Расчет сбытовых надбавок'!$B$2065:'Расчет сбытовых надбавок'!$G$2736,4)</f>
        <v>93.41</v>
      </c>
      <c r="G757" s="260">
        <f>VLOOKUP($A757+ROUND((COLUMN()-2)/24,5),АТС!$A$41:$F$712,5)+VLOOKUP($A757+ROUND((COLUMN()-2)/24,5),'Расчет сбытовых надбавок'!$B$2065:'Расчет сбытовых надбавок'!$G$2736,4)</f>
        <v>0</v>
      </c>
      <c r="H757" s="260">
        <f>VLOOKUP($A757+ROUND((COLUMN()-2)/24,5),АТС!$A$41:$F$712,5)+VLOOKUP($A757+ROUND((COLUMN()-2)/24,5),'Расчет сбытовых надбавок'!$B$2065:'Расчет сбытовых надбавок'!$G$2736,4)</f>
        <v>0</v>
      </c>
      <c r="I757" s="260">
        <f>VLOOKUP($A757+ROUND((COLUMN()-2)/24,5),АТС!$A$41:$F$712,5)+VLOOKUP($A757+ROUND((COLUMN()-2)/24,5),'Расчет сбытовых надбавок'!$B$2065:'Расчет сбытовых надбавок'!$G$2736,4)</f>
        <v>0</v>
      </c>
      <c r="J757" s="260">
        <f>VLOOKUP($A757+ROUND((COLUMN()-2)/24,5),АТС!$A$41:$F$712,5)+VLOOKUP($A757+ROUND((COLUMN()-2)/24,5),'Расчет сбытовых надбавок'!$B$2065:'Расчет сбытовых надбавок'!$G$2736,4)</f>
        <v>3.87</v>
      </c>
      <c r="K757" s="260">
        <f>VLOOKUP($A757+ROUND((COLUMN()-2)/24,5),АТС!$A$41:$F$712,5)+VLOOKUP($A757+ROUND((COLUMN()-2)/24,5),'Расчет сбытовых надбавок'!$B$2065:'Расчет сбытовых надбавок'!$G$2736,4)</f>
        <v>40.769999999999996</v>
      </c>
      <c r="L757" s="260">
        <f>VLOOKUP($A757+ROUND((COLUMN()-2)/24,5),АТС!$A$41:$F$712,5)+VLOOKUP($A757+ROUND((COLUMN()-2)/24,5),'Расчет сбытовых надбавок'!$B$2065:'Расчет сбытовых надбавок'!$G$2736,4)</f>
        <v>211.97</v>
      </c>
      <c r="M757" s="260">
        <f>VLOOKUP($A757+ROUND((COLUMN()-2)/24,5),АТС!$A$41:$F$712,5)+VLOOKUP($A757+ROUND((COLUMN()-2)/24,5),'Расчет сбытовых надбавок'!$B$2065:'Расчет сбытовых надбавок'!$G$2736,4)</f>
        <v>211.65</v>
      </c>
      <c r="N757" s="260">
        <f>VLOOKUP($A757+ROUND((COLUMN()-2)/24,5),АТС!$A$41:$F$712,5)+VLOOKUP($A757+ROUND((COLUMN()-2)/24,5),'Расчет сбытовых надбавок'!$B$2065:'Расчет сбытовых надбавок'!$G$2736,4)</f>
        <v>182.93</v>
      </c>
      <c r="O757" s="260">
        <f>VLOOKUP($A757+ROUND((COLUMN()-2)/24,5),АТС!$A$41:$F$712,5)+VLOOKUP($A757+ROUND((COLUMN()-2)/24,5),'Расчет сбытовых надбавок'!$B$2065:'Расчет сбытовых надбавок'!$G$2736,4)</f>
        <v>178.34</v>
      </c>
      <c r="P757" s="260">
        <f>VLOOKUP($A757+ROUND((COLUMN()-2)/24,5),АТС!$A$41:$F$712,5)+VLOOKUP($A757+ROUND((COLUMN()-2)/24,5),'Расчет сбытовых надбавок'!$B$2065:'Расчет сбытовых надбавок'!$G$2736,4)</f>
        <v>319.77</v>
      </c>
      <c r="Q757" s="260">
        <f>VLOOKUP($A757+ROUND((COLUMN()-2)/24,5),АТС!$A$41:$F$712,5)+VLOOKUP($A757+ROUND((COLUMN()-2)/24,5),'Расчет сбытовых надбавок'!$B$2065:'Расчет сбытовых надбавок'!$G$2736,4)</f>
        <v>222.83999999999997</v>
      </c>
      <c r="R757" s="260">
        <f>VLOOKUP($A757+ROUND((COLUMN()-2)/24,5),АТС!$A$41:$F$712,5)+VLOOKUP($A757+ROUND((COLUMN()-2)/24,5),'Расчет сбытовых надбавок'!$B$2065:'Расчет сбытовых надбавок'!$G$2736,4)</f>
        <v>148.79000000000002</v>
      </c>
      <c r="S757" s="260">
        <f>VLOOKUP($A757+ROUND((COLUMN()-2)/24,5),АТС!$A$41:$F$712,5)+VLOOKUP($A757+ROUND((COLUMN()-2)/24,5),'Расчет сбытовых надбавок'!$B$2065:'Расчет сбытовых надбавок'!$G$2736,4)</f>
        <v>122.36</v>
      </c>
      <c r="T757" s="260">
        <f>VLOOKUP($A757+ROUND((COLUMN()-2)/24,5),АТС!$A$41:$F$712,5)+VLOOKUP($A757+ROUND((COLUMN()-2)/24,5),'Расчет сбытовых надбавок'!$B$2065:'Расчет сбытовых надбавок'!$G$2736,4)</f>
        <v>37.69</v>
      </c>
      <c r="U757" s="260">
        <f>VLOOKUP($A757+ROUND((COLUMN()-2)/24,5),АТС!$A$41:$F$712,5)+VLOOKUP($A757+ROUND((COLUMN()-2)/24,5),'Расчет сбытовых надбавок'!$B$2065:'Расчет сбытовых надбавок'!$G$2736,4)</f>
        <v>55.47</v>
      </c>
      <c r="V757" s="260">
        <f>VLOOKUP($A757+ROUND((COLUMN()-2)/24,5),АТС!$A$41:$F$712,5)+VLOOKUP($A757+ROUND((COLUMN()-2)/24,5),'Расчет сбытовых надбавок'!$B$2065:'Расчет сбытовых надбавок'!$G$2736,4)</f>
        <v>304.61</v>
      </c>
      <c r="W757" s="260">
        <f>VLOOKUP($A757+ROUND((COLUMN()-2)/24,5),АТС!$A$41:$F$712,5)+VLOOKUP($A757+ROUND((COLUMN()-2)/24,5),'Расчет сбытовых надбавок'!$B$2065:'Расчет сбытовых надбавок'!$G$2736,4)</f>
        <v>351.76</v>
      </c>
      <c r="X757" s="260">
        <f>VLOOKUP($A757+ROUND((COLUMN()-2)/24,5),АТС!$A$41:$F$712,5)+VLOOKUP($A757+ROUND((COLUMN()-2)/24,5),'Расчет сбытовых надбавок'!$B$2065:'Расчет сбытовых надбавок'!$G$2736,4)</f>
        <v>307.07</v>
      </c>
      <c r="Y757" s="260">
        <f>VLOOKUP($A757+ROUND((COLUMN()-2)/24,5),АТС!$A$41:$F$712,5)+VLOOKUP($A757+ROUND((COLUMN()-2)/24,5),'Расчет сбытовых надбавок'!$B$2065:'Расчет сбытовых надбавок'!$G$2736,4)</f>
        <v>547.91999999999996</v>
      </c>
    </row>
    <row r="758" spans="1:27" x14ac:dyDescent="0.2">
      <c r="A758" s="94">
        <f t="shared" si="22"/>
        <v>41697</v>
      </c>
      <c r="B758" s="260">
        <f>VLOOKUP($A758+ROUND((COLUMN()-2)/24,5),АТС!$A$41:$F$712,5)+VLOOKUP($A758+ROUND((COLUMN()-2)/24,5),'Расчет сбытовых надбавок'!$B$2065:'Расчет сбытовых надбавок'!$G$2736,4)</f>
        <v>187.23999999999998</v>
      </c>
      <c r="C758" s="260">
        <f>VLOOKUP($A758+ROUND((COLUMN()-2)/24,5),АТС!$A$41:$F$712,5)+VLOOKUP($A758+ROUND((COLUMN()-2)/24,5),'Расчет сбытовых надбавок'!$B$2065:'Расчет сбытовых надбавок'!$G$2736,4)</f>
        <v>185.73000000000002</v>
      </c>
      <c r="D758" s="260">
        <f>VLOOKUP($A758+ROUND((COLUMN()-2)/24,5),АТС!$A$41:$F$712,5)+VLOOKUP($A758+ROUND((COLUMN()-2)/24,5),'Расчет сбытовых надбавок'!$B$2065:'Расчет сбытовых надбавок'!$G$2736,4)</f>
        <v>153.97</v>
      </c>
      <c r="E758" s="260">
        <f>VLOOKUP($A758+ROUND((COLUMN()-2)/24,5),АТС!$A$41:$F$712,5)+VLOOKUP($A758+ROUND((COLUMN()-2)/24,5),'Расчет сбытовых надбавок'!$B$2065:'Расчет сбытовых надбавок'!$G$2736,4)</f>
        <v>114.36</v>
      </c>
      <c r="F758" s="260">
        <f>VLOOKUP($A758+ROUND((COLUMN()-2)/24,5),АТС!$A$41:$F$712,5)+VLOOKUP($A758+ROUND((COLUMN()-2)/24,5),'Расчет сбытовых надбавок'!$B$2065:'Расчет сбытовых надбавок'!$G$2736,4)</f>
        <v>0</v>
      </c>
      <c r="G758" s="260">
        <f>VLOOKUP($A758+ROUND((COLUMN()-2)/24,5),АТС!$A$41:$F$712,5)+VLOOKUP($A758+ROUND((COLUMN()-2)/24,5),'Расчет сбытовых надбавок'!$B$2065:'Расчет сбытовых надбавок'!$G$2736,4)</f>
        <v>0</v>
      </c>
      <c r="H758" s="260">
        <f>VLOOKUP($A758+ROUND((COLUMN()-2)/24,5),АТС!$A$41:$F$712,5)+VLOOKUP($A758+ROUND((COLUMN()-2)/24,5),'Расчет сбытовых надбавок'!$B$2065:'Расчет сбытовых надбавок'!$G$2736,4)</f>
        <v>0</v>
      </c>
      <c r="I758" s="260">
        <f>VLOOKUP($A758+ROUND((COLUMN()-2)/24,5),АТС!$A$41:$F$712,5)+VLOOKUP($A758+ROUND((COLUMN()-2)/24,5),'Расчет сбытовых надбавок'!$B$2065:'Расчет сбытовых надбавок'!$G$2736,4)</f>
        <v>0</v>
      </c>
      <c r="J758" s="260">
        <f>VLOOKUP($A758+ROUND((COLUMN()-2)/24,5),АТС!$A$41:$F$712,5)+VLOOKUP($A758+ROUND((COLUMN()-2)/24,5),'Расчет сбытовых надбавок'!$B$2065:'Расчет сбытовых надбавок'!$G$2736,4)</f>
        <v>51.44</v>
      </c>
      <c r="K758" s="260">
        <f>VLOOKUP($A758+ROUND((COLUMN()-2)/24,5),АТС!$A$41:$F$712,5)+VLOOKUP($A758+ROUND((COLUMN()-2)/24,5),'Расчет сбытовых надбавок'!$B$2065:'Расчет сбытовых надбавок'!$G$2736,4)</f>
        <v>44.879999999999995</v>
      </c>
      <c r="L758" s="260">
        <f>VLOOKUP($A758+ROUND((COLUMN()-2)/24,5),АТС!$A$41:$F$712,5)+VLOOKUP($A758+ROUND((COLUMN()-2)/24,5),'Расчет сбытовых надбавок'!$B$2065:'Расчет сбытовых надбавок'!$G$2736,4)</f>
        <v>229.70000000000002</v>
      </c>
      <c r="M758" s="260">
        <f>VLOOKUP($A758+ROUND((COLUMN()-2)/24,5),АТС!$A$41:$F$712,5)+VLOOKUP($A758+ROUND((COLUMN()-2)/24,5),'Расчет сбытовых надбавок'!$B$2065:'Расчет сбытовых надбавок'!$G$2736,4)</f>
        <v>264.52999999999997</v>
      </c>
      <c r="N758" s="260">
        <f>VLOOKUP($A758+ROUND((COLUMN()-2)/24,5),АТС!$A$41:$F$712,5)+VLOOKUP($A758+ROUND((COLUMN()-2)/24,5),'Расчет сбытовых надбавок'!$B$2065:'Расчет сбытовых надбавок'!$G$2736,4)</f>
        <v>324.52</v>
      </c>
      <c r="O758" s="260">
        <f>VLOOKUP($A758+ROUND((COLUMN()-2)/24,5),АТС!$A$41:$F$712,5)+VLOOKUP($A758+ROUND((COLUMN()-2)/24,5),'Расчет сбытовых надбавок'!$B$2065:'Расчет сбытовых надбавок'!$G$2736,4)</f>
        <v>308.08</v>
      </c>
      <c r="P758" s="260">
        <f>VLOOKUP($A758+ROUND((COLUMN()-2)/24,5),АТС!$A$41:$F$712,5)+VLOOKUP($A758+ROUND((COLUMN()-2)/24,5),'Расчет сбытовых надбавок'!$B$2065:'Расчет сбытовых надбавок'!$G$2736,4)</f>
        <v>420.35</v>
      </c>
      <c r="Q758" s="260">
        <f>VLOOKUP($A758+ROUND((COLUMN()-2)/24,5),АТС!$A$41:$F$712,5)+VLOOKUP($A758+ROUND((COLUMN()-2)/24,5),'Расчет сбытовых надбавок'!$B$2065:'Расчет сбытовых надбавок'!$G$2736,4)</f>
        <v>321.74</v>
      </c>
      <c r="R758" s="260">
        <f>VLOOKUP($A758+ROUND((COLUMN()-2)/24,5),АТС!$A$41:$F$712,5)+VLOOKUP($A758+ROUND((COLUMN()-2)/24,5),'Расчет сбытовых надбавок'!$B$2065:'Расчет сбытовых надбавок'!$G$2736,4)</f>
        <v>384.17</v>
      </c>
      <c r="S758" s="260">
        <f>VLOOKUP($A758+ROUND((COLUMN()-2)/24,5),АТС!$A$41:$F$712,5)+VLOOKUP($A758+ROUND((COLUMN()-2)/24,5),'Расчет сбытовых надбавок'!$B$2065:'Расчет сбытовых надбавок'!$G$2736,4)</f>
        <v>333.28</v>
      </c>
      <c r="T758" s="260">
        <f>VLOOKUP($A758+ROUND((COLUMN()-2)/24,5),АТС!$A$41:$F$712,5)+VLOOKUP($A758+ROUND((COLUMN()-2)/24,5),'Расчет сбытовых надбавок'!$B$2065:'Расчет сбытовых надбавок'!$G$2736,4)</f>
        <v>0</v>
      </c>
      <c r="U758" s="260">
        <f>VLOOKUP($A758+ROUND((COLUMN()-2)/24,5),АТС!$A$41:$F$712,5)+VLOOKUP($A758+ROUND((COLUMN()-2)/24,5),'Расчет сбытовых надбавок'!$B$2065:'Расчет сбытовых надбавок'!$G$2736,4)</f>
        <v>36.29</v>
      </c>
      <c r="V758" s="260">
        <f>VLOOKUP($A758+ROUND((COLUMN()-2)/24,5),АТС!$A$41:$F$712,5)+VLOOKUP($A758+ROUND((COLUMN()-2)/24,5),'Расчет сбытовых надбавок'!$B$2065:'Расчет сбытовых надбавок'!$G$2736,4)</f>
        <v>242.03</v>
      </c>
      <c r="W758" s="260">
        <f>VLOOKUP($A758+ROUND((COLUMN()-2)/24,5),АТС!$A$41:$F$712,5)+VLOOKUP($A758+ROUND((COLUMN()-2)/24,5),'Расчет сбытовых надбавок'!$B$2065:'Расчет сбытовых надбавок'!$G$2736,4)</f>
        <v>258.34000000000003</v>
      </c>
      <c r="X758" s="260">
        <f>VLOOKUP($A758+ROUND((COLUMN()-2)/24,5),АТС!$A$41:$F$712,5)+VLOOKUP($A758+ROUND((COLUMN()-2)/24,5),'Расчет сбытовых надбавок'!$B$2065:'Расчет сбытовых надбавок'!$G$2736,4)</f>
        <v>460.76</v>
      </c>
      <c r="Y758" s="260">
        <f>VLOOKUP($A758+ROUND((COLUMN()-2)/24,5),АТС!$A$41:$F$712,5)+VLOOKUP($A758+ROUND((COLUMN()-2)/24,5),'Расчет сбытовых надбавок'!$B$2065:'Расчет сбытовых надбавок'!$G$2736,4)</f>
        <v>450.65</v>
      </c>
    </row>
    <row r="759" spans="1:27" x14ac:dyDescent="0.2">
      <c r="A759" s="94">
        <f t="shared" si="22"/>
        <v>41698</v>
      </c>
      <c r="B759" s="260">
        <f>VLOOKUP($A759+ROUND((COLUMN()-2)/24,5),АТС!$A$41:$F$712,5)+VLOOKUP($A759+ROUND((COLUMN()-2)/24,5),'Расчет сбытовых надбавок'!$B$2065:'Расчет сбытовых надбавок'!$G$2736,4)</f>
        <v>326.63</v>
      </c>
      <c r="C759" s="260">
        <f>VLOOKUP($A759+ROUND((COLUMN()-2)/24,5),АТС!$A$41:$F$712,5)+VLOOKUP($A759+ROUND((COLUMN()-2)/24,5),'Расчет сбытовых надбавок'!$B$2065:'Расчет сбытовых надбавок'!$G$2736,4)</f>
        <v>210.53</v>
      </c>
      <c r="D759" s="260">
        <f>VLOOKUP($A759+ROUND((COLUMN()-2)/24,5),АТС!$A$41:$F$712,5)+VLOOKUP($A759+ROUND((COLUMN()-2)/24,5),'Расчет сбытовых надбавок'!$B$2065:'Расчет сбытовых надбавок'!$G$2736,4)</f>
        <v>160.09</v>
      </c>
      <c r="E759" s="260">
        <f>VLOOKUP($A759+ROUND((COLUMN()-2)/24,5),АТС!$A$41:$F$712,5)+VLOOKUP($A759+ROUND((COLUMN()-2)/24,5),'Расчет сбытовых надбавок'!$B$2065:'Расчет сбытовых надбавок'!$G$2736,4)</f>
        <v>120.32</v>
      </c>
      <c r="F759" s="260">
        <f>VLOOKUP($A759+ROUND((COLUMN()-2)/24,5),АТС!$A$41:$F$712,5)+VLOOKUP($A759+ROUND((COLUMN()-2)/24,5),'Расчет сбытовых надбавок'!$B$2065:'Расчет сбытовых надбавок'!$G$2736,4)</f>
        <v>148.1</v>
      </c>
      <c r="G759" s="260">
        <f>VLOOKUP($A759+ROUND((COLUMN()-2)/24,5),АТС!$A$41:$F$712,5)+VLOOKUP($A759+ROUND((COLUMN()-2)/24,5),'Расчет сбытовых надбавок'!$B$2065:'Расчет сбытовых надбавок'!$G$2736,4)</f>
        <v>71.19</v>
      </c>
      <c r="H759" s="260">
        <f>VLOOKUP($A759+ROUND((COLUMN()-2)/24,5),АТС!$A$41:$F$712,5)+VLOOKUP($A759+ROUND((COLUMN()-2)/24,5),'Расчет сбытовых надбавок'!$B$2065:'Расчет сбытовых надбавок'!$G$2736,4)</f>
        <v>0</v>
      </c>
      <c r="I759" s="260">
        <f>VLOOKUP($A759+ROUND((COLUMN()-2)/24,5),АТС!$A$41:$F$712,5)+VLOOKUP($A759+ROUND((COLUMN()-2)/24,5),'Расчет сбытовых надбавок'!$B$2065:'Расчет сбытовых надбавок'!$G$2736,4)</f>
        <v>95.73</v>
      </c>
      <c r="J759" s="260">
        <f>VLOOKUP($A759+ROUND((COLUMN()-2)/24,5),АТС!$A$41:$F$712,5)+VLOOKUP($A759+ROUND((COLUMN()-2)/24,5),'Расчет сбытовых надбавок'!$B$2065:'Расчет сбытовых надбавок'!$G$2736,4)</f>
        <v>77.040000000000006</v>
      </c>
      <c r="K759" s="260">
        <f>VLOOKUP($A759+ROUND((COLUMN()-2)/24,5),АТС!$A$41:$F$712,5)+VLOOKUP($A759+ROUND((COLUMN()-2)/24,5),'Расчет сбытовых надбавок'!$B$2065:'Расчет сбытовых надбавок'!$G$2736,4)</f>
        <v>199.32</v>
      </c>
      <c r="L759" s="260">
        <f>VLOOKUP($A759+ROUND((COLUMN()-2)/24,5),АТС!$A$41:$F$712,5)+VLOOKUP($A759+ROUND((COLUMN()-2)/24,5),'Расчет сбытовых надбавок'!$B$2065:'Расчет сбытовых надбавок'!$G$2736,4)</f>
        <v>319.89999999999998</v>
      </c>
      <c r="M759" s="260">
        <f>VLOOKUP($A759+ROUND((COLUMN()-2)/24,5),АТС!$A$41:$F$712,5)+VLOOKUP($A759+ROUND((COLUMN()-2)/24,5),'Расчет сбытовых надбавок'!$B$2065:'Расчет сбытовых надбавок'!$G$2736,4)</f>
        <v>341.39</v>
      </c>
      <c r="N759" s="260">
        <f>VLOOKUP($A759+ROUND((COLUMN()-2)/24,5),АТС!$A$41:$F$712,5)+VLOOKUP($A759+ROUND((COLUMN()-2)/24,5),'Расчет сбытовых надбавок'!$B$2065:'Расчет сбытовых надбавок'!$G$2736,4)</f>
        <v>503.41999999999996</v>
      </c>
      <c r="O759" s="260">
        <f>VLOOKUP($A759+ROUND((COLUMN()-2)/24,5),АТС!$A$41:$F$712,5)+VLOOKUP($A759+ROUND((COLUMN()-2)/24,5),'Расчет сбытовых надбавок'!$B$2065:'Расчет сбытовых надбавок'!$G$2736,4)</f>
        <v>481.07</v>
      </c>
      <c r="P759" s="260">
        <f>VLOOKUP($A759+ROUND((COLUMN()-2)/24,5),АТС!$A$41:$F$712,5)+VLOOKUP($A759+ROUND((COLUMN()-2)/24,5),'Расчет сбытовых надбавок'!$B$2065:'Расчет сбытовых надбавок'!$G$2736,4)</f>
        <v>573.72</v>
      </c>
      <c r="Q759" s="260">
        <f>VLOOKUP($A759+ROUND((COLUMN()-2)/24,5),АТС!$A$41:$F$712,5)+VLOOKUP($A759+ROUND((COLUMN()-2)/24,5),'Расчет сбытовых надбавок'!$B$2065:'Расчет сбытовых надбавок'!$G$2736,4)</f>
        <v>519.33000000000004</v>
      </c>
      <c r="R759" s="260">
        <f>VLOOKUP($A759+ROUND((COLUMN()-2)/24,5),АТС!$A$41:$F$712,5)+VLOOKUP($A759+ROUND((COLUMN()-2)/24,5),'Расчет сбытовых надбавок'!$B$2065:'Расчет сбытовых надбавок'!$G$2736,4)</f>
        <v>471.73</v>
      </c>
      <c r="S759" s="260">
        <f>VLOOKUP($A759+ROUND((COLUMN()-2)/24,5),АТС!$A$41:$F$712,5)+VLOOKUP($A759+ROUND((COLUMN()-2)/24,5),'Расчет сбытовых надбавок'!$B$2065:'Расчет сбытовых надбавок'!$G$2736,4)</f>
        <v>338.65</v>
      </c>
      <c r="T759" s="260">
        <f>VLOOKUP($A759+ROUND((COLUMN()-2)/24,5),АТС!$A$41:$F$712,5)+VLOOKUP($A759+ROUND((COLUMN()-2)/24,5),'Расчет сбытовых надбавок'!$B$2065:'Расчет сбытовых надбавок'!$G$2736,4)</f>
        <v>97.64</v>
      </c>
      <c r="U759" s="260">
        <f>VLOOKUP($A759+ROUND((COLUMN()-2)/24,5),АТС!$A$41:$F$712,5)+VLOOKUP($A759+ROUND((COLUMN()-2)/24,5),'Расчет сбытовых надбавок'!$B$2065:'Расчет сбытовых надбавок'!$G$2736,4)</f>
        <v>420.56</v>
      </c>
      <c r="V759" s="260">
        <f>VLOOKUP($A759+ROUND((COLUMN()-2)/24,5),АТС!$A$41:$F$712,5)+VLOOKUP($A759+ROUND((COLUMN()-2)/24,5),'Расчет сбытовых надбавок'!$B$2065:'Расчет сбытовых надбавок'!$G$2736,4)</f>
        <v>541.91</v>
      </c>
      <c r="W759" s="260">
        <f>VLOOKUP($A759+ROUND((COLUMN()-2)/24,5),АТС!$A$41:$F$712,5)+VLOOKUP($A759+ROUND((COLUMN()-2)/24,5),'Расчет сбытовых надбавок'!$B$2065:'Расчет сбытовых надбавок'!$G$2736,4)</f>
        <v>502.71</v>
      </c>
      <c r="X759" s="260">
        <f>VLOOKUP($A759+ROUND((COLUMN()-2)/24,5),АТС!$A$41:$F$712,5)+VLOOKUP($A759+ROUND((COLUMN()-2)/24,5),'Расчет сбытовых надбавок'!$B$2065:'Расчет сбытовых надбавок'!$G$2736,4)</f>
        <v>222.62</v>
      </c>
      <c r="Y759" s="260">
        <f>VLOOKUP($A759+ROUND((COLUMN()-2)/24,5),АТС!$A$41:$F$712,5)+VLOOKUP($A759+ROUND((COLUMN()-2)/24,5),'Расчет сбытовых надбавок'!$B$2065:'Расчет сбытовых надбавок'!$G$2736,4)</f>
        <v>814.06000000000006</v>
      </c>
    </row>
    <row r="760" spans="1:27" ht="12.75" customHeight="1" x14ac:dyDescent="0.25">
      <c r="A760" s="108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7"/>
    </row>
    <row r="761" spans="1:27" x14ac:dyDescent="0.25">
      <c r="A761" s="102" t="s">
        <v>159</v>
      </c>
      <c r="B761" s="93"/>
      <c r="C761" s="93"/>
      <c r="D761" s="93"/>
    </row>
    <row r="762" spans="1:27" ht="12.75" customHeight="1" x14ac:dyDescent="0.2">
      <c r="A762" s="170" t="s">
        <v>50</v>
      </c>
      <c r="B762" s="181" t="s">
        <v>162</v>
      </c>
      <c r="C762" s="182"/>
      <c r="D762" s="182"/>
      <c r="E762" s="182"/>
      <c r="F762" s="182"/>
      <c r="G762" s="182"/>
      <c r="H762" s="182"/>
      <c r="I762" s="182"/>
      <c r="J762" s="182"/>
      <c r="K762" s="182"/>
      <c r="L762" s="182"/>
      <c r="M762" s="182"/>
      <c r="N762" s="182"/>
      <c r="O762" s="182"/>
      <c r="P762" s="182"/>
      <c r="Q762" s="182"/>
      <c r="R762" s="182"/>
      <c r="S762" s="182"/>
      <c r="T762" s="182"/>
      <c r="U762" s="182"/>
      <c r="V762" s="182"/>
      <c r="W762" s="182"/>
      <c r="X762" s="182"/>
      <c r="Y762" s="183"/>
    </row>
    <row r="763" spans="1:27" ht="12.75" customHeight="1" x14ac:dyDescent="0.2">
      <c r="A763" s="171"/>
      <c r="B763" s="184"/>
      <c r="C763" s="185"/>
      <c r="D763" s="185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  <c r="V763" s="185"/>
      <c r="W763" s="185"/>
      <c r="X763" s="185"/>
      <c r="Y763" s="186"/>
    </row>
    <row r="764" spans="1:27" s="134" customFormat="1" ht="12.75" customHeight="1" x14ac:dyDescent="0.2">
      <c r="A764" s="171"/>
      <c r="B764" s="217" t="s">
        <v>130</v>
      </c>
      <c r="C764" s="205" t="s">
        <v>131</v>
      </c>
      <c r="D764" s="205" t="s">
        <v>132</v>
      </c>
      <c r="E764" s="205" t="s">
        <v>133</v>
      </c>
      <c r="F764" s="205" t="s">
        <v>134</v>
      </c>
      <c r="G764" s="205" t="s">
        <v>135</v>
      </c>
      <c r="H764" s="205" t="s">
        <v>136</v>
      </c>
      <c r="I764" s="205" t="s">
        <v>137</v>
      </c>
      <c r="J764" s="205" t="s">
        <v>138</v>
      </c>
      <c r="K764" s="205" t="s">
        <v>139</v>
      </c>
      <c r="L764" s="205" t="s">
        <v>140</v>
      </c>
      <c r="M764" s="205" t="s">
        <v>141</v>
      </c>
      <c r="N764" s="215" t="s">
        <v>142</v>
      </c>
      <c r="O764" s="205" t="s">
        <v>143</v>
      </c>
      <c r="P764" s="205" t="s">
        <v>144</v>
      </c>
      <c r="Q764" s="205" t="s">
        <v>145</v>
      </c>
      <c r="R764" s="205" t="s">
        <v>146</v>
      </c>
      <c r="S764" s="205" t="s">
        <v>147</v>
      </c>
      <c r="T764" s="205" t="s">
        <v>148</v>
      </c>
      <c r="U764" s="205" t="s">
        <v>149</v>
      </c>
      <c r="V764" s="205" t="s">
        <v>150</v>
      </c>
      <c r="W764" s="205" t="s">
        <v>151</v>
      </c>
      <c r="X764" s="205" t="s">
        <v>152</v>
      </c>
      <c r="Y764" s="205" t="s">
        <v>153</v>
      </c>
    </row>
    <row r="765" spans="1:27" s="134" customFormat="1" ht="11.25" customHeight="1" x14ac:dyDescent="0.2">
      <c r="A765" s="172"/>
      <c r="B765" s="218"/>
      <c r="C765" s="206"/>
      <c r="D765" s="206"/>
      <c r="E765" s="206"/>
      <c r="F765" s="206"/>
      <c r="G765" s="206"/>
      <c r="H765" s="206"/>
      <c r="I765" s="206"/>
      <c r="J765" s="206"/>
      <c r="K765" s="206"/>
      <c r="L765" s="206"/>
      <c r="M765" s="206"/>
      <c r="N765" s="216"/>
      <c r="O765" s="206"/>
      <c r="P765" s="206"/>
      <c r="Q765" s="206"/>
      <c r="R765" s="206"/>
      <c r="S765" s="206"/>
      <c r="T765" s="206"/>
      <c r="U765" s="206"/>
      <c r="V765" s="206"/>
      <c r="W765" s="206"/>
      <c r="X765" s="206"/>
      <c r="Y765" s="206"/>
    </row>
    <row r="766" spans="1:27" ht="15.75" customHeight="1" x14ac:dyDescent="0.2">
      <c r="A766" s="94">
        <f>A732</f>
        <v>41671</v>
      </c>
      <c r="B766" s="260">
        <f>VLOOKUP($A766+ROUND((COLUMN()-2)/24,5),АТС!$A$41:$F$712,5)+VLOOKUP($A766+ROUND((COLUMN()-2)/24,5),'Расчет сбытовых надбавок'!$B$2065:'Расчет сбытовых надбавок'!$G$2736,5)</f>
        <v>58.5</v>
      </c>
      <c r="C766" s="260">
        <f>VLOOKUP($A766+ROUND((COLUMN()-2)/24,5),АТС!$A$41:$F$712,5)+VLOOKUP($A766+ROUND((COLUMN()-2)/24,5),'Расчет сбытовых надбавок'!$B$2065:'Расчет сбытовых надбавок'!$G$2736,5)</f>
        <v>40.79</v>
      </c>
      <c r="D766" s="260">
        <f>VLOOKUP($A766+ROUND((COLUMN()-2)/24,5),АТС!$A$41:$F$712,5)+VLOOKUP($A766+ROUND((COLUMN()-2)/24,5),'Расчет сбытовых надбавок'!$B$2065:'Расчет сбытовых надбавок'!$G$2736,5)</f>
        <v>5.62</v>
      </c>
      <c r="E766" s="260">
        <f>VLOOKUP($A766+ROUND((COLUMN()-2)/24,5),АТС!$A$41:$F$712,5)+VLOOKUP($A766+ROUND((COLUMN()-2)/24,5),'Расчет сбытовых надбавок'!$B$2065:'Расчет сбытовых надбавок'!$G$2736,5)</f>
        <v>0.01</v>
      </c>
      <c r="F766" s="260">
        <f>VLOOKUP($A766+ROUND((COLUMN()-2)/24,5),АТС!$A$41:$F$712,5)+VLOOKUP($A766+ROUND((COLUMN()-2)/24,5),'Расчет сбытовых надбавок'!$B$2065:'Расчет сбытовых надбавок'!$G$2736,5)</f>
        <v>0</v>
      </c>
      <c r="G766" s="260">
        <f>VLOOKUP($A766+ROUND((COLUMN()-2)/24,5),АТС!$A$41:$F$712,5)+VLOOKUP($A766+ROUND((COLUMN()-2)/24,5),'Расчет сбытовых надбавок'!$B$2065:'Расчет сбытовых надбавок'!$G$2736,5)</f>
        <v>0</v>
      </c>
      <c r="H766" s="260">
        <f>VLOOKUP($A766+ROUND((COLUMN()-2)/24,5),АТС!$A$41:$F$712,5)+VLOOKUP($A766+ROUND((COLUMN()-2)/24,5),'Расчет сбытовых надбавок'!$B$2065:'Расчет сбытовых надбавок'!$G$2736,5)</f>
        <v>0.01</v>
      </c>
      <c r="I766" s="260">
        <f>VLOOKUP($A766+ROUND((COLUMN()-2)/24,5),АТС!$A$41:$F$712,5)+VLOOKUP($A766+ROUND((COLUMN()-2)/24,5),'Расчет сбытовых надбавок'!$B$2065:'Расчет сбытовых надбавок'!$G$2736,5)</f>
        <v>0.01</v>
      </c>
      <c r="J766" s="260">
        <f>VLOOKUP($A766+ROUND((COLUMN()-2)/24,5),АТС!$A$41:$F$712,5)+VLOOKUP($A766+ROUND((COLUMN()-2)/24,5),'Расчет сбытовых надбавок'!$B$2065:'Расчет сбытовых надбавок'!$G$2736,5)</f>
        <v>0</v>
      </c>
      <c r="K766" s="260">
        <f>VLOOKUP($A766+ROUND((COLUMN()-2)/24,5),АТС!$A$41:$F$712,5)+VLOOKUP($A766+ROUND((COLUMN()-2)/24,5),'Расчет сбытовых надбавок'!$B$2065:'Расчет сбытовых надбавок'!$G$2736,5)</f>
        <v>0</v>
      </c>
      <c r="L766" s="260">
        <f>VLOOKUP($A766+ROUND((COLUMN()-2)/24,5),АТС!$A$41:$F$712,5)+VLOOKUP($A766+ROUND((COLUMN()-2)/24,5),'Расчет сбытовых надбавок'!$B$2065:'Расчет сбытовых надбавок'!$G$2736,5)</f>
        <v>29.130000000000003</v>
      </c>
      <c r="M766" s="260">
        <f>VLOOKUP($A766+ROUND((COLUMN()-2)/24,5),АТС!$A$41:$F$712,5)+VLOOKUP($A766+ROUND((COLUMN()-2)/24,5),'Расчет сбытовых надбавок'!$B$2065:'Расчет сбытовых надбавок'!$G$2736,5)</f>
        <v>28.64</v>
      </c>
      <c r="N766" s="260">
        <f>VLOOKUP($A766+ROUND((COLUMN()-2)/24,5),АТС!$A$41:$F$712,5)+VLOOKUP($A766+ROUND((COLUMN()-2)/24,5),'Расчет сбытовых надбавок'!$B$2065:'Расчет сбытовых надбавок'!$G$2736,5)</f>
        <v>45.47</v>
      </c>
      <c r="O766" s="260">
        <f>VLOOKUP($A766+ROUND((COLUMN()-2)/24,5),АТС!$A$41:$F$712,5)+VLOOKUP($A766+ROUND((COLUMN()-2)/24,5),'Расчет сбытовых надбавок'!$B$2065:'Расчет сбытовых надбавок'!$G$2736,5)</f>
        <v>43.29</v>
      </c>
      <c r="P766" s="260">
        <f>VLOOKUP($A766+ROUND((COLUMN()-2)/24,5),АТС!$A$41:$F$712,5)+VLOOKUP($A766+ROUND((COLUMN()-2)/24,5),'Расчет сбытовых надбавок'!$B$2065:'Расчет сбытовых надбавок'!$G$2736,5)</f>
        <v>0</v>
      </c>
      <c r="Q766" s="260">
        <f>VLOOKUP($A766+ROUND((COLUMN()-2)/24,5),АТС!$A$41:$F$712,5)+VLOOKUP($A766+ROUND((COLUMN()-2)/24,5),'Расчет сбытовых надбавок'!$B$2065:'Расчет сбытовых надбавок'!$G$2736,5)</f>
        <v>0</v>
      </c>
      <c r="R766" s="260">
        <f>VLOOKUP($A766+ROUND((COLUMN()-2)/24,5),АТС!$A$41:$F$712,5)+VLOOKUP($A766+ROUND((COLUMN()-2)/24,5),'Расчет сбытовых надбавок'!$B$2065:'Расчет сбытовых надбавок'!$G$2736,5)</f>
        <v>0</v>
      </c>
      <c r="S766" s="260">
        <f>VLOOKUP($A766+ROUND((COLUMN()-2)/24,5),АТС!$A$41:$F$712,5)+VLOOKUP($A766+ROUND((COLUMN()-2)/24,5),'Расчет сбытовых надбавок'!$B$2065:'Расчет сбытовых надбавок'!$G$2736,5)</f>
        <v>0</v>
      </c>
      <c r="T766" s="260">
        <f>VLOOKUP($A766+ROUND((COLUMN()-2)/24,5),АТС!$A$41:$F$712,5)+VLOOKUP($A766+ROUND((COLUMN()-2)/24,5),'Расчет сбытовых надбавок'!$B$2065:'Расчет сбытовых надбавок'!$G$2736,5)</f>
        <v>0</v>
      </c>
      <c r="U766" s="260">
        <f>VLOOKUP($A766+ROUND((COLUMN()-2)/24,5),АТС!$A$41:$F$712,5)+VLOOKUP($A766+ROUND((COLUMN()-2)/24,5),'Расчет сбытовых надбавок'!$B$2065:'Расчет сбытовых надбавок'!$G$2736,5)</f>
        <v>0</v>
      </c>
      <c r="V766" s="260">
        <f>VLOOKUP($A766+ROUND((COLUMN()-2)/24,5),АТС!$A$41:$F$712,5)+VLOOKUP($A766+ROUND((COLUMN()-2)/24,5),'Расчет сбытовых надбавок'!$B$2065:'Расчет сбытовых надбавок'!$G$2736,5)</f>
        <v>0</v>
      </c>
      <c r="W766" s="260">
        <f>VLOOKUP($A766+ROUND((COLUMN()-2)/24,5),АТС!$A$41:$F$712,5)+VLOOKUP($A766+ROUND((COLUMN()-2)/24,5),'Расчет сбытовых надбавок'!$B$2065:'Расчет сбытовых надбавок'!$G$2736,5)</f>
        <v>0</v>
      </c>
      <c r="X766" s="260">
        <f>VLOOKUP($A766+ROUND((COLUMN()-2)/24,5),АТС!$A$41:$F$712,5)+VLOOKUP($A766+ROUND((COLUMN()-2)/24,5),'Расчет сбытовых надбавок'!$B$2065:'Расчет сбытовых надбавок'!$G$2736,5)</f>
        <v>15.67</v>
      </c>
      <c r="Y766" s="260">
        <f>VLOOKUP($A766+ROUND((COLUMN()-2)/24,5),АТС!$A$41:$F$712,5)+VLOOKUP($A766+ROUND((COLUMN()-2)/24,5),'Расчет сбытовых надбавок'!$B$2065:'Расчет сбытовых надбавок'!$G$2736,5)</f>
        <v>0</v>
      </c>
      <c r="AA766" s="95"/>
    </row>
    <row r="767" spans="1:27" x14ac:dyDescent="0.2">
      <c r="A767" s="94">
        <f>A766+1</f>
        <v>41672</v>
      </c>
      <c r="B767" s="260">
        <f>VLOOKUP($A767+ROUND((COLUMN()-2)/24,5),АТС!$A$41:$F$712,5)+VLOOKUP($A767+ROUND((COLUMN()-2)/24,5),'Расчет сбытовых надбавок'!$B$2065:'Расчет сбытовых надбавок'!$G$2736,5)</f>
        <v>287.49</v>
      </c>
      <c r="C767" s="260">
        <f>VLOOKUP($A767+ROUND((COLUMN()-2)/24,5),АТС!$A$41:$F$712,5)+VLOOKUP($A767+ROUND((COLUMN()-2)/24,5),'Расчет сбытовых надбавок'!$B$2065:'Расчет сбытовых надбавок'!$G$2736,5)</f>
        <v>0</v>
      </c>
      <c r="D767" s="260">
        <f>VLOOKUP($A767+ROUND((COLUMN()-2)/24,5),АТС!$A$41:$F$712,5)+VLOOKUP($A767+ROUND((COLUMN()-2)/24,5),'Расчет сбытовых надбавок'!$B$2065:'Расчет сбытовых надбавок'!$G$2736,5)</f>
        <v>0</v>
      </c>
      <c r="E767" s="260">
        <f>VLOOKUP($A767+ROUND((COLUMN()-2)/24,5),АТС!$A$41:$F$712,5)+VLOOKUP($A767+ROUND((COLUMN()-2)/24,5),'Расчет сбытовых надбавок'!$B$2065:'Расчет сбытовых надбавок'!$G$2736,5)</f>
        <v>0</v>
      </c>
      <c r="F767" s="260">
        <f>VLOOKUP($A767+ROUND((COLUMN()-2)/24,5),АТС!$A$41:$F$712,5)+VLOOKUP($A767+ROUND((COLUMN()-2)/24,5),'Расчет сбытовых надбавок'!$B$2065:'Расчет сбытовых надбавок'!$G$2736,5)</f>
        <v>0</v>
      </c>
      <c r="G767" s="260">
        <f>VLOOKUP($A767+ROUND((COLUMN()-2)/24,5),АТС!$A$41:$F$712,5)+VLOOKUP($A767+ROUND((COLUMN()-2)/24,5),'Расчет сбытовых надбавок'!$B$2065:'Расчет сбытовых надбавок'!$G$2736,5)</f>
        <v>0.01</v>
      </c>
      <c r="H767" s="260">
        <f>VLOOKUP($A767+ROUND((COLUMN()-2)/24,5),АТС!$A$41:$F$712,5)+VLOOKUP($A767+ROUND((COLUMN()-2)/24,5),'Расчет сбытовых надбавок'!$B$2065:'Расчет сбытовых надбавок'!$G$2736,5)</f>
        <v>0</v>
      </c>
      <c r="I767" s="260">
        <f>VLOOKUP($A767+ROUND((COLUMN()-2)/24,5),АТС!$A$41:$F$712,5)+VLOOKUP($A767+ROUND((COLUMN()-2)/24,5),'Расчет сбытовых надбавок'!$B$2065:'Расчет сбытовых надбавок'!$G$2736,5)</f>
        <v>0</v>
      </c>
      <c r="J767" s="260">
        <f>VLOOKUP($A767+ROUND((COLUMN()-2)/24,5),АТС!$A$41:$F$712,5)+VLOOKUP($A767+ROUND((COLUMN()-2)/24,5),'Расчет сбытовых надбавок'!$B$2065:'Расчет сбытовых надбавок'!$G$2736,5)</f>
        <v>0</v>
      </c>
      <c r="K767" s="260">
        <f>VLOOKUP($A767+ROUND((COLUMN()-2)/24,5),АТС!$A$41:$F$712,5)+VLOOKUP($A767+ROUND((COLUMN()-2)/24,5),'Расчет сбытовых надбавок'!$B$2065:'Расчет сбытовых надбавок'!$G$2736,5)</f>
        <v>0</v>
      </c>
      <c r="L767" s="260">
        <f>VLOOKUP($A767+ROUND((COLUMN()-2)/24,5),АТС!$A$41:$F$712,5)+VLOOKUP($A767+ROUND((COLUMN()-2)/24,5),'Расчет сбытовых надбавок'!$B$2065:'Расчет сбытовых надбавок'!$G$2736,5)</f>
        <v>34.81</v>
      </c>
      <c r="M767" s="260">
        <f>VLOOKUP($A767+ROUND((COLUMN()-2)/24,5),АТС!$A$41:$F$712,5)+VLOOKUP($A767+ROUND((COLUMN()-2)/24,5),'Расчет сбытовых надбавок'!$B$2065:'Расчет сбытовых надбавок'!$G$2736,5)</f>
        <v>161.94</v>
      </c>
      <c r="N767" s="260">
        <f>VLOOKUP($A767+ROUND((COLUMN()-2)/24,5),АТС!$A$41:$F$712,5)+VLOOKUP($A767+ROUND((COLUMN()-2)/24,5),'Расчет сбытовых надбавок'!$B$2065:'Расчет сбытовых надбавок'!$G$2736,5)</f>
        <v>210.69</v>
      </c>
      <c r="O767" s="260">
        <f>VLOOKUP($A767+ROUND((COLUMN()-2)/24,5),АТС!$A$41:$F$712,5)+VLOOKUP($A767+ROUND((COLUMN()-2)/24,5),'Расчет сбытовых надбавок'!$B$2065:'Расчет сбытовых надбавок'!$G$2736,5)</f>
        <v>188.01</v>
      </c>
      <c r="P767" s="260">
        <f>VLOOKUP($A767+ROUND((COLUMN()-2)/24,5),АТС!$A$41:$F$712,5)+VLOOKUP($A767+ROUND((COLUMN()-2)/24,5),'Расчет сбытовых надбавок'!$B$2065:'Расчет сбытовых надбавок'!$G$2736,5)</f>
        <v>5.0299999999999994</v>
      </c>
      <c r="Q767" s="260">
        <f>VLOOKUP($A767+ROUND((COLUMN()-2)/24,5),АТС!$A$41:$F$712,5)+VLOOKUP($A767+ROUND((COLUMN()-2)/24,5),'Расчет сбытовых надбавок'!$B$2065:'Расчет сбытовых надбавок'!$G$2736,5)</f>
        <v>121.13</v>
      </c>
      <c r="R767" s="260">
        <f>VLOOKUP($A767+ROUND((COLUMN()-2)/24,5),АТС!$A$41:$F$712,5)+VLOOKUP($A767+ROUND((COLUMN()-2)/24,5),'Расчет сбытовых надбавок'!$B$2065:'Расчет сбытовых надбавок'!$G$2736,5)</f>
        <v>35.83</v>
      </c>
      <c r="S767" s="260">
        <f>VLOOKUP($A767+ROUND((COLUMN()-2)/24,5),АТС!$A$41:$F$712,5)+VLOOKUP($A767+ROUND((COLUMN()-2)/24,5),'Расчет сбытовых надбавок'!$B$2065:'Расчет сбытовых надбавок'!$G$2736,5)</f>
        <v>0</v>
      </c>
      <c r="T767" s="260">
        <f>VLOOKUP($A767+ROUND((COLUMN()-2)/24,5),АТС!$A$41:$F$712,5)+VLOOKUP($A767+ROUND((COLUMN()-2)/24,5),'Расчет сбытовых надбавок'!$B$2065:'Расчет сбытовых надбавок'!$G$2736,5)</f>
        <v>0</v>
      </c>
      <c r="U767" s="260">
        <f>VLOOKUP($A767+ROUND((COLUMN()-2)/24,5),АТС!$A$41:$F$712,5)+VLOOKUP($A767+ROUND((COLUMN()-2)/24,5),'Расчет сбытовых надбавок'!$B$2065:'Расчет сбытовых надбавок'!$G$2736,5)</f>
        <v>0</v>
      </c>
      <c r="V767" s="260">
        <f>VLOOKUP($A767+ROUND((COLUMN()-2)/24,5),АТС!$A$41:$F$712,5)+VLOOKUP($A767+ROUND((COLUMN()-2)/24,5),'Расчет сбытовых надбавок'!$B$2065:'Расчет сбытовых надбавок'!$G$2736,5)</f>
        <v>0</v>
      </c>
      <c r="W767" s="260">
        <f>VLOOKUP($A767+ROUND((COLUMN()-2)/24,5),АТС!$A$41:$F$712,5)+VLOOKUP($A767+ROUND((COLUMN()-2)/24,5),'Расчет сбытовых надбавок'!$B$2065:'Расчет сбытовых надбавок'!$G$2736,5)</f>
        <v>0</v>
      </c>
      <c r="X767" s="260">
        <f>VLOOKUP($A767+ROUND((COLUMN()-2)/24,5),АТС!$A$41:$F$712,5)+VLOOKUP($A767+ROUND((COLUMN()-2)/24,5),'Расчет сбытовых надбавок'!$B$2065:'Расчет сбытовых надбавок'!$G$2736,5)</f>
        <v>476.12</v>
      </c>
      <c r="Y767" s="260">
        <f>VLOOKUP($A767+ROUND((COLUMN()-2)/24,5),АТС!$A$41:$F$712,5)+VLOOKUP($A767+ROUND((COLUMN()-2)/24,5),'Расчет сбытовых надбавок'!$B$2065:'Расчет сбытовых надбавок'!$G$2736,5)</f>
        <v>459.66</v>
      </c>
    </row>
    <row r="768" spans="1:27" x14ac:dyDescent="0.2">
      <c r="A768" s="94">
        <f t="shared" ref="A768:A793" si="23">A767+1</f>
        <v>41673</v>
      </c>
      <c r="B768" s="260">
        <f>VLOOKUP($A768+ROUND((COLUMN()-2)/24,5),АТС!$A$41:$F$712,5)+VLOOKUP($A768+ROUND((COLUMN()-2)/24,5),'Расчет сбытовых надбавок'!$B$2065:'Расчет сбытовых надбавок'!$G$2736,5)</f>
        <v>0</v>
      </c>
      <c r="C768" s="260">
        <f>VLOOKUP($A768+ROUND((COLUMN()-2)/24,5),АТС!$A$41:$F$712,5)+VLOOKUP($A768+ROUND((COLUMN()-2)/24,5),'Расчет сбытовых надбавок'!$B$2065:'Расчет сбытовых надбавок'!$G$2736,5)</f>
        <v>0</v>
      </c>
      <c r="D768" s="260">
        <f>VLOOKUP($A768+ROUND((COLUMN()-2)/24,5),АТС!$A$41:$F$712,5)+VLOOKUP($A768+ROUND((COLUMN()-2)/24,5),'Расчет сбытовых надбавок'!$B$2065:'Расчет сбытовых надбавок'!$G$2736,5)</f>
        <v>11.129999999999999</v>
      </c>
      <c r="E768" s="260">
        <f>VLOOKUP($A768+ROUND((COLUMN()-2)/24,5),АТС!$A$41:$F$712,5)+VLOOKUP($A768+ROUND((COLUMN()-2)/24,5),'Расчет сбытовых надбавок'!$B$2065:'Расчет сбытовых надбавок'!$G$2736,5)</f>
        <v>0</v>
      </c>
      <c r="F768" s="260">
        <f>VLOOKUP($A768+ROUND((COLUMN()-2)/24,5),АТС!$A$41:$F$712,5)+VLOOKUP($A768+ROUND((COLUMN()-2)/24,5),'Расчет сбытовых надбавок'!$B$2065:'Расчет сбытовых надбавок'!$G$2736,5)</f>
        <v>0</v>
      </c>
      <c r="G768" s="260">
        <f>VLOOKUP($A768+ROUND((COLUMN()-2)/24,5),АТС!$A$41:$F$712,5)+VLOOKUP($A768+ROUND((COLUMN()-2)/24,5),'Расчет сбытовых надбавок'!$B$2065:'Расчет сбытовых надбавок'!$G$2736,5)</f>
        <v>0</v>
      </c>
      <c r="H768" s="260">
        <f>VLOOKUP($A768+ROUND((COLUMN()-2)/24,5),АТС!$A$41:$F$712,5)+VLOOKUP($A768+ROUND((COLUMN()-2)/24,5),'Расчет сбытовых надбавок'!$B$2065:'Расчет сбытовых надбавок'!$G$2736,5)</f>
        <v>0</v>
      </c>
      <c r="I768" s="260">
        <f>VLOOKUP($A768+ROUND((COLUMN()-2)/24,5),АТС!$A$41:$F$712,5)+VLOOKUP($A768+ROUND((COLUMN()-2)/24,5),'Расчет сбытовых надбавок'!$B$2065:'Расчет сбытовых надбавок'!$G$2736,5)</f>
        <v>0</v>
      </c>
      <c r="J768" s="260">
        <f>VLOOKUP($A768+ROUND((COLUMN()-2)/24,5),АТС!$A$41:$F$712,5)+VLOOKUP($A768+ROUND((COLUMN()-2)/24,5),'Расчет сбытовых надбавок'!$B$2065:'Расчет сбытовых надбавок'!$G$2736,5)</f>
        <v>0.01</v>
      </c>
      <c r="K768" s="260">
        <f>VLOOKUP($A768+ROUND((COLUMN()-2)/24,5),АТС!$A$41:$F$712,5)+VLOOKUP($A768+ROUND((COLUMN()-2)/24,5),'Расчет сбытовых надбавок'!$B$2065:'Расчет сбытовых надбавок'!$G$2736,5)</f>
        <v>29.07</v>
      </c>
      <c r="L768" s="260">
        <f>VLOOKUP($A768+ROUND((COLUMN()-2)/24,5),АТС!$A$41:$F$712,5)+VLOOKUP($A768+ROUND((COLUMN()-2)/24,5),'Расчет сбытовых надбавок'!$B$2065:'Расчет сбытовых надбавок'!$G$2736,5)</f>
        <v>77.589999999999989</v>
      </c>
      <c r="M768" s="260">
        <f>VLOOKUP($A768+ROUND((COLUMN()-2)/24,5),АТС!$A$41:$F$712,5)+VLOOKUP($A768+ROUND((COLUMN()-2)/24,5),'Расчет сбытовых надбавок'!$B$2065:'Расчет сбытовых надбавок'!$G$2736,5)</f>
        <v>147.30000000000001</v>
      </c>
      <c r="N768" s="260">
        <f>VLOOKUP($A768+ROUND((COLUMN()-2)/24,5),АТС!$A$41:$F$712,5)+VLOOKUP($A768+ROUND((COLUMN()-2)/24,5),'Расчет сбытовых надбавок'!$B$2065:'Расчет сбытовых надбавок'!$G$2736,5)</f>
        <v>159.61000000000001</v>
      </c>
      <c r="O768" s="260">
        <f>VLOOKUP($A768+ROUND((COLUMN()-2)/24,5),АТС!$A$41:$F$712,5)+VLOOKUP($A768+ROUND((COLUMN()-2)/24,5),'Расчет сбытовых надбавок'!$B$2065:'Расчет сбытовых надбавок'!$G$2736,5)</f>
        <v>164.06</v>
      </c>
      <c r="P768" s="260">
        <f>VLOOKUP($A768+ROUND((COLUMN()-2)/24,5),АТС!$A$41:$F$712,5)+VLOOKUP($A768+ROUND((COLUMN()-2)/24,5),'Расчет сбытовых надбавок'!$B$2065:'Расчет сбытовых надбавок'!$G$2736,5)</f>
        <v>162.16999999999999</v>
      </c>
      <c r="Q768" s="260">
        <f>VLOOKUP($A768+ROUND((COLUMN()-2)/24,5),АТС!$A$41:$F$712,5)+VLOOKUP($A768+ROUND((COLUMN()-2)/24,5),'Расчет сбытовых надбавок'!$B$2065:'Расчет сбытовых надбавок'!$G$2736,5)</f>
        <v>140.18</v>
      </c>
      <c r="R768" s="260">
        <f>VLOOKUP($A768+ROUND((COLUMN()-2)/24,5),АТС!$A$41:$F$712,5)+VLOOKUP($A768+ROUND((COLUMN()-2)/24,5),'Расчет сбытовых надбавок'!$B$2065:'Расчет сбытовых надбавок'!$G$2736,5)</f>
        <v>12.389999999999999</v>
      </c>
      <c r="S768" s="260">
        <f>VLOOKUP($A768+ROUND((COLUMN()-2)/24,5),АТС!$A$41:$F$712,5)+VLOOKUP($A768+ROUND((COLUMN()-2)/24,5),'Расчет сбытовых надбавок'!$B$2065:'Расчет сбытовых надбавок'!$G$2736,5)</f>
        <v>0.01</v>
      </c>
      <c r="T768" s="260">
        <f>VLOOKUP($A768+ROUND((COLUMN()-2)/24,5),АТС!$A$41:$F$712,5)+VLOOKUP($A768+ROUND((COLUMN()-2)/24,5),'Расчет сбытовых надбавок'!$B$2065:'Расчет сбытовых надбавок'!$G$2736,5)</f>
        <v>0</v>
      </c>
      <c r="U768" s="260">
        <f>VLOOKUP($A768+ROUND((COLUMN()-2)/24,5),АТС!$A$41:$F$712,5)+VLOOKUP($A768+ROUND((COLUMN()-2)/24,5),'Расчет сбытовых надбавок'!$B$2065:'Расчет сбытовых надбавок'!$G$2736,5)</f>
        <v>40.83</v>
      </c>
      <c r="V768" s="260">
        <f>VLOOKUP($A768+ROUND((COLUMN()-2)/24,5),АТС!$A$41:$F$712,5)+VLOOKUP($A768+ROUND((COLUMN()-2)/24,5),'Расчет сбытовых надбавок'!$B$2065:'Расчет сбытовых надбавок'!$G$2736,5)</f>
        <v>148.51</v>
      </c>
      <c r="W768" s="260">
        <f>VLOOKUP($A768+ROUND((COLUMN()-2)/24,5),АТС!$A$41:$F$712,5)+VLOOKUP($A768+ROUND((COLUMN()-2)/24,5),'Расчет сбытовых надбавок'!$B$2065:'Расчет сбытовых надбавок'!$G$2736,5)</f>
        <v>212.19</v>
      </c>
      <c r="X768" s="260">
        <f>VLOOKUP($A768+ROUND((COLUMN()-2)/24,5),АТС!$A$41:$F$712,5)+VLOOKUP($A768+ROUND((COLUMN()-2)/24,5),'Расчет сбытовых надбавок'!$B$2065:'Расчет сбытовых надбавок'!$G$2736,5)</f>
        <v>62.120000000000005</v>
      </c>
      <c r="Y768" s="260">
        <f>VLOOKUP($A768+ROUND((COLUMN()-2)/24,5),АТС!$A$41:$F$712,5)+VLOOKUP($A768+ROUND((COLUMN()-2)/24,5),'Расчет сбытовых надбавок'!$B$2065:'Расчет сбытовых надбавок'!$G$2736,5)</f>
        <v>580.71</v>
      </c>
    </row>
    <row r="769" spans="1:25" x14ac:dyDescent="0.2">
      <c r="A769" s="94">
        <f t="shared" si="23"/>
        <v>41674</v>
      </c>
      <c r="B769" s="260">
        <f>VLOOKUP($A769+ROUND((COLUMN()-2)/24,5),АТС!$A$41:$F$712,5)+VLOOKUP($A769+ROUND((COLUMN()-2)/24,5),'Расчет сбытовых надбавок'!$B$2065:'Расчет сбытовых надбавок'!$G$2736,5)</f>
        <v>0</v>
      </c>
      <c r="C769" s="260">
        <f>VLOOKUP($A769+ROUND((COLUMN()-2)/24,5),АТС!$A$41:$F$712,5)+VLOOKUP($A769+ROUND((COLUMN()-2)/24,5),'Расчет сбытовых надбавок'!$B$2065:'Расчет сбытовых надбавок'!$G$2736,5)</f>
        <v>80.95</v>
      </c>
      <c r="D769" s="260">
        <f>VLOOKUP($A769+ROUND((COLUMN()-2)/24,5),АТС!$A$41:$F$712,5)+VLOOKUP($A769+ROUND((COLUMN()-2)/24,5),'Расчет сбытовых надбавок'!$B$2065:'Расчет сбытовых надбавок'!$G$2736,5)</f>
        <v>115.07</v>
      </c>
      <c r="E769" s="260">
        <f>VLOOKUP($A769+ROUND((COLUMN()-2)/24,5),АТС!$A$41:$F$712,5)+VLOOKUP($A769+ROUND((COLUMN()-2)/24,5),'Расчет сбытовых надбавок'!$B$2065:'Расчет сбытовых надбавок'!$G$2736,5)</f>
        <v>102.91</v>
      </c>
      <c r="F769" s="260">
        <f>VLOOKUP($A769+ROUND((COLUMN()-2)/24,5),АТС!$A$41:$F$712,5)+VLOOKUP($A769+ROUND((COLUMN()-2)/24,5),'Расчет сбытовых надбавок'!$B$2065:'Расчет сбытовых надбавок'!$G$2736,5)</f>
        <v>35.090000000000003</v>
      </c>
      <c r="G769" s="260">
        <f>VLOOKUP($A769+ROUND((COLUMN()-2)/24,5),АТС!$A$41:$F$712,5)+VLOOKUP($A769+ROUND((COLUMN()-2)/24,5),'Расчет сбытовых надбавок'!$B$2065:'Расчет сбытовых надбавок'!$G$2736,5)</f>
        <v>0</v>
      </c>
      <c r="H769" s="260">
        <f>VLOOKUP($A769+ROUND((COLUMN()-2)/24,5),АТС!$A$41:$F$712,5)+VLOOKUP($A769+ROUND((COLUMN()-2)/24,5),'Расчет сбытовых надбавок'!$B$2065:'Расчет сбытовых надбавок'!$G$2736,5)</f>
        <v>0</v>
      </c>
      <c r="I769" s="260">
        <f>VLOOKUP($A769+ROUND((COLUMN()-2)/24,5),АТС!$A$41:$F$712,5)+VLOOKUP($A769+ROUND((COLUMN()-2)/24,5),'Расчет сбытовых надбавок'!$B$2065:'Расчет сбытовых надбавок'!$G$2736,5)</f>
        <v>0</v>
      </c>
      <c r="J769" s="260">
        <f>VLOOKUP($A769+ROUND((COLUMN()-2)/24,5),АТС!$A$41:$F$712,5)+VLOOKUP($A769+ROUND((COLUMN()-2)/24,5),'Расчет сбытовых надбавок'!$B$2065:'Расчет сбытовых надбавок'!$G$2736,5)</f>
        <v>0</v>
      </c>
      <c r="K769" s="260">
        <f>VLOOKUP($A769+ROUND((COLUMN()-2)/24,5),АТС!$A$41:$F$712,5)+VLOOKUP($A769+ROUND((COLUMN()-2)/24,5),'Расчет сбытовых надбавок'!$B$2065:'Расчет сбытовых надбавок'!$G$2736,5)</f>
        <v>0</v>
      </c>
      <c r="L769" s="260">
        <f>VLOOKUP($A769+ROUND((COLUMN()-2)/24,5),АТС!$A$41:$F$712,5)+VLOOKUP($A769+ROUND((COLUMN()-2)/24,5),'Расчет сбытовых надбавок'!$B$2065:'Расчет сбытовых надбавок'!$G$2736,5)</f>
        <v>0</v>
      </c>
      <c r="M769" s="260">
        <f>VLOOKUP($A769+ROUND((COLUMN()-2)/24,5),АТС!$A$41:$F$712,5)+VLOOKUP($A769+ROUND((COLUMN()-2)/24,5),'Расчет сбытовых надбавок'!$B$2065:'Расчет сбытовых надбавок'!$G$2736,5)</f>
        <v>69.08</v>
      </c>
      <c r="N769" s="260">
        <f>VLOOKUP($A769+ROUND((COLUMN()-2)/24,5),АТС!$A$41:$F$712,5)+VLOOKUP($A769+ROUND((COLUMN()-2)/24,5),'Расчет сбытовых надбавок'!$B$2065:'Расчет сбытовых надбавок'!$G$2736,5)</f>
        <v>340.87</v>
      </c>
      <c r="O769" s="260">
        <f>VLOOKUP($A769+ROUND((COLUMN()-2)/24,5),АТС!$A$41:$F$712,5)+VLOOKUP($A769+ROUND((COLUMN()-2)/24,5),'Расчет сбытовых надбавок'!$B$2065:'Расчет сбытовых надбавок'!$G$2736,5)</f>
        <v>331.88</v>
      </c>
      <c r="P769" s="260">
        <f>VLOOKUP($A769+ROUND((COLUMN()-2)/24,5),АТС!$A$41:$F$712,5)+VLOOKUP($A769+ROUND((COLUMN()-2)/24,5),'Расчет сбытовых надбавок'!$B$2065:'Расчет сбытовых надбавок'!$G$2736,5)</f>
        <v>101.78</v>
      </c>
      <c r="Q769" s="260">
        <f>VLOOKUP($A769+ROUND((COLUMN()-2)/24,5),АТС!$A$41:$F$712,5)+VLOOKUP($A769+ROUND((COLUMN()-2)/24,5),'Расчет сбытовых надбавок'!$B$2065:'Расчет сбытовых надбавок'!$G$2736,5)</f>
        <v>84.67</v>
      </c>
      <c r="R769" s="260">
        <f>VLOOKUP($A769+ROUND((COLUMN()-2)/24,5),АТС!$A$41:$F$712,5)+VLOOKUP($A769+ROUND((COLUMN()-2)/24,5),'Расчет сбытовых надбавок'!$B$2065:'Расчет сбытовых надбавок'!$G$2736,5)</f>
        <v>227.9</v>
      </c>
      <c r="S769" s="260">
        <f>VLOOKUP($A769+ROUND((COLUMN()-2)/24,5),АТС!$A$41:$F$712,5)+VLOOKUP($A769+ROUND((COLUMN()-2)/24,5),'Расчет сбытовых надбавок'!$B$2065:'Расчет сбытовых надбавок'!$G$2736,5)</f>
        <v>18.100000000000001</v>
      </c>
      <c r="T769" s="260">
        <f>VLOOKUP($A769+ROUND((COLUMN()-2)/24,5),АТС!$A$41:$F$712,5)+VLOOKUP($A769+ROUND((COLUMN()-2)/24,5),'Расчет сбытовых надбавок'!$B$2065:'Расчет сбытовых надбавок'!$G$2736,5)</f>
        <v>0</v>
      </c>
      <c r="U769" s="260">
        <f>VLOOKUP($A769+ROUND((COLUMN()-2)/24,5),АТС!$A$41:$F$712,5)+VLOOKUP($A769+ROUND((COLUMN()-2)/24,5),'Расчет сбытовых надбавок'!$B$2065:'Расчет сбытовых надбавок'!$G$2736,5)</f>
        <v>0</v>
      </c>
      <c r="V769" s="260">
        <f>VLOOKUP($A769+ROUND((COLUMN()-2)/24,5),АТС!$A$41:$F$712,5)+VLOOKUP($A769+ROUND((COLUMN()-2)/24,5),'Расчет сбытовых надбавок'!$B$2065:'Расчет сбытовых надбавок'!$G$2736,5)</f>
        <v>8.9499999999999993</v>
      </c>
      <c r="W769" s="260">
        <f>VLOOKUP($A769+ROUND((COLUMN()-2)/24,5),АТС!$A$41:$F$712,5)+VLOOKUP($A769+ROUND((COLUMN()-2)/24,5),'Расчет сбытовых надбавок'!$B$2065:'Расчет сбытовых надбавок'!$G$2736,5)</f>
        <v>38.880000000000003</v>
      </c>
      <c r="X769" s="260">
        <f>VLOOKUP($A769+ROUND((COLUMN()-2)/24,5),АТС!$A$41:$F$712,5)+VLOOKUP($A769+ROUND((COLUMN()-2)/24,5),'Расчет сбытовых надбавок'!$B$2065:'Расчет сбытовых надбавок'!$G$2736,5)</f>
        <v>86.2</v>
      </c>
      <c r="Y769" s="260">
        <f>VLOOKUP($A769+ROUND((COLUMN()-2)/24,5),АТС!$A$41:$F$712,5)+VLOOKUP($A769+ROUND((COLUMN()-2)/24,5),'Расчет сбытовых надбавок'!$B$2065:'Расчет сбытовых надбавок'!$G$2736,5)</f>
        <v>159.23000000000002</v>
      </c>
    </row>
    <row r="770" spans="1:25" x14ac:dyDescent="0.2">
      <c r="A770" s="94">
        <f t="shared" si="23"/>
        <v>41675</v>
      </c>
      <c r="B770" s="260">
        <f>VLOOKUP($A770+ROUND((COLUMN()-2)/24,5),АТС!$A$41:$F$712,5)+VLOOKUP($A770+ROUND((COLUMN()-2)/24,5),'Расчет сбытовых надбавок'!$B$2065:'Расчет сбытовых надбавок'!$G$2736,5)</f>
        <v>597.91999999999996</v>
      </c>
      <c r="C770" s="260">
        <f>VLOOKUP($A770+ROUND((COLUMN()-2)/24,5),АТС!$A$41:$F$712,5)+VLOOKUP($A770+ROUND((COLUMN()-2)/24,5),'Расчет сбытовых надбавок'!$B$2065:'Расчет сбытовых надбавок'!$G$2736,5)</f>
        <v>531.19000000000005</v>
      </c>
      <c r="D770" s="260">
        <f>VLOOKUP($A770+ROUND((COLUMN()-2)/24,5),АТС!$A$41:$F$712,5)+VLOOKUP($A770+ROUND((COLUMN()-2)/24,5),'Расчет сбытовых надбавок'!$B$2065:'Расчет сбытовых надбавок'!$G$2736,5)</f>
        <v>0</v>
      </c>
      <c r="E770" s="260">
        <f>VLOOKUP($A770+ROUND((COLUMN()-2)/24,5),АТС!$A$41:$F$712,5)+VLOOKUP($A770+ROUND((COLUMN()-2)/24,5),'Расчет сбытовых надбавок'!$B$2065:'Расчет сбытовых надбавок'!$G$2736,5)</f>
        <v>0</v>
      </c>
      <c r="F770" s="260">
        <f>VLOOKUP($A770+ROUND((COLUMN()-2)/24,5),АТС!$A$41:$F$712,5)+VLOOKUP($A770+ROUND((COLUMN()-2)/24,5),'Расчет сбытовых надбавок'!$B$2065:'Расчет сбытовых надбавок'!$G$2736,5)</f>
        <v>0</v>
      </c>
      <c r="G770" s="260">
        <f>VLOOKUP($A770+ROUND((COLUMN()-2)/24,5),АТС!$A$41:$F$712,5)+VLOOKUP($A770+ROUND((COLUMN()-2)/24,5),'Расчет сбытовых надбавок'!$B$2065:'Расчет сбытовых надбавок'!$G$2736,5)</f>
        <v>0</v>
      </c>
      <c r="H770" s="260">
        <f>VLOOKUP($A770+ROUND((COLUMN()-2)/24,5),АТС!$A$41:$F$712,5)+VLOOKUP($A770+ROUND((COLUMN()-2)/24,5),'Расчет сбытовых надбавок'!$B$2065:'Расчет сбытовых надбавок'!$G$2736,5)</f>
        <v>0</v>
      </c>
      <c r="I770" s="260">
        <f>VLOOKUP($A770+ROUND((COLUMN()-2)/24,5),АТС!$A$41:$F$712,5)+VLOOKUP($A770+ROUND((COLUMN()-2)/24,5),'Расчет сбытовых надбавок'!$B$2065:'Расчет сбытовых надбавок'!$G$2736,5)</f>
        <v>0</v>
      </c>
      <c r="J770" s="260">
        <f>VLOOKUP($A770+ROUND((COLUMN()-2)/24,5),АТС!$A$41:$F$712,5)+VLOOKUP($A770+ROUND((COLUMN()-2)/24,5),'Расчет сбытовых надбавок'!$B$2065:'Расчет сбытовых надбавок'!$G$2736,5)</f>
        <v>9.4799999999999986</v>
      </c>
      <c r="K770" s="260">
        <f>VLOOKUP($A770+ROUND((COLUMN()-2)/24,5),АТС!$A$41:$F$712,5)+VLOOKUP($A770+ROUND((COLUMN()-2)/24,5),'Расчет сбытовых надбавок'!$B$2065:'Расчет сбытовых надбавок'!$G$2736,5)</f>
        <v>74.860000000000014</v>
      </c>
      <c r="L770" s="260">
        <f>VLOOKUP($A770+ROUND((COLUMN()-2)/24,5),АТС!$A$41:$F$712,5)+VLOOKUP($A770+ROUND((COLUMN()-2)/24,5),'Расчет сбытовых надбавок'!$B$2065:'Расчет сбытовых надбавок'!$G$2736,5)</f>
        <v>148.66999999999999</v>
      </c>
      <c r="M770" s="260">
        <f>VLOOKUP($A770+ROUND((COLUMN()-2)/24,5),АТС!$A$41:$F$712,5)+VLOOKUP($A770+ROUND((COLUMN()-2)/24,5),'Расчет сбытовых надбавок'!$B$2065:'Расчет сбытовых надбавок'!$G$2736,5)</f>
        <v>163.31</v>
      </c>
      <c r="N770" s="260">
        <f>VLOOKUP($A770+ROUND((COLUMN()-2)/24,5),АТС!$A$41:$F$712,5)+VLOOKUP($A770+ROUND((COLUMN()-2)/24,5),'Расчет сбытовых надбавок'!$B$2065:'Расчет сбытовых надбавок'!$G$2736,5)</f>
        <v>126.05</v>
      </c>
      <c r="O770" s="260">
        <f>VLOOKUP($A770+ROUND((COLUMN()-2)/24,5),АТС!$A$41:$F$712,5)+VLOOKUP($A770+ROUND((COLUMN()-2)/24,5),'Расчет сбытовых надбавок'!$B$2065:'Расчет сбытовых надбавок'!$G$2736,5)</f>
        <v>105.89</v>
      </c>
      <c r="P770" s="260">
        <f>VLOOKUP($A770+ROUND((COLUMN()-2)/24,5),АТС!$A$41:$F$712,5)+VLOOKUP($A770+ROUND((COLUMN()-2)/24,5),'Расчет сбытовых надбавок'!$B$2065:'Расчет сбытовых надбавок'!$G$2736,5)</f>
        <v>207.06</v>
      </c>
      <c r="Q770" s="260">
        <f>VLOOKUP($A770+ROUND((COLUMN()-2)/24,5),АТС!$A$41:$F$712,5)+VLOOKUP($A770+ROUND((COLUMN()-2)/24,5),'Расчет сбытовых надбавок'!$B$2065:'Расчет сбытовых надбавок'!$G$2736,5)</f>
        <v>191.7</v>
      </c>
      <c r="R770" s="260">
        <f>VLOOKUP($A770+ROUND((COLUMN()-2)/24,5),АТС!$A$41:$F$712,5)+VLOOKUP($A770+ROUND((COLUMN()-2)/24,5),'Расчет сбытовых надбавок'!$B$2065:'Расчет сбытовых надбавок'!$G$2736,5)</f>
        <v>257.47000000000003</v>
      </c>
      <c r="S770" s="260">
        <f>VLOOKUP($A770+ROUND((COLUMN()-2)/24,5),АТС!$A$41:$F$712,5)+VLOOKUP($A770+ROUND((COLUMN()-2)/24,5),'Расчет сбытовых надбавок'!$B$2065:'Расчет сбытовых надбавок'!$G$2736,5)</f>
        <v>196.77999999999997</v>
      </c>
      <c r="T770" s="260">
        <f>VLOOKUP($A770+ROUND((COLUMN()-2)/24,5),АТС!$A$41:$F$712,5)+VLOOKUP($A770+ROUND((COLUMN()-2)/24,5),'Расчет сбытовых надбавок'!$B$2065:'Расчет сбытовых надбавок'!$G$2736,5)</f>
        <v>73.16</v>
      </c>
      <c r="U770" s="260">
        <f>VLOOKUP($A770+ROUND((COLUMN()-2)/24,5),АТС!$A$41:$F$712,5)+VLOOKUP($A770+ROUND((COLUMN()-2)/24,5),'Расчет сбытовых надбавок'!$B$2065:'Расчет сбытовых надбавок'!$G$2736,5)</f>
        <v>198.32</v>
      </c>
      <c r="V770" s="260">
        <f>VLOOKUP($A770+ROUND((COLUMN()-2)/24,5),АТС!$A$41:$F$712,5)+VLOOKUP($A770+ROUND((COLUMN()-2)/24,5),'Расчет сбытовых надбавок'!$B$2065:'Расчет сбытовых надбавок'!$G$2736,5)</f>
        <v>399.82</v>
      </c>
      <c r="W770" s="260">
        <f>VLOOKUP($A770+ROUND((COLUMN()-2)/24,5),АТС!$A$41:$F$712,5)+VLOOKUP($A770+ROUND((COLUMN()-2)/24,5),'Расчет сбытовых надбавок'!$B$2065:'Расчет сбытовых надбавок'!$G$2736,5)</f>
        <v>533.91999999999996</v>
      </c>
      <c r="X770" s="260">
        <f>VLOOKUP($A770+ROUND((COLUMN()-2)/24,5),АТС!$A$41:$F$712,5)+VLOOKUP($A770+ROUND((COLUMN()-2)/24,5),'Расчет сбытовых надбавок'!$B$2065:'Расчет сбытовых надбавок'!$G$2736,5)</f>
        <v>556.02</v>
      </c>
      <c r="Y770" s="260">
        <f>VLOOKUP($A770+ROUND((COLUMN()-2)/24,5),АТС!$A$41:$F$712,5)+VLOOKUP($A770+ROUND((COLUMN()-2)/24,5),'Расчет сбытовых надбавок'!$B$2065:'Расчет сбытовых надбавок'!$G$2736,5)</f>
        <v>754.45999999999992</v>
      </c>
    </row>
    <row r="771" spans="1:25" x14ac:dyDescent="0.2">
      <c r="A771" s="94">
        <f t="shared" si="23"/>
        <v>41676</v>
      </c>
      <c r="B771" s="260">
        <f>VLOOKUP($A771+ROUND((COLUMN()-2)/24,5),АТС!$A$41:$F$712,5)+VLOOKUP($A771+ROUND((COLUMN()-2)/24,5),'Расчет сбытовых надбавок'!$B$2065:'Расчет сбытовых надбавок'!$G$2736,5)</f>
        <v>529.87</v>
      </c>
      <c r="C771" s="260">
        <f>VLOOKUP($A771+ROUND((COLUMN()-2)/24,5),АТС!$A$41:$F$712,5)+VLOOKUP($A771+ROUND((COLUMN()-2)/24,5),'Расчет сбытовых надбавок'!$B$2065:'Расчет сбытовых надбавок'!$G$2736,5)</f>
        <v>240.25</v>
      </c>
      <c r="D771" s="260">
        <f>VLOOKUP($A771+ROUND((COLUMN()-2)/24,5),АТС!$A$41:$F$712,5)+VLOOKUP($A771+ROUND((COLUMN()-2)/24,5),'Расчет сбытовых надбавок'!$B$2065:'Расчет сбытовых надбавок'!$G$2736,5)</f>
        <v>241.21</v>
      </c>
      <c r="E771" s="260">
        <f>VLOOKUP($A771+ROUND((COLUMN()-2)/24,5),АТС!$A$41:$F$712,5)+VLOOKUP($A771+ROUND((COLUMN()-2)/24,5),'Расчет сбытовых надбавок'!$B$2065:'Расчет сбытовых надбавок'!$G$2736,5)</f>
        <v>225.14</v>
      </c>
      <c r="F771" s="260">
        <f>VLOOKUP($A771+ROUND((COLUMN()-2)/24,5),АТС!$A$41:$F$712,5)+VLOOKUP($A771+ROUND((COLUMN()-2)/24,5),'Расчет сбытовых надбавок'!$B$2065:'Расчет сбытовых надбавок'!$G$2736,5)</f>
        <v>212.01999999999998</v>
      </c>
      <c r="G771" s="260">
        <f>VLOOKUP($A771+ROUND((COLUMN()-2)/24,5),АТС!$A$41:$F$712,5)+VLOOKUP($A771+ROUND((COLUMN()-2)/24,5),'Расчет сбытовых надбавок'!$B$2065:'Расчет сбытовых надбавок'!$G$2736,5)</f>
        <v>33.65</v>
      </c>
      <c r="H771" s="260">
        <f>VLOOKUP($A771+ROUND((COLUMN()-2)/24,5),АТС!$A$41:$F$712,5)+VLOOKUP($A771+ROUND((COLUMN()-2)/24,5),'Расчет сбытовых надбавок'!$B$2065:'Расчет сбытовых надбавок'!$G$2736,5)</f>
        <v>259.60000000000002</v>
      </c>
      <c r="I771" s="260">
        <f>VLOOKUP($A771+ROUND((COLUMN()-2)/24,5),АТС!$A$41:$F$712,5)+VLOOKUP($A771+ROUND((COLUMN()-2)/24,5),'Расчет сбытовых надбавок'!$B$2065:'Расчет сбытовых надбавок'!$G$2736,5)</f>
        <v>6.5</v>
      </c>
      <c r="J771" s="260">
        <f>VLOOKUP($A771+ROUND((COLUMN()-2)/24,5),АТС!$A$41:$F$712,5)+VLOOKUP($A771+ROUND((COLUMN()-2)/24,5),'Расчет сбытовых надбавок'!$B$2065:'Расчет сбытовых надбавок'!$G$2736,5)</f>
        <v>54.739999999999995</v>
      </c>
      <c r="K771" s="260">
        <f>VLOOKUP($A771+ROUND((COLUMN()-2)/24,5),АТС!$A$41:$F$712,5)+VLOOKUP($A771+ROUND((COLUMN()-2)/24,5),'Расчет сбытовых надбавок'!$B$2065:'Расчет сбытовых надбавок'!$G$2736,5)</f>
        <v>111.74000000000001</v>
      </c>
      <c r="L771" s="260">
        <f>VLOOKUP($A771+ROUND((COLUMN()-2)/24,5),АТС!$A$41:$F$712,5)+VLOOKUP($A771+ROUND((COLUMN()-2)/24,5),'Расчет сбытовых надбавок'!$B$2065:'Расчет сбытовых надбавок'!$G$2736,5)</f>
        <v>156.88999999999999</v>
      </c>
      <c r="M771" s="260">
        <f>VLOOKUP($A771+ROUND((COLUMN()-2)/24,5),АТС!$A$41:$F$712,5)+VLOOKUP($A771+ROUND((COLUMN()-2)/24,5),'Расчет сбытовых надбавок'!$B$2065:'Расчет сбытовых надбавок'!$G$2736,5)</f>
        <v>230.69</v>
      </c>
      <c r="N771" s="260">
        <f>VLOOKUP($A771+ROUND((COLUMN()-2)/24,5),АТС!$A$41:$F$712,5)+VLOOKUP($A771+ROUND((COLUMN()-2)/24,5),'Расчет сбытовых надбавок'!$B$2065:'Расчет сбытовых надбавок'!$G$2736,5)</f>
        <v>65.61</v>
      </c>
      <c r="O771" s="260">
        <f>VLOOKUP($A771+ROUND((COLUMN()-2)/24,5),АТС!$A$41:$F$712,5)+VLOOKUP($A771+ROUND((COLUMN()-2)/24,5),'Расчет сбытовых надбавок'!$B$2065:'Расчет сбытовых надбавок'!$G$2736,5)</f>
        <v>69.48</v>
      </c>
      <c r="P771" s="260">
        <f>VLOOKUP($A771+ROUND((COLUMN()-2)/24,5),АТС!$A$41:$F$712,5)+VLOOKUP($A771+ROUND((COLUMN()-2)/24,5),'Расчет сбытовых надбавок'!$B$2065:'Расчет сбытовых надбавок'!$G$2736,5)</f>
        <v>6.52</v>
      </c>
      <c r="Q771" s="260">
        <f>VLOOKUP($A771+ROUND((COLUMN()-2)/24,5),АТС!$A$41:$F$712,5)+VLOOKUP($A771+ROUND((COLUMN()-2)/24,5),'Расчет сбытовых надбавок'!$B$2065:'Расчет сбытовых надбавок'!$G$2736,5)</f>
        <v>8.25</v>
      </c>
      <c r="R771" s="260">
        <f>VLOOKUP($A771+ROUND((COLUMN()-2)/24,5),АТС!$A$41:$F$712,5)+VLOOKUP($A771+ROUND((COLUMN()-2)/24,5),'Расчет сбытовых надбавок'!$B$2065:'Расчет сбытовых надбавок'!$G$2736,5)</f>
        <v>52.94</v>
      </c>
      <c r="S771" s="260">
        <f>VLOOKUP($A771+ROUND((COLUMN()-2)/24,5),АТС!$A$41:$F$712,5)+VLOOKUP($A771+ROUND((COLUMN()-2)/24,5),'Расчет сбытовых надбавок'!$B$2065:'Расчет сбытовых надбавок'!$G$2736,5)</f>
        <v>45.370000000000005</v>
      </c>
      <c r="T771" s="260">
        <f>VLOOKUP($A771+ROUND((COLUMN()-2)/24,5),АТС!$A$41:$F$712,5)+VLOOKUP($A771+ROUND((COLUMN()-2)/24,5),'Расчет сбытовых надбавок'!$B$2065:'Расчет сбытовых надбавок'!$G$2736,5)</f>
        <v>3.94</v>
      </c>
      <c r="U771" s="260">
        <f>VLOOKUP($A771+ROUND((COLUMN()-2)/24,5),АТС!$A$41:$F$712,5)+VLOOKUP($A771+ROUND((COLUMN()-2)/24,5),'Расчет сбытовых надбавок'!$B$2065:'Расчет сбытовых надбавок'!$G$2736,5)</f>
        <v>97.71</v>
      </c>
      <c r="V771" s="260">
        <f>VLOOKUP($A771+ROUND((COLUMN()-2)/24,5),АТС!$A$41:$F$712,5)+VLOOKUP($A771+ROUND((COLUMN()-2)/24,5),'Расчет сбытовых надбавок'!$B$2065:'Расчет сбытовых надбавок'!$G$2736,5)</f>
        <v>241.70999999999998</v>
      </c>
      <c r="W771" s="260">
        <f>VLOOKUP($A771+ROUND((COLUMN()-2)/24,5),АТС!$A$41:$F$712,5)+VLOOKUP($A771+ROUND((COLUMN()-2)/24,5),'Расчет сбытовых надбавок'!$B$2065:'Расчет сбытовых надбавок'!$G$2736,5)</f>
        <v>353.29999999999995</v>
      </c>
      <c r="X771" s="260">
        <f>VLOOKUP($A771+ROUND((COLUMN()-2)/24,5),АТС!$A$41:$F$712,5)+VLOOKUP($A771+ROUND((COLUMN()-2)/24,5),'Расчет сбытовых надбавок'!$B$2065:'Расчет сбытовых надбавок'!$G$2736,5)</f>
        <v>224.31</v>
      </c>
      <c r="Y771" s="260">
        <f>VLOOKUP($A771+ROUND((COLUMN()-2)/24,5),АТС!$A$41:$F$712,5)+VLOOKUP($A771+ROUND((COLUMN()-2)/24,5),'Расчет сбытовых надбавок'!$B$2065:'Расчет сбытовых надбавок'!$G$2736,5)</f>
        <v>188.12</v>
      </c>
    </row>
    <row r="772" spans="1:25" x14ac:dyDescent="0.2">
      <c r="A772" s="94">
        <f t="shared" si="23"/>
        <v>41677</v>
      </c>
      <c r="B772" s="260">
        <f>VLOOKUP($A772+ROUND((COLUMN()-2)/24,5),АТС!$A$41:$F$712,5)+VLOOKUP($A772+ROUND((COLUMN()-2)/24,5),'Расчет сбытовых надбавок'!$B$2065:'Расчет сбытовых надбавок'!$G$2736,5)</f>
        <v>472.02</v>
      </c>
      <c r="C772" s="260">
        <f>VLOOKUP($A772+ROUND((COLUMN()-2)/24,5),АТС!$A$41:$F$712,5)+VLOOKUP($A772+ROUND((COLUMN()-2)/24,5),'Расчет сбытовых надбавок'!$B$2065:'Расчет сбытовых надбавок'!$G$2736,5)</f>
        <v>200.57999999999998</v>
      </c>
      <c r="D772" s="260">
        <f>VLOOKUP($A772+ROUND((COLUMN()-2)/24,5),АТС!$A$41:$F$712,5)+VLOOKUP($A772+ROUND((COLUMN()-2)/24,5),'Расчет сбытовых надбавок'!$B$2065:'Расчет сбытовых надбавок'!$G$2736,5)</f>
        <v>202.72</v>
      </c>
      <c r="E772" s="260">
        <f>VLOOKUP($A772+ROUND((COLUMN()-2)/24,5),АТС!$A$41:$F$712,5)+VLOOKUP($A772+ROUND((COLUMN()-2)/24,5),'Расчет сбытовых надбавок'!$B$2065:'Расчет сбытовых надбавок'!$G$2736,5)</f>
        <v>195.28</v>
      </c>
      <c r="F772" s="260">
        <f>VLOOKUP($A772+ROUND((COLUMN()-2)/24,5),АТС!$A$41:$F$712,5)+VLOOKUP($A772+ROUND((COLUMN()-2)/24,5),'Расчет сбытовых надбавок'!$B$2065:'Расчет сбытовых надбавок'!$G$2736,5)</f>
        <v>83.56</v>
      </c>
      <c r="G772" s="260">
        <f>VLOOKUP($A772+ROUND((COLUMN()-2)/24,5),АТС!$A$41:$F$712,5)+VLOOKUP($A772+ROUND((COLUMN()-2)/24,5),'Расчет сбытовых надбавок'!$B$2065:'Расчет сбытовых надбавок'!$G$2736,5)</f>
        <v>0</v>
      </c>
      <c r="H772" s="260">
        <f>VLOOKUP($A772+ROUND((COLUMN()-2)/24,5),АТС!$A$41:$F$712,5)+VLOOKUP($A772+ROUND((COLUMN()-2)/24,5),'Расчет сбытовых надбавок'!$B$2065:'Расчет сбытовых надбавок'!$G$2736,5)</f>
        <v>16.059999999999999</v>
      </c>
      <c r="I772" s="260">
        <f>VLOOKUP($A772+ROUND((COLUMN()-2)/24,5),АТС!$A$41:$F$712,5)+VLOOKUP($A772+ROUND((COLUMN()-2)/24,5),'Расчет сбытовых надбавок'!$B$2065:'Расчет сбытовых надбавок'!$G$2736,5)</f>
        <v>0</v>
      </c>
      <c r="J772" s="260">
        <f>VLOOKUP($A772+ROUND((COLUMN()-2)/24,5),АТС!$A$41:$F$712,5)+VLOOKUP($A772+ROUND((COLUMN()-2)/24,5),'Расчет сбытовых надбавок'!$B$2065:'Расчет сбытовых надбавок'!$G$2736,5)</f>
        <v>33.840000000000003</v>
      </c>
      <c r="K772" s="260">
        <f>VLOOKUP($A772+ROUND((COLUMN()-2)/24,5),АТС!$A$41:$F$712,5)+VLOOKUP($A772+ROUND((COLUMN()-2)/24,5),'Расчет сбытовых надбавок'!$B$2065:'Расчет сбытовых надбавок'!$G$2736,5)</f>
        <v>13.94</v>
      </c>
      <c r="L772" s="260">
        <f>VLOOKUP($A772+ROUND((COLUMN()-2)/24,5),АТС!$A$41:$F$712,5)+VLOOKUP($A772+ROUND((COLUMN()-2)/24,5),'Расчет сбытовых надбавок'!$B$2065:'Расчет сбытовых надбавок'!$G$2736,5)</f>
        <v>24.68</v>
      </c>
      <c r="M772" s="260">
        <f>VLOOKUP($A772+ROUND((COLUMN()-2)/24,5),АТС!$A$41:$F$712,5)+VLOOKUP($A772+ROUND((COLUMN()-2)/24,5),'Расчет сбытовых надбавок'!$B$2065:'Расчет сбытовых надбавок'!$G$2736,5)</f>
        <v>44.21</v>
      </c>
      <c r="N772" s="260">
        <f>VLOOKUP($A772+ROUND((COLUMN()-2)/24,5),АТС!$A$41:$F$712,5)+VLOOKUP($A772+ROUND((COLUMN()-2)/24,5),'Расчет сбытовых надбавок'!$B$2065:'Расчет сбытовых надбавок'!$G$2736,5)</f>
        <v>50.620000000000005</v>
      </c>
      <c r="O772" s="260">
        <f>VLOOKUP($A772+ROUND((COLUMN()-2)/24,5),АТС!$A$41:$F$712,5)+VLOOKUP($A772+ROUND((COLUMN()-2)/24,5),'Расчет сбытовых надбавок'!$B$2065:'Расчет сбытовых надбавок'!$G$2736,5)</f>
        <v>54.449999999999996</v>
      </c>
      <c r="P772" s="260">
        <f>VLOOKUP($A772+ROUND((COLUMN()-2)/24,5),АТС!$A$41:$F$712,5)+VLOOKUP($A772+ROUND((COLUMN()-2)/24,5),'Расчет сбытовых надбавок'!$B$2065:'Расчет сбытовых надбавок'!$G$2736,5)</f>
        <v>40.86</v>
      </c>
      <c r="Q772" s="260">
        <f>VLOOKUP($A772+ROUND((COLUMN()-2)/24,5),АТС!$A$41:$F$712,5)+VLOOKUP($A772+ROUND((COLUMN()-2)/24,5),'Расчет сбытовых надбавок'!$B$2065:'Расчет сбытовых надбавок'!$G$2736,5)</f>
        <v>25.4</v>
      </c>
      <c r="R772" s="260">
        <f>VLOOKUP($A772+ROUND((COLUMN()-2)/24,5),АТС!$A$41:$F$712,5)+VLOOKUP($A772+ROUND((COLUMN()-2)/24,5),'Расчет сбытовых надбавок'!$B$2065:'Расчет сбытовых надбавок'!$G$2736,5)</f>
        <v>88.31</v>
      </c>
      <c r="S772" s="260">
        <f>VLOOKUP($A772+ROUND((COLUMN()-2)/24,5),АТС!$A$41:$F$712,5)+VLOOKUP($A772+ROUND((COLUMN()-2)/24,5),'Расчет сбытовых надбавок'!$B$2065:'Расчет сбытовых надбавок'!$G$2736,5)</f>
        <v>0</v>
      </c>
      <c r="T772" s="260">
        <f>VLOOKUP($A772+ROUND((COLUMN()-2)/24,5),АТС!$A$41:$F$712,5)+VLOOKUP($A772+ROUND((COLUMN()-2)/24,5),'Расчет сбытовых надбавок'!$B$2065:'Расчет сбытовых надбавок'!$G$2736,5)</f>
        <v>0</v>
      </c>
      <c r="U772" s="260">
        <f>VLOOKUP($A772+ROUND((COLUMN()-2)/24,5),АТС!$A$41:$F$712,5)+VLOOKUP($A772+ROUND((COLUMN()-2)/24,5),'Расчет сбытовых надбавок'!$B$2065:'Расчет сбытовых надбавок'!$G$2736,5)</f>
        <v>69.97</v>
      </c>
      <c r="V772" s="260">
        <f>VLOOKUP($A772+ROUND((COLUMN()-2)/24,5),АТС!$A$41:$F$712,5)+VLOOKUP($A772+ROUND((COLUMN()-2)/24,5),'Расчет сбытовых надбавок'!$B$2065:'Расчет сбытовых надбавок'!$G$2736,5)</f>
        <v>343.65</v>
      </c>
      <c r="W772" s="260">
        <f>VLOOKUP($A772+ROUND((COLUMN()-2)/24,5),АТС!$A$41:$F$712,5)+VLOOKUP($A772+ROUND((COLUMN()-2)/24,5),'Расчет сбытовых надбавок'!$B$2065:'Расчет сбытовых надбавок'!$G$2736,5)</f>
        <v>388.08</v>
      </c>
      <c r="X772" s="260">
        <f>VLOOKUP($A772+ROUND((COLUMN()-2)/24,5),АТС!$A$41:$F$712,5)+VLOOKUP($A772+ROUND((COLUMN()-2)/24,5),'Расчет сбытовых надбавок'!$B$2065:'Расчет сбытовых надбавок'!$G$2736,5)</f>
        <v>638.48</v>
      </c>
      <c r="Y772" s="260">
        <f>VLOOKUP($A772+ROUND((COLUMN()-2)/24,5),АТС!$A$41:$F$712,5)+VLOOKUP($A772+ROUND((COLUMN()-2)/24,5),'Расчет сбытовых надбавок'!$B$2065:'Расчет сбытовых надбавок'!$G$2736,5)</f>
        <v>219.68</v>
      </c>
    </row>
    <row r="773" spans="1:25" x14ac:dyDescent="0.2">
      <c r="A773" s="94">
        <f t="shared" si="23"/>
        <v>41678</v>
      </c>
      <c r="B773" s="260">
        <f>VLOOKUP($A773+ROUND((COLUMN()-2)/24,5),АТС!$A$41:$F$712,5)+VLOOKUP($A773+ROUND((COLUMN()-2)/24,5),'Расчет сбытовых надбавок'!$B$2065:'Расчет сбытовых надбавок'!$G$2736,5)</f>
        <v>460.78999999999996</v>
      </c>
      <c r="C773" s="260">
        <f>VLOOKUP($A773+ROUND((COLUMN()-2)/24,5),АТС!$A$41:$F$712,5)+VLOOKUP($A773+ROUND((COLUMN()-2)/24,5),'Расчет сбытовых надбавок'!$B$2065:'Расчет сбытовых надбавок'!$G$2736,5)</f>
        <v>212.92999999999998</v>
      </c>
      <c r="D773" s="260">
        <f>VLOOKUP($A773+ROUND((COLUMN()-2)/24,5),АТС!$A$41:$F$712,5)+VLOOKUP($A773+ROUND((COLUMN()-2)/24,5),'Расчет сбытовых надбавок'!$B$2065:'Расчет сбытовых надбавок'!$G$2736,5)</f>
        <v>86.789999999999992</v>
      </c>
      <c r="E773" s="260">
        <f>VLOOKUP($A773+ROUND((COLUMN()-2)/24,5),АТС!$A$41:$F$712,5)+VLOOKUP($A773+ROUND((COLUMN()-2)/24,5),'Расчет сбытовых надбавок'!$B$2065:'Расчет сбытовых надбавок'!$G$2736,5)</f>
        <v>91.13</v>
      </c>
      <c r="F773" s="260">
        <f>VLOOKUP($A773+ROUND((COLUMN()-2)/24,5),АТС!$A$41:$F$712,5)+VLOOKUP($A773+ROUND((COLUMN()-2)/24,5),'Расчет сбытовых надбавок'!$B$2065:'Расчет сбытовых надбавок'!$G$2736,5)</f>
        <v>53.76</v>
      </c>
      <c r="G773" s="260">
        <f>VLOOKUP($A773+ROUND((COLUMN()-2)/24,5),АТС!$A$41:$F$712,5)+VLOOKUP($A773+ROUND((COLUMN()-2)/24,5),'Расчет сбытовых надбавок'!$B$2065:'Расчет сбытовых надбавок'!$G$2736,5)</f>
        <v>9.34</v>
      </c>
      <c r="H773" s="260">
        <f>VLOOKUP($A773+ROUND((COLUMN()-2)/24,5),АТС!$A$41:$F$712,5)+VLOOKUP($A773+ROUND((COLUMN()-2)/24,5),'Расчет сбытовых надбавок'!$B$2065:'Расчет сбытовых надбавок'!$G$2736,5)</f>
        <v>0</v>
      </c>
      <c r="I773" s="260">
        <f>VLOOKUP($A773+ROUND((COLUMN()-2)/24,5),АТС!$A$41:$F$712,5)+VLOOKUP($A773+ROUND((COLUMN()-2)/24,5),'Расчет сбытовых надбавок'!$B$2065:'Расчет сбытовых надбавок'!$G$2736,5)</f>
        <v>20.13</v>
      </c>
      <c r="J773" s="260">
        <f>VLOOKUP($A773+ROUND((COLUMN()-2)/24,5),АТС!$A$41:$F$712,5)+VLOOKUP($A773+ROUND((COLUMN()-2)/24,5),'Расчет сбытовых надбавок'!$B$2065:'Расчет сбытовых надбавок'!$G$2736,5)</f>
        <v>1.81</v>
      </c>
      <c r="K773" s="260">
        <f>VLOOKUP($A773+ROUND((COLUMN()-2)/24,5),АТС!$A$41:$F$712,5)+VLOOKUP($A773+ROUND((COLUMN()-2)/24,5),'Расчет сбытовых надбавок'!$B$2065:'Расчет сбытовых надбавок'!$G$2736,5)</f>
        <v>40.47</v>
      </c>
      <c r="L773" s="260">
        <f>VLOOKUP($A773+ROUND((COLUMN()-2)/24,5),АТС!$A$41:$F$712,5)+VLOOKUP($A773+ROUND((COLUMN()-2)/24,5),'Расчет сбытовых надбавок'!$B$2065:'Расчет сбытовых надбавок'!$G$2736,5)</f>
        <v>65.94</v>
      </c>
      <c r="M773" s="260">
        <f>VLOOKUP($A773+ROUND((COLUMN()-2)/24,5),АТС!$A$41:$F$712,5)+VLOOKUP($A773+ROUND((COLUMN()-2)/24,5),'Расчет сбытовых надбавок'!$B$2065:'Расчет сбытовых надбавок'!$G$2736,5)</f>
        <v>68.53</v>
      </c>
      <c r="N773" s="260">
        <f>VLOOKUP($A773+ROUND((COLUMN()-2)/24,5),АТС!$A$41:$F$712,5)+VLOOKUP($A773+ROUND((COLUMN()-2)/24,5),'Расчет сбытовых надбавок'!$B$2065:'Расчет сбытовых надбавок'!$G$2736,5)</f>
        <v>162.9</v>
      </c>
      <c r="O773" s="260">
        <f>VLOOKUP($A773+ROUND((COLUMN()-2)/24,5),АТС!$A$41:$F$712,5)+VLOOKUP($A773+ROUND((COLUMN()-2)/24,5),'Расчет сбытовых надбавок'!$B$2065:'Расчет сбытовых надбавок'!$G$2736,5)</f>
        <v>273.41000000000003</v>
      </c>
      <c r="P773" s="260">
        <f>VLOOKUP($A773+ROUND((COLUMN()-2)/24,5),АТС!$A$41:$F$712,5)+VLOOKUP($A773+ROUND((COLUMN()-2)/24,5),'Расчет сбытовых надбавок'!$B$2065:'Расчет сбытовых надбавок'!$G$2736,5)</f>
        <v>507.37</v>
      </c>
      <c r="Q773" s="260">
        <f>VLOOKUP($A773+ROUND((COLUMN()-2)/24,5),АТС!$A$41:$F$712,5)+VLOOKUP($A773+ROUND((COLUMN()-2)/24,5),'Расчет сбытовых надбавок'!$B$2065:'Расчет сбытовых надбавок'!$G$2736,5)</f>
        <v>517.19000000000005</v>
      </c>
      <c r="R773" s="260">
        <f>VLOOKUP($A773+ROUND((COLUMN()-2)/24,5),АТС!$A$41:$F$712,5)+VLOOKUP($A773+ROUND((COLUMN()-2)/24,5),'Расчет сбытовых надбавок'!$B$2065:'Расчет сбытовых надбавок'!$G$2736,5)</f>
        <v>468.53999999999996</v>
      </c>
      <c r="S773" s="260">
        <f>VLOOKUP($A773+ROUND((COLUMN()-2)/24,5),АТС!$A$41:$F$712,5)+VLOOKUP($A773+ROUND((COLUMN()-2)/24,5),'Расчет сбытовых надбавок'!$B$2065:'Расчет сбытовых надбавок'!$G$2736,5)</f>
        <v>78.66</v>
      </c>
      <c r="T773" s="260">
        <f>VLOOKUP($A773+ROUND((COLUMN()-2)/24,5),АТС!$A$41:$F$712,5)+VLOOKUP($A773+ROUND((COLUMN()-2)/24,5),'Расчет сбытовых надбавок'!$B$2065:'Расчет сбытовых надбавок'!$G$2736,5)</f>
        <v>26.42</v>
      </c>
      <c r="U773" s="260">
        <f>VLOOKUP($A773+ROUND((COLUMN()-2)/24,5),АТС!$A$41:$F$712,5)+VLOOKUP($A773+ROUND((COLUMN()-2)/24,5),'Расчет сбытовых надбавок'!$B$2065:'Расчет сбытовых надбавок'!$G$2736,5)</f>
        <v>92.64</v>
      </c>
      <c r="V773" s="260">
        <f>VLOOKUP($A773+ROUND((COLUMN()-2)/24,5),АТС!$A$41:$F$712,5)+VLOOKUP($A773+ROUND((COLUMN()-2)/24,5),'Расчет сбытовых надбавок'!$B$2065:'Расчет сбытовых надбавок'!$G$2736,5)</f>
        <v>156.72</v>
      </c>
      <c r="W773" s="260">
        <f>VLOOKUP($A773+ROUND((COLUMN()-2)/24,5),АТС!$A$41:$F$712,5)+VLOOKUP($A773+ROUND((COLUMN()-2)/24,5),'Расчет сбытовых надбавок'!$B$2065:'Расчет сбытовых надбавок'!$G$2736,5)</f>
        <v>407.92999999999995</v>
      </c>
      <c r="X773" s="260">
        <f>VLOOKUP($A773+ROUND((COLUMN()-2)/24,5),АТС!$A$41:$F$712,5)+VLOOKUP($A773+ROUND((COLUMN()-2)/24,5),'Расчет сбытовых надбавок'!$B$2065:'Расчет сбытовых надбавок'!$G$2736,5)</f>
        <v>607.58000000000004</v>
      </c>
      <c r="Y773" s="260">
        <f>VLOOKUP($A773+ROUND((COLUMN()-2)/24,5),АТС!$A$41:$F$712,5)+VLOOKUP($A773+ROUND((COLUMN()-2)/24,5),'Расчет сбытовых надбавок'!$B$2065:'Расчет сбытовых надбавок'!$G$2736,5)</f>
        <v>732.36</v>
      </c>
    </row>
    <row r="774" spans="1:25" x14ac:dyDescent="0.2">
      <c r="A774" s="94">
        <f t="shared" si="23"/>
        <v>41679</v>
      </c>
      <c r="B774" s="260">
        <f>VLOOKUP($A774+ROUND((COLUMN()-2)/24,5),АТС!$A$41:$F$712,5)+VLOOKUP($A774+ROUND((COLUMN()-2)/24,5),'Расчет сбытовых надбавок'!$B$2065:'Расчет сбытовых надбавок'!$G$2736,5)</f>
        <v>224.45</v>
      </c>
      <c r="C774" s="260">
        <f>VLOOKUP($A774+ROUND((COLUMN()-2)/24,5),АТС!$A$41:$F$712,5)+VLOOKUP($A774+ROUND((COLUMN()-2)/24,5),'Расчет сбытовых надбавок'!$B$2065:'Расчет сбытовых надбавок'!$G$2736,5)</f>
        <v>99.26</v>
      </c>
      <c r="D774" s="260">
        <f>VLOOKUP($A774+ROUND((COLUMN()-2)/24,5),АТС!$A$41:$F$712,5)+VLOOKUP($A774+ROUND((COLUMN()-2)/24,5),'Расчет сбытовых надбавок'!$B$2065:'Расчет сбытовых надбавок'!$G$2736,5)</f>
        <v>168.21</v>
      </c>
      <c r="E774" s="260">
        <f>VLOOKUP($A774+ROUND((COLUMN()-2)/24,5),АТС!$A$41:$F$712,5)+VLOOKUP($A774+ROUND((COLUMN()-2)/24,5),'Расчет сбытовых надбавок'!$B$2065:'Расчет сбытовых надбавок'!$G$2736,5)</f>
        <v>164.93</v>
      </c>
      <c r="F774" s="260">
        <f>VLOOKUP($A774+ROUND((COLUMN()-2)/24,5),АТС!$A$41:$F$712,5)+VLOOKUP($A774+ROUND((COLUMN()-2)/24,5),'Расчет сбытовых надбавок'!$B$2065:'Расчет сбытовых надбавок'!$G$2736,5)</f>
        <v>149.03</v>
      </c>
      <c r="G774" s="260">
        <f>VLOOKUP($A774+ROUND((COLUMN()-2)/24,5),АТС!$A$41:$F$712,5)+VLOOKUP($A774+ROUND((COLUMN()-2)/24,5),'Расчет сбытовых надбавок'!$B$2065:'Расчет сбытовых надбавок'!$G$2736,5)</f>
        <v>157.53</v>
      </c>
      <c r="H774" s="260">
        <f>VLOOKUP($A774+ROUND((COLUMN()-2)/24,5),АТС!$A$41:$F$712,5)+VLOOKUP($A774+ROUND((COLUMN()-2)/24,5),'Расчет сбытовых надбавок'!$B$2065:'Расчет сбытовых надбавок'!$G$2736,5)</f>
        <v>34.01</v>
      </c>
      <c r="I774" s="260">
        <f>VLOOKUP($A774+ROUND((COLUMN()-2)/24,5),АТС!$A$41:$F$712,5)+VLOOKUP($A774+ROUND((COLUMN()-2)/24,5),'Расчет сбытовых надбавок'!$B$2065:'Расчет сбытовых надбавок'!$G$2736,5)</f>
        <v>8.48</v>
      </c>
      <c r="J774" s="260">
        <f>VLOOKUP($A774+ROUND((COLUMN()-2)/24,5),АТС!$A$41:$F$712,5)+VLOOKUP($A774+ROUND((COLUMN()-2)/24,5),'Расчет сбытовых надбавок'!$B$2065:'Расчет сбытовых надбавок'!$G$2736,5)</f>
        <v>39.71</v>
      </c>
      <c r="K774" s="260">
        <f>VLOOKUP($A774+ROUND((COLUMN()-2)/24,5),АТС!$A$41:$F$712,5)+VLOOKUP($A774+ROUND((COLUMN()-2)/24,5),'Расчет сбытовых надбавок'!$B$2065:'Расчет сбытовых надбавок'!$G$2736,5)</f>
        <v>70.22999999999999</v>
      </c>
      <c r="L774" s="260">
        <f>VLOOKUP($A774+ROUND((COLUMN()-2)/24,5),АТС!$A$41:$F$712,5)+VLOOKUP($A774+ROUND((COLUMN()-2)/24,5),'Расчет сбытовых надбавок'!$B$2065:'Расчет сбытовых надбавок'!$G$2736,5)</f>
        <v>440.15</v>
      </c>
      <c r="M774" s="260">
        <f>VLOOKUP($A774+ROUND((COLUMN()-2)/24,5),АТС!$A$41:$F$712,5)+VLOOKUP($A774+ROUND((COLUMN()-2)/24,5),'Расчет сбытовых надбавок'!$B$2065:'Расчет сбытовых надбавок'!$G$2736,5)</f>
        <v>502.27</v>
      </c>
      <c r="N774" s="260">
        <f>VLOOKUP($A774+ROUND((COLUMN()-2)/24,5),АТС!$A$41:$F$712,5)+VLOOKUP($A774+ROUND((COLUMN()-2)/24,5),'Расчет сбытовых надбавок'!$B$2065:'Расчет сбытовых надбавок'!$G$2736,5)</f>
        <v>584.46</v>
      </c>
      <c r="O774" s="260">
        <f>VLOOKUP($A774+ROUND((COLUMN()-2)/24,5),АТС!$A$41:$F$712,5)+VLOOKUP($A774+ROUND((COLUMN()-2)/24,5),'Расчет сбытовых надбавок'!$B$2065:'Расчет сбытовых надбавок'!$G$2736,5)</f>
        <v>599.53</v>
      </c>
      <c r="P774" s="260">
        <f>VLOOKUP($A774+ROUND((COLUMN()-2)/24,5),АТС!$A$41:$F$712,5)+VLOOKUP($A774+ROUND((COLUMN()-2)/24,5),'Расчет сбытовых надбавок'!$B$2065:'Расчет сбытовых надбавок'!$G$2736,5)</f>
        <v>683.16000000000008</v>
      </c>
      <c r="Q774" s="260">
        <f>VLOOKUP($A774+ROUND((COLUMN()-2)/24,5),АТС!$A$41:$F$712,5)+VLOOKUP($A774+ROUND((COLUMN()-2)/24,5),'Расчет сбытовых надбавок'!$B$2065:'Расчет сбытовых надбавок'!$G$2736,5)</f>
        <v>511.67</v>
      </c>
      <c r="R774" s="260">
        <f>VLOOKUP($A774+ROUND((COLUMN()-2)/24,5),АТС!$A$41:$F$712,5)+VLOOKUP($A774+ROUND((COLUMN()-2)/24,5),'Расчет сбытовых надбавок'!$B$2065:'Расчет сбытовых надбавок'!$G$2736,5)</f>
        <v>118.56</v>
      </c>
      <c r="S774" s="260">
        <f>VLOOKUP($A774+ROUND((COLUMN()-2)/24,5),АТС!$A$41:$F$712,5)+VLOOKUP($A774+ROUND((COLUMN()-2)/24,5),'Расчет сбытовых надбавок'!$B$2065:'Расчет сбытовых надбавок'!$G$2736,5)</f>
        <v>198.43</v>
      </c>
      <c r="T774" s="260">
        <f>VLOOKUP($A774+ROUND((COLUMN()-2)/24,5),АТС!$A$41:$F$712,5)+VLOOKUP($A774+ROUND((COLUMN()-2)/24,5),'Расчет сбытовых надбавок'!$B$2065:'Расчет сбытовых надбавок'!$G$2736,5)</f>
        <v>18.440000000000001</v>
      </c>
      <c r="U774" s="260">
        <f>VLOOKUP($A774+ROUND((COLUMN()-2)/24,5),АТС!$A$41:$F$712,5)+VLOOKUP($A774+ROUND((COLUMN()-2)/24,5),'Расчет сбытовых надбавок'!$B$2065:'Расчет сбытовых надбавок'!$G$2736,5)</f>
        <v>200.91</v>
      </c>
      <c r="V774" s="260">
        <f>VLOOKUP($A774+ROUND((COLUMN()-2)/24,5),АТС!$A$41:$F$712,5)+VLOOKUP($A774+ROUND((COLUMN()-2)/24,5),'Расчет сбытовых надбавок'!$B$2065:'Расчет сбытовых надбавок'!$G$2736,5)</f>
        <v>219.91</v>
      </c>
      <c r="W774" s="260">
        <f>VLOOKUP($A774+ROUND((COLUMN()-2)/24,5),АТС!$A$41:$F$712,5)+VLOOKUP($A774+ROUND((COLUMN()-2)/24,5),'Расчет сбытовых надбавок'!$B$2065:'Расчет сбытовых надбавок'!$G$2736,5)</f>
        <v>369.74</v>
      </c>
      <c r="X774" s="260">
        <f>VLOOKUP($A774+ROUND((COLUMN()-2)/24,5),АТС!$A$41:$F$712,5)+VLOOKUP($A774+ROUND((COLUMN()-2)/24,5),'Расчет сбытовых надбавок'!$B$2065:'Расчет сбытовых надбавок'!$G$2736,5)</f>
        <v>629.65</v>
      </c>
      <c r="Y774" s="260">
        <f>VLOOKUP($A774+ROUND((COLUMN()-2)/24,5),АТС!$A$41:$F$712,5)+VLOOKUP($A774+ROUND((COLUMN()-2)/24,5),'Расчет сбытовых надбавок'!$B$2065:'Расчет сбытовых надбавок'!$G$2736,5)</f>
        <v>505.19</v>
      </c>
    </row>
    <row r="775" spans="1:25" x14ac:dyDescent="0.2">
      <c r="A775" s="94">
        <f t="shared" si="23"/>
        <v>41680</v>
      </c>
      <c r="B775" s="260">
        <f>VLOOKUP($A775+ROUND((COLUMN()-2)/24,5),АТС!$A$41:$F$712,5)+VLOOKUP($A775+ROUND((COLUMN()-2)/24,5),'Расчет сбытовых надбавок'!$B$2065:'Расчет сбытовых надбавок'!$G$2736,5)</f>
        <v>283.66000000000003</v>
      </c>
      <c r="C775" s="260">
        <f>VLOOKUP($A775+ROUND((COLUMN()-2)/24,5),АТС!$A$41:$F$712,5)+VLOOKUP($A775+ROUND((COLUMN()-2)/24,5),'Расчет сбытовых надбавок'!$B$2065:'Расчет сбытовых надбавок'!$G$2736,5)</f>
        <v>179.3</v>
      </c>
      <c r="D775" s="260">
        <f>VLOOKUP($A775+ROUND((COLUMN()-2)/24,5),АТС!$A$41:$F$712,5)+VLOOKUP($A775+ROUND((COLUMN()-2)/24,5),'Расчет сбытовых надбавок'!$B$2065:'Расчет сбытовых надбавок'!$G$2736,5)</f>
        <v>523.42999999999995</v>
      </c>
      <c r="E775" s="260">
        <f>VLOOKUP($A775+ROUND((COLUMN()-2)/24,5),АТС!$A$41:$F$712,5)+VLOOKUP($A775+ROUND((COLUMN()-2)/24,5),'Расчет сбытовых надбавок'!$B$2065:'Расчет сбытовых надбавок'!$G$2736,5)</f>
        <v>531.07000000000005</v>
      </c>
      <c r="F775" s="260">
        <f>VLOOKUP($A775+ROUND((COLUMN()-2)/24,5),АТС!$A$41:$F$712,5)+VLOOKUP($A775+ROUND((COLUMN()-2)/24,5),'Расчет сбытовых надбавок'!$B$2065:'Расчет сбытовых надбавок'!$G$2736,5)</f>
        <v>1221</v>
      </c>
      <c r="G775" s="260">
        <f>VLOOKUP($A775+ROUND((COLUMN()-2)/24,5),АТС!$A$41:$F$712,5)+VLOOKUP($A775+ROUND((COLUMN()-2)/24,5),'Расчет сбытовых надбавок'!$B$2065:'Расчет сбытовых надбавок'!$G$2736,5)</f>
        <v>0</v>
      </c>
      <c r="H775" s="260">
        <f>VLOOKUP($A775+ROUND((COLUMN()-2)/24,5),АТС!$A$41:$F$712,5)+VLOOKUP($A775+ROUND((COLUMN()-2)/24,5),'Расчет сбытовых надбавок'!$B$2065:'Расчет сбытовых надбавок'!$G$2736,5)</f>
        <v>0</v>
      </c>
      <c r="I775" s="260">
        <f>VLOOKUP($A775+ROUND((COLUMN()-2)/24,5),АТС!$A$41:$F$712,5)+VLOOKUP($A775+ROUND((COLUMN()-2)/24,5),'Расчет сбытовых надбавок'!$B$2065:'Расчет сбытовых надбавок'!$G$2736,5)</f>
        <v>74.12</v>
      </c>
      <c r="J775" s="260">
        <f>VLOOKUP($A775+ROUND((COLUMN()-2)/24,5),АТС!$A$41:$F$712,5)+VLOOKUP($A775+ROUND((COLUMN()-2)/24,5),'Расчет сбытовых надбавок'!$B$2065:'Расчет сбытовых надбавок'!$G$2736,5)</f>
        <v>234.01</v>
      </c>
      <c r="K775" s="260">
        <f>VLOOKUP($A775+ROUND((COLUMN()-2)/24,5),АТС!$A$41:$F$712,5)+VLOOKUP($A775+ROUND((COLUMN()-2)/24,5),'Расчет сбытовых надбавок'!$B$2065:'Расчет сбытовых надбавок'!$G$2736,5)</f>
        <v>248.64000000000001</v>
      </c>
      <c r="L775" s="260">
        <f>VLOOKUP($A775+ROUND((COLUMN()-2)/24,5),АТС!$A$41:$F$712,5)+VLOOKUP($A775+ROUND((COLUMN()-2)/24,5),'Расчет сбытовых надбавок'!$B$2065:'Расчет сбытовых надбавок'!$G$2736,5)</f>
        <v>315.67999999999995</v>
      </c>
      <c r="M775" s="260">
        <f>VLOOKUP($A775+ROUND((COLUMN()-2)/24,5),АТС!$A$41:$F$712,5)+VLOOKUP($A775+ROUND((COLUMN()-2)/24,5),'Расчет сбытовых надбавок'!$B$2065:'Расчет сбытовых надбавок'!$G$2736,5)</f>
        <v>351.84999999999997</v>
      </c>
      <c r="N775" s="260">
        <f>VLOOKUP($A775+ROUND((COLUMN()-2)/24,5),АТС!$A$41:$F$712,5)+VLOOKUP($A775+ROUND((COLUMN()-2)/24,5),'Расчет сбытовых надбавок'!$B$2065:'Расчет сбытовых надбавок'!$G$2736,5)</f>
        <v>265.97000000000003</v>
      </c>
      <c r="O775" s="260">
        <f>VLOOKUP($A775+ROUND((COLUMN()-2)/24,5),АТС!$A$41:$F$712,5)+VLOOKUP($A775+ROUND((COLUMN()-2)/24,5),'Расчет сбытовых надбавок'!$B$2065:'Расчет сбытовых надбавок'!$G$2736,5)</f>
        <v>335.98</v>
      </c>
      <c r="P775" s="260">
        <f>VLOOKUP($A775+ROUND((COLUMN()-2)/24,5),АТС!$A$41:$F$712,5)+VLOOKUP($A775+ROUND((COLUMN()-2)/24,5),'Расчет сбытовых надбавок'!$B$2065:'Расчет сбытовых надбавок'!$G$2736,5)</f>
        <v>340.36</v>
      </c>
      <c r="Q775" s="260">
        <f>VLOOKUP($A775+ROUND((COLUMN()-2)/24,5),АТС!$A$41:$F$712,5)+VLOOKUP($A775+ROUND((COLUMN()-2)/24,5),'Расчет сбытовых надбавок'!$B$2065:'Расчет сбытовых надбавок'!$G$2736,5)</f>
        <v>396.10999999999996</v>
      </c>
      <c r="R775" s="260">
        <f>VLOOKUP($A775+ROUND((COLUMN()-2)/24,5),АТС!$A$41:$F$712,5)+VLOOKUP($A775+ROUND((COLUMN()-2)/24,5),'Расчет сбытовых надбавок'!$B$2065:'Расчет сбытовых надбавок'!$G$2736,5)</f>
        <v>420.87</v>
      </c>
      <c r="S775" s="260">
        <f>VLOOKUP($A775+ROUND((COLUMN()-2)/24,5),АТС!$A$41:$F$712,5)+VLOOKUP($A775+ROUND((COLUMN()-2)/24,5),'Расчет сбытовых надбавок'!$B$2065:'Расчет сбытовых надбавок'!$G$2736,5)</f>
        <v>262.3</v>
      </c>
      <c r="T775" s="260">
        <f>VLOOKUP($A775+ROUND((COLUMN()-2)/24,5),АТС!$A$41:$F$712,5)+VLOOKUP($A775+ROUND((COLUMN()-2)/24,5),'Расчет сбытовых надбавок'!$B$2065:'Расчет сбытовых надбавок'!$G$2736,5)</f>
        <v>64.819999999999993</v>
      </c>
      <c r="U775" s="260">
        <f>VLOOKUP($A775+ROUND((COLUMN()-2)/24,5),АТС!$A$41:$F$712,5)+VLOOKUP($A775+ROUND((COLUMN()-2)/24,5),'Расчет сбытовых надбавок'!$B$2065:'Расчет сбытовых надбавок'!$G$2736,5)</f>
        <v>239.13</v>
      </c>
      <c r="V775" s="260">
        <f>VLOOKUP($A775+ROUND((COLUMN()-2)/24,5),АТС!$A$41:$F$712,5)+VLOOKUP($A775+ROUND((COLUMN()-2)/24,5),'Расчет сбытовых надбавок'!$B$2065:'Расчет сбытовых надбавок'!$G$2736,5)</f>
        <v>264.12</v>
      </c>
      <c r="W775" s="260">
        <f>VLOOKUP($A775+ROUND((COLUMN()-2)/24,5),АТС!$A$41:$F$712,5)+VLOOKUP($A775+ROUND((COLUMN()-2)/24,5),'Расчет сбытовых надбавок'!$B$2065:'Расчет сбытовых надбавок'!$G$2736,5)</f>
        <v>380.43999999999994</v>
      </c>
      <c r="X775" s="260">
        <f>VLOOKUP($A775+ROUND((COLUMN()-2)/24,5),АТС!$A$41:$F$712,5)+VLOOKUP($A775+ROUND((COLUMN()-2)/24,5),'Расчет сбытовых надбавок'!$B$2065:'Расчет сбытовых надбавок'!$G$2736,5)</f>
        <v>696.31000000000006</v>
      </c>
      <c r="Y775" s="260">
        <f>VLOOKUP($A775+ROUND((COLUMN()-2)/24,5),АТС!$A$41:$F$712,5)+VLOOKUP($A775+ROUND((COLUMN()-2)/24,5),'Расчет сбытовых надбавок'!$B$2065:'Расчет сбытовых надбавок'!$G$2736,5)</f>
        <v>756.97</v>
      </c>
    </row>
    <row r="776" spans="1:25" x14ac:dyDescent="0.2">
      <c r="A776" s="94">
        <f t="shared" si="23"/>
        <v>41681</v>
      </c>
      <c r="B776" s="260">
        <f>VLOOKUP($A776+ROUND((COLUMN()-2)/24,5),АТС!$A$41:$F$712,5)+VLOOKUP($A776+ROUND((COLUMN()-2)/24,5),'Расчет сбытовых надбавок'!$B$2065:'Расчет сбытовых надбавок'!$G$2736,5)</f>
        <v>209.12</v>
      </c>
      <c r="C776" s="260">
        <f>VLOOKUP($A776+ROUND((COLUMN()-2)/24,5),АТС!$A$41:$F$712,5)+VLOOKUP($A776+ROUND((COLUMN()-2)/24,5),'Расчет сбытовых надбавок'!$B$2065:'Расчет сбытовых надбавок'!$G$2736,5)</f>
        <v>103.56</v>
      </c>
      <c r="D776" s="260">
        <f>VLOOKUP($A776+ROUND((COLUMN()-2)/24,5),АТС!$A$41:$F$712,5)+VLOOKUP($A776+ROUND((COLUMN()-2)/24,5),'Расчет сбытовых надбавок'!$B$2065:'Расчет сбытовых надбавок'!$G$2736,5)</f>
        <v>85.84</v>
      </c>
      <c r="E776" s="260">
        <f>VLOOKUP($A776+ROUND((COLUMN()-2)/24,5),АТС!$A$41:$F$712,5)+VLOOKUP($A776+ROUND((COLUMN()-2)/24,5),'Расчет сбытовых надбавок'!$B$2065:'Расчет сбытовых надбавок'!$G$2736,5)</f>
        <v>57.83</v>
      </c>
      <c r="F776" s="260">
        <f>VLOOKUP($A776+ROUND((COLUMN()-2)/24,5),АТС!$A$41:$F$712,5)+VLOOKUP($A776+ROUND((COLUMN()-2)/24,5),'Расчет сбытовых надбавок'!$B$2065:'Расчет сбытовых надбавок'!$G$2736,5)</f>
        <v>97.839999999999989</v>
      </c>
      <c r="G776" s="260">
        <f>VLOOKUP($A776+ROUND((COLUMN()-2)/24,5),АТС!$A$41:$F$712,5)+VLOOKUP($A776+ROUND((COLUMN()-2)/24,5),'Расчет сбытовых надбавок'!$B$2065:'Расчет сбытовых надбавок'!$G$2736,5)</f>
        <v>0</v>
      </c>
      <c r="H776" s="260">
        <f>VLOOKUP($A776+ROUND((COLUMN()-2)/24,5),АТС!$A$41:$F$712,5)+VLOOKUP($A776+ROUND((COLUMN()-2)/24,5),'Расчет сбытовых надбавок'!$B$2065:'Расчет сбытовых надбавок'!$G$2736,5)</f>
        <v>0</v>
      </c>
      <c r="I776" s="260">
        <f>VLOOKUP($A776+ROUND((COLUMN()-2)/24,5),АТС!$A$41:$F$712,5)+VLOOKUP($A776+ROUND((COLUMN()-2)/24,5),'Расчет сбытовых надбавок'!$B$2065:'Расчет сбытовых надбавок'!$G$2736,5)</f>
        <v>0</v>
      </c>
      <c r="J776" s="260">
        <f>VLOOKUP($A776+ROUND((COLUMN()-2)/24,5),АТС!$A$41:$F$712,5)+VLOOKUP($A776+ROUND((COLUMN()-2)/24,5),'Расчет сбытовых надбавок'!$B$2065:'Расчет сбытовых надбавок'!$G$2736,5)</f>
        <v>0</v>
      </c>
      <c r="K776" s="260">
        <f>VLOOKUP($A776+ROUND((COLUMN()-2)/24,5),АТС!$A$41:$F$712,5)+VLOOKUP($A776+ROUND((COLUMN()-2)/24,5),'Расчет сбытовых надбавок'!$B$2065:'Расчет сбытовых надбавок'!$G$2736,5)</f>
        <v>65.010000000000005</v>
      </c>
      <c r="L776" s="260">
        <f>VLOOKUP($A776+ROUND((COLUMN()-2)/24,5),АТС!$A$41:$F$712,5)+VLOOKUP($A776+ROUND((COLUMN()-2)/24,5),'Расчет сбытовых надбавок'!$B$2065:'Расчет сбытовых надбавок'!$G$2736,5)</f>
        <v>243.74</v>
      </c>
      <c r="M776" s="260">
        <f>VLOOKUP($A776+ROUND((COLUMN()-2)/24,5),АТС!$A$41:$F$712,5)+VLOOKUP($A776+ROUND((COLUMN()-2)/24,5),'Расчет сбытовых надбавок'!$B$2065:'Расчет сбытовых надбавок'!$G$2736,5)</f>
        <v>243.76999999999998</v>
      </c>
      <c r="N776" s="260">
        <f>VLOOKUP($A776+ROUND((COLUMN()-2)/24,5),АТС!$A$41:$F$712,5)+VLOOKUP($A776+ROUND((COLUMN()-2)/24,5),'Расчет сбытовых надбавок'!$B$2065:'Расчет сбытовых надбавок'!$G$2736,5)</f>
        <v>187.25</v>
      </c>
      <c r="O776" s="260">
        <f>VLOOKUP($A776+ROUND((COLUMN()-2)/24,5),АТС!$A$41:$F$712,5)+VLOOKUP($A776+ROUND((COLUMN()-2)/24,5),'Расчет сбытовых надбавок'!$B$2065:'Расчет сбытовых надбавок'!$G$2736,5)</f>
        <v>88.53</v>
      </c>
      <c r="P776" s="260">
        <f>VLOOKUP($A776+ROUND((COLUMN()-2)/24,5),АТС!$A$41:$F$712,5)+VLOOKUP($A776+ROUND((COLUMN()-2)/24,5),'Расчет сбытовых надбавок'!$B$2065:'Расчет сбытовых надбавок'!$G$2736,5)</f>
        <v>69.8</v>
      </c>
      <c r="Q776" s="260">
        <f>VLOOKUP($A776+ROUND((COLUMN()-2)/24,5),АТС!$A$41:$F$712,5)+VLOOKUP($A776+ROUND((COLUMN()-2)/24,5),'Расчет сбытовых надбавок'!$B$2065:'Расчет сбытовых надбавок'!$G$2736,5)</f>
        <v>0</v>
      </c>
      <c r="R776" s="260">
        <f>VLOOKUP($A776+ROUND((COLUMN()-2)/24,5),АТС!$A$41:$F$712,5)+VLOOKUP($A776+ROUND((COLUMN()-2)/24,5),'Расчет сбытовых надбавок'!$B$2065:'Расчет сбытовых надбавок'!$G$2736,5)</f>
        <v>57.17</v>
      </c>
      <c r="S776" s="260">
        <f>VLOOKUP($A776+ROUND((COLUMN()-2)/24,5),АТС!$A$41:$F$712,5)+VLOOKUP($A776+ROUND((COLUMN()-2)/24,5),'Расчет сбытовых надбавок'!$B$2065:'Расчет сбытовых надбавок'!$G$2736,5)</f>
        <v>0</v>
      </c>
      <c r="T776" s="260">
        <f>VLOOKUP($A776+ROUND((COLUMN()-2)/24,5),АТС!$A$41:$F$712,5)+VLOOKUP($A776+ROUND((COLUMN()-2)/24,5),'Расчет сбытовых надбавок'!$B$2065:'Расчет сбытовых надбавок'!$G$2736,5)</f>
        <v>187.54999999999998</v>
      </c>
      <c r="U776" s="260">
        <f>VLOOKUP($A776+ROUND((COLUMN()-2)/24,5),АТС!$A$41:$F$712,5)+VLOOKUP($A776+ROUND((COLUMN()-2)/24,5),'Расчет сбытовых надбавок'!$B$2065:'Расчет сбытовых надбавок'!$G$2736,5)</f>
        <v>147.65</v>
      </c>
      <c r="V776" s="260">
        <f>VLOOKUP($A776+ROUND((COLUMN()-2)/24,5),АТС!$A$41:$F$712,5)+VLOOKUP($A776+ROUND((COLUMN()-2)/24,5),'Расчет сбытовых надбавок'!$B$2065:'Расчет сбытовых надбавок'!$G$2736,5)</f>
        <v>241.42</v>
      </c>
      <c r="W776" s="260">
        <f>VLOOKUP($A776+ROUND((COLUMN()-2)/24,5),АТС!$A$41:$F$712,5)+VLOOKUP($A776+ROUND((COLUMN()-2)/24,5),'Расчет сбытовых надбавок'!$B$2065:'Расчет сбытовых надбавок'!$G$2736,5)</f>
        <v>344.9</v>
      </c>
      <c r="X776" s="260">
        <f>VLOOKUP($A776+ROUND((COLUMN()-2)/24,5),АТС!$A$41:$F$712,5)+VLOOKUP($A776+ROUND((COLUMN()-2)/24,5),'Расчет сбытовых надбавок'!$B$2065:'Расчет сбытовых надбавок'!$G$2736,5)</f>
        <v>454.48</v>
      </c>
      <c r="Y776" s="260">
        <f>VLOOKUP($A776+ROUND((COLUMN()-2)/24,5),АТС!$A$41:$F$712,5)+VLOOKUP($A776+ROUND((COLUMN()-2)/24,5),'Расчет сбытовых надбавок'!$B$2065:'Расчет сбытовых надбавок'!$G$2736,5)</f>
        <v>510.9</v>
      </c>
    </row>
    <row r="777" spans="1:25" x14ac:dyDescent="0.2">
      <c r="A777" s="94">
        <f t="shared" si="23"/>
        <v>41682</v>
      </c>
      <c r="B777" s="260">
        <f>VLOOKUP($A777+ROUND((COLUMN()-2)/24,5),АТС!$A$41:$F$712,5)+VLOOKUP($A777+ROUND((COLUMN()-2)/24,5),'Расчет сбытовых надбавок'!$B$2065:'Расчет сбытовых надбавок'!$G$2736,5)</f>
        <v>300.99</v>
      </c>
      <c r="C777" s="260">
        <f>VLOOKUP($A777+ROUND((COLUMN()-2)/24,5),АТС!$A$41:$F$712,5)+VLOOKUP($A777+ROUND((COLUMN()-2)/24,5),'Расчет сбытовых надбавок'!$B$2065:'Расчет сбытовых надбавок'!$G$2736,5)</f>
        <v>188.28</v>
      </c>
      <c r="D777" s="260">
        <f>VLOOKUP($A777+ROUND((COLUMN()-2)/24,5),АТС!$A$41:$F$712,5)+VLOOKUP($A777+ROUND((COLUMN()-2)/24,5),'Расчет сбытовых надбавок'!$B$2065:'Расчет сбытовых надбавок'!$G$2736,5)</f>
        <v>52.71</v>
      </c>
      <c r="E777" s="260">
        <f>VLOOKUP($A777+ROUND((COLUMN()-2)/24,5),АТС!$A$41:$F$712,5)+VLOOKUP($A777+ROUND((COLUMN()-2)/24,5),'Расчет сбытовых надбавок'!$B$2065:'Расчет сбытовых надбавок'!$G$2736,5)</f>
        <v>86.78</v>
      </c>
      <c r="F777" s="260">
        <f>VLOOKUP($A777+ROUND((COLUMN()-2)/24,5),АТС!$A$41:$F$712,5)+VLOOKUP($A777+ROUND((COLUMN()-2)/24,5),'Расчет сбытовых надбавок'!$B$2065:'Расчет сбытовых надбавок'!$G$2736,5)</f>
        <v>68.52</v>
      </c>
      <c r="G777" s="260">
        <f>VLOOKUP($A777+ROUND((COLUMN()-2)/24,5),АТС!$A$41:$F$712,5)+VLOOKUP($A777+ROUND((COLUMN()-2)/24,5),'Расчет сбытовых надбавок'!$B$2065:'Расчет сбытовых надбавок'!$G$2736,5)</f>
        <v>0</v>
      </c>
      <c r="H777" s="260">
        <f>VLOOKUP($A777+ROUND((COLUMN()-2)/24,5),АТС!$A$41:$F$712,5)+VLOOKUP($A777+ROUND((COLUMN()-2)/24,5),'Расчет сбытовых надбавок'!$B$2065:'Расчет сбытовых надбавок'!$G$2736,5)</f>
        <v>0</v>
      </c>
      <c r="I777" s="260">
        <f>VLOOKUP($A777+ROUND((COLUMN()-2)/24,5),АТС!$A$41:$F$712,5)+VLOOKUP($A777+ROUND((COLUMN()-2)/24,5),'Расчет сбытовых надбавок'!$B$2065:'Расчет сбытовых надбавок'!$G$2736,5)</f>
        <v>53.2</v>
      </c>
      <c r="J777" s="260">
        <f>VLOOKUP($A777+ROUND((COLUMN()-2)/24,5),АТС!$A$41:$F$712,5)+VLOOKUP($A777+ROUND((COLUMN()-2)/24,5),'Расчет сбытовых надбавок'!$B$2065:'Расчет сбытовых надбавок'!$G$2736,5)</f>
        <v>27.830000000000002</v>
      </c>
      <c r="K777" s="260">
        <f>VLOOKUP($A777+ROUND((COLUMN()-2)/24,5),АТС!$A$41:$F$712,5)+VLOOKUP($A777+ROUND((COLUMN()-2)/24,5),'Расчет сбытовых надбавок'!$B$2065:'Расчет сбытовых надбавок'!$G$2736,5)</f>
        <v>27.15</v>
      </c>
      <c r="L777" s="260">
        <f>VLOOKUP($A777+ROUND((COLUMN()-2)/24,5),АТС!$A$41:$F$712,5)+VLOOKUP($A777+ROUND((COLUMN()-2)/24,5),'Расчет сбытовых надбавок'!$B$2065:'Расчет сбытовых надбавок'!$G$2736,5)</f>
        <v>65.66</v>
      </c>
      <c r="M777" s="260">
        <f>VLOOKUP($A777+ROUND((COLUMN()-2)/24,5),АТС!$A$41:$F$712,5)+VLOOKUP($A777+ROUND((COLUMN()-2)/24,5),'Расчет сбытовых надбавок'!$B$2065:'Расчет сбытовых надбавок'!$G$2736,5)</f>
        <v>78.949999999999989</v>
      </c>
      <c r="N777" s="260">
        <f>VLOOKUP($A777+ROUND((COLUMN()-2)/24,5),АТС!$A$41:$F$712,5)+VLOOKUP($A777+ROUND((COLUMN()-2)/24,5),'Расчет сбытовых надбавок'!$B$2065:'Расчет сбытовых надбавок'!$G$2736,5)</f>
        <v>100.61</v>
      </c>
      <c r="O777" s="260">
        <f>VLOOKUP($A777+ROUND((COLUMN()-2)/24,5),АТС!$A$41:$F$712,5)+VLOOKUP($A777+ROUND((COLUMN()-2)/24,5),'Расчет сбытовых надбавок'!$B$2065:'Расчет сбытовых надбавок'!$G$2736,5)</f>
        <v>72.430000000000007</v>
      </c>
      <c r="P777" s="260">
        <f>VLOOKUP($A777+ROUND((COLUMN()-2)/24,5),АТС!$A$41:$F$712,5)+VLOOKUP($A777+ROUND((COLUMN()-2)/24,5),'Расчет сбытовых надбавок'!$B$2065:'Расчет сбытовых надбавок'!$G$2736,5)</f>
        <v>77.66</v>
      </c>
      <c r="Q777" s="260">
        <f>VLOOKUP($A777+ROUND((COLUMN()-2)/24,5),АТС!$A$41:$F$712,5)+VLOOKUP($A777+ROUND((COLUMN()-2)/24,5),'Расчет сбытовых надбавок'!$B$2065:'Расчет сбытовых надбавок'!$G$2736,5)</f>
        <v>32.380000000000003</v>
      </c>
      <c r="R777" s="260">
        <f>VLOOKUP($A777+ROUND((COLUMN()-2)/24,5),АТС!$A$41:$F$712,5)+VLOOKUP($A777+ROUND((COLUMN()-2)/24,5),'Расчет сбытовых надбавок'!$B$2065:'Расчет сбытовых надбавок'!$G$2736,5)</f>
        <v>4.0999999999999996</v>
      </c>
      <c r="S777" s="260">
        <f>VLOOKUP($A777+ROUND((COLUMN()-2)/24,5),АТС!$A$41:$F$712,5)+VLOOKUP($A777+ROUND((COLUMN()-2)/24,5),'Расчет сбытовых надбавок'!$B$2065:'Расчет сбытовых надбавок'!$G$2736,5)</f>
        <v>0</v>
      </c>
      <c r="T777" s="260">
        <f>VLOOKUP($A777+ROUND((COLUMN()-2)/24,5),АТС!$A$41:$F$712,5)+VLOOKUP($A777+ROUND((COLUMN()-2)/24,5),'Расчет сбытовых надбавок'!$B$2065:'Расчет сбытовых надбавок'!$G$2736,5)</f>
        <v>0</v>
      </c>
      <c r="U777" s="260">
        <f>VLOOKUP($A777+ROUND((COLUMN()-2)/24,5),АТС!$A$41:$F$712,5)+VLOOKUP($A777+ROUND((COLUMN()-2)/24,5),'Расчет сбытовых надбавок'!$B$2065:'Расчет сбытовых надбавок'!$G$2736,5)</f>
        <v>77.97</v>
      </c>
      <c r="V777" s="260">
        <f>VLOOKUP($A777+ROUND((COLUMN()-2)/24,5),АТС!$A$41:$F$712,5)+VLOOKUP($A777+ROUND((COLUMN()-2)/24,5),'Расчет сбытовых надбавок'!$B$2065:'Расчет сбытовых надбавок'!$G$2736,5)</f>
        <v>87.28</v>
      </c>
      <c r="W777" s="260">
        <f>VLOOKUP($A777+ROUND((COLUMN()-2)/24,5),АТС!$A$41:$F$712,5)+VLOOKUP($A777+ROUND((COLUMN()-2)/24,5),'Расчет сбытовых надбавок'!$B$2065:'Расчет сбытовых надбавок'!$G$2736,5)</f>
        <v>99.62</v>
      </c>
      <c r="X777" s="260">
        <f>VLOOKUP($A777+ROUND((COLUMN()-2)/24,5),АТС!$A$41:$F$712,5)+VLOOKUP($A777+ROUND((COLUMN()-2)/24,5),'Расчет сбытовых надбавок'!$B$2065:'Расчет сбытовых надбавок'!$G$2736,5)</f>
        <v>83.76</v>
      </c>
      <c r="Y777" s="260">
        <f>VLOOKUP($A777+ROUND((COLUMN()-2)/24,5),АТС!$A$41:$F$712,5)+VLOOKUP($A777+ROUND((COLUMN()-2)/24,5),'Расчет сбытовых надбавок'!$B$2065:'Расчет сбытовых надбавок'!$G$2736,5)</f>
        <v>18.48</v>
      </c>
    </row>
    <row r="778" spans="1:25" x14ac:dyDescent="0.2">
      <c r="A778" s="94">
        <f t="shared" si="23"/>
        <v>41683</v>
      </c>
      <c r="B778" s="260">
        <f>VLOOKUP($A778+ROUND((COLUMN()-2)/24,5),АТС!$A$41:$F$712,5)+VLOOKUP($A778+ROUND((COLUMN()-2)/24,5),'Расчет сбытовых надбавок'!$B$2065:'Расчет сбытовых надбавок'!$G$2736,5)</f>
        <v>433.95</v>
      </c>
      <c r="C778" s="260">
        <f>VLOOKUP($A778+ROUND((COLUMN()-2)/24,5),АТС!$A$41:$F$712,5)+VLOOKUP($A778+ROUND((COLUMN()-2)/24,5),'Расчет сбытовых надбавок'!$B$2065:'Расчет сбытовых надбавок'!$G$2736,5)</f>
        <v>178.5</v>
      </c>
      <c r="D778" s="260">
        <f>VLOOKUP($A778+ROUND((COLUMN()-2)/24,5),АТС!$A$41:$F$712,5)+VLOOKUP($A778+ROUND((COLUMN()-2)/24,5),'Расчет сбытовых надбавок'!$B$2065:'Расчет сбытовых надбавок'!$G$2736,5)</f>
        <v>201.29999999999998</v>
      </c>
      <c r="E778" s="260">
        <f>VLOOKUP($A778+ROUND((COLUMN()-2)/24,5),АТС!$A$41:$F$712,5)+VLOOKUP($A778+ROUND((COLUMN()-2)/24,5),'Расчет сбытовых надбавок'!$B$2065:'Расчет сбытовых надбавок'!$G$2736,5)</f>
        <v>182.64000000000001</v>
      </c>
      <c r="F778" s="260">
        <f>VLOOKUP($A778+ROUND((COLUMN()-2)/24,5),АТС!$A$41:$F$712,5)+VLOOKUP($A778+ROUND((COLUMN()-2)/24,5),'Расчет сбытовых надбавок'!$B$2065:'Расчет сбытовых надбавок'!$G$2736,5)</f>
        <v>242.93</v>
      </c>
      <c r="G778" s="260">
        <f>VLOOKUP($A778+ROUND((COLUMN()-2)/24,5),АТС!$A$41:$F$712,5)+VLOOKUP($A778+ROUND((COLUMN()-2)/24,5),'Расчет сбытовых надбавок'!$B$2065:'Расчет сбытовых надбавок'!$G$2736,5)</f>
        <v>35.46</v>
      </c>
      <c r="H778" s="260">
        <f>VLOOKUP($A778+ROUND((COLUMN()-2)/24,5),АТС!$A$41:$F$712,5)+VLOOKUP($A778+ROUND((COLUMN()-2)/24,5),'Расчет сбытовых надбавок'!$B$2065:'Расчет сбытовых надбавок'!$G$2736,5)</f>
        <v>0</v>
      </c>
      <c r="I778" s="260">
        <f>VLOOKUP($A778+ROUND((COLUMN()-2)/24,5),АТС!$A$41:$F$712,5)+VLOOKUP($A778+ROUND((COLUMN()-2)/24,5),'Расчет сбытовых надбавок'!$B$2065:'Расчет сбытовых надбавок'!$G$2736,5)</f>
        <v>56.17</v>
      </c>
      <c r="J778" s="260">
        <f>VLOOKUP($A778+ROUND((COLUMN()-2)/24,5),АТС!$A$41:$F$712,5)+VLOOKUP($A778+ROUND((COLUMN()-2)/24,5),'Расчет сбытовых надбавок'!$B$2065:'Расчет сбытовых надбавок'!$G$2736,5)</f>
        <v>292.41000000000003</v>
      </c>
      <c r="K778" s="260">
        <f>VLOOKUP($A778+ROUND((COLUMN()-2)/24,5),АТС!$A$41:$F$712,5)+VLOOKUP($A778+ROUND((COLUMN()-2)/24,5),'Расчет сбытовых надбавок'!$B$2065:'Расчет сбытовых надбавок'!$G$2736,5)</f>
        <v>400.63</v>
      </c>
      <c r="L778" s="260">
        <f>VLOOKUP($A778+ROUND((COLUMN()-2)/24,5),АТС!$A$41:$F$712,5)+VLOOKUP($A778+ROUND((COLUMN()-2)/24,5),'Расчет сбытовых надбавок'!$B$2065:'Расчет сбытовых надбавок'!$G$2736,5)</f>
        <v>481.21999999999997</v>
      </c>
      <c r="M778" s="260">
        <f>VLOOKUP($A778+ROUND((COLUMN()-2)/24,5),АТС!$A$41:$F$712,5)+VLOOKUP($A778+ROUND((COLUMN()-2)/24,5),'Расчет сбытовых надбавок'!$B$2065:'Расчет сбытовых надбавок'!$G$2736,5)</f>
        <v>623.08000000000004</v>
      </c>
      <c r="N778" s="260">
        <f>VLOOKUP($A778+ROUND((COLUMN()-2)/24,5),АТС!$A$41:$F$712,5)+VLOOKUP($A778+ROUND((COLUMN()-2)/24,5),'Расчет сбытовых надбавок'!$B$2065:'Расчет сбытовых надбавок'!$G$2736,5)</f>
        <v>392.68999999999994</v>
      </c>
      <c r="O778" s="260">
        <f>VLOOKUP($A778+ROUND((COLUMN()-2)/24,5),АТС!$A$41:$F$712,5)+VLOOKUP($A778+ROUND((COLUMN()-2)/24,5),'Расчет сбытовых надбавок'!$B$2065:'Расчет сбытовых надбавок'!$G$2736,5)</f>
        <v>458.9</v>
      </c>
      <c r="P778" s="260">
        <f>VLOOKUP($A778+ROUND((COLUMN()-2)/24,5),АТС!$A$41:$F$712,5)+VLOOKUP($A778+ROUND((COLUMN()-2)/24,5),'Расчет сбытовых надбавок'!$B$2065:'Расчет сбытовых надбавок'!$G$2736,5)</f>
        <v>458.27000000000004</v>
      </c>
      <c r="Q778" s="260">
        <f>VLOOKUP($A778+ROUND((COLUMN()-2)/24,5),АТС!$A$41:$F$712,5)+VLOOKUP($A778+ROUND((COLUMN()-2)/24,5),'Расчет сбытовых надбавок'!$B$2065:'Расчет сбытовых надбавок'!$G$2736,5)</f>
        <v>470.78999999999996</v>
      </c>
      <c r="R778" s="260">
        <f>VLOOKUP($A778+ROUND((COLUMN()-2)/24,5),АТС!$A$41:$F$712,5)+VLOOKUP($A778+ROUND((COLUMN()-2)/24,5),'Расчет сбытовых надбавок'!$B$2065:'Расчет сбытовых надбавок'!$G$2736,5)</f>
        <v>361.72</v>
      </c>
      <c r="S778" s="260">
        <f>VLOOKUP($A778+ROUND((COLUMN()-2)/24,5),АТС!$A$41:$F$712,5)+VLOOKUP($A778+ROUND((COLUMN()-2)/24,5),'Расчет сбытовых надбавок'!$B$2065:'Расчет сбытовых надбавок'!$G$2736,5)</f>
        <v>147.77000000000001</v>
      </c>
      <c r="T778" s="260">
        <f>VLOOKUP($A778+ROUND((COLUMN()-2)/24,5),АТС!$A$41:$F$712,5)+VLOOKUP($A778+ROUND((COLUMN()-2)/24,5),'Расчет сбытовых надбавок'!$B$2065:'Расчет сбытовых надбавок'!$G$2736,5)</f>
        <v>0.66999999999999993</v>
      </c>
      <c r="U778" s="260">
        <f>VLOOKUP($A778+ROUND((COLUMN()-2)/24,5),АТС!$A$41:$F$712,5)+VLOOKUP($A778+ROUND((COLUMN()-2)/24,5),'Расчет сбытовых надбавок'!$B$2065:'Расчет сбытовых надбавок'!$G$2736,5)</f>
        <v>349.98</v>
      </c>
      <c r="V778" s="260">
        <f>VLOOKUP($A778+ROUND((COLUMN()-2)/24,5),АТС!$A$41:$F$712,5)+VLOOKUP($A778+ROUND((COLUMN()-2)/24,5),'Расчет сбытовых надбавок'!$B$2065:'Расчет сбытовых надбавок'!$G$2736,5)</f>
        <v>503.66999999999996</v>
      </c>
      <c r="W778" s="260">
        <f>VLOOKUP($A778+ROUND((COLUMN()-2)/24,5),АТС!$A$41:$F$712,5)+VLOOKUP($A778+ROUND((COLUMN()-2)/24,5),'Расчет сбытовых надбавок'!$B$2065:'Расчет сбытовых надбавок'!$G$2736,5)</f>
        <v>584.03</v>
      </c>
      <c r="X778" s="260">
        <f>VLOOKUP($A778+ROUND((COLUMN()-2)/24,5),АТС!$A$41:$F$712,5)+VLOOKUP($A778+ROUND((COLUMN()-2)/24,5),'Расчет сбытовых надбавок'!$B$2065:'Расчет сбытовых надбавок'!$G$2736,5)</f>
        <v>228.11</v>
      </c>
      <c r="Y778" s="260">
        <f>VLOOKUP($A778+ROUND((COLUMN()-2)/24,5),АТС!$A$41:$F$712,5)+VLOOKUP($A778+ROUND((COLUMN()-2)/24,5),'Расчет сбытовых надбавок'!$B$2065:'Расчет сбытовых надбавок'!$G$2736,5)</f>
        <v>497.54999999999995</v>
      </c>
    </row>
    <row r="779" spans="1:25" x14ac:dyDescent="0.2">
      <c r="A779" s="94">
        <f t="shared" si="23"/>
        <v>41684</v>
      </c>
      <c r="B779" s="260">
        <f>VLOOKUP($A779+ROUND((COLUMN()-2)/24,5),АТС!$A$41:$F$712,5)+VLOOKUP($A779+ROUND((COLUMN()-2)/24,5),'Расчет сбытовых надбавок'!$B$2065:'Расчет сбытовых надбавок'!$G$2736,5)</f>
        <v>131.76</v>
      </c>
      <c r="C779" s="260">
        <f>VLOOKUP($A779+ROUND((COLUMN()-2)/24,5),АТС!$A$41:$F$712,5)+VLOOKUP($A779+ROUND((COLUMN()-2)/24,5),'Расчет сбытовых надбавок'!$B$2065:'Расчет сбытовых надбавок'!$G$2736,5)</f>
        <v>271.10000000000002</v>
      </c>
      <c r="D779" s="260">
        <f>VLOOKUP($A779+ROUND((COLUMN()-2)/24,5),АТС!$A$41:$F$712,5)+VLOOKUP($A779+ROUND((COLUMN()-2)/24,5),'Расчет сбытовых надбавок'!$B$2065:'Расчет сбытовых надбавок'!$G$2736,5)</f>
        <v>215.29999999999998</v>
      </c>
      <c r="E779" s="260">
        <f>VLOOKUP($A779+ROUND((COLUMN()-2)/24,5),АТС!$A$41:$F$712,5)+VLOOKUP($A779+ROUND((COLUMN()-2)/24,5),'Расчет сбытовых надбавок'!$B$2065:'Расчет сбытовых надбавок'!$G$2736,5)</f>
        <v>82.56</v>
      </c>
      <c r="F779" s="260">
        <f>VLOOKUP($A779+ROUND((COLUMN()-2)/24,5),АТС!$A$41:$F$712,5)+VLOOKUP($A779+ROUND((COLUMN()-2)/24,5),'Расчет сбытовых надбавок'!$B$2065:'Расчет сбытовых надбавок'!$G$2736,5)</f>
        <v>81.820000000000007</v>
      </c>
      <c r="G779" s="260">
        <f>VLOOKUP($A779+ROUND((COLUMN()-2)/24,5),АТС!$A$41:$F$712,5)+VLOOKUP($A779+ROUND((COLUMN()-2)/24,5),'Расчет сбытовых надбавок'!$B$2065:'Расчет сбытовых надбавок'!$G$2736,5)</f>
        <v>30.67</v>
      </c>
      <c r="H779" s="260">
        <f>VLOOKUP($A779+ROUND((COLUMN()-2)/24,5),АТС!$A$41:$F$712,5)+VLOOKUP($A779+ROUND((COLUMN()-2)/24,5),'Расчет сбытовых надбавок'!$B$2065:'Расчет сбытовых надбавок'!$G$2736,5)</f>
        <v>0</v>
      </c>
      <c r="I779" s="260">
        <f>VLOOKUP($A779+ROUND((COLUMN()-2)/24,5),АТС!$A$41:$F$712,5)+VLOOKUP($A779+ROUND((COLUMN()-2)/24,5),'Расчет сбытовых надбавок'!$B$2065:'Расчет сбытовых надбавок'!$G$2736,5)</f>
        <v>0</v>
      </c>
      <c r="J779" s="260">
        <f>VLOOKUP($A779+ROUND((COLUMN()-2)/24,5),АТС!$A$41:$F$712,5)+VLOOKUP($A779+ROUND((COLUMN()-2)/24,5),'Расчет сбытовых надбавок'!$B$2065:'Расчет сбытовых надбавок'!$G$2736,5)</f>
        <v>67.81</v>
      </c>
      <c r="K779" s="260">
        <f>VLOOKUP($A779+ROUND((COLUMN()-2)/24,5),АТС!$A$41:$F$712,5)+VLOOKUP($A779+ROUND((COLUMN()-2)/24,5),'Расчет сбытовых надбавок'!$B$2065:'Расчет сбытовых надбавок'!$G$2736,5)</f>
        <v>87.95</v>
      </c>
      <c r="L779" s="260">
        <f>VLOOKUP($A779+ROUND((COLUMN()-2)/24,5),АТС!$A$41:$F$712,5)+VLOOKUP($A779+ROUND((COLUMN()-2)/24,5),'Расчет сбытовых надбавок'!$B$2065:'Расчет сбытовых надбавок'!$G$2736,5)</f>
        <v>200.1</v>
      </c>
      <c r="M779" s="260">
        <f>VLOOKUP($A779+ROUND((COLUMN()-2)/24,5),АТС!$A$41:$F$712,5)+VLOOKUP($A779+ROUND((COLUMN()-2)/24,5),'Расчет сбытовых надбавок'!$B$2065:'Расчет сбытовых надбавок'!$G$2736,5)</f>
        <v>143.68</v>
      </c>
      <c r="N779" s="260">
        <f>VLOOKUP($A779+ROUND((COLUMN()-2)/24,5),АТС!$A$41:$F$712,5)+VLOOKUP($A779+ROUND((COLUMN()-2)/24,5),'Расчет сбытовых надбавок'!$B$2065:'Расчет сбытовых надбавок'!$G$2736,5)</f>
        <v>202.45</v>
      </c>
      <c r="O779" s="260">
        <f>VLOOKUP($A779+ROUND((COLUMN()-2)/24,5),АТС!$A$41:$F$712,5)+VLOOKUP($A779+ROUND((COLUMN()-2)/24,5),'Расчет сбытовых надбавок'!$B$2065:'Расчет сбытовых надбавок'!$G$2736,5)</f>
        <v>210.04</v>
      </c>
      <c r="P779" s="260">
        <f>VLOOKUP($A779+ROUND((COLUMN()-2)/24,5),АТС!$A$41:$F$712,5)+VLOOKUP($A779+ROUND((COLUMN()-2)/24,5),'Расчет сбытовых надбавок'!$B$2065:'Расчет сбытовых надбавок'!$G$2736,5)</f>
        <v>261.52</v>
      </c>
      <c r="Q779" s="260">
        <f>VLOOKUP($A779+ROUND((COLUMN()-2)/24,5),АТС!$A$41:$F$712,5)+VLOOKUP($A779+ROUND((COLUMN()-2)/24,5),'Расчет сбытовых надбавок'!$B$2065:'Расчет сбытовых надбавок'!$G$2736,5)</f>
        <v>250.65</v>
      </c>
      <c r="R779" s="260">
        <f>VLOOKUP($A779+ROUND((COLUMN()-2)/24,5),АТС!$A$41:$F$712,5)+VLOOKUP($A779+ROUND((COLUMN()-2)/24,5),'Расчет сбытовых надбавок'!$B$2065:'Расчет сбытовых надбавок'!$G$2736,5)</f>
        <v>275.44</v>
      </c>
      <c r="S779" s="260">
        <f>VLOOKUP($A779+ROUND((COLUMN()-2)/24,5),АТС!$A$41:$F$712,5)+VLOOKUP($A779+ROUND((COLUMN()-2)/24,5),'Расчет сбытовых надбавок'!$B$2065:'Расчет сбытовых надбавок'!$G$2736,5)</f>
        <v>251.36</v>
      </c>
      <c r="T779" s="260">
        <f>VLOOKUP($A779+ROUND((COLUMN()-2)/24,5),АТС!$A$41:$F$712,5)+VLOOKUP($A779+ROUND((COLUMN()-2)/24,5),'Расчет сбытовых надбавок'!$B$2065:'Расчет сбытовых надбавок'!$G$2736,5)</f>
        <v>0</v>
      </c>
      <c r="U779" s="260">
        <f>VLOOKUP($A779+ROUND((COLUMN()-2)/24,5),АТС!$A$41:$F$712,5)+VLOOKUP($A779+ROUND((COLUMN()-2)/24,5),'Расчет сбытовых надбавок'!$B$2065:'Расчет сбытовых надбавок'!$G$2736,5)</f>
        <v>74.95</v>
      </c>
      <c r="V779" s="260">
        <f>VLOOKUP($A779+ROUND((COLUMN()-2)/24,5),АТС!$A$41:$F$712,5)+VLOOKUP($A779+ROUND((COLUMN()-2)/24,5),'Расчет сбытовых надбавок'!$B$2065:'Расчет сбытовых надбавок'!$G$2736,5)</f>
        <v>250.04999999999998</v>
      </c>
      <c r="W779" s="260">
        <f>VLOOKUP($A779+ROUND((COLUMN()-2)/24,5),АТС!$A$41:$F$712,5)+VLOOKUP($A779+ROUND((COLUMN()-2)/24,5),'Расчет сбытовых надбавок'!$B$2065:'Расчет сбытовых надбавок'!$G$2736,5)</f>
        <v>356.82000000000005</v>
      </c>
      <c r="X779" s="260">
        <f>VLOOKUP($A779+ROUND((COLUMN()-2)/24,5),АТС!$A$41:$F$712,5)+VLOOKUP($A779+ROUND((COLUMN()-2)/24,5),'Расчет сбытовых надбавок'!$B$2065:'Расчет сбытовых надбавок'!$G$2736,5)</f>
        <v>488.90000000000003</v>
      </c>
      <c r="Y779" s="260">
        <f>VLOOKUP($A779+ROUND((COLUMN()-2)/24,5),АТС!$A$41:$F$712,5)+VLOOKUP($A779+ROUND((COLUMN()-2)/24,5),'Расчет сбытовых надбавок'!$B$2065:'Расчет сбытовых надбавок'!$G$2736,5)</f>
        <v>436.62</v>
      </c>
    </row>
    <row r="780" spans="1:25" x14ac:dyDescent="0.2">
      <c r="A780" s="94">
        <f t="shared" si="23"/>
        <v>41685</v>
      </c>
      <c r="B780" s="260">
        <f>VLOOKUP($A780+ROUND((COLUMN()-2)/24,5),АТС!$A$41:$F$712,5)+VLOOKUP($A780+ROUND((COLUMN()-2)/24,5),'Расчет сбытовых надбавок'!$B$2065:'Расчет сбытовых надбавок'!$G$2736,5)</f>
        <v>176.22</v>
      </c>
      <c r="C780" s="260">
        <f>VLOOKUP($A780+ROUND((COLUMN()-2)/24,5),АТС!$A$41:$F$712,5)+VLOOKUP($A780+ROUND((COLUMN()-2)/24,5),'Расчет сбытовых надбавок'!$B$2065:'Расчет сбытовых надбавок'!$G$2736,5)</f>
        <v>156.5</v>
      </c>
      <c r="D780" s="260">
        <f>VLOOKUP($A780+ROUND((COLUMN()-2)/24,5),АТС!$A$41:$F$712,5)+VLOOKUP($A780+ROUND((COLUMN()-2)/24,5),'Расчет сбытовых надбавок'!$B$2065:'Расчет сбытовых надбавок'!$G$2736,5)</f>
        <v>277.33</v>
      </c>
      <c r="E780" s="260">
        <f>VLOOKUP($A780+ROUND((COLUMN()-2)/24,5),АТС!$A$41:$F$712,5)+VLOOKUP($A780+ROUND((COLUMN()-2)/24,5),'Расчет сбытовых надбавок'!$B$2065:'Расчет сбытовых надбавок'!$G$2736,5)</f>
        <v>252.82999999999998</v>
      </c>
      <c r="F780" s="260">
        <f>VLOOKUP($A780+ROUND((COLUMN()-2)/24,5),АТС!$A$41:$F$712,5)+VLOOKUP($A780+ROUND((COLUMN()-2)/24,5),'Расчет сбытовых надбавок'!$B$2065:'Расчет сбытовых надбавок'!$G$2736,5)</f>
        <v>190.84</v>
      </c>
      <c r="G780" s="260">
        <f>VLOOKUP($A780+ROUND((COLUMN()-2)/24,5),АТС!$A$41:$F$712,5)+VLOOKUP($A780+ROUND((COLUMN()-2)/24,5),'Расчет сбытовых надбавок'!$B$2065:'Расчет сбытовых надбавок'!$G$2736,5)</f>
        <v>27.57</v>
      </c>
      <c r="H780" s="260">
        <f>VLOOKUP($A780+ROUND((COLUMN()-2)/24,5),АТС!$A$41:$F$712,5)+VLOOKUP($A780+ROUND((COLUMN()-2)/24,5),'Расчет сбытовых надбавок'!$B$2065:'Расчет сбытовых надбавок'!$G$2736,5)</f>
        <v>0</v>
      </c>
      <c r="I780" s="260">
        <f>VLOOKUP($A780+ROUND((COLUMN()-2)/24,5),АТС!$A$41:$F$712,5)+VLOOKUP($A780+ROUND((COLUMN()-2)/24,5),'Расчет сбытовых надбавок'!$B$2065:'Расчет сбытовых надбавок'!$G$2736,5)</f>
        <v>265.93</v>
      </c>
      <c r="J780" s="260">
        <f>VLOOKUP($A780+ROUND((COLUMN()-2)/24,5),АТС!$A$41:$F$712,5)+VLOOKUP($A780+ROUND((COLUMN()-2)/24,5),'Расчет сбытовых надбавок'!$B$2065:'Расчет сбытовых надбавок'!$G$2736,5)</f>
        <v>0</v>
      </c>
      <c r="K780" s="260">
        <f>VLOOKUP($A780+ROUND((COLUMN()-2)/24,5),АТС!$A$41:$F$712,5)+VLOOKUP($A780+ROUND((COLUMN()-2)/24,5),'Расчет сбытовых надбавок'!$B$2065:'Расчет сбытовых надбавок'!$G$2736,5)</f>
        <v>176.51000000000002</v>
      </c>
      <c r="L780" s="260">
        <f>VLOOKUP($A780+ROUND((COLUMN()-2)/24,5),АТС!$A$41:$F$712,5)+VLOOKUP($A780+ROUND((COLUMN()-2)/24,5),'Расчет сбытовых надбавок'!$B$2065:'Расчет сбытовых надбавок'!$G$2736,5)</f>
        <v>472.15999999999997</v>
      </c>
      <c r="M780" s="260">
        <f>VLOOKUP($A780+ROUND((COLUMN()-2)/24,5),АТС!$A$41:$F$712,5)+VLOOKUP($A780+ROUND((COLUMN()-2)/24,5),'Расчет сбытовых надбавок'!$B$2065:'Расчет сбытовых надбавок'!$G$2736,5)</f>
        <v>489.9</v>
      </c>
      <c r="N780" s="260">
        <f>VLOOKUP($A780+ROUND((COLUMN()-2)/24,5),АТС!$A$41:$F$712,5)+VLOOKUP($A780+ROUND((COLUMN()-2)/24,5),'Расчет сбытовых надбавок'!$B$2065:'Расчет сбытовых надбавок'!$G$2736,5)</f>
        <v>553.20000000000005</v>
      </c>
      <c r="O780" s="260">
        <f>VLOOKUP($A780+ROUND((COLUMN()-2)/24,5),АТС!$A$41:$F$712,5)+VLOOKUP($A780+ROUND((COLUMN()-2)/24,5),'Расчет сбытовых надбавок'!$B$2065:'Расчет сбытовых надбавок'!$G$2736,5)</f>
        <v>495.31000000000006</v>
      </c>
      <c r="P780" s="260">
        <f>VLOOKUP($A780+ROUND((COLUMN()-2)/24,5),АТС!$A$41:$F$712,5)+VLOOKUP($A780+ROUND((COLUMN()-2)/24,5),'Расчет сбытовых надбавок'!$B$2065:'Расчет сбытовых надбавок'!$G$2736,5)</f>
        <v>587.55999999999995</v>
      </c>
      <c r="Q780" s="260">
        <f>VLOOKUP($A780+ROUND((COLUMN()-2)/24,5),АТС!$A$41:$F$712,5)+VLOOKUP($A780+ROUND((COLUMN()-2)/24,5),'Расчет сбытовых надбавок'!$B$2065:'Расчет сбытовых надбавок'!$G$2736,5)</f>
        <v>541.14</v>
      </c>
      <c r="R780" s="260">
        <f>VLOOKUP($A780+ROUND((COLUMN()-2)/24,5),АТС!$A$41:$F$712,5)+VLOOKUP($A780+ROUND((COLUMN()-2)/24,5),'Расчет сбытовых надбавок'!$B$2065:'Расчет сбытовых надбавок'!$G$2736,5)</f>
        <v>588.6</v>
      </c>
      <c r="S780" s="260">
        <f>VLOOKUP($A780+ROUND((COLUMN()-2)/24,5),АТС!$A$41:$F$712,5)+VLOOKUP($A780+ROUND((COLUMN()-2)/24,5),'Расчет сбытовых надбавок'!$B$2065:'Расчет сбытовых надбавок'!$G$2736,5)</f>
        <v>462.27000000000004</v>
      </c>
      <c r="T780" s="260">
        <f>VLOOKUP($A780+ROUND((COLUMN()-2)/24,5),АТС!$A$41:$F$712,5)+VLOOKUP($A780+ROUND((COLUMN()-2)/24,5),'Расчет сбытовых надбавок'!$B$2065:'Расчет сбытовых надбавок'!$G$2736,5)</f>
        <v>0</v>
      </c>
      <c r="U780" s="260">
        <f>VLOOKUP($A780+ROUND((COLUMN()-2)/24,5),АТС!$A$41:$F$712,5)+VLOOKUP($A780+ROUND((COLUMN()-2)/24,5),'Расчет сбытовых надбавок'!$B$2065:'Расчет сбытовых надбавок'!$G$2736,5)</f>
        <v>101.86000000000001</v>
      </c>
      <c r="V780" s="260">
        <f>VLOOKUP($A780+ROUND((COLUMN()-2)/24,5),АТС!$A$41:$F$712,5)+VLOOKUP($A780+ROUND((COLUMN()-2)/24,5),'Расчет сбытовых надбавок'!$B$2065:'Расчет сбытовых надбавок'!$G$2736,5)</f>
        <v>179.36</v>
      </c>
      <c r="W780" s="260">
        <f>VLOOKUP($A780+ROUND((COLUMN()-2)/24,5),АТС!$A$41:$F$712,5)+VLOOKUP($A780+ROUND((COLUMN()-2)/24,5),'Расчет сбытовых надбавок'!$B$2065:'Расчет сбытовых надбавок'!$G$2736,5)</f>
        <v>206.32</v>
      </c>
      <c r="X780" s="260">
        <f>VLOOKUP($A780+ROUND((COLUMN()-2)/24,5),АТС!$A$41:$F$712,5)+VLOOKUP($A780+ROUND((COLUMN()-2)/24,5),'Расчет сбытовых надбавок'!$B$2065:'Расчет сбытовых надбавок'!$G$2736,5)</f>
        <v>654.71</v>
      </c>
      <c r="Y780" s="260">
        <f>VLOOKUP($A780+ROUND((COLUMN()-2)/24,5),АТС!$A$41:$F$712,5)+VLOOKUP($A780+ROUND((COLUMN()-2)/24,5),'Расчет сбытовых надбавок'!$B$2065:'Расчет сбытовых надбавок'!$G$2736,5)</f>
        <v>744.02</v>
      </c>
    </row>
    <row r="781" spans="1:25" x14ac:dyDescent="0.2">
      <c r="A781" s="94">
        <f t="shared" si="23"/>
        <v>41686</v>
      </c>
      <c r="B781" s="260">
        <f>VLOOKUP($A781+ROUND((COLUMN()-2)/24,5),АТС!$A$41:$F$712,5)+VLOOKUP($A781+ROUND((COLUMN()-2)/24,5),'Расчет сбытовых надбавок'!$B$2065:'Расчет сбытовых надбавок'!$G$2736,5)</f>
        <v>342.1</v>
      </c>
      <c r="C781" s="260">
        <f>VLOOKUP($A781+ROUND((COLUMN()-2)/24,5),АТС!$A$41:$F$712,5)+VLOOKUP($A781+ROUND((COLUMN()-2)/24,5),'Расчет сбытовых надбавок'!$B$2065:'Расчет сбытовых надбавок'!$G$2736,5)</f>
        <v>273.52999999999997</v>
      </c>
      <c r="D781" s="260">
        <f>VLOOKUP($A781+ROUND((COLUMN()-2)/24,5),АТС!$A$41:$F$712,5)+VLOOKUP($A781+ROUND((COLUMN()-2)/24,5),'Расчет сбытовых надбавок'!$B$2065:'Расчет сбытовых надбавок'!$G$2736,5)</f>
        <v>214.92000000000002</v>
      </c>
      <c r="E781" s="260">
        <f>VLOOKUP($A781+ROUND((COLUMN()-2)/24,5),АТС!$A$41:$F$712,5)+VLOOKUP($A781+ROUND((COLUMN()-2)/24,5),'Расчет сбытовых надбавок'!$B$2065:'Расчет сбытовых надбавок'!$G$2736,5)</f>
        <v>134.44</v>
      </c>
      <c r="F781" s="260">
        <f>VLOOKUP($A781+ROUND((COLUMN()-2)/24,5),АТС!$A$41:$F$712,5)+VLOOKUP($A781+ROUND((COLUMN()-2)/24,5),'Расчет сбытовых надбавок'!$B$2065:'Расчет сбытовых надбавок'!$G$2736,5)</f>
        <v>136.38999999999999</v>
      </c>
      <c r="G781" s="260">
        <f>VLOOKUP($A781+ROUND((COLUMN()-2)/24,5),АТС!$A$41:$F$712,5)+VLOOKUP($A781+ROUND((COLUMN()-2)/24,5),'Расчет сбытовых надбавок'!$B$2065:'Расчет сбытовых надбавок'!$G$2736,5)</f>
        <v>205.16</v>
      </c>
      <c r="H781" s="260">
        <f>VLOOKUP($A781+ROUND((COLUMN()-2)/24,5),АТС!$A$41:$F$712,5)+VLOOKUP($A781+ROUND((COLUMN()-2)/24,5),'Расчет сбытовых надбавок'!$B$2065:'Расчет сбытовых надбавок'!$G$2736,5)</f>
        <v>14.46</v>
      </c>
      <c r="I781" s="260">
        <f>VLOOKUP($A781+ROUND((COLUMN()-2)/24,5),АТС!$A$41:$F$712,5)+VLOOKUP($A781+ROUND((COLUMN()-2)/24,5),'Расчет сбытовых надбавок'!$B$2065:'Расчет сбытовых надбавок'!$G$2736,5)</f>
        <v>40.950000000000003</v>
      </c>
      <c r="J781" s="260">
        <f>VLOOKUP($A781+ROUND((COLUMN()-2)/24,5),АТС!$A$41:$F$712,5)+VLOOKUP($A781+ROUND((COLUMN()-2)/24,5),'Расчет сбытовых надбавок'!$B$2065:'Расчет сбытовых надбавок'!$G$2736,5)</f>
        <v>357.78000000000003</v>
      </c>
      <c r="K781" s="260">
        <f>VLOOKUP($A781+ROUND((COLUMN()-2)/24,5),АТС!$A$41:$F$712,5)+VLOOKUP($A781+ROUND((COLUMN()-2)/24,5),'Расчет сбытовых надбавок'!$B$2065:'Расчет сбытовых надбавок'!$G$2736,5)</f>
        <v>325.55</v>
      </c>
      <c r="L781" s="260">
        <f>VLOOKUP($A781+ROUND((COLUMN()-2)/24,5),АТС!$A$41:$F$712,5)+VLOOKUP($A781+ROUND((COLUMN()-2)/24,5),'Расчет сбытовых надбавок'!$B$2065:'Расчет сбытовых надбавок'!$G$2736,5)</f>
        <v>444.90999999999997</v>
      </c>
      <c r="M781" s="260">
        <f>VLOOKUP($A781+ROUND((COLUMN()-2)/24,5),АТС!$A$41:$F$712,5)+VLOOKUP($A781+ROUND((COLUMN()-2)/24,5),'Расчет сбытовых надбавок'!$B$2065:'Расчет сбытовых надбавок'!$G$2736,5)</f>
        <v>505.12</v>
      </c>
      <c r="N781" s="260">
        <f>VLOOKUP($A781+ROUND((COLUMN()-2)/24,5),АТС!$A$41:$F$712,5)+VLOOKUP($A781+ROUND((COLUMN()-2)/24,5),'Расчет сбытовых надбавок'!$B$2065:'Расчет сбытовых надбавок'!$G$2736,5)</f>
        <v>586.62</v>
      </c>
      <c r="O781" s="260">
        <f>VLOOKUP($A781+ROUND((COLUMN()-2)/24,5),АТС!$A$41:$F$712,5)+VLOOKUP($A781+ROUND((COLUMN()-2)/24,5),'Расчет сбытовых надбавок'!$B$2065:'Расчет сбытовых надбавок'!$G$2736,5)</f>
        <v>589.29</v>
      </c>
      <c r="P781" s="260">
        <f>VLOOKUP($A781+ROUND((COLUMN()-2)/24,5),АТС!$A$41:$F$712,5)+VLOOKUP($A781+ROUND((COLUMN()-2)/24,5),'Расчет сбытовых надбавок'!$B$2065:'Расчет сбытовых надбавок'!$G$2736,5)</f>
        <v>190.28</v>
      </c>
      <c r="Q781" s="260">
        <f>VLOOKUP($A781+ROUND((COLUMN()-2)/24,5),АТС!$A$41:$F$712,5)+VLOOKUP($A781+ROUND((COLUMN()-2)/24,5),'Расчет сбытовых надбавок'!$B$2065:'Расчет сбытовых надбавок'!$G$2736,5)</f>
        <v>172.27999999999997</v>
      </c>
      <c r="R781" s="260">
        <f>VLOOKUP($A781+ROUND((COLUMN()-2)/24,5),АТС!$A$41:$F$712,5)+VLOOKUP($A781+ROUND((COLUMN()-2)/24,5),'Расчет сбытовых надбавок'!$B$2065:'Расчет сбытовых надбавок'!$G$2736,5)</f>
        <v>234.86</v>
      </c>
      <c r="S781" s="260">
        <f>VLOOKUP($A781+ROUND((COLUMN()-2)/24,5),АТС!$A$41:$F$712,5)+VLOOKUP($A781+ROUND((COLUMN()-2)/24,5),'Расчет сбытовых надбавок'!$B$2065:'Расчет сбытовых надбавок'!$G$2736,5)</f>
        <v>340.34000000000003</v>
      </c>
      <c r="T781" s="260">
        <f>VLOOKUP($A781+ROUND((COLUMN()-2)/24,5),АТС!$A$41:$F$712,5)+VLOOKUP($A781+ROUND((COLUMN()-2)/24,5),'Расчет сбытовых надбавок'!$B$2065:'Расчет сбытовых надбавок'!$G$2736,5)</f>
        <v>0</v>
      </c>
      <c r="U781" s="260">
        <f>VLOOKUP($A781+ROUND((COLUMN()-2)/24,5),АТС!$A$41:$F$712,5)+VLOOKUP($A781+ROUND((COLUMN()-2)/24,5),'Расчет сбытовых надбавок'!$B$2065:'Расчет сбытовых надбавок'!$G$2736,5)</f>
        <v>270.99</v>
      </c>
      <c r="V781" s="260">
        <f>VLOOKUP($A781+ROUND((COLUMN()-2)/24,5),АТС!$A$41:$F$712,5)+VLOOKUP($A781+ROUND((COLUMN()-2)/24,5),'Расчет сбытовых надбавок'!$B$2065:'Расчет сбытовых надбавок'!$G$2736,5)</f>
        <v>507.8</v>
      </c>
      <c r="W781" s="260">
        <f>VLOOKUP($A781+ROUND((COLUMN()-2)/24,5),АТС!$A$41:$F$712,5)+VLOOKUP($A781+ROUND((COLUMN()-2)/24,5),'Расчет сбытовых надбавок'!$B$2065:'Расчет сбытовых надбавок'!$G$2736,5)</f>
        <v>546.25</v>
      </c>
      <c r="X781" s="260">
        <f>VLOOKUP($A781+ROUND((COLUMN()-2)/24,5),АТС!$A$41:$F$712,5)+VLOOKUP($A781+ROUND((COLUMN()-2)/24,5),'Расчет сбытовых надбавок'!$B$2065:'Расчет сбытовых надбавок'!$G$2736,5)</f>
        <v>230.67000000000002</v>
      </c>
      <c r="Y781" s="260">
        <f>VLOOKUP($A781+ROUND((COLUMN()-2)/24,5),АТС!$A$41:$F$712,5)+VLOOKUP($A781+ROUND((COLUMN()-2)/24,5),'Расчет сбытовых надбавок'!$B$2065:'Расчет сбытовых надбавок'!$G$2736,5)</f>
        <v>207.06</v>
      </c>
    </row>
    <row r="782" spans="1:25" x14ac:dyDescent="0.2">
      <c r="A782" s="94">
        <f t="shared" si="23"/>
        <v>41687</v>
      </c>
      <c r="B782" s="260">
        <f>VLOOKUP($A782+ROUND((COLUMN()-2)/24,5),АТС!$A$41:$F$712,5)+VLOOKUP($A782+ROUND((COLUMN()-2)/24,5),'Расчет сбытовых надбавок'!$B$2065:'Расчет сбытовых надбавок'!$G$2736,5)</f>
        <v>260.07</v>
      </c>
      <c r="C782" s="260">
        <f>VLOOKUP($A782+ROUND((COLUMN()-2)/24,5),АТС!$A$41:$F$712,5)+VLOOKUP($A782+ROUND((COLUMN()-2)/24,5),'Расчет сбытовых надбавок'!$B$2065:'Расчет сбытовых надбавок'!$G$2736,5)</f>
        <v>310.32</v>
      </c>
      <c r="D782" s="260">
        <f>VLOOKUP($A782+ROUND((COLUMN()-2)/24,5),АТС!$A$41:$F$712,5)+VLOOKUP($A782+ROUND((COLUMN()-2)/24,5),'Расчет сбытовых надбавок'!$B$2065:'Расчет сбытовых надбавок'!$G$2736,5)</f>
        <v>314.37</v>
      </c>
      <c r="E782" s="260">
        <f>VLOOKUP($A782+ROUND((COLUMN()-2)/24,5),АТС!$A$41:$F$712,5)+VLOOKUP($A782+ROUND((COLUMN()-2)/24,5),'Расчет сбытовых надбавок'!$B$2065:'Расчет сбытовых надбавок'!$G$2736,5)</f>
        <v>274.5</v>
      </c>
      <c r="F782" s="260">
        <f>VLOOKUP($A782+ROUND((COLUMN()-2)/24,5),АТС!$A$41:$F$712,5)+VLOOKUP($A782+ROUND((COLUMN()-2)/24,5),'Расчет сбытовых надбавок'!$B$2065:'Расчет сбытовых надбавок'!$G$2736,5)</f>
        <v>226.21</v>
      </c>
      <c r="G782" s="260">
        <f>VLOOKUP($A782+ROUND((COLUMN()-2)/24,5),АТС!$A$41:$F$712,5)+VLOOKUP($A782+ROUND((COLUMN()-2)/24,5),'Расчет сбытовых надбавок'!$B$2065:'Расчет сбытовых надбавок'!$G$2736,5)</f>
        <v>30.29</v>
      </c>
      <c r="H782" s="260">
        <f>VLOOKUP($A782+ROUND((COLUMN()-2)/24,5),АТС!$A$41:$F$712,5)+VLOOKUP($A782+ROUND((COLUMN()-2)/24,5),'Расчет сбытовых надбавок'!$B$2065:'Расчет сбытовых надбавок'!$G$2736,5)</f>
        <v>0</v>
      </c>
      <c r="I782" s="260">
        <f>VLOOKUP($A782+ROUND((COLUMN()-2)/24,5),АТС!$A$41:$F$712,5)+VLOOKUP($A782+ROUND((COLUMN()-2)/24,5),'Расчет сбытовых надбавок'!$B$2065:'Расчет сбытовых надбавок'!$G$2736,5)</f>
        <v>123.63999999999999</v>
      </c>
      <c r="J782" s="260">
        <f>VLOOKUP($A782+ROUND((COLUMN()-2)/24,5),АТС!$A$41:$F$712,5)+VLOOKUP($A782+ROUND((COLUMN()-2)/24,5),'Расчет сбытовых надбавок'!$B$2065:'Расчет сбытовых надбавок'!$G$2736,5)</f>
        <v>285.63</v>
      </c>
      <c r="K782" s="260">
        <f>VLOOKUP($A782+ROUND((COLUMN()-2)/24,5),АТС!$A$41:$F$712,5)+VLOOKUP($A782+ROUND((COLUMN()-2)/24,5),'Расчет сбытовых надбавок'!$B$2065:'Расчет сбытовых надбавок'!$G$2736,5)</f>
        <v>358.97</v>
      </c>
      <c r="L782" s="260">
        <f>VLOOKUP($A782+ROUND((COLUMN()-2)/24,5),АТС!$A$41:$F$712,5)+VLOOKUP($A782+ROUND((COLUMN()-2)/24,5),'Расчет сбытовых надбавок'!$B$2065:'Расчет сбытовых надбавок'!$G$2736,5)</f>
        <v>387.43999999999994</v>
      </c>
      <c r="M782" s="260">
        <f>VLOOKUP($A782+ROUND((COLUMN()-2)/24,5),АТС!$A$41:$F$712,5)+VLOOKUP($A782+ROUND((COLUMN()-2)/24,5),'Расчет сбытовых надбавок'!$B$2065:'Расчет сбытовых надбавок'!$G$2736,5)</f>
        <v>397.39</v>
      </c>
      <c r="N782" s="260">
        <f>VLOOKUP($A782+ROUND((COLUMN()-2)/24,5),АТС!$A$41:$F$712,5)+VLOOKUP($A782+ROUND((COLUMN()-2)/24,5),'Расчет сбытовых надбавок'!$B$2065:'Расчет сбытовых надбавок'!$G$2736,5)</f>
        <v>547.29</v>
      </c>
      <c r="O782" s="260">
        <f>VLOOKUP($A782+ROUND((COLUMN()-2)/24,5),АТС!$A$41:$F$712,5)+VLOOKUP($A782+ROUND((COLUMN()-2)/24,5),'Расчет сбытовых надбавок'!$B$2065:'Расчет сбытовых надбавок'!$G$2736,5)</f>
        <v>529.03</v>
      </c>
      <c r="P782" s="260">
        <f>VLOOKUP($A782+ROUND((COLUMN()-2)/24,5),АТС!$A$41:$F$712,5)+VLOOKUP($A782+ROUND((COLUMN()-2)/24,5),'Расчет сбытовых надбавок'!$B$2065:'Расчет сбытовых надбавок'!$G$2736,5)</f>
        <v>449.71</v>
      </c>
      <c r="Q782" s="260">
        <f>VLOOKUP($A782+ROUND((COLUMN()-2)/24,5),АТС!$A$41:$F$712,5)+VLOOKUP($A782+ROUND((COLUMN()-2)/24,5),'Расчет сбытовых надбавок'!$B$2065:'Расчет сбытовых надбавок'!$G$2736,5)</f>
        <v>234.31</v>
      </c>
      <c r="R782" s="260">
        <f>VLOOKUP($A782+ROUND((COLUMN()-2)/24,5),АТС!$A$41:$F$712,5)+VLOOKUP($A782+ROUND((COLUMN()-2)/24,5),'Расчет сбытовых надбавок'!$B$2065:'Расчет сбытовых надбавок'!$G$2736,5)</f>
        <v>414.13</v>
      </c>
      <c r="S782" s="260">
        <f>VLOOKUP($A782+ROUND((COLUMN()-2)/24,5),АТС!$A$41:$F$712,5)+VLOOKUP($A782+ROUND((COLUMN()-2)/24,5),'Расчет сбытовых надбавок'!$B$2065:'Расчет сбытовых надбавок'!$G$2736,5)</f>
        <v>266.7</v>
      </c>
      <c r="T782" s="260">
        <f>VLOOKUP($A782+ROUND((COLUMN()-2)/24,5),АТС!$A$41:$F$712,5)+VLOOKUP($A782+ROUND((COLUMN()-2)/24,5),'Расчет сбытовых надбавок'!$B$2065:'Расчет сбытовых надбавок'!$G$2736,5)</f>
        <v>13.68</v>
      </c>
      <c r="U782" s="260">
        <f>VLOOKUP($A782+ROUND((COLUMN()-2)/24,5),АТС!$A$41:$F$712,5)+VLOOKUP($A782+ROUND((COLUMN()-2)/24,5),'Расчет сбытовых надбавок'!$B$2065:'Расчет сбытовых надбавок'!$G$2736,5)</f>
        <v>291.08</v>
      </c>
      <c r="V782" s="260">
        <f>VLOOKUP($A782+ROUND((COLUMN()-2)/24,5),АТС!$A$41:$F$712,5)+VLOOKUP($A782+ROUND((COLUMN()-2)/24,5),'Расчет сбытовых надбавок'!$B$2065:'Расчет сбытовых надбавок'!$G$2736,5)</f>
        <v>555.04</v>
      </c>
      <c r="W782" s="260">
        <f>VLOOKUP($A782+ROUND((COLUMN()-2)/24,5),АТС!$A$41:$F$712,5)+VLOOKUP($A782+ROUND((COLUMN()-2)/24,5),'Расчет сбытовых надбавок'!$B$2065:'Расчет сбытовых надбавок'!$G$2736,5)</f>
        <v>656.52</v>
      </c>
      <c r="X782" s="260">
        <f>VLOOKUP($A782+ROUND((COLUMN()-2)/24,5),АТС!$A$41:$F$712,5)+VLOOKUP($A782+ROUND((COLUMN()-2)/24,5),'Расчет сбытовых надбавок'!$B$2065:'Расчет сбытовых надбавок'!$G$2736,5)</f>
        <v>956.98</v>
      </c>
      <c r="Y782" s="260">
        <f>VLOOKUP($A782+ROUND((COLUMN()-2)/24,5),АТС!$A$41:$F$712,5)+VLOOKUP($A782+ROUND((COLUMN()-2)/24,5),'Расчет сбытовых надбавок'!$B$2065:'Расчет сбытовых надбавок'!$G$2736,5)</f>
        <v>769.80000000000007</v>
      </c>
    </row>
    <row r="783" spans="1:25" x14ac:dyDescent="0.2">
      <c r="A783" s="94">
        <f t="shared" si="23"/>
        <v>41688</v>
      </c>
      <c r="B783" s="260">
        <f>VLOOKUP($A783+ROUND((COLUMN()-2)/24,5),АТС!$A$41:$F$712,5)+VLOOKUP($A783+ROUND((COLUMN()-2)/24,5),'Расчет сбытовых надбавок'!$B$2065:'Расчет сбытовых надбавок'!$G$2736,5)</f>
        <v>389.66</v>
      </c>
      <c r="C783" s="260">
        <f>VLOOKUP($A783+ROUND((COLUMN()-2)/24,5),АТС!$A$41:$F$712,5)+VLOOKUP($A783+ROUND((COLUMN()-2)/24,5),'Расчет сбытовых надбавок'!$B$2065:'Расчет сбытовых надбавок'!$G$2736,5)</f>
        <v>539.59</v>
      </c>
      <c r="D783" s="260">
        <f>VLOOKUP($A783+ROUND((COLUMN()-2)/24,5),АТС!$A$41:$F$712,5)+VLOOKUP($A783+ROUND((COLUMN()-2)/24,5),'Расчет сбытовых надбавок'!$B$2065:'Расчет сбытовых надбавок'!$G$2736,5)</f>
        <v>466.94000000000005</v>
      </c>
      <c r="E783" s="260">
        <f>VLOOKUP($A783+ROUND((COLUMN()-2)/24,5),АТС!$A$41:$F$712,5)+VLOOKUP($A783+ROUND((COLUMN()-2)/24,5),'Расчет сбытовых надбавок'!$B$2065:'Расчет сбытовых надбавок'!$G$2736,5)</f>
        <v>197.39</v>
      </c>
      <c r="F783" s="260">
        <f>VLOOKUP($A783+ROUND((COLUMN()-2)/24,5),АТС!$A$41:$F$712,5)+VLOOKUP($A783+ROUND((COLUMN()-2)/24,5),'Расчет сбытовых надбавок'!$B$2065:'Расчет сбытовых надбавок'!$G$2736,5)</f>
        <v>47.559999999999995</v>
      </c>
      <c r="G783" s="260">
        <f>VLOOKUP($A783+ROUND((COLUMN()-2)/24,5),АТС!$A$41:$F$712,5)+VLOOKUP($A783+ROUND((COLUMN()-2)/24,5),'Расчет сбытовых надбавок'!$B$2065:'Расчет сбытовых надбавок'!$G$2736,5)</f>
        <v>35.39</v>
      </c>
      <c r="H783" s="260">
        <f>VLOOKUP($A783+ROUND((COLUMN()-2)/24,5),АТС!$A$41:$F$712,5)+VLOOKUP($A783+ROUND((COLUMN()-2)/24,5),'Расчет сбытовых надбавок'!$B$2065:'Расчет сбытовых надбавок'!$G$2736,5)</f>
        <v>0</v>
      </c>
      <c r="I783" s="260">
        <f>VLOOKUP($A783+ROUND((COLUMN()-2)/24,5),АТС!$A$41:$F$712,5)+VLOOKUP($A783+ROUND((COLUMN()-2)/24,5),'Расчет сбытовых надбавок'!$B$2065:'Расчет сбытовых надбавок'!$G$2736,5)</f>
        <v>0.01</v>
      </c>
      <c r="J783" s="260">
        <f>VLOOKUP($A783+ROUND((COLUMN()-2)/24,5),АТС!$A$41:$F$712,5)+VLOOKUP($A783+ROUND((COLUMN()-2)/24,5),'Расчет сбытовых надбавок'!$B$2065:'Расчет сбытовых надбавок'!$G$2736,5)</f>
        <v>128.84</v>
      </c>
      <c r="K783" s="260">
        <f>VLOOKUP($A783+ROUND((COLUMN()-2)/24,5),АТС!$A$41:$F$712,5)+VLOOKUP($A783+ROUND((COLUMN()-2)/24,5),'Расчет сбытовых надбавок'!$B$2065:'Расчет сбытовых надбавок'!$G$2736,5)</f>
        <v>73.05</v>
      </c>
      <c r="L783" s="260">
        <f>VLOOKUP($A783+ROUND((COLUMN()-2)/24,5),АТС!$A$41:$F$712,5)+VLOOKUP($A783+ROUND((COLUMN()-2)/24,5),'Расчет сбытовых надбавок'!$B$2065:'Расчет сбытовых надбавок'!$G$2736,5)</f>
        <v>237.57</v>
      </c>
      <c r="M783" s="260">
        <f>VLOOKUP($A783+ROUND((COLUMN()-2)/24,5),АТС!$A$41:$F$712,5)+VLOOKUP($A783+ROUND((COLUMN()-2)/24,5),'Расчет сбытовых надбавок'!$B$2065:'Расчет сбытовых надбавок'!$G$2736,5)</f>
        <v>215.45</v>
      </c>
      <c r="N783" s="260">
        <f>VLOOKUP($A783+ROUND((COLUMN()-2)/24,5),АТС!$A$41:$F$712,5)+VLOOKUP($A783+ROUND((COLUMN()-2)/24,5),'Расчет сбытовых надбавок'!$B$2065:'Расчет сбытовых надбавок'!$G$2736,5)</f>
        <v>326.58</v>
      </c>
      <c r="O783" s="260">
        <f>VLOOKUP($A783+ROUND((COLUMN()-2)/24,5),АТС!$A$41:$F$712,5)+VLOOKUP($A783+ROUND((COLUMN()-2)/24,5),'Расчет сбытовых надбавок'!$B$2065:'Расчет сбытовых надбавок'!$G$2736,5)</f>
        <v>338.13</v>
      </c>
      <c r="P783" s="260">
        <f>VLOOKUP($A783+ROUND((COLUMN()-2)/24,5),АТС!$A$41:$F$712,5)+VLOOKUP($A783+ROUND((COLUMN()-2)/24,5),'Расчет сбытовых надбавок'!$B$2065:'Расчет сбытовых надбавок'!$G$2736,5)</f>
        <v>229.79000000000002</v>
      </c>
      <c r="Q783" s="260">
        <f>VLOOKUP($A783+ROUND((COLUMN()-2)/24,5),АТС!$A$41:$F$712,5)+VLOOKUP($A783+ROUND((COLUMN()-2)/24,5),'Расчет сбытовых надбавок'!$B$2065:'Расчет сбытовых надбавок'!$G$2736,5)</f>
        <v>258.40999999999997</v>
      </c>
      <c r="R783" s="260">
        <f>VLOOKUP($A783+ROUND((COLUMN()-2)/24,5),АТС!$A$41:$F$712,5)+VLOOKUP($A783+ROUND((COLUMN()-2)/24,5),'Расчет сбытовых надбавок'!$B$2065:'Расчет сбытовых надбавок'!$G$2736,5)</f>
        <v>176.32</v>
      </c>
      <c r="S783" s="260">
        <f>VLOOKUP($A783+ROUND((COLUMN()-2)/24,5),АТС!$A$41:$F$712,5)+VLOOKUP($A783+ROUND((COLUMN()-2)/24,5),'Расчет сбытовых надбавок'!$B$2065:'Расчет сбытовых надбавок'!$G$2736,5)</f>
        <v>130.11000000000001</v>
      </c>
      <c r="T783" s="260">
        <f>VLOOKUP($A783+ROUND((COLUMN()-2)/24,5),АТС!$A$41:$F$712,5)+VLOOKUP($A783+ROUND((COLUMN()-2)/24,5),'Расчет сбытовых надбавок'!$B$2065:'Расчет сбытовых надбавок'!$G$2736,5)</f>
        <v>75.430000000000007</v>
      </c>
      <c r="U783" s="260">
        <f>VLOOKUP($A783+ROUND((COLUMN()-2)/24,5),АТС!$A$41:$F$712,5)+VLOOKUP($A783+ROUND((COLUMN()-2)/24,5),'Расчет сбытовых надбавок'!$B$2065:'Расчет сбытовых надбавок'!$G$2736,5)</f>
        <v>133.85</v>
      </c>
      <c r="V783" s="260">
        <f>VLOOKUP($A783+ROUND((COLUMN()-2)/24,5),АТС!$A$41:$F$712,5)+VLOOKUP($A783+ROUND((COLUMN()-2)/24,5),'Расчет сбытовых надбавок'!$B$2065:'Расчет сбытовых надбавок'!$G$2736,5)</f>
        <v>177.83</v>
      </c>
      <c r="W783" s="260">
        <f>VLOOKUP($A783+ROUND((COLUMN()-2)/24,5),АТС!$A$41:$F$712,5)+VLOOKUP($A783+ROUND((COLUMN()-2)/24,5),'Расчет сбытовых надбавок'!$B$2065:'Расчет сбытовых надбавок'!$G$2736,5)</f>
        <v>160.25</v>
      </c>
      <c r="X783" s="260">
        <f>VLOOKUP($A783+ROUND((COLUMN()-2)/24,5),АТС!$A$41:$F$712,5)+VLOOKUP($A783+ROUND((COLUMN()-2)/24,5),'Расчет сбытовых надбавок'!$B$2065:'Расчет сбытовых надбавок'!$G$2736,5)</f>
        <v>71.63</v>
      </c>
      <c r="Y783" s="260">
        <f>VLOOKUP($A783+ROUND((COLUMN()-2)/24,5),АТС!$A$41:$F$712,5)+VLOOKUP($A783+ROUND((COLUMN()-2)/24,5),'Расчет сбытовых надбавок'!$B$2065:'Расчет сбытовых надбавок'!$G$2736,5)</f>
        <v>740.62</v>
      </c>
    </row>
    <row r="784" spans="1:25" x14ac:dyDescent="0.2">
      <c r="A784" s="94">
        <f t="shared" si="23"/>
        <v>41689</v>
      </c>
      <c r="B784" s="260">
        <f>VLOOKUP($A784+ROUND((COLUMN()-2)/24,5),АТС!$A$41:$F$712,5)+VLOOKUP($A784+ROUND((COLUMN()-2)/24,5),'Расчет сбытовых надбавок'!$B$2065:'Расчет сбытовых надбавок'!$G$2736,5)</f>
        <v>156.57</v>
      </c>
      <c r="C784" s="260">
        <f>VLOOKUP($A784+ROUND((COLUMN()-2)/24,5),АТС!$A$41:$F$712,5)+VLOOKUP($A784+ROUND((COLUMN()-2)/24,5),'Расчет сбытовых надбавок'!$B$2065:'Расчет сбытовых надбавок'!$G$2736,5)</f>
        <v>152.16</v>
      </c>
      <c r="D784" s="260">
        <f>VLOOKUP($A784+ROUND((COLUMN()-2)/24,5),АТС!$A$41:$F$712,5)+VLOOKUP($A784+ROUND((COLUMN()-2)/24,5),'Расчет сбытовых надбавок'!$B$2065:'Расчет сбытовых надбавок'!$G$2736,5)</f>
        <v>62.26</v>
      </c>
      <c r="E784" s="260">
        <f>VLOOKUP($A784+ROUND((COLUMN()-2)/24,5),АТС!$A$41:$F$712,5)+VLOOKUP($A784+ROUND((COLUMN()-2)/24,5),'Расчет сбытовых надбавок'!$B$2065:'Расчет сбытовых надбавок'!$G$2736,5)</f>
        <v>21.59</v>
      </c>
      <c r="F784" s="260">
        <f>VLOOKUP($A784+ROUND((COLUMN()-2)/24,5),АТС!$A$41:$F$712,5)+VLOOKUP($A784+ROUND((COLUMN()-2)/24,5),'Расчет сбытовых надбавок'!$B$2065:'Расчет сбытовых надбавок'!$G$2736,5)</f>
        <v>86.12</v>
      </c>
      <c r="G784" s="260">
        <f>VLOOKUP($A784+ROUND((COLUMN()-2)/24,5),АТС!$A$41:$F$712,5)+VLOOKUP($A784+ROUND((COLUMN()-2)/24,5),'Расчет сбытовых надбавок'!$B$2065:'Расчет сбытовых надбавок'!$G$2736,5)</f>
        <v>0</v>
      </c>
      <c r="H784" s="260">
        <f>VLOOKUP($A784+ROUND((COLUMN()-2)/24,5),АТС!$A$41:$F$712,5)+VLOOKUP($A784+ROUND((COLUMN()-2)/24,5),'Расчет сбытовых надбавок'!$B$2065:'Расчет сбытовых надбавок'!$G$2736,5)</f>
        <v>0</v>
      </c>
      <c r="I784" s="260">
        <f>VLOOKUP($A784+ROUND((COLUMN()-2)/24,5),АТС!$A$41:$F$712,5)+VLOOKUP($A784+ROUND((COLUMN()-2)/24,5),'Расчет сбытовых надбавок'!$B$2065:'Расчет сбытовых надбавок'!$G$2736,5)</f>
        <v>0</v>
      </c>
      <c r="J784" s="260">
        <f>VLOOKUP($A784+ROUND((COLUMN()-2)/24,5),АТС!$A$41:$F$712,5)+VLOOKUP($A784+ROUND((COLUMN()-2)/24,5),'Расчет сбытовых надбавок'!$B$2065:'Расчет сбытовых надбавок'!$G$2736,5)</f>
        <v>96.62</v>
      </c>
      <c r="K784" s="260">
        <f>VLOOKUP($A784+ROUND((COLUMN()-2)/24,5),АТС!$A$41:$F$712,5)+VLOOKUP($A784+ROUND((COLUMN()-2)/24,5),'Расчет сбытовых надбавок'!$B$2065:'Расчет сбытовых надбавок'!$G$2736,5)</f>
        <v>220.7</v>
      </c>
      <c r="L784" s="260">
        <f>VLOOKUP($A784+ROUND((COLUMN()-2)/24,5),АТС!$A$41:$F$712,5)+VLOOKUP($A784+ROUND((COLUMN()-2)/24,5),'Расчет сбытовых надбавок'!$B$2065:'Расчет сбытовых надбавок'!$G$2736,5)</f>
        <v>169.85999999999999</v>
      </c>
      <c r="M784" s="260">
        <f>VLOOKUP($A784+ROUND((COLUMN()-2)/24,5),АТС!$A$41:$F$712,5)+VLOOKUP($A784+ROUND((COLUMN()-2)/24,5),'Расчет сбытовых надбавок'!$B$2065:'Расчет сбытовых надбавок'!$G$2736,5)</f>
        <v>146.62</v>
      </c>
      <c r="N784" s="260">
        <f>VLOOKUP($A784+ROUND((COLUMN()-2)/24,5),АТС!$A$41:$F$712,5)+VLOOKUP($A784+ROUND((COLUMN()-2)/24,5),'Расчет сбытовых надбавок'!$B$2065:'Расчет сбытовых надбавок'!$G$2736,5)</f>
        <v>283.91000000000003</v>
      </c>
      <c r="O784" s="260">
        <f>VLOOKUP($A784+ROUND((COLUMN()-2)/24,5),АТС!$A$41:$F$712,5)+VLOOKUP($A784+ROUND((COLUMN()-2)/24,5),'Расчет сбытовых надбавок'!$B$2065:'Расчет сбытовых надбавок'!$G$2736,5)</f>
        <v>272.07</v>
      </c>
      <c r="P784" s="260">
        <f>VLOOKUP($A784+ROUND((COLUMN()-2)/24,5),АТС!$A$41:$F$712,5)+VLOOKUP($A784+ROUND((COLUMN()-2)/24,5),'Расчет сбытовых надбавок'!$B$2065:'Расчет сбытовых надбавок'!$G$2736,5)</f>
        <v>299.52999999999997</v>
      </c>
      <c r="Q784" s="260">
        <f>VLOOKUP($A784+ROUND((COLUMN()-2)/24,5),АТС!$A$41:$F$712,5)+VLOOKUP($A784+ROUND((COLUMN()-2)/24,5),'Расчет сбытовых надбавок'!$B$2065:'Расчет сбытовых надбавок'!$G$2736,5)</f>
        <v>310.08000000000004</v>
      </c>
      <c r="R784" s="260">
        <f>VLOOKUP($A784+ROUND((COLUMN()-2)/24,5),АТС!$A$41:$F$712,5)+VLOOKUP($A784+ROUND((COLUMN()-2)/24,5),'Расчет сбытовых надбавок'!$B$2065:'Расчет сбытовых надбавок'!$G$2736,5)</f>
        <v>341.97</v>
      </c>
      <c r="S784" s="260">
        <f>VLOOKUP($A784+ROUND((COLUMN()-2)/24,5),АТС!$A$41:$F$712,5)+VLOOKUP($A784+ROUND((COLUMN()-2)/24,5),'Расчет сбытовых надбавок'!$B$2065:'Расчет сбытовых надбавок'!$G$2736,5)</f>
        <v>176.32</v>
      </c>
      <c r="T784" s="260">
        <f>VLOOKUP($A784+ROUND((COLUMN()-2)/24,5),АТС!$A$41:$F$712,5)+VLOOKUP($A784+ROUND((COLUMN()-2)/24,5),'Расчет сбытовых надбавок'!$B$2065:'Расчет сбытовых надбавок'!$G$2736,5)</f>
        <v>52.28</v>
      </c>
      <c r="U784" s="260">
        <f>VLOOKUP($A784+ROUND((COLUMN()-2)/24,5),АТС!$A$41:$F$712,5)+VLOOKUP($A784+ROUND((COLUMN()-2)/24,5),'Расчет сбытовых надбавок'!$B$2065:'Расчет сбытовых надбавок'!$G$2736,5)</f>
        <v>213.56</v>
      </c>
      <c r="V784" s="260">
        <f>VLOOKUP($A784+ROUND((COLUMN()-2)/24,5),АТС!$A$41:$F$712,5)+VLOOKUP($A784+ROUND((COLUMN()-2)/24,5),'Расчет сбытовых надбавок'!$B$2065:'Расчет сбытовых надбавок'!$G$2736,5)</f>
        <v>361.33</v>
      </c>
      <c r="W784" s="260">
        <f>VLOOKUP($A784+ROUND((COLUMN()-2)/24,5),АТС!$A$41:$F$712,5)+VLOOKUP($A784+ROUND((COLUMN()-2)/24,5),'Расчет сбытовых надбавок'!$B$2065:'Расчет сбытовых надбавок'!$G$2736,5)</f>
        <v>395.32</v>
      </c>
      <c r="X784" s="260">
        <f>VLOOKUP($A784+ROUND((COLUMN()-2)/24,5),АТС!$A$41:$F$712,5)+VLOOKUP($A784+ROUND((COLUMN()-2)/24,5),'Расчет сбытовых надбавок'!$B$2065:'Расчет сбытовых надбавок'!$G$2736,5)</f>
        <v>421.29</v>
      </c>
      <c r="Y784" s="260">
        <f>VLOOKUP($A784+ROUND((COLUMN()-2)/24,5),АТС!$A$41:$F$712,5)+VLOOKUP($A784+ROUND((COLUMN()-2)/24,5),'Расчет сбытовых надбавок'!$B$2065:'Расчет сбытовых надбавок'!$G$2736,5)</f>
        <v>175.42000000000002</v>
      </c>
    </row>
    <row r="785" spans="1:27" x14ac:dyDescent="0.2">
      <c r="A785" s="94">
        <f t="shared" si="23"/>
        <v>41690</v>
      </c>
      <c r="B785" s="260">
        <f>VLOOKUP($A785+ROUND((COLUMN()-2)/24,5),АТС!$A$41:$F$712,5)+VLOOKUP($A785+ROUND((COLUMN()-2)/24,5),'Расчет сбытовых надбавок'!$B$2065:'Расчет сбытовых надбавок'!$G$2736,5)</f>
        <v>122.73</v>
      </c>
      <c r="C785" s="260">
        <f>VLOOKUP($A785+ROUND((COLUMN()-2)/24,5),АТС!$A$41:$F$712,5)+VLOOKUP($A785+ROUND((COLUMN()-2)/24,5),'Расчет сбытовых надбавок'!$B$2065:'Расчет сбытовых надбавок'!$G$2736,5)</f>
        <v>102.2</v>
      </c>
      <c r="D785" s="260">
        <f>VLOOKUP($A785+ROUND((COLUMN()-2)/24,5),АТС!$A$41:$F$712,5)+VLOOKUP($A785+ROUND((COLUMN()-2)/24,5),'Расчет сбытовых надбавок'!$B$2065:'Расчет сбытовых надбавок'!$G$2736,5)</f>
        <v>91.8</v>
      </c>
      <c r="E785" s="260">
        <f>VLOOKUP($A785+ROUND((COLUMN()-2)/24,5),АТС!$A$41:$F$712,5)+VLOOKUP($A785+ROUND((COLUMN()-2)/24,5),'Расчет сбытовых надбавок'!$B$2065:'Расчет сбытовых надбавок'!$G$2736,5)</f>
        <v>35.22</v>
      </c>
      <c r="F785" s="260">
        <f>VLOOKUP($A785+ROUND((COLUMN()-2)/24,5),АТС!$A$41:$F$712,5)+VLOOKUP($A785+ROUND((COLUMN()-2)/24,5),'Расчет сбытовых надбавок'!$B$2065:'Расчет сбытовых надбавок'!$G$2736,5)</f>
        <v>84.44</v>
      </c>
      <c r="G785" s="260">
        <f>VLOOKUP($A785+ROUND((COLUMN()-2)/24,5),АТС!$A$41:$F$712,5)+VLOOKUP($A785+ROUND((COLUMN()-2)/24,5),'Расчет сбытовых надбавок'!$B$2065:'Расчет сбытовых надбавок'!$G$2736,5)</f>
        <v>0</v>
      </c>
      <c r="H785" s="260">
        <f>VLOOKUP($A785+ROUND((COLUMN()-2)/24,5),АТС!$A$41:$F$712,5)+VLOOKUP($A785+ROUND((COLUMN()-2)/24,5),'Расчет сбытовых надбавок'!$B$2065:'Расчет сбытовых надбавок'!$G$2736,5)</f>
        <v>0</v>
      </c>
      <c r="I785" s="260">
        <f>VLOOKUP($A785+ROUND((COLUMN()-2)/24,5),АТС!$A$41:$F$712,5)+VLOOKUP($A785+ROUND((COLUMN()-2)/24,5),'Расчет сбытовых надбавок'!$B$2065:'Расчет сбытовых надбавок'!$G$2736,5)</f>
        <v>30.86</v>
      </c>
      <c r="J785" s="260">
        <f>VLOOKUP($A785+ROUND((COLUMN()-2)/24,5),АТС!$A$41:$F$712,5)+VLOOKUP($A785+ROUND((COLUMN()-2)/24,5),'Расчет сбытовых надбавок'!$B$2065:'Расчет сбытовых надбавок'!$G$2736,5)</f>
        <v>65.42</v>
      </c>
      <c r="K785" s="260">
        <f>VLOOKUP($A785+ROUND((COLUMN()-2)/24,5),АТС!$A$41:$F$712,5)+VLOOKUP($A785+ROUND((COLUMN()-2)/24,5),'Расчет сбытовых надбавок'!$B$2065:'Расчет сбытовых надбавок'!$G$2736,5)</f>
        <v>71.540000000000006</v>
      </c>
      <c r="L785" s="260">
        <f>VLOOKUP($A785+ROUND((COLUMN()-2)/24,5),АТС!$A$41:$F$712,5)+VLOOKUP($A785+ROUND((COLUMN()-2)/24,5),'Расчет сбытовых надбавок'!$B$2065:'Расчет сбытовых надбавок'!$G$2736,5)</f>
        <v>193.36</v>
      </c>
      <c r="M785" s="260">
        <f>VLOOKUP($A785+ROUND((COLUMN()-2)/24,5),АТС!$A$41:$F$712,5)+VLOOKUP($A785+ROUND((COLUMN()-2)/24,5),'Расчет сбытовых надбавок'!$B$2065:'Расчет сбытовых надбавок'!$G$2736,5)</f>
        <v>128.72</v>
      </c>
      <c r="N785" s="260">
        <f>VLOOKUP($A785+ROUND((COLUMN()-2)/24,5),АТС!$A$41:$F$712,5)+VLOOKUP($A785+ROUND((COLUMN()-2)/24,5),'Расчет сбытовых надбавок'!$B$2065:'Расчет сбытовых надбавок'!$G$2736,5)</f>
        <v>142.86000000000001</v>
      </c>
      <c r="O785" s="260">
        <f>VLOOKUP($A785+ROUND((COLUMN()-2)/24,5),АТС!$A$41:$F$712,5)+VLOOKUP($A785+ROUND((COLUMN()-2)/24,5),'Расчет сбытовых надбавок'!$B$2065:'Расчет сбытовых надбавок'!$G$2736,5)</f>
        <v>158.57</v>
      </c>
      <c r="P785" s="260">
        <f>VLOOKUP($A785+ROUND((COLUMN()-2)/24,5),АТС!$A$41:$F$712,5)+VLOOKUP($A785+ROUND((COLUMN()-2)/24,5),'Расчет сбытовых надбавок'!$B$2065:'Расчет сбытовых надбавок'!$G$2736,5)</f>
        <v>286.5</v>
      </c>
      <c r="Q785" s="260">
        <f>VLOOKUP($A785+ROUND((COLUMN()-2)/24,5),АТС!$A$41:$F$712,5)+VLOOKUP($A785+ROUND((COLUMN()-2)/24,5),'Расчет сбытовых надбавок'!$B$2065:'Расчет сбытовых надбавок'!$G$2736,5)</f>
        <v>289</v>
      </c>
      <c r="R785" s="260">
        <f>VLOOKUP($A785+ROUND((COLUMN()-2)/24,5),АТС!$A$41:$F$712,5)+VLOOKUP($A785+ROUND((COLUMN()-2)/24,5),'Расчет сбытовых надбавок'!$B$2065:'Расчет сбытовых надбавок'!$G$2736,5)</f>
        <v>280.02999999999997</v>
      </c>
      <c r="S785" s="260">
        <f>VLOOKUP($A785+ROUND((COLUMN()-2)/24,5),АТС!$A$41:$F$712,5)+VLOOKUP($A785+ROUND((COLUMN()-2)/24,5),'Расчет сбытовых надбавок'!$B$2065:'Расчет сбытовых надбавок'!$G$2736,5)</f>
        <v>125.66</v>
      </c>
      <c r="T785" s="260">
        <f>VLOOKUP($A785+ROUND((COLUMN()-2)/24,5),АТС!$A$41:$F$712,5)+VLOOKUP($A785+ROUND((COLUMN()-2)/24,5),'Расчет сбытовых надбавок'!$B$2065:'Расчет сбытовых надбавок'!$G$2736,5)</f>
        <v>48.31</v>
      </c>
      <c r="U785" s="260">
        <f>VLOOKUP($A785+ROUND((COLUMN()-2)/24,5),АТС!$A$41:$F$712,5)+VLOOKUP($A785+ROUND((COLUMN()-2)/24,5),'Расчет сбытовых надбавок'!$B$2065:'Расчет сбытовых надбавок'!$G$2736,5)</f>
        <v>31.05</v>
      </c>
      <c r="V785" s="260">
        <f>VLOOKUP($A785+ROUND((COLUMN()-2)/24,5),АТС!$A$41:$F$712,5)+VLOOKUP($A785+ROUND((COLUMN()-2)/24,5),'Расчет сбытовых надбавок'!$B$2065:'Расчет сбытовых надбавок'!$G$2736,5)</f>
        <v>280.41000000000003</v>
      </c>
      <c r="W785" s="260">
        <f>VLOOKUP($A785+ROUND((COLUMN()-2)/24,5),АТС!$A$41:$F$712,5)+VLOOKUP($A785+ROUND((COLUMN()-2)/24,5),'Расчет сбытовых надбавок'!$B$2065:'Расчет сбытовых надбавок'!$G$2736,5)</f>
        <v>356.48</v>
      </c>
      <c r="X785" s="260">
        <f>VLOOKUP($A785+ROUND((COLUMN()-2)/24,5),АТС!$A$41:$F$712,5)+VLOOKUP($A785+ROUND((COLUMN()-2)/24,5),'Расчет сбытовых надбавок'!$B$2065:'Расчет сбытовых надбавок'!$G$2736,5)</f>
        <v>632.1</v>
      </c>
      <c r="Y785" s="260">
        <f>VLOOKUP($A785+ROUND((COLUMN()-2)/24,5),АТС!$A$41:$F$712,5)+VLOOKUP($A785+ROUND((COLUMN()-2)/24,5),'Расчет сбытовых надбавок'!$B$2065:'Расчет сбытовых надбавок'!$G$2736,5)</f>
        <v>298.82</v>
      </c>
    </row>
    <row r="786" spans="1:27" x14ac:dyDescent="0.2">
      <c r="A786" s="94">
        <f t="shared" si="23"/>
        <v>41691</v>
      </c>
      <c r="B786" s="260">
        <f>VLOOKUP($A786+ROUND((COLUMN()-2)/24,5),АТС!$A$41:$F$712,5)+VLOOKUP($A786+ROUND((COLUMN()-2)/24,5),'Расчет сбытовых надбавок'!$B$2065:'Расчет сбытовых надбавок'!$G$2736,5)</f>
        <v>169.1</v>
      </c>
      <c r="C786" s="260">
        <f>VLOOKUP($A786+ROUND((COLUMN()-2)/24,5),АТС!$A$41:$F$712,5)+VLOOKUP($A786+ROUND((COLUMN()-2)/24,5),'Расчет сбытовых надбавок'!$B$2065:'Расчет сбытовых надбавок'!$G$2736,5)</f>
        <v>220.27</v>
      </c>
      <c r="D786" s="260">
        <f>VLOOKUP($A786+ROUND((COLUMN()-2)/24,5),АТС!$A$41:$F$712,5)+VLOOKUP($A786+ROUND((COLUMN()-2)/24,5),'Расчет сбытовых надбавок'!$B$2065:'Расчет сбытовых надбавок'!$G$2736,5)</f>
        <v>140.21</v>
      </c>
      <c r="E786" s="260">
        <f>VLOOKUP($A786+ROUND((COLUMN()-2)/24,5),АТС!$A$41:$F$712,5)+VLOOKUP($A786+ROUND((COLUMN()-2)/24,5),'Расчет сбытовых надбавок'!$B$2065:'Расчет сбытовых надбавок'!$G$2736,5)</f>
        <v>42.069999999999993</v>
      </c>
      <c r="F786" s="260">
        <f>VLOOKUP($A786+ROUND((COLUMN()-2)/24,5),АТС!$A$41:$F$712,5)+VLOOKUP($A786+ROUND((COLUMN()-2)/24,5),'Расчет сбытовых надбавок'!$B$2065:'Расчет сбытовых надбавок'!$G$2736,5)</f>
        <v>88.16</v>
      </c>
      <c r="G786" s="260">
        <f>VLOOKUP($A786+ROUND((COLUMN()-2)/24,5),АТС!$A$41:$F$712,5)+VLOOKUP($A786+ROUND((COLUMN()-2)/24,5),'Расчет сбытовых надбавок'!$B$2065:'Расчет сбытовых надбавок'!$G$2736,5)</f>
        <v>0</v>
      </c>
      <c r="H786" s="260">
        <f>VLOOKUP($A786+ROUND((COLUMN()-2)/24,5),АТС!$A$41:$F$712,5)+VLOOKUP($A786+ROUND((COLUMN()-2)/24,5),'Расчет сбытовых надбавок'!$B$2065:'Расчет сбытовых надбавок'!$G$2736,5)</f>
        <v>0</v>
      </c>
      <c r="I786" s="260">
        <f>VLOOKUP($A786+ROUND((COLUMN()-2)/24,5),АТС!$A$41:$F$712,5)+VLOOKUP($A786+ROUND((COLUMN()-2)/24,5),'Расчет сбытовых надбавок'!$B$2065:'Расчет сбытовых надбавок'!$G$2736,5)</f>
        <v>0</v>
      </c>
      <c r="J786" s="260">
        <f>VLOOKUP($A786+ROUND((COLUMN()-2)/24,5),АТС!$A$41:$F$712,5)+VLOOKUP($A786+ROUND((COLUMN()-2)/24,5),'Расчет сбытовых надбавок'!$B$2065:'Расчет сбытовых надбавок'!$G$2736,5)</f>
        <v>0</v>
      </c>
      <c r="K786" s="260">
        <f>VLOOKUP($A786+ROUND((COLUMN()-2)/24,5),АТС!$A$41:$F$712,5)+VLOOKUP($A786+ROUND((COLUMN()-2)/24,5),'Расчет сбытовых надбавок'!$B$2065:'Расчет сбытовых надбавок'!$G$2736,5)</f>
        <v>35.17</v>
      </c>
      <c r="L786" s="260">
        <f>VLOOKUP($A786+ROUND((COLUMN()-2)/24,5),АТС!$A$41:$F$712,5)+VLOOKUP($A786+ROUND((COLUMN()-2)/24,5),'Расчет сбытовых надбавок'!$B$2065:'Расчет сбытовых надбавок'!$G$2736,5)</f>
        <v>176.07</v>
      </c>
      <c r="M786" s="260">
        <f>VLOOKUP($A786+ROUND((COLUMN()-2)/24,5),АТС!$A$41:$F$712,5)+VLOOKUP($A786+ROUND((COLUMN()-2)/24,5),'Расчет сбытовых надбавок'!$B$2065:'Расчет сбытовых надбавок'!$G$2736,5)</f>
        <v>98.52000000000001</v>
      </c>
      <c r="N786" s="260">
        <f>VLOOKUP($A786+ROUND((COLUMN()-2)/24,5),АТС!$A$41:$F$712,5)+VLOOKUP($A786+ROUND((COLUMN()-2)/24,5),'Расчет сбытовых надбавок'!$B$2065:'Расчет сбытовых надбавок'!$G$2736,5)</f>
        <v>102.05999999999999</v>
      </c>
      <c r="O786" s="260">
        <f>VLOOKUP($A786+ROUND((COLUMN()-2)/24,5),АТС!$A$41:$F$712,5)+VLOOKUP($A786+ROUND((COLUMN()-2)/24,5),'Расчет сбытовых надбавок'!$B$2065:'Расчет сбытовых надбавок'!$G$2736,5)</f>
        <v>129.56</v>
      </c>
      <c r="P786" s="260">
        <f>VLOOKUP($A786+ROUND((COLUMN()-2)/24,5),АТС!$A$41:$F$712,5)+VLOOKUP($A786+ROUND((COLUMN()-2)/24,5),'Расчет сбытовых надбавок'!$B$2065:'Расчет сбытовых надбавок'!$G$2736,5)</f>
        <v>119.27</v>
      </c>
      <c r="Q786" s="260">
        <f>VLOOKUP($A786+ROUND((COLUMN()-2)/24,5),АТС!$A$41:$F$712,5)+VLOOKUP($A786+ROUND((COLUMN()-2)/24,5),'Расчет сбытовых надбавок'!$B$2065:'Расчет сбытовых надбавок'!$G$2736,5)</f>
        <v>97.28</v>
      </c>
      <c r="R786" s="260">
        <f>VLOOKUP($A786+ROUND((COLUMN()-2)/24,5),АТС!$A$41:$F$712,5)+VLOOKUP($A786+ROUND((COLUMN()-2)/24,5),'Расчет сбытовых надбавок'!$B$2065:'Расчет сбытовых надбавок'!$G$2736,5)</f>
        <v>0</v>
      </c>
      <c r="S786" s="260">
        <f>VLOOKUP($A786+ROUND((COLUMN()-2)/24,5),АТС!$A$41:$F$712,5)+VLOOKUP($A786+ROUND((COLUMN()-2)/24,5),'Расчет сбытовых надбавок'!$B$2065:'Расчет сбытовых надбавок'!$G$2736,5)</f>
        <v>0</v>
      </c>
      <c r="T786" s="260">
        <f>VLOOKUP($A786+ROUND((COLUMN()-2)/24,5),АТС!$A$41:$F$712,5)+VLOOKUP($A786+ROUND((COLUMN()-2)/24,5),'Расчет сбытовых надбавок'!$B$2065:'Расчет сбытовых надбавок'!$G$2736,5)</f>
        <v>28.36</v>
      </c>
      <c r="U786" s="260">
        <f>VLOOKUP($A786+ROUND((COLUMN()-2)/24,5),АТС!$A$41:$F$712,5)+VLOOKUP($A786+ROUND((COLUMN()-2)/24,5),'Расчет сбытовых надбавок'!$B$2065:'Расчет сбытовых надбавок'!$G$2736,5)</f>
        <v>134.53</v>
      </c>
      <c r="V786" s="260">
        <f>VLOOKUP($A786+ROUND((COLUMN()-2)/24,5),АТС!$A$41:$F$712,5)+VLOOKUP($A786+ROUND((COLUMN()-2)/24,5),'Расчет сбытовых надбавок'!$B$2065:'Расчет сбытовых надбавок'!$G$2736,5)</f>
        <v>143.97</v>
      </c>
      <c r="W786" s="260">
        <f>VLOOKUP($A786+ROUND((COLUMN()-2)/24,5),АТС!$A$41:$F$712,5)+VLOOKUP($A786+ROUND((COLUMN()-2)/24,5),'Расчет сбытовых надбавок'!$B$2065:'Расчет сбытовых надбавок'!$G$2736,5)</f>
        <v>163.47</v>
      </c>
      <c r="X786" s="260">
        <f>VLOOKUP($A786+ROUND((COLUMN()-2)/24,5),АТС!$A$41:$F$712,5)+VLOOKUP($A786+ROUND((COLUMN()-2)/24,5),'Расчет сбытовых надбавок'!$B$2065:'Расчет сбытовых надбавок'!$G$2736,5)</f>
        <v>168.95</v>
      </c>
      <c r="Y786" s="260">
        <f>VLOOKUP($A786+ROUND((COLUMN()-2)/24,5),АТС!$A$41:$F$712,5)+VLOOKUP($A786+ROUND((COLUMN()-2)/24,5),'Расчет сбытовых надбавок'!$B$2065:'Расчет сбытовых надбавок'!$G$2736,5)</f>
        <v>877.47</v>
      </c>
    </row>
    <row r="787" spans="1:27" x14ac:dyDescent="0.2">
      <c r="A787" s="94">
        <f t="shared" si="23"/>
        <v>41692</v>
      </c>
      <c r="B787" s="260">
        <f>VLOOKUP($A787+ROUND((COLUMN()-2)/24,5),АТС!$A$41:$F$712,5)+VLOOKUP($A787+ROUND((COLUMN()-2)/24,5),'Расчет сбытовых надбавок'!$B$2065:'Расчет сбытовых надбавок'!$G$2736,5)</f>
        <v>122.71</v>
      </c>
      <c r="C787" s="260">
        <f>VLOOKUP($A787+ROUND((COLUMN()-2)/24,5),АТС!$A$41:$F$712,5)+VLOOKUP($A787+ROUND((COLUMN()-2)/24,5),'Расчет сбытовых надбавок'!$B$2065:'Расчет сбытовых надбавок'!$G$2736,5)</f>
        <v>84.44</v>
      </c>
      <c r="D787" s="260">
        <f>VLOOKUP($A787+ROUND((COLUMN()-2)/24,5),АТС!$A$41:$F$712,5)+VLOOKUP($A787+ROUND((COLUMN()-2)/24,5),'Расчет сбытовых надбавок'!$B$2065:'Расчет сбытовых надбавок'!$G$2736,5)</f>
        <v>128.86000000000001</v>
      </c>
      <c r="E787" s="260">
        <f>VLOOKUP($A787+ROUND((COLUMN()-2)/24,5),АТС!$A$41:$F$712,5)+VLOOKUP($A787+ROUND((COLUMN()-2)/24,5),'Расчет сбытовых надбавок'!$B$2065:'Расчет сбытовых надбавок'!$G$2736,5)</f>
        <v>66.569999999999993</v>
      </c>
      <c r="F787" s="260">
        <f>VLOOKUP($A787+ROUND((COLUMN()-2)/24,5),АТС!$A$41:$F$712,5)+VLOOKUP($A787+ROUND((COLUMN()-2)/24,5),'Расчет сбытовых надбавок'!$B$2065:'Расчет сбытовых надбавок'!$G$2736,5)</f>
        <v>0</v>
      </c>
      <c r="G787" s="260">
        <f>VLOOKUP($A787+ROUND((COLUMN()-2)/24,5),АТС!$A$41:$F$712,5)+VLOOKUP($A787+ROUND((COLUMN()-2)/24,5),'Расчет сбытовых надбавок'!$B$2065:'Расчет сбытовых надбавок'!$G$2736,5)</f>
        <v>0</v>
      </c>
      <c r="H787" s="260">
        <f>VLOOKUP($A787+ROUND((COLUMN()-2)/24,5),АТС!$A$41:$F$712,5)+VLOOKUP($A787+ROUND((COLUMN()-2)/24,5),'Расчет сбытовых надбавок'!$B$2065:'Расчет сбытовых надбавок'!$G$2736,5)</f>
        <v>0</v>
      </c>
      <c r="I787" s="260">
        <f>VLOOKUP($A787+ROUND((COLUMN()-2)/24,5),АТС!$A$41:$F$712,5)+VLOOKUP($A787+ROUND((COLUMN()-2)/24,5),'Расчет сбытовых надбавок'!$B$2065:'Расчет сбытовых надбавок'!$G$2736,5)</f>
        <v>0</v>
      </c>
      <c r="J787" s="260">
        <f>VLOOKUP($A787+ROUND((COLUMN()-2)/24,5),АТС!$A$41:$F$712,5)+VLOOKUP($A787+ROUND((COLUMN()-2)/24,5),'Расчет сбытовых надбавок'!$B$2065:'Расчет сбытовых надбавок'!$G$2736,5)</f>
        <v>75.8</v>
      </c>
      <c r="K787" s="260">
        <f>VLOOKUP($A787+ROUND((COLUMN()-2)/24,5),АТС!$A$41:$F$712,5)+VLOOKUP($A787+ROUND((COLUMN()-2)/24,5),'Расчет сбытовых надбавок'!$B$2065:'Расчет сбытовых надбавок'!$G$2736,5)</f>
        <v>42.24</v>
      </c>
      <c r="L787" s="260">
        <f>VLOOKUP($A787+ROUND((COLUMN()-2)/24,5),АТС!$A$41:$F$712,5)+VLOOKUP($A787+ROUND((COLUMN()-2)/24,5),'Расчет сбытовых надбавок'!$B$2065:'Расчет сбытовых надбавок'!$G$2736,5)</f>
        <v>164.85000000000002</v>
      </c>
      <c r="M787" s="260">
        <f>VLOOKUP($A787+ROUND((COLUMN()-2)/24,5),АТС!$A$41:$F$712,5)+VLOOKUP($A787+ROUND((COLUMN()-2)/24,5),'Расчет сбытовых надбавок'!$B$2065:'Расчет сбытовых надбавок'!$G$2736,5)</f>
        <v>101.45</v>
      </c>
      <c r="N787" s="260">
        <f>VLOOKUP($A787+ROUND((COLUMN()-2)/24,5),АТС!$A$41:$F$712,5)+VLOOKUP($A787+ROUND((COLUMN()-2)/24,5),'Расчет сбытовых надбавок'!$B$2065:'Расчет сбытовых надбавок'!$G$2736,5)</f>
        <v>146.58000000000001</v>
      </c>
      <c r="O787" s="260">
        <f>VLOOKUP($A787+ROUND((COLUMN()-2)/24,5),АТС!$A$41:$F$712,5)+VLOOKUP($A787+ROUND((COLUMN()-2)/24,5),'Расчет сбытовых надбавок'!$B$2065:'Расчет сбытовых надбавок'!$G$2736,5)</f>
        <v>159.38</v>
      </c>
      <c r="P787" s="260">
        <f>VLOOKUP($A787+ROUND((COLUMN()-2)/24,5),АТС!$A$41:$F$712,5)+VLOOKUP($A787+ROUND((COLUMN()-2)/24,5),'Расчет сбытовых надбавок'!$B$2065:'Расчет сбытовых надбавок'!$G$2736,5)</f>
        <v>215.01</v>
      </c>
      <c r="Q787" s="260">
        <f>VLOOKUP($A787+ROUND((COLUMN()-2)/24,5),АТС!$A$41:$F$712,5)+VLOOKUP($A787+ROUND((COLUMN()-2)/24,5),'Расчет сбытовых надбавок'!$B$2065:'Расчет сбытовых надбавок'!$G$2736,5)</f>
        <v>199.88</v>
      </c>
      <c r="R787" s="260">
        <f>VLOOKUP($A787+ROUND((COLUMN()-2)/24,5),АТС!$A$41:$F$712,5)+VLOOKUP($A787+ROUND((COLUMN()-2)/24,5),'Расчет сбытовых надбавок'!$B$2065:'Расчет сбытовых надбавок'!$G$2736,5)</f>
        <v>47.46</v>
      </c>
      <c r="S787" s="260">
        <f>VLOOKUP($A787+ROUND((COLUMN()-2)/24,5),АТС!$A$41:$F$712,5)+VLOOKUP($A787+ROUND((COLUMN()-2)/24,5),'Расчет сбытовых надбавок'!$B$2065:'Расчет сбытовых надбавок'!$G$2736,5)</f>
        <v>0</v>
      </c>
      <c r="T787" s="260">
        <f>VLOOKUP($A787+ROUND((COLUMN()-2)/24,5),АТС!$A$41:$F$712,5)+VLOOKUP($A787+ROUND((COLUMN()-2)/24,5),'Расчет сбытовых надбавок'!$B$2065:'Расчет сбытовых надбавок'!$G$2736,5)</f>
        <v>0</v>
      </c>
      <c r="U787" s="260">
        <f>VLOOKUP($A787+ROUND((COLUMN()-2)/24,5),АТС!$A$41:$F$712,5)+VLOOKUP($A787+ROUND((COLUMN()-2)/24,5),'Расчет сбытовых надбавок'!$B$2065:'Расчет сбытовых надбавок'!$G$2736,5)</f>
        <v>0</v>
      </c>
      <c r="V787" s="260">
        <f>VLOOKUP($A787+ROUND((COLUMN()-2)/24,5),АТС!$A$41:$F$712,5)+VLOOKUP($A787+ROUND((COLUMN()-2)/24,5),'Расчет сбытовых надбавок'!$B$2065:'Расчет сбытовых надбавок'!$G$2736,5)</f>
        <v>17.149999999999999</v>
      </c>
      <c r="W787" s="260">
        <f>VLOOKUP($A787+ROUND((COLUMN()-2)/24,5),АТС!$A$41:$F$712,5)+VLOOKUP($A787+ROUND((COLUMN()-2)/24,5),'Расчет сбытовых надбавок'!$B$2065:'Расчет сбытовых надбавок'!$G$2736,5)</f>
        <v>151.47</v>
      </c>
      <c r="X787" s="260">
        <f>VLOOKUP($A787+ROUND((COLUMN()-2)/24,5),АТС!$A$41:$F$712,5)+VLOOKUP($A787+ROUND((COLUMN()-2)/24,5),'Расчет сбытовых надбавок'!$B$2065:'Расчет сбытовых надбавок'!$G$2736,5)</f>
        <v>660.05</v>
      </c>
      <c r="Y787" s="260">
        <f>VLOOKUP($A787+ROUND((COLUMN()-2)/24,5),АТС!$A$41:$F$712,5)+VLOOKUP($A787+ROUND((COLUMN()-2)/24,5),'Расчет сбытовых надбавок'!$B$2065:'Расчет сбытовых надбавок'!$G$2736,5)</f>
        <v>640.64</v>
      </c>
    </row>
    <row r="788" spans="1:27" x14ac:dyDescent="0.2">
      <c r="A788" s="94">
        <f t="shared" si="23"/>
        <v>41693</v>
      </c>
      <c r="B788" s="260">
        <f>VLOOKUP($A788+ROUND((COLUMN()-2)/24,5),АТС!$A$41:$F$712,5)+VLOOKUP($A788+ROUND((COLUMN()-2)/24,5),'Расчет сбытовых надбавок'!$B$2065:'Расчет сбытовых надбавок'!$G$2736,5)</f>
        <v>106.42</v>
      </c>
      <c r="C788" s="260">
        <f>VLOOKUP($A788+ROUND((COLUMN()-2)/24,5),АТС!$A$41:$F$712,5)+VLOOKUP($A788+ROUND((COLUMN()-2)/24,5),'Расчет сбытовых надбавок'!$B$2065:'Расчет сбытовых надбавок'!$G$2736,5)</f>
        <v>3.45</v>
      </c>
      <c r="D788" s="260">
        <f>VLOOKUP($A788+ROUND((COLUMN()-2)/24,5),АТС!$A$41:$F$712,5)+VLOOKUP($A788+ROUND((COLUMN()-2)/24,5),'Расчет сбытовых надбавок'!$B$2065:'Расчет сбытовых надбавок'!$G$2736,5)</f>
        <v>54.95</v>
      </c>
      <c r="E788" s="260">
        <f>VLOOKUP($A788+ROUND((COLUMN()-2)/24,5),АТС!$A$41:$F$712,5)+VLOOKUP($A788+ROUND((COLUMN()-2)/24,5),'Расчет сбытовых надбавок'!$B$2065:'Расчет сбытовых надбавок'!$G$2736,5)</f>
        <v>28.96</v>
      </c>
      <c r="F788" s="260">
        <f>VLOOKUP($A788+ROUND((COLUMN()-2)/24,5),АТС!$A$41:$F$712,5)+VLOOKUP($A788+ROUND((COLUMN()-2)/24,5),'Расчет сбытовых надбавок'!$B$2065:'Расчет сбытовых надбавок'!$G$2736,5)</f>
        <v>0</v>
      </c>
      <c r="G788" s="260">
        <f>VLOOKUP($A788+ROUND((COLUMN()-2)/24,5),АТС!$A$41:$F$712,5)+VLOOKUP($A788+ROUND((COLUMN()-2)/24,5),'Расчет сбытовых надбавок'!$B$2065:'Расчет сбытовых надбавок'!$G$2736,5)</f>
        <v>0</v>
      </c>
      <c r="H788" s="260">
        <f>VLOOKUP($A788+ROUND((COLUMN()-2)/24,5),АТС!$A$41:$F$712,5)+VLOOKUP($A788+ROUND((COLUMN()-2)/24,5),'Расчет сбытовых надбавок'!$B$2065:'Расчет сбытовых надбавок'!$G$2736,5)</f>
        <v>0</v>
      </c>
      <c r="I788" s="260">
        <f>VLOOKUP($A788+ROUND((COLUMN()-2)/24,5),АТС!$A$41:$F$712,5)+VLOOKUP($A788+ROUND((COLUMN()-2)/24,5),'Расчет сбытовых надбавок'!$B$2065:'Расчет сбытовых надбавок'!$G$2736,5)</f>
        <v>0</v>
      </c>
      <c r="J788" s="260">
        <f>VLOOKUP($A788+ROUND((COLUMN()-2)/24,5),АТС!$A$41:$F$712,5)+VLOOKUP($A788+ROUND((COLUMN()-2)/24,5),'Расчет сбытовых надбавок'!$B$2065:'Расчет сбытовых надбавок'!$G$2736,5)</f>
        <v>0</v>
      </c>
      <c r="K788" s="260">
        <f>VLOOKUP($A788+ROUND((COLUMN()-2)/24,5),АТС!$A$41:$F$712,5)+VLOOKUP($A788+ROUND((COLUMN()-2)/24,5),'Расчет сбытовых надбавок'!$B$2065:'Расчет сбытовых надбавок'!$G$2736,5)</f>
        <v>64.960000000000008</v>
      </c>
      <c r="L788" s="260">
        <f>VLOOKUP($A788+ROUND((COLUMN()-2)/24,5),АТС!$A$41:$F$712,5)+VLOOKUP($A788+ROUND((COLUMN()-2)/24,5),'Расчет сбытовых надбавок'!$B$2065:'Расчет сбытовых надбавок'!$G$2736,5)</f>
        <v>109.4</v>
      </c>
      <c r="M788" s="260">
        <f>VLOOKUP($A788+ROUND((COLUMN()-2)/24,5),АТС!$A$41:$F$712,5)+VLOOKUP($A788+ROUND((COLUMN()-2)/24,5),'Расчет сбытовых надбавок'!$B$2065:'Расчет сбытовых надбавок'!$G$2736,5)</f>
        <v>111.73</v>
      </c>
      <c r="N788" s="260">
        <f>VLOOKUP($A788+ROUND((COLUMN()-2)/24,5),АТС!$A$41:$F$712,5)+VLOOKUP($A788+ROUND((COLUMN()-2)/24,5),'Расчет сбытовых надбавок'!$B$2065:'Расчет сбытовых надбавок'!$G$2736,5)</f>
        <v>163.01</v>
      </c>
      <c r="O788" s="260">
        <f>VLOOKUP($A788+ROUND((COLUMN()-2)/24,5),АТС!$A$41:$F$712,5)+VLOOKUP($A788+ROUND((COLUMN()-2)/24,5),'Расчет сбытовых надбавок'!$B$2065:'Расчет сбытовых надбавок'!$G$2736,5)</f>
        <v>65.3</v>
      </c>
      <c r="P788" s="260">
        <f>VLOOKUP($A788+ROUND((COLUMN()-2)/24,5),АТС!$A$41:$F$712,5)+VLOOKUP($A788+ROUND((COLUMN()-2)/24,5),'Расчет сбытовых надбавок'!$B$2065:'Расчет сбытовых надбавок'!$G$2736,5)</f>
        <v>58.72</v>
      </c>
      <c r="Q788" s="260">
        <f>VLOOKUP($A788+ROUND((COLUMN()-2)/24,5),АТС!$A$41:$F$712,5)+VLOOKUP($A788+ROUND((COLUMN()-2)/24,5),'Расчет сбытовых надбавок'!$B$2065:'Расчет сбытовых надбавок'!$G$2736,5)</f>
        <v>61.95</v>
      </c>
      <c r="R788" s="260">
        <f>VLOOKUP($A788+ROUND((COLUMN()-2)/24,5),АТС!$A$41:$F$712,5)+VLOOKUP($A788+ROUND((COLUMN()-2)/24,5),'Расчет сбытовых надбавок'!$B$2065:'Расчет сбытовых надбавок'!$G$2736,5)</f>
        <v>81.860000000000014</v>
      </c>
      <c r="S788" s="260">
        <f>VLOOKUP($A788+ROUND((COLUMN()-2)/24,5),АТС!$A$41:$F$712,5)+VLOOKUP($A788+ROUND((COLUMN()-2)/24,5),'Расчет сбытовых надбавок'!$B$2065:'Расчет сбытовых надбавок'!$G$2736,5)</f>
        <v>57.92</v>
      </c>
      <c r="T788" s="260">
        <f>VLOOKUP($A788+ROUND((COLUMN()-2)/24,5),АТС!$A$41:$F$712,5)+VLOOKUP($A788+ROUND((COLUMN()-2)/24,5),'Расчет сбытовых надбавок'!$B$2065:'Расчет сбытовых надбавок'!$G$2736,5)</f>
        <v>0</v>
      </c>
      <c r="U788" s="260">
        <f>VLOOKUP($A788+ROUND((COLUMN()-2)/24,5),АТС!$A$41:$F$712,5)+VLOOKUP($A788+ROUND((COLUMN()-2)/24,5),'Расчет сбытовых надбавок'!$B$2065:'Расчет сбытовых надбавок'!$G$2736,5)</f>
        <v>0</v>
      </c>
      <c r="V788" s="260">
        <f>VLOOKUP($A788+ROUND((COLUMN()-2)/24,5),АТС!$A$41:$F$712,5)+VLOOKUP($A788+ROUND((COLUMN()-2)/24,5),'Расчет сбытовых надбавок'!$B$2065:'Расчет сбытовых надбавок'!$G$2736,5)</f>
        <v>8.4600000000000009</v>
      </c>
      <c r="W788" s="260">
        <f>VLOOKUP($A788+ROUND((COLUMN()-2)/24,5),АТС!$A$41:$F$712,5)+VLOOKUP($A788+ROUND((COLUMN()-2)/24,5),'Расчет сбытовых надбавок'!$B$2065:'Расчет сбытовых надбавок'!$G$2736,5)</f>
        <v>84.77000000000001</v>
      </c>
      <c r="X788" s="260">
        <f>VLOOKUP($A788+ROUND((COLUMN()-2)/24,5),АТС!$A$41:$F$712,5)+VLOOKUP($A788+ROUND((COLUMN()-2)/24,5),'Расчет сбытовых надбавок'!$B$2065:'Расчет сбытовых надбавок'!$G$2736,5)</f>
        <v>149.68</v>
      </c>
      <c r="Y788" s="260">
        <f>VLOOKUP($A788+ROUND((COLUMN()-2)/24,5),АТС!$A$41:$F$712,5)+VLOOKUP($A788+ROUND((COLUMN()-2)/24,5),'Расчет сбытовых надбавок'!$B$2065:'Расчет сбытовых надбавок'!$G$2736,5)</f>
        <v>106.06</v>
      </c>
    </row>
    <row r="789" spans="1:27" x14ac:dyDescent="0.2">
      <c r="A789" s="94">
        <f t="shared" si="23"/>
        <v>41694</v>
      </c>
      <c r="B789" s="260">
        <f>VLOOKUP($A789+ROUND((COLUMN()-2)/24,5),АТС!$A$41:$F$712,5)+VLOOKUP($A789+ROUND((COLUMN()-2)/24,5),'Расчет сбытовых надбавок'!$B$2065:'Расчет сбытовых надбавок'!$G$2736,5)</f>
        <v>0.05</v>
      </c>
      <c r="C789" s="260">
        <f>VLOOKUP($A789+ROUND((COLUMN()-2)/24,5),АТС!$A$41:$F$712,5)+VLOOKUP($A789+ROUND((COLUMN()-2)/24,5),'Расчет сбытовых надбавок'!$B$2065:'Расчет сбытовых надбавок'!$G$2736,5)</f>
        <v>0</v>
      </c>
      <c r="D789" s="260">
        <f>VLOOKUP($A789+ROUND((COLUMN()-2)/24,5),АТС!$A$41:$F$712,5)+VLOOKUP($A789+ROUND((COLUMN()-2)/24,5),'Расчет сбытовых надбавок'!$B$2065:'Расчет сбытовых надбавок'!$G$2736,5)</f>
        <v>0</v>
      </c>
      <c r="E789" s="260">
        <f>VLOOKUP($A789+ROUND((COLUMN()-2)/24,5),АТС!$A$41:$F$712,5)+VLOOKUP($A789+ROUND((COLUMN()-2)/24,5),'Расчет сбытовых надбавок'!$B$2065:'Расчет сбытовых надбавок'!$G$2736,5)</f>
        <v>0</v>
      </c>
      <c r="F789" s="260">
        <f>VLOOKUP($A789+ROUND((COLUMN()-2)/24,5),АТС!$A$41:$F$712,5)+VLOOKUP($A789+ROUND((COLUMN()-2)/24,5),'Расчет сбытовых надбавок'!$B$2065:'Расчет сбытовых надбавок'!$G$2736,5)</f>
        <v>3.2800000000000002</v>
      </c>
      <c r="G789" s="260">
        <f>VLOOKUP($A789+ROUND((COLUMN()-2)/24,5),АТС!$A$41:$F$712,5)+VLOOKUP($A789+ROUND((COLUMN()-2)/24,5),'Расчет сбытовых надбавок'!$B$2065:'Расчет сбытовых надбавок'!$G$2736,5)</f>
        <v>0</v>
      </c>
      <c r="H789" s="260">
        <f>VLOOKUP($A789+ROUND((COLUMN()-2)/24,5),АТС!$A$41:$F$712,5)+VLOOKUP($A789+ROUND((COLUMN()-2)/24,5),'Расчет сбытовых надбавок'!$B$2065:'Расчет сбытовых надбавок'!$G$2736,5)</f>
        <v>0</v>
      </c>
      <c r="I789" s="260">
        <f>VLOOKUP($A789+ROUND((COLUMN()-2)/24,5),АТС!$A$41:$F$712,5)+VLOOKUP($A789+ROUND((COLUMN()-2)/24,5),'Расчет сбытовых надбавок'!$B$2065:'Расчет сбытовых надбавок'!$G$2736,5)</f>
        <v>0</v>
      </c>
      <c r="J789" s="260">
        <f>VLOOKUP($A789+ROUND((COLUMN()-2)/24,5),АТС!$A$41:$F$712,5)+VLOOKUP($A789+ROUND((COLUMN()-2)/24,5),'Расчет сбытовых надбавок'!$B$2065:'Расчет сбытовых надбавок'!$G$2736,5)</f>
        <v>0</v>
      </c>
      <c r="K789" s="260">
        <f>VLOOKUP($A789+ROUND((COLUMN()-2)/24,5),АТС!$A$41:$F$712,5)+VLOOKUP($A789+ROUND((COLUMN()-2)/24,5),'Расчет сбытовых надбавок'!$B$2065:'Расчет сбытовых надбавок'!$G$2736,5)</f>
        <v>46.43</v>
      </c>
      <c r="L789" s="260">
        <f>VLOOKUP($A789+ROUND((COLUMN()-2)/24,5),АТС!$A$41:$F$712,5)+VLOOKUP($A789+ROUND((COLUMN()-2)/24,5),'Расчет сбытовых надбавок'!$B$2065:'Расчет сбытовых надбавок'!$G$2736,5)</f>
        <v>36.89</v>
      </c>
      <c r="M789" s="260">
        <f>VLOOKUP($A789+ROUND((COLUMN()-2)/24,5),АТС!$A$41:$F$712,5)+VLOOKUP($A789+ROUND((COLUMN()-2)/24,5),'Расчет сбытовых надбавок'!$B$2065:'Расчет сбытовых надбавок'!$G$2736,5)</f>
        <v>112.51</v>
      </c>
      <c r="N789" s="260">
        <f>VLOOKUP($A789+ROUND((COLUMN()-2)/24,5),АТС!$A$41:$F$712,5)+VLOOKUP($A789+ROUND((COLUMN()-2)/24,5),'Расчет сбытовых надбавок'!$B$2065:'Расчет сбытовых надбавок'!$G$2736,5)</f>
        <v>13.92</v>
      </c>
      <c r="O789" s="260">
        <f>VLOOKUP($A789+ROUND((COLUMN()-2)/24,5),АТС!$A$41:$F$712,5)+VLOOKUP($A789+ROUND((COLUMN()-2)/24,5),'Расчет сбытовых надбавок'!$B$2065:'Расчет сбытовых надбавок'!$G$2736,5)</f>
        <v>15.45</v>
      </c>
      <c r="P789" s="260">
        <f>VLOOKUP($A789+ROUND((COLUMN()-2)/24,5),АТС!$A$41:$F$712,5)+VLOOKUP($A789+ROUND((COLUMN()-2)/24,5),'Расчет сбытовых надбавок'!$B$2065:'Расчет сбытовых надбавок'!$G$2736,5)</f>
        <v>11.73</v>
      </c>
      <c r="Q789" s="260">
        <f>VLOOKUP($A789+ROUND((COLUMN()-2)/24,5),АТС!$A$41:$F$712,5)+VLOOKUP($A789+ROUND((COLUMN()-2)/24,5),'Расчет сбытовых надбавок'!$B$2065:'Расчет сбытовых надбавок'!$G$2736,5)</f>
        <v>1.73</v>
      </c>
      <c r="R789" s="260">
        <f>VLOOKUP($A789+ROUND((COLUMN()-2)/24,5),АТС!$A$41:$F$712,5)+VLOOKUP($A789+ROUND((COLUMN()-2)/24,5),'Расчет сбытовых надбавок'!$B$2065:'Расчет сбытовых надбавок'!$G$2736,5)</f>
        <v>46.13</v>
      </c>
      <c r="S789" s="260">
        <f>VLOOKUP($A789+ROUND((COLUMN()-2)/24,5),АТС!$A$41:$F$712,5)+VLOOKUP($A789+ROUND((COLUMN()-2)/24,5),'Расчет сбытовых надбавок'!$B$2065:'Расчет сбытовых надбавок'!$G$2736,5)</f>
        <v>35.89</v>
      </c>
      <c r="T789" s="260">
        <f>VLOOKUP($A789+ROUND((COLUMN()-2)/24,5),АТС!$A$41:$F$712,5)+VLOOKUP($A789+ROUND((COLUMN()-2)/24,5),'Расчет сбытовых надбавок'!$B$2065:'Расчет сбытовых надбавок'!$G$2736,5)</f>
        <v>0</v>
      </c>
      <c r="U789" s="260">
        <f>VLOOKUP($A789+ROUND((COLUMN()-2)/24,5),АТС!$A$41:$F$712,5)+VLOOKUP($A789+ROUND((COLUMN()-2)/24,5),'Расчет сбытовых надбавок'!$B$2065:'Расчет сбытовых надбавок'!$G$2736,5)</f>
        <v>0.01</v>
      </c>
      <c r="V789" s="260">
        <f>VLOOKUP($A789+ROUND((COLUMN()-2)/24,5),АТС!$A$41:$F$712,5)+VLOOKUP($A789+ROUND((COLUMN()-2)/24,5),'Расчет сбытовых надбавок'!$B$2065:'Расчет сбытовых надбавок'!$G$2736,5)</f>
        <v>169.01</v>
      </c>
      <c r="W789" s="260">
        <f>VLOOKUP($A789+ROUND((COLUMN()-2)/24,5),АТС!$A$41:$F$712,5)+VLOOKUP($A789+ROUND((COLUMN()-2)/24,5),'Расчет сбытовых надбавок'!$B$2065:'Расчет сбытовых надбавок'!$G$2736,5)</f>
        <v>243.17</v>
      </c>
      <c r="X789" s="260">
        <f>VLOOKUP($A789+ROUND((COLUMN()-2)/24,5),АТС!$A$41:$F$712,5)+VLOOKUP($A789+ROUND((COLUMN()-2)/24,5),'Расчет сбытовых надбавок'!$B$2065:'Расчет сбытовых надбавок'!$G$2736,5)</f>
        <v>404.57</v>
      </c>
      <c r="Y789" s="260">
        <f>VLOOKUP($A789+ROUND((COLUMN()-2)/24,5),АТС!$A$41:$F$712,5)+VLOOKUP($A789+ROUND((COLUMN()-2)/24,5),'Расчет сбытовых надбавок'!$B$2065:'Расчет сбытовых надбавок'!$G$2736,5)</f>
        <v>598.39</v>
      </c>
    </row>
    <row r="790" spans="1:27" x14ac:dyDescent="0.2">
      <c r="A790" s="94">
        <f t="shared" si="23"/>
        <v>41695</v>
      </c>
      <c r="B790" s="260">
        <f>VLOOKUP($A790+ROUND((COLUMN()-2)/24,5),АТС!$A$41:$F$712,5)+VLOOKUP($A790+ROUND((COLUMN()-2)/24,5),'Расчет сбытовых надбавок'!$B$2065:'Расчет сбытовых надбавок'!$G$2736,5)</f>
        <v>411.07</v>
      </c>
      <c r="C790" s="260">
        <f>VLOOKUP($A790+ROUND((COLUMN()-2)/24,5),АТС!$A$41:$F$712,5)+VLOOKUP($A790+ROUND((COLUMN()-2)/24,5),'Расчет сбытовых надбавок'!$B$2065:'Расчет сбытовых надбавок'!$G$2736,5)</f>
        <v>277.95</v>
      </c>
      <c r="D790" s="260">
        <f>VLOOKUP($A790+ROUND((COLUMN()-2)/24,5),АТС!$A$41:$F$712,5)+VLOOKUP($A790+ROUND((COLUMN()-2)/24,5),'Расчет сбытовых надбавок'!$B$2065:'Расчет сбытовых надбавок'!$G$2736,5)</f>
        <v>148.80000000000001</v>
      </c>
      <c r="E790" s="260">
        <f>VLOOKUP($A790+ROUND((COLUMN()-2)/24,5),АТС!$A$41:$F$712,5)+VLOOKUP($A790+ROUND((COLUMN()-2)/24,5),'Расчет сбытовых надбавок'!$B$2065:'Расчет сбытовых надбавок'!$G$2736,5)</f>
        <v>17.32</v>
      </c>
      <c r="F790" s="260">
        <f>VLOOKUP($A790+ROUND((COLUMN()-2)/24,5),АТС!$A$41:$F$712,5)+VLOOKUP($A790+ROUND((COLUMN()-2)/24,5),'Расчет сбытовых надбавок'!$B$2065:'Расчет сбытовых надбавок'!$G$2736,5)</f>
        <v>0</v>
      </c>
      <c r="G790" s="260">
        <f>VLOOKUP($A790+ROUND((COLUMN()-2)/24,5),АТС!$A$41:$F$712,5)+VLOOKUP($A790+ROUND((COLUMN()-2)/24,5),'Расчет сбытовых надбавок'!$B$2065:'Расчет сбытовых надбавок'!$G$2736,5)</f>
        <v>0</v>
      </c>
      <c r="H790" s="260">
        <f>VLOOKUP($A790+ROUND((COLUMN()-2)/24,5),АТС!$A$41:$F$712,5)+VLOOKUP($A790+ROUND((COLUMN()-2)/24,5),'Расчет сбытовых надбавок'!$B$2065:'Расчет сбытовых надбавок'!$G$2736,5)</f>
        <v>0</v>
      </c>
      <c r="I790" s="260">
        <f>VLOOKUP($A790+ROUND((COLUMN()-2)/24,5),АТС!$A$41:$F$712,5)+VLOOKUP($A790+ROUND((COLUMN()-2)/24,5),'Расчет сбытовых надбавок'!$B$2065:'Расчет сбытовых надбавок'!$G$2736,5)</f>
        <v>0.01</v>
      </c>
      <c r="J790" s="260">
        <f>VLOOKUP($A790+ROUND((COLUMN()-2)/24,5),АТС!$A$41:$F$712,5)+VLOOKUP($A790+ROUND((COLUMN()-2)/24,5),'Расчет сбытовых надбавок'!$B$2065:'Расчет сбытовых надбавок'!$G$2736,5)</f>
        <v>0</v>
      </c>
      <c r="K790" s="260">
        <f>VLOOKUP($A790+ROUND((COLUMN()-2)/24,5),АТС!$A$41:$F$712,5)+VLOOKUP($A790+ROUND((COLUMN()-2)/24,5),'Расчет сбытовых надбавок'!$B$2065:'Расчет сбытовых надбавок'!$G$2736,5)</f>
        <v>2.5299999999999998</v>
      </c>
      <c r="L790" s="260">
        <f>VLOOKUP($A790+ROUND((COLUMN()-2)/24,5),АТС!$A$41:$F$712,5)+VLOOKUP($A790+ROUND((COLUMN()-2)/24,5),'Расчет сбытовых надбавок'!$B$2065:'Расчет сбытовых надбавок'!$G$2736,5)</f>
        <v>26.41</v>
      </c>
      <c r="M790" s="260">
        <f>VLOOKUP($A790+ROUND((COLUMN()-2)/24,5),АТС!$A$41:$F$712,5)+VLOOKUP($A790+ROUND((COLUMN()-2)/24,5),'Расчет сбытовых надбавок'!$B$2065:'Расчет сбытовых надбавок'!$G$2736,5)</f>
        <v>38.299999999999997</v>
      </c>
      <c r="N790" s="260">
        <f>VLOOKUP($A790+ROUND((COLUMN()-2)/24,5),АТС!$A$41:$F$712,5)+VLOOKUP($A790+ROUND((COLUMN()-2)/24,5),'Расчет сбытовых надбавок'!$B$2065:'Расчет сбытовых надбавок'!$G$2736,5)</f>
        <v>120.36000000000001</v>
      </c>
      <c r="O790" s="260">
        <f>VLOOKUP($A790+ROUND((COLUMN()-2)/24,5),АТС!$A$41:$F$712,5)+VLOOKUP($A790+ROUND((COLUMN()-2)/24,5),'Расчет сбытовых надбавок'!$B$2065:'Расчет сбытовых надбавок'!$G$2736,5)</f>
        <v>80.05</v>
      </c>
      <c r="P790" s="260">
        <f>VLOOKUP($A790+ROUND((COLUMN()-2)/24,5),АТС!$A$41:$F$712,5)+VLOOKUP($A790+ROUND((COLUMN()-2)/24,5),'Расчет сбытовых надбавок'!$B$2065:'Расчет сбытовых надбавок'!$G$2736,5)</f>
        <v>145.94999999999999</v>
      </c>
      <c r="Q790" s="260">
        <f>VLOOKUP($A790+ROUND((COLUMN()-2)/24,5),АТС!$A$41:$F$712,5)+VLOOKUP($A790+ROUND((COLUMN()-2)/24,5),'Расчет сбытовых надбавок'!$B$2065:'Расчет сбытовых надбавок'!$G$2736,5)</f>
        <v>122.74</v>
      </c>
      <c r="R790" s="260">
        <f>VLOOKUP($A790+ROUND((COLUMN()-2)/24,5),АТС!$A$41:$F$712,5)+VLOOKUP($A790+ROUND((COLUMN()-2)/24,5),'Расчет сбытовых надбавок'!$B$2065:'Расчет сбытовых надбавок'!$G$2736,5)</f>
        <v>206.02</v>
      </c>
      <c r="S790" s="260">
        <f>VLOOKUP($A790+ROUND((COLUMN()-2)/24,5),АТС!$A$41:$F$712,5)+VLOOKUP($A790+ROUND((COLUMN()-2)/24,5),'Расчет сбытовых надбавок'!$B$2065:'Расчет сбытовых надбавок'!$G$2736,5)</f>
        <v>155.78</v>
      </c>
      <c r="T790" s="260">
        <f>VLOOKUP($A790+ROUND((COLUMN()-2)/24,5),АТС!$A$41:$F$712,5)+VLOOKUP($A790+ROUND((COLUMN()-2)/24,5),'Расчет сбытовых надбавок'!$B$2065:'Расчет сбытовых надбавок'!$G$2736,5)</f>
        <v>0</v>
      </c>
      <c r="U790" s="260">
        <f>VLOOKUP($A790+ROUND((COLUMN()-2)/24,5),АТС!$A$41:$F$712,5)+VLOOKUP($A790+ROUND((COLUMN()-2)/24,5),'Расчет сбытовых надбавок'!$B$2065:'Расчет сбытовых надбавок'!$G$2736,5)</f>
        <v>4.47</v>
      </c>
      <c r="V790" s="260">
        <f>VLOOKUP($A790+ROUND((COLUMN()-2)/24,5),АТС!$A$41:$F$712,5)+VLOOKUP($A790+ROUND((COLUMN()-2)/24,5),'Расчет сбытовых надбавок'!$B$2065:'Расчет сбытовых надбавок'!$G$2736,5)</f>
        <v>484.65</v>
      </c>
      <c r="W790" s="260">
        <f>VLOOKUP($A790+ROUND((COLUMN()-2)/24,5),АТС!$A$41:$F$712,5)+VLOOKUP($A790+ROUND((COLUMN()-2)/24,5),'Расчет сбытовых надбавок'!$B$2065:'Расчет сбытовых надбавок'!$G$2736,5)</f>
        <v>601.33000000000004</v>
      </c>
      <c r="X790" s="260">
        <f>VLOOKUP($A790+ROUND((COLUMN()-2)/24,5),АТС!$A$41:$F$712,5)+VLOOKUP($A790+ROUND((COLUMN()-2)/24,5),'Расчет сбытовых надбавок'!$B$2065:'Расчет сбытовых надбавок'!$G$2736,5)</f>
        <v>893.13</v>
      </c>
      <c r="Y790" s="260">
        <f>VLOOKUP($A790+ROUND((COLUMN()-2)/24,5),АТС!$A$41:$F$712,5)+VLOOKUP($A790+ROUND((COLUMN()-2)/24,5),'Расчет сбытовых надбавок'!$B$2065:'Расчет сбытовых надбавок'!$G$2736,5)</f>
        <v>1752.02</v>
      </c>
    </row>
    <row r="791" spans="1:27" x14ac:dyDescent="0.2">
      <c r="A791" s="94">
        <f t="shared" si="23"/>
        <v>41696</v>
      </c>
      <c r="B791" s="260">
        <f>VLOOKUP($A791+ROUND((COLUMN()-2)/24,5),АТС!$A$41:$F$712,5)+VLOOKUP($A791+ROUND((COLUMN()-2)/24,5),'Расчет сбытовых надбавок'!$B$2065:'Расчет сбытовых надбавок'!$G$2736,5)</f>
        <v>530.15</v>
      </c>
      <c r="C791" s="260">
        <f>VLOOKUP($A791+ROUND((COLUMN()-2)/24,5),АТС!$A$41:$F$712,5)+VLOOKUP($A791+ROUND((COLUMN()-2)/24,5),'Расчет сбытовых надбавок'!$B$2065:'Расчет сбытовых надбавок'!$G$2736,5)</f>
        <v>446.71999999999997</v>
      </c>
      <c r="D791" s="260">
        <f>VLOOKUP($A791+ROUND((COLUMN()-2)/24,5),АТС!$A$41:$F$712,5)+VLOOKUP($A791+ROUND((COLUMN()-2)/24,5),'Расчет сбытовых надбавок'!$B$2065:'Расчет сбытовых надбавок'!$G$2736,5)</f>
        <v>341.9</v>
      </c>
      <c r="E791" s="260">
        <f>VLOOKUP($A791+ROUND((COLUMN()-2)/24,5),АТС!$A$41:$F$712,5)+VLOOKUP($A791+ROUND((COLUMN()-2)/24,5),'Расчет сбытовых надбавок'!$B$2065:'Расчет сбытовых надбавок'!$G$2736,5)</f>
        <v>167.24</v>
      </c>
      <c r="F791" s="260">
        <f>VLOOKUP($A791+ROUND((COLUMN()-2)/24,5),АТС!$A$41:$F$712,5)+VLOOKUP($A791+ROUND((COLUMN()-2)/24,5),'Расчет сбытовых надбавок'!$B$2065:'Расчет сбытовых надбавок'!$G$2736,5)</f>
        <v>87.55</v>
      </c>
      <c r="G791" s="260">
        <f>VLOOKUP($A791+ROUND((COLUMN()-2)/24,5),АТС!$A$41:$F$712,5)+VLOOKUP($A791+ROUND((COLUMN()-2)/24,5),'Расчет сбытовых надбавок'!$B$2065:'Расчет сбытовых надбавок'!$G$2736,5)</f>
        <v>0</v>
      </c>
      <c r="H791" s="260">
        <f>VLOOKUP($A791+ROUND((COLUMN()-2)/24,5),АТС!$A$41:$F$712,5)+VLOOKUP($A791+ROUND((COLUMN()-2)/24,5),'Расчет сбытовых надбавок'!$B$2065:'Расчет сбытовых надбавок'!$G$2736,5)</f>
        <v>0</v>
      </c>
      <c r="I791" s="260">
        <f>VLOOKUP($A791+ROUND((COLUMN()-2)/24,5),АТС!$A$41:$F$712,5)+VLOOKUP($A791+ROUND((COLUMN()-2)/24,5),'Расчет сбытовых надбавок'!$B$2065:'Расчет сбытовых надбавок'!$G$2736,5)</f>
        <v>0</v>
      </c>
      <c r="J791" s="260">
        <f>VLOOKUP($A791+ROUND((COLUMN()-2)/24,5),АТС!$A$41:$F$712,5)+VLOOKUP($A791+ROUND((COLUMN()-2)/24,5),'Расчет сбытовых надбавок'!$B$2065:'Расчет сбытовых надбавок'!$G$2736,5)</f>
        <v>3.63</v>
      </c>
      <c r="K791" s="260">
        <f>VLOOKUP($A791+ROUND((COLUMN()-2)/24,5),АТС!$A$41:$F$712,5)+VLOOKUP($A791+ROUND((COLUMN()-2)/24,5),'Расчет сбытовых надбавок'!$B$2065:'Расчет сбытовых надбавок'!$G$2736,5)</f>
        <v>38.22</v>
      </c>
      <c r="L791" s="260">
        <f>VLOOKUP($A791+ROUND((COLUMN()-2)/24,5),АТС!$A$41:$F$712,5)+VLOOKUP($A791+ROUND((COLUMN()-2)/24,5),'Расчет сбытовых надбавок'!$B$2065:'Расчет сбытовых надбавок'!$G$2736,5)</f>
        <v>198.66</v>
      </c>
      <c r="M791" s="260">
        <f>VLOOKUP($A791+ROUND((COLUMN()-2)/24,5),АТС!$A$41:$F$712,5)+VLOOKUP($A791+ROUND((COLUMN()-2)/24,5),'Расчет сбытовых надбавок'!$B$2065:'Расчет сбытовых надбавок'!$G$2736,5)</f>
        <v>198.37</v>
      </c>
      <c r="N791" s="260">
        <f>VLOOKUP($A791+ROUND((COLUMN()-2)/24,5),АТС!$A$41:$F$712,5)+VLOOKUP($A791+ROUND((COLUMN()-2)/24,5),'Расчет сбытовых надбавок'!$B$2065:'Расчет сбытовых надбавок'!$G$2736,5)</f>
        <v>171.45000000000002</v>
      </c>
      <c r="O791" s="260">
        <f>VLOOKUP($A791+ROUND((COLUMN()-2)/24,5),АТС!$A$41:$F$712,5)+VLOOKUP($A791+ROUND((COLUMN()-2)/24,5),'Расчет сбытовых надбавок'!$B$2065:'Расчет сбытовых надбавок'!$G$2736,5)</f>
        <v>167.14000000000001</v>
      </c>
      <c r="P791" s="260">
        <f>VLOOKUP($A791+ROUND((COLUMN()-2)/24,5),АТС!$A$41:$F$712,5)+VLOOKUP($A791+ROUND((COLUMN()-2)/24,5),'Расчет сбытовых надбавок'!$B$2065:'Расчет сбытовых надбавок'!$G$2736,5)</f>
        <v>299.7</v>
      </c>
      <c r="Q791" s="260">
        <f>VLOOKUP($A791+ROUND((COLUMN()-2)/24,5),АТС!$A$41:$F$712,5)+VLOOKUP($A791+ROUND((COLUMN()-2)/24,5),'Расчет сбытовых надбавок'!$B$2065:'Расчет сбытовых надбавок'!$G$2736,5)</f>
        <v>208.85</v>
      </c>
      <c r="R791" s="260">
        <f>VLOOKUP($A791+ROUND((COLUMN()-2)/24,5),АТС!$A$41:$F$712,5)+VLOOKUP($A791+ROUND((COLUMN()-2)/24,5),'Расчет сбытовых надбавок'!$B$2065:'Расчет сбытовых надбавок'!$G$2736,5)</f>
        <v>139.45000000000002</v>
      </c>
      <c r="S791" s="260">
        <f>VLOOKUP($A791+ROUND((COLUMN()-2)/24,5),АТС!$A$41:$F$712,5)+VLOOKUP($A791+ROUND((COLUMN()-2)/24,5),'Расчет сбытовых надбавок'!$B$2065:'Расчет сбытовых надбавок'!$G$2736,5)</f>
        <v>114.68</v>
      </c>
      <c r="T791" s="260">
        <f>VLOOKUP($A791+ROUND((COLUMN()-2)/24,5),АТС!$A$41:$F$712,5)+VLOOKUP($A791+ROUND((COLUMN()-2)/24,5),'Расчет сбытовых надбавок'!$B$2065:'Расчет сбытовых надбавок'!$G$2736,5)</f>
        <v>35.32</v>
      </c>
      <c r="U791" s="260">
        <f>VLOOKUP($A791+ROUND((COLUMN()-2)/24,5),АТС!$A$41:$F$712,5)+VLOOKUP($A791+ROUND((COLUMN()-2)/24,5),'Расчет сбытовых надбавок'!$B$2065:'Расчет сбытовых надбавок'!$G$2736,5)</f>
        <v>51.98</v>
      </c>
      <c r="V791" s="260">
        <f>VLOOKUP($A791+ROUND((COLUMN()-2)/24,5),АТС!$A$41:$F$712,5)+VLOOKUP($A791+ROUND((COLUMN()-2)/24,5),'Расчет сбытовых надбавок'!$B$2065:'Расчет сбытовых надбавок'!$G$2736,5)</f>
        <v>285.49</v>
      </c>
      <c r="W791" s="260">
        <f>VLOOKUP($A791+ROUND((COLUMN()-2)/24,5),АТС!$A$41:$F$712,5)+VLOOKUP($A791+ROUND((COLUMN()-2)/24,5),'Расчет сбытовых надбавок'!$B$2065:'Расчет сбытовых надбавок'!$G$2736,5)</f>
        <v>329.67999999999995</v>
      </c>
      <c r="X791" s="260">
        <f>VLOOKUP($A791+ROUND((COLUMN()-2)/24,5),АТС!$A$41:$F$712,5)+VLOOKUP($A791+ROUND((COLUMN()-2)/24,5),'Расчет сбытовых надбавок'!$B$2065:'Расчет сбытовых надбавок'!$G$2736,5)</f>
        <v>287.79999999999995</v>
      </c>
      <c r="Y791" s="260">
        <f>VLOOKUP($A791+ROUND((COLUMN()-2)/24,5),АТС!$A$41:$F$712,5)+VLOOKUP($A791+ROUND((COLUMN()-2)/24,5),'Расчет сбытовых надбавок'!$B$2065:'Расчет сбытовых надбавок'!$G$2736,5)</f>
        <v>513.53</v>
      </c>
    </row>
    <row r="792" spans="1:27" x14ac:dyDescent="0.2">
      <c r="A792" s="94">
        <f t="shared" si="23"/>
        <v>41697</v>
      </c>
      <c r="B792" s="260">
        <f>VLOOKUP($A792+ROUND((COLUMN()-2)/24,5),АТС!$A$41:$F$712,5)+VLOOKUP($A792+ROUND((COLUMN()-2)/24,5),'Расчет сбытовых надбавок'!$B$2065:'Расчет сбытовых надбавок'!$G$2736,5)</f>
        <v>175.48999999999998</v>
      </c>
      <c r="C792" s="260">
        <f>VLOOKUP($A792+ROUND((COLUMN()-2)/24,5),АТС!$A$41:$F$712,5)+VLOOKUP($A792+ROUND((COLUMN()-2)/24,5),'Расчет сбытовых надбавок'!$B$2065:'Расчет сбытовых надбавок'!$G$2736,5)</f>
        <v>174.08</v>
      </c>
      <c r="D792" s="260">
        <f>VLOOKUP($A792+ROUND((COLUMN()-2)/24,5),АТС!$A$41:$F$712,5)+VLOOKUP($A792+ROUND((COLUMN()-2)/24,5),'Расчет сбытовых надбавок'!$B$2065:'Расчет сбытовых надбавок'!$G$2736,5)</f>
        <v>144.31</v>
      </c>
      <c r="E792" s="260">
        <f>VLOOKUP($A792+ROUND((COLUMN()-2)/24,5),АТС!$A$41:$F$712,5)+VLOOKUP($A792+ROUND((COLUMN()-2)/24,5),'Расчет сбытовых надбавок'!$B$2065:'Расчет сбытовых надбавок'!$G$2736,5)</f>
        <v>107.17999999999999</v>
      </c>
      <c r="F792" s="260">
        <f>VLOOKUP($A792+ROUND((COLUMN()-2)/24,5),АТС!$A$41:$F$712,5)+VLOOKUP($A792+ROUND((COLUMN()-2)/24,5),'Расчет сбытовых надбавок'!$B$2065:'Расчет сбытовых надбавок'!$G$2736,5)</f>
        <v>0</v>
      </c>
      <c r="G792" s="260">
        <f>VLOOKUP($A792+ROUND((COLUMN()-2)/24,5),АТС!$A$41:$F$712,5)+VLOOKUP($A792+ROUND((COLUMN()-2)/24,5),'Расчет сбытовых надбавок'!$B$2065:'Расчет сбытовых надбавок'!$G$2736,5)</f>
        <v>0</v>
      </c>
      <c r="H792" s="260">
        <f>VLOOKUP($A792+ROUND((COLUMN()-2)/24,5),АТС!$A$41:$F$712,5)+VLOOKUP($A792+ROUND((COLUMN()-2)/24,5),'Расчет сбытовых надбавок'!$B$2065:'Расчет сбытовых надбавок'!$G$2736,5)</f>
        <v>0</v>
      </c>
      <c r="I792" s="260">
        <f>VLOOKUP($A792+ROUND((COLUMN()-2)/24,5),АТС!$A$41:$F$712,5)+VLOOKUP($A792+ROUND((COLUMN()-2)/24,5),'Расчет сбытовых надбавок'!$B$2065:'Расчет сбытовых надбавок'!$G$2736,5)</f>
        <v>0</v>
      </c>
      <c r="J792" s="260">
        <f>VLOOKUP($A792+ROUND((COLUMN()-2)/24,5),АТС!$A$41:$F$712,5)+VLOOKUP($A792+ROUND((COLUMN()-2)/24,5),'Расчет сбытовых надбавок'!$B$2065:'Расчет сбытовых надбавок'!$G$2736,5)</f>
        <v>48.22</v>
      </c>
      <c r="K792" s="260">
        <f>VLOOKUP($A792+ROUND((COLUMN()-2)/24,5),АТС!$A$41:$F$712,5)+VLOOKUP($A792+ROUND((COLUMN()-2)/24,5),'Расчет сбытовых надбавок'!$B$2065:'Расчет сбытовых надбавок'!$G$2736,5)</f>
        <v>42.069999999999993</v>
      </c>
      <c r="L792" s="260">
        <f>VLOOKUP($A792+ROUND((COLUMN()-2)/24,5),АТС!$A$41:$F$712,5)+VLOOKUP($A792+ROUND((COLUMN()-2)/24,5),'Расчет сбытовых надбавок'!$B$2065:'Расчет сбытовых надбавок'!$G$2736,5)</f>
        <v>215.28</v>
      </c>
      <c r="M792" s="260">
        <f>VLOOKUP($A792+ROUND((COLUMN()-2)/24,5),АТС!$A$41:$F$712,5)+VLOOKUP($A792+ROUND((COLUMN()-2)/24,5),'Расчет сбытовых надбавок'!$B$2065:'Расчет сбытовых надбавок'!$G$2736,5)</f>
        <v>247.93</v>
      </c>
      <c r="N792" s="260">
        <f>VLOOKUP($A792+ROUND((COLUMN()-2)/24,5),АТС!$A$41:$F$712,5)+VLOOKUP($A792+ROUND((COLUMN()-2)/24,5),'Расчет сбытовых надбавок'!$B$2065:'Расчет сбытовых надбавок'!$G$2736,5)</f>
        <v>304.14999999999998</v>
      </c>
      <c r="O792" s="260">
        <f>VLOOKUP($A792+ROUND((COLUMN()-2)/24,5),АТС!$A$41:$F$712,5)+VLOOKUP($A792+ROUND((COLUMN()-2)/24,5),'Расчет сбытовых надбавок'!$B$2065:'Расчет сбытовых надбавок'!$G$2736,5)</f>
        <v>288.75</v>
      </c>
      <c r="P792" s="260">
        <f>VLOOKUP($A792+ROUND((COLUMN()-2)/24,5),АТС!$A$41:$F$712,5)+VLOOKUP($A792+ROUND((COLUMN()-2)/24,5),'Расчет сбытовых надбавок'!$B$2065:'Расчет сбытовых надбавок'!$G$2736,5)</f>
        <v>393.96000000000004</v>
      </c>
      <c r="Q792" s="260">
        <f>VLOOKUP($A792+ROUND((COLUMN()-2)/24,5),АТС!$A$41:$F$712,5)+VLOOKUP($A792+ROUND((COLUMN()-2)/24,5),'Расчет сбытовых надбавок'!$B$2065:'Расчет сбытовых надбавок'!$G$2736,5)</f>
        <v>301.55</v>
      </c>
      <c r="R792" s="260">
        <f>VLOOKUP($A792+ROUND((COLUMN()-2)/24,5),АТС!$A$41:$F$712,5)+VLOOKUP($A792+ROUND((COLUMN()-2)/24,5),'Расчет сбытовых надбавок'!$B$2065:'Расчет сбытовых надбавок'!$G$2736,5)</f>
        <v>360.05</v>
      </c>
      <c r="S792" s="260">
        <f>VLOOKUP($A792+ROUND((COLUMN()-2)/24,5),АТС!$A$41:$F$712,5)+VLOOKUP($A792+ROUND((COLUMN()-2)/24,5),'Расчет сбытовых надбавок'!$B$2065:'Расчет сбытовых надбавок'!$G$2736,5)</f>
        <v>312.36</v>
      </c>
      <c r="T792" s="260">
        <f>VLOOKUP($A792+ROUND((COLUMN()-2)/24,5),АТС!$A$41:$F$712,5)+VLOOKUP($A792+ROUND((COLUMN()-2)/24,5),'Расчет сбытовых надбавок'!$B$2065:'Расчет сбытовых надбавок'!$G$2736,5)</f>
        <v>0</v>
      </c>
      <c r="U792" s="260">
        <f>VLOOKUP($A792+ROUND((COLUMN()-2)/24,5),АТС!$A$41:$F$712,5)+VLOOKUP($A792+ROUND((COLUMN()-2)/24,5),'Расчет сбытовых надбавок'!$B$2065:'Расчет сбытовых надбавок'!$G$2736,5)</f>
        <v>34.01</v>
      </c>
      <c r="V792" s="260">
        <f>VLOOKUP($A792+ROUND((COLUMN()-2)/24,5),АТС!$A$41:$F$712,5)+VLOOKUP($A792+ROUND((COLUMN()-2)/24,5),'Расчет сбытовых надбавок'!$B$2065:'Расчет сбытовых надбавок'!$G$2736,5)</f>
        <v>226.84</v>
      </c>
      <c r="W792" s="260">
        <f>VLOOKUP($A792+ROUND((COLUMN()-2)/24,5),АТС!$A$41:$F$712,5)+VLOOKUP($A792+ROUND((COLUMN()-2)/24,5),'Расчет сбытовых надбавок'!$B$2065:'Расчет сбытовых надбавок'!$G$2736,5)</f>
        <v>242.13</v>
      </c>
      <c r="X792" s="260">
        <f>VLOOKUP($A792+ROUND((COLUMN()-2)/24,5),АТС!$A$41:$F$712,5)+VLOOKUP($A792+ROUND((COLUMN()-2)/24,5),'Расчет сбытовых надбавок'!$B$2065:'Расчет сбытовых надбавок'!$G$2736,5)</f>
        <v>431.84</v>
      </c>
      <c r="Y792" s="260">
        <f>VLOOKUP($A792+ROUND((COLUMN()-2)/24,5),АТС!$A$41:$F$712,5)+VLOOKUP($A792+ROUND((COLUMN()-2)/24,5),'Расчет сбытовых надбавок'!$B$2065:'Расчет сбытовых надбавок'!$G$2736,5)</f>
        <v>422.37</v>
      </c>
    </row>
    <row r="793" spans="1:27" x14ac:dyDescent="0.2">
      <c r="A793" s="94">
        <f t="shared" si="23"/>
        <v>41698</v>
      </c>
      <c r="B793" s="260">
        <f>VLOOKUP($A793+ROUND((COLUMN()-2)/24,5),АТС!$A$41:$F$712,5)+VLOOKUP($A793+ROUND((COLUMN()-2)/24,5),'Расчет сбытовых надбавок'!$B$2065:'Расчет сбытовых надбавок'!$G$2736,5)</f>
        <v>306.13</v>
      </c>
      <c r="C793" s="260">
        <f>VLOOKUP($A793+ROUND((COLUMN()-2)/24,5),АТС!$A$41:$F$712,5)+VLOOKUP($A793+ROUND((COLUMN()-2)/24,5),'Расчет сбытовых надбавок'!$B$2065:'Расчет сбытовых надбавок'!$G$2736,5)</f>
        <v>197.32</v>
      </c>
      <c r="D793" s="260">
        <f>VLOOKUP($A793+ROUND((COLUMN()-2)/24,5),АТС!$A$41:$F$712,5)+VLOOKUP($A793+ROUND((COLUMN()-2)/24,5),'Расчет сбытовых надбавок'!$B$2065:'Расчет сбытовых надбавок'!$G$2736,5)</f>
        <v>150.04000000000002</v>
      </c>
      <c r="E793" s="260">
        <f>VLOOKUP($A793+ROUND((COLUMN()-2)/24,5),АТС!$A$41:$F$712,5)+VLOOKUP($A793+ROUND((COLUMN()-2)/24,5),'Расчет сбытовых надбавок'!$B$2065:'Расчет сбытовых надбавок'!$G$2736,5)</f>
        <v>112.77</v>
      </c>
      <c r="F793" s="260">
        <f>VLOOKUP($A793+ROUND((COLUMN()-2)/24,5),АТС!$A$41:$F$712,5)+VLOOKUP($A793+ROUND((COLUMN()-2)/24,5),'Расчет сбытовых надбавок'!$B$2065:'Расчет сбытовых надбавок'!$G$2736,5)</f>
        <v>138.80000000000001</v>
      </c>
      <c r="G793" s="260">
        <f>VLOOKUP($A793+ROUND((COLUMN()-2)/24,5),АТС!$A$41:$F$712,5)+VLOOKUP($A793+ROUND((COLUMN()-2)/24,5),'Расчет сбытовых надбавок'!$B$2065:'Расчет сбытовых надбавок'!$G$2736,5)</f>
        <v>66.72</v>
      </c>
      <c r="H793" s="260">
        <f>VLOOKUP($A793+ROUND((COLUMN()-2)/24,5),АТС!$A$41:$F$712,5)+VLOOKUP($A793+ROUND((COLUMN()-2)/24,5),'Расчет сбытовых надбавок'!$B$2065:'Расчет сбытовых надбавок'!$G$2736,5)</f>
        <v>0</v>
      </c>
      <c r="I793" s="260">
        <f>VLOOKUP($A793+ROUND((COLUMN()-2)/24,5),АТС!$A$41:$F$712,5)+VLOOKUP($A793+ROUND((COLUMN()-2)/24,5),'Расчет сбытовых надбавок'!$B$2065:'Расчет сбытовых надбавок'!$G$2736,5)</f>
        <v>89.72</v>
      </c>
      <c r="J793" s="260">
        <f>VLOOKUP($A793+ROUND((COLUMN()-2)/24,5),АТС!$A$41:$F$712,5)+VLOOKUP($A793+ROUND((COLUMN()-2)/24,5),'Расчет сбытовых надбавок'!$B$2065:'Расчет сбытовых надбавок'!$G$2736,5)</f>
        <v>72.210000000000008</v>
      </c>
      <c r="K793" s="260">
        <f>VLOOKUP($A793+ROUND((COLUMN()-2)/24,5),АТС!$A$41:$F$712,5)+VLOOKUP($A793+ROUND((COLUMN()-2)/24,5),'Расчет сбытовых надбавок'!$B$2065:'Расчет сбытовых надбавок'!$G$2736,5)</f>
        <v>186.81</v>
      </c>
      <c r="L793" s="260">
        <f>VLOOKUP($A793+ROUND((COLUMN()-2)/24,5),АТС!$A$41:$F$712,5)+VLOOKUP($A793+ROUND((COLUMN()-2)/24,5),'Расчет сбытовых надбавок'!$B$2065:'Расчет сбытовых надбавок'!$G$2736,5)</f>
        <v>299.82</v>
      </c>
      <c r="M793" s="260">
        <f>VLOOKUP($A793+ROUND((COLUMN()-2)/24,5),АТС!$A$41:$F$712,5)+VLOOKUP($A793+ROUND((COLUMN()-2)/24,5),'Расчет сбытовых надбавок'!$B$2065:'Расчет сбытовых надбавок'!$G$2736,5)</f>
        <v>319.95999999999998</v>
      </c>
      <c r="N793" s="260">
        <f>VLOOKUP($A793+ROUND((COLUMN()-2)/24,5),АТС!$A$41:$F$712,5)+VLOOKUP($A793+ROUND((COLUMN()-2)/24,5),'Расчет сбытовых надбавок'!$B$2065:'Расчет сбытовых надбавок'!$G$2736,5)</f>
        <v>471.82</v>
      </c>
      <c r="O793" s="260">
        <f>VLOOKUP($A793+ROUND((COLUMN()-2)/24,5),АТС!$A$41:$F$712,5)+VLOOKUP($A793+ROUND((COLUMN()-2)/24,5),'Расчет сбытовых надбавок'!$B$2065:'Расчет сбытовых надбавок'!$G$2736,5)</f>
        <v>450.87</v>
      </c>
      <c r="P793" s="260">
        <f>VLOOKUP($A793+ROUND((COLUMN()-2)/24,5),АТС!$A$41:$F$712,5)+VLOOKUP($A793+ROUND((COLUMN()-2)/24,5),'Расчет сбытовых надбавок'!$B$2065:'Расчет сбытовых надбавок'!$G$2736,5)</f>
        <v>537.71</v>
      </c>
      <c r="Q793" s="260">
        <f>VLOOKUP($A793+ROUND((COLUMN()-2)/24,5),АТС!$A$41:$F$712,5)+VLOOKUP($A793+ROUND((COLUMN()-2)/24,5),'Расчет сбытовых надбавок'!$B$2065:'Расчет сбытовых надбавок'!$G$2736,5)</f>
        <v>486.73</v>
      </c>
      <c r="R793" s="260">
        <f>VLOOKUP($A793+ROUND((COLUMN()-2)/24,5),АТС!$A$41:$F$712,5)+VLOOKUP($A793+ROUND((COLUMN()-2)/24,5),'Расчет сбытовых надбавок'!$B$2065:'Расчет сбытовых надбавок'!$G$2736,5)</f>
        <v>442.12</v>
      </c>
      <c r="S793" s="260">
        <f>VLOOKUP($A793+ROUND((COLUMN()-2)/24,5),АТС!$A$41:$F$712,5)+VLOOKUP($A793+ROUND((COLUMN()-2)/24,5),'Расчет сбытовых надбавок'!$B$2065:'Расчет сбытовых надбавок'!$G$2736,5)</f>
        <v>317.39</v>
      </c>
      <c r="T793" s="260">
        <f>VLOOKUP($A793+ROUND((COLUMN()-2)/24,5),АТС!$A$41:$F$712,5)+VLOOKUP($A793+ROUND((COLUMN()-2)/24,5),'Расчет сбытовых надбавок'!$B$2065:'Расчет сбытовых надбавок'!$G$2736,5)</f>
        <v>91.51</v>
      </c>
      <c r="U793" s="260">
        <f>VLOOKUP($A793+ROUND((COLUMN()-2)/24,5),АТС!$A$41:$F$712,5)+VLOOKUP($A793+ROUND((COLUMN()-2)/24,5),'Расчет сбытовых надбавок'!$B$2065:'Расчет сбытовых надбавок'!$G$2736,5)</f>
        <v>394.16</v>
      </c>
      <c r="V793" s="260">
        <f>VLOOKUP($A793+ROUND((COLUMN()-2)/24,5),АТС!$A$41:$F$712,5)+VLOOKUP($A793+ROUND((COLUMN()-2)/24,5),'Расчет сбытовых надбавок'!$B$2065:'Расчет сбытовых надбавок'!$G$2736,5)</f>
        <v>507.9</v>
      </c>
      <c r="W793" s="260">
        <f>VLOOKUP($A793+ROUND((COLUMN()-2)/24,5),АТС!$A$41:$F$712,5)+VLOOKUP($A793+ROUND((COLUMN()-2)/24,5),'Расчет сбытовых надбавок'!$B$2065:'Расчет сбытовых надбавок'!$G$2736,5)</f>
        <v>471.15</v>
      </c>
      <c r="X793" s="260">
        <f>VLOOKUP($A793+ROUND((COLUMN()-2)/24,5),АТС!$A$41:$F$712,5)+VLOOKUP($A793+ROUND((COLUMN()-2)/24,5),'Расчет сбытовых надбавок'!$B$2065:'Расчет сбытовых надбавок'!$G$2736,5)</f>
        <v>208.65</v>
      </c>
      <c r="Y793" s="260">
        <f>VLOOKUP($A793+ROUND((COLUMN()-2)/24,5),АТС!$A$41:$F$712,5)+VLOOKUP($A793+ROUND((COLUMN()-2)/24,5),'Расчет сбытовых надбавок'!$B$2065:'Расчет сбытовых надбавок'!$G$2736,5)</f>
        <v>762.97</v>
      </c>
    </row>
    <row r="794" spans="1:27" x14ac:dyDescent="0.25">
      <c r="A794" s="109"/>
      <c r="B794" s="93"/>
      <c r="C794" s="93"/>
      <c r="D794" s="93"/>
    </row>
    <row r="795" spans="1:27" x14ac:dyDescent="0.25">
      <c r="A795" s="102" t="s">
        <v>160</v>
      </c>
      <c r="B795" s="93"/>
      <c r="C795" s="93"/>
      <c r="D795" s="93"/>
    </row>
    <row r="796" spans="1:27" ht="12.75" customHeight="1" x14ac:dyDescent="0.2">
      <c r="A796" s="170" t="s">
        <v>50</v>
      </c>
      <c r="B796" s="181" t="s">
        <v>162</v>
      </c>
      <c r="C796" s="182"/>
      <c r="D796" s="182"/>
      <c r="E796" s="182"/>
      <c r="F796" s="182"/>
      <c r="G796" s="182"/>
      <c r="H796" s="182"/>
      <c r="I796" s="182"/>
      <c r="J796" s="182"/>
      <c r="K796" s="182"/>
      <c r="L796" s="182"/>
      <c r="M796" s="182"/>
      <c r="N796" s="182"/>
      <c r="O796" s="182"/>
      <c r="P796" s="182"/>
      <c r="Q796" s="182"/>
      <c r="R796" s="182"/>
      <c r="S796" s="182"/>
      <c r="T796" s="182"/>
      <c r="U796" s="182"/>
      <c r="V796" s="182"/>
      <c r="W796" s="182"/>
      <c r="X796" s="182"/>
      <c r="Y796" s="183"/>
    </row>
    <row r="797" spans="1:27" ht="12.75" customHeight="1" x14ac:dyDescent="0.2">
      <c r="A797" s="171"/>
      <c r="B797" s="184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  <c r="V797" s="185"/>
      <c r="W797" s="185"/>
      <c r="X797" s="185"/>
      <c r="Y797" s="186"/>
    </row>
    <row r="798" spans="1:27" s="134" customFormat="1" ht="12.75" customHeight="1" x14ac:dyDescent="0.2">
      <c r="A798" s="171"/>
      <c r="B798" s="217" t="s">
        <v>130</v>
      </c>
      <c r="C798" s="205" t="s">
        <v>131</v>
      </c>
      <c r="D798" s="205" t="s">
        <v>132</v>
      </c>
      <c r="E798" s="205" t="s">
        <v>133</v>
      </c>
      <c r="F798" s="205" t="s">
        <v>134</v>
      </c>
      <c r="G798" s="205" t="s">
        <v>135</v>
      </c>
      <c r="H798" s="205" t="s">
        <v>136</v>
      </c>
      <c r="I798" s="205" t="s">
        <v>137</v>
      </c>
      <c r="J798" s="205" t="s">
        <v>138</v>
      </c>
      <c r="K798" s="205" t="s">
        <v>139</v>
      </c>
      <c r="L798" s="205" t="s">
        <v>140</v>
      </c>
      <c r="M798" s="205" t="s">
        <v>141</v>
      </c>
      <c r="N798" s="215" t="s">
        <v>142</v>
      </c>
      <c r="O798" s="205" t="s">
        <v>143</v>
      </c>
      <c r="P798" s="205" t="s">
        <v>144</v>
      </c>
      <c r="Q798" s="205" t="s">
        <v>145</v>
      </c>
      <c r="R798" s="205" t="s">
        <v>146</v>
      </c>
      <c r="S798" s="205" t="s">
        <v>147</v>
      </c>
      <c r="T798" s="205" t="s">
        <v>148</v>
      </c>
      <c r="U798" s="205" t="s">
        <v>149</v>
      </c>
      <c r="V798" s="205" t="s">
        <v>150</v>
      </c>
      <c r="W798" s="205" t="s">
        <v>151</v>
      </c>
      <c r="X798" s="205" t="s">
        <v>152</v>
      </c>
      <c r="Y798" s="205" t="s">
        <v>153</v>
      </c>
    </row>
    <row r="799" spans="1:27" s="134" customFormat="1" ht="11.25" customHeight="1" x14ac:dyDescent="0.2">
      <c r="A799" s="172"/>
      <c r="B799" s="218"/>
      <c r="C799" s="206"/>
      <c r="D799" s="206"/>
      <c r="E799" s="206"/>
      <c r="F799" s="206"/>
      <c r="G799" s="206"/>
      <c r="H799" s="206"/>
      <c r="I799" s="206"/>
      <c r="J799" s="206"/>
      <c r="K799" s="206"/>
      <c r="L799" s="206"/>
      <c r="M799" s="206"/>
      <c r="N799" s="216"/>
      <c r="O799" s="206"/>
      <c r="P799" s="206"/>
      <c r="Q799" s="206"/>
      <c r="R799" s="206"/>
      <c r="S799" s="206"/>
      <c r="T799" s="206"/>
      <c r="U799" s="206"/>
      <c r="V799" s="206"/>
      <c r="W799" s="206"/>
      <c r="X799" s="206"/>
      <c r="Y799" s="206"/>
    </row>
    <row r="800" spans="1:27" ht="15.75" customHeight="1" x14ac:dyDescent="0.2">
      <c r="A800" s="94">
        <f>A766</f>
        <v>41671</v>
      </c>
      <c r="B800" s="260">
        <f>VLOOKUP($A800+ROUND((COLUMN()-2)/24,5),АТС!$A$41:$F$712,5)+VLOOKUP($A800+ROUND((COLUMN()-2)/24,5),'Расчет сбытовых надбавок'!$B$2065:'Расчет сбытовых надбавок'!$G$2736,6)</f>
        <v>55.03</v>
      </c>
      <c r="C800" s="260">
        <f>VLOOKUP($A800+ROUND((COLUMN()-2)/24,5),АТС!$A$41:$F$712,5)+VLOOKUP($A800+ROUND((COLUMN()-2)/24,5),'Расчет сбытовых надбавок'!$B$2065:'Расчет сбытовых надбавок'!$G$2736,6)</f>
        <v>38.370000000000005</v>
      </c>
      <c r="D800" s="260">
        <f>VLOOKUP($A800+ROUND((COLUMN()-2)/24,5),АТС!$A$41:$F$712,5)+VLOOKUP($A800+ROUND((COLUMN()-2)/24,5),'Расчет сбытовых надбавок'!$B$2065:'Расчет сбытовых надбавок'!$G$2736,6)</f>
        <v>5.29</v>
      </c>
      <c r="E800" s="260">
        <f>VLOOKUP($A800+ROUND((COLUMN()-2)/24,5),АТС!$A$41:$F$712,5)+VLOOKUP($A800+ROUND((COLUMN()-2)/24,5),'Расчет сбытовых надбавок'!$B$2065:'Расчет сбытовых надбавок'!$G$2736,6)</f>
        <v>0.01</v>
      </c>
      <c r="F800" s="260">
        <f>VLOOKUP($A800+ROUND((COLUMN()-2)/24,5),АТС!$A$41:$F$712,5)+VLOOKUP($A800+ROUND((COLUMN()-2)/24,5),'Расчет сбытовых надбавок'!$B$2065:'Расчет сбытовых надбавок'!$G$2736,6)</f>
        <v>0</v>
      </c>
      <c r="G800" s="260">
        <f>VLOOKUP($A800+ROUND((COLUMN()-2)/24,5),АТС!$A$41:$F$712,5)+VLOOKUP($A800+ROUND((COLUMN()-2)/24,5),'Расчет сбытовых надбавок'!$B$2065:'Расчет сбытовых надбавок'!$G$2736,6)</f>
        <v>0</v>
      </c>
      <c r="H800" s="260">
        <f>VLOOKUP($A800+ROUND((COLUMN()-2)/24,5),АТС!$A$41:$F$712,5)+VLOOKUP($A800+ROUND((COLUMN()-2)/24,5),'Расчет сбытовых надбавок'!$B$2065:'Расчет сбытовых надбавок'!$G$2736,6)</f>
        <v>0.01</v>
      </c>
      <c r="I800" s="260">
        <f>VLOOKUP($A800+ROUND((COLUMN()-2)/24,5),АТС!$A$41:$F$712,5)+VLOOKUP($A800+ROUND((COLUMN()-2)/24,5),'Расчет сбытовых надбавок'!$B$2065:'Расчет сбытовых надбавок'!$G$2736,6)</f>
        <v>0.01</v>
      </c>
      <c r="J800" s="260">
        <f>VLOOKUP($A800+ROUND((COLUMN()-2)/24,5),АТС!$A$41:$F$712,5)+VLOOKUP($A800+ROUND((COLUMN()-2)/24,5),'Расчет сбытовых надбавок'!$B$2065:'Расчет сбытовых надбавок'!$G$2736,6)</f>
        <v>0</v>
      </c>
      <c r="K800" s="260">
        <f>VLOOKUP($A800+ROUND((COLUMN()-2)/24,5),АТС!$A$41:$F$712,5)+VLOOKUP($A800+ROUND((COLUMN()-2)/24,5),'Расчет сбытовых надбавок'!$B$2065:'Расчет сбытовых надбавок'!$G$2736,6)</f>
        <v>0</v>
      </c>
      <c r="L800" s="260">
        <f>VLOOKUP($A800+ROUND((COLUMN()-2)/24,5),АТС!$A$41:$F$712,5)+VLOOKUP($A800+ROUND((COLUMN()-2)/24,5),'Расчет сбытовых надбавок'!$B$2065:'Расчет сбытовых надбавок'!$G$2736,6)</f>
        <v>27.400000000000002</v>
      </c>
      <c r="M800" s="260">
        <f>VLOOKUP($A800+ROUND((COLUMN()-2)/24,5),АТС!$A$41:$F$712,5)+VLOOKUP($A800+ROUND((COLUMN()-2)/24,5),'Расчет сбытовых надбавок'!$B$2065:'Расчет сбытовых надбавок'!$G$2736,6)</f>
        <v>26.939999999999998</v>
      </c>
      <c r="N800" s="260">
        <f>VLOOKUP($A800+ROUND((COLUMN()-2)/24,5),АТС!$A$41:$F$712,5)+VLOOKUP($A800+ROUND((COLUMN()-2)/24,5),'Расчет сбытовых надбавок'!$B$2065:'Расчет сбытовых надбавок'!$G$2736,6)</f>
        <v>42.78</v>
      </c>
      <c r="O800" s="260">
        <f>VLOOKUP($A800+ROUND((COLUMN()-2)/24,5),АТС!$A$41:$F$712,5)+VLOOKUP($A800+ROUND((COLUMN()-2)/24,5),'Расчет сбытовых надбавок'!$B$2065:'Расчет сбытовых надбавок'!$G$2736,6)</f>
        <v>40.72</v>
      </c>
      <c r="P800" s="260">
        <f>VLOOKUP($A800+ROUND((COLUMN()-2)/24,5),АТС!$A$41:$F$712,5)+VLOOKUP($A800+ROUND((COLUMN()-2)/24,5),'Расчет сбытовых надбавок'!$B$2065:'Расчет сбытовых надбавок'!$G$2736,6)</f>
        <v>0</v>
      </c>
      <c r="Q800" s="260">
        <f>VLOOKUP($A800+ROUND((COLUMN()-2)/24,5),АТС!$A$41:$F$712,5)+VLOOKUP($A800+ROUND((COLUMN()-2)/24,5),'Расчет сбытовых надбавок'!$B$2065:'Расчет сбытовых надбавок'!$G$2736,6)</f>
        <v>0</v>
      </c>
      <c r="R800" s="260">
        <f>VLOOKUP($A800+ROUND((COLUMN()-2)/24,5),АТС!$A$41:$F$712,5)+VLOOKUP($A800+ROUND((COLUMN()-2)/24,5),'Расчет сбытовых надбавок'!$B$2065:'Расчет сбытовых надбавок'!$G$2736,6)</f>
        <v>0</v>
      </c>
      <c r="S800" s="260">
        <f>VLOOKUP($A800+ROUND((COLUMN()-2)/24,5),АТС!$A$41:$F$712,5)+VLOOKUP($A800+ROUND((COLUMN()-2)/24,5),'Расчет сбытовых надбавок'!$B$2065:'Расчет сбытовых надбавок'!$G$2736,6)</f>
        <v>0</v>
      </c>
      <c r="T800" s="260">
        <f>VLOOKUP($A800+ROUND((COLUMN()-2)/24,5),АТС!$A$41:$F$712,5)+VLOOKUP($A800+ROUND((COLUMN()-2)/24,5),'Расчет сбытовых надбавок'!$B$2065:'Расчет сбытовых надбавок'!$G$2736,6)</f>
        <v>0</v>
      </c>
      <c r="U800" s="260">
        <f>VLOOKUP($A800+ROUND((COLUMN()-2)/24,5),АТС!$A$41:$F$712,5)+VLOOKUP($A800+ROUND((COLUMN()-2)/24,5),'Расчет сбытовых надбавок'!$B$2065:'Расчет сбытовых надбавок'!$G$2736,6)</f>
        <v>0</v>
      </c>
      <c r="V800" s="260">
        <f>VLOOKUP($A800+ROUND((COLUMN()-2)/24,5),АТС!$A$41:$F$712,5)+VLOOKUP($A800+ROUND((COLUMN()-2)/24,5),'Расчет сбытовых надбавок'!$B$2065:'Расчет сбытовых надбавок'!$G$2736,6)</f>
        <v>0</v>
      </c>
      <c r="W800" s="260">
        <f>VLOOKUP($A800+ROUND((COLUMN()-2)/24,5),АТС!$A$41:$F$712,5)+VLOOKUP($A800+ROUND((COLUMN()-2)/24,5),'Расчет сбытовых надбавок'!$B$2065:'Расчет сбытовых надбавок'!$G$2736,6)</f>
        <v>0</v>
      </c>
      <c r="X800" s="260">
        <f>VLOOKUP($A800+ROUND((COLUMN()-2)/24,5),АТС!$A$41:$F$712,5)+VLOOKUP($A800+ROUND((COLUMN()-2)/24,5),'Расчет сбытовых надбавок'!$B$2065:'Расчет сбытовых надбавок'!$G$2736,6)</f>
        <v>14.74</v>
      </c>
      <c r="Y800" s="260">
        <f>VLOOKUP($A800+ROUND((COLUMN()-2)/24,5),АТС!$A$41:$F$712,5)+VLOOKUP($A800+ROUND((COLUMN()-2)/24,5),'Расчет сбытовых надбавок'!$B$2065:'Расчет сбытовых надбавок'!$G$2736,6)</f>
        <v>0</v>
      </c>
      <c r="AA800" s="95"/>
    </row>
    <row r="801" spans="1:25" x14ac:dyDescent="0.2">
      <c r="A801" s="94">
        <f>A800+1</f>
        <v>41672</v>
      </c>
      <c r="B801" s="260">
        <f>VLOOKUP($A801+ROUND((COLUMN()-2)/24,5),АТС!$A$41:$F$712,5)+VLOOKUP($A801+ROUND((COLUMN()-2)/24,5),'Расчет сбытовых надбавок'!$B$2065:'Расчет сбытовых надбавок'!$G$2736,6)</f>
        <v>270.43</v>
      </c>
      <c r="C801" s="260">
        <f>VLOOKUP($A801+ROUND((COLUMN()-2)/24,5),АТС!$A$41:$F$712,5)+VLOOKUP($A801+ROUND((COLUMN()-2)/24,5),'Расчет сбытовых надбавок'!$B$2065:'Расчет сбытовых надбавок'!$G$2736,6)</f>
        <v>0</v>
      </c>
      <c r="D801" s="260">
        <f>VLOOKUP($A801+ROUND((COLUMN()-2)/24,5),АТС!$A$41:$F$712,5)+VLOOKUP($A801+ROUND((COLUMN()-2)/24,5),'Расчет сбытовых надбавок'!$B$2065:'Расчет сбытовых надбавок'!$G$2736,6)</f>
        <v>0</v>
      </c>
      <c r="E801" s="260">
        <f>VLOOKUP($A801+ROUND((COLUMN()-2)/24,5),АТС!$A$41:$F$712,5)+VLOOKUP($A801+ROUND((COLUMN()-2)/24,5),'Расчет сбытовых надбавок'!$B$2065:'Расчет сбытовых надбавок'!$G$2736,6)</f>
        <v>0</v>
      </c>
      <c r="F801" s="260">
        <f>VLOOKUP($A801+ROUND((COLUMN()-2)/24,5),АТС!$A$41:$F$712,5)+VLOOKUP($A801+ROUND((COLUMN()-2)/24,5),'Расчет сбытовых надбавок'!$B$2065:'Расчет сбытовых надбавок'!$G$2736,6)</f>
        <v>0</v>
      </c>
      <c r="G801" s="260">
        <f>VLOOKUP($A801+ROUND((COLUMN()-2)/24,5),АТС!$A$41:$F$712,5)+VLOOKUP($A801+ROUND((COLUMN()-2)/24,5),'Расчет сбытовых надбавок'!$B$2065:'Расчет сбытовых надбавок'!$G$2736,6)</f>
        <v>0.01</v>
      </c>
      <c r="H801" s="260">
        <f>VLOOKUP($A801+ROUND((COLUMN()-2)/24,5),АТС!$A$41:$F$712,5)+VLOOKUP($A801+ROUND((COLUMN()-2)/24,5),'Расчет сбытовых надбавок'!$B$2065:'Расчет сбытовых надбавок'!$G$2736,6)</f>
        <v>0</v>
      </c>
      <c r="I801" s="260">
        <f>VLOOKUP($A801+ROUND((COLUMN()-2)/24,5),АТС!$A$41:$F$712,5)+VLOOKUP($A801+ROUND((COLUMN()-2)/24,5),'Расчет сбытовых надбавок'!$B$2065:'Расчет сбытовых надбавок'!$G$2736,6)</f>
        <v>0</v>
      </c>
      <c r="J801" s="260">
        <f>VLOOKUP($A801+ROUND((COLUMN()-2)/24,5),АТС!$A$41:$F$712,5)+VLOOKUP($A801+ROUND((COLUMN()-2)/24,5),'Расчет сбытовых надбавок'!$B$2065:'Расчет сбытовых надбавок'!$G$2736,6)</f>
        <v>0</v>
      </c>
      <c r="K801" s="260">
        <f>VLOOKUP($A801+ROUND((COLUMN()-2)/24,5),АТС!$A$41:$F$712,5)+VLOOKUP($A801+ROUND((COLUMN()-2)/24,5),'Расчет сбытовых надбавок'!$B$2065:'Расчет сбытовых надбавок'!$G$2736,6)</f>
        <v>0</v>
      </c>
      <c r="L801" s="260">
        <f>VLOOKUP($A801+ROUND((COLUMN()-2)/24,5),АТС!$A$41:$F$712,5)+VLOOKUP($A801+ROUND((COLUMN()-2)/24,5),'Расчет сбытовых надбавок'!$B$2065:'Расчет сбытовых надбавок'!$G$2736,6)</f>
        <v>32.739999999999995</v>
      </c>
      <c r="M801" s="260">
        <f>VLOOKUP($A801+ROUND((COLUMN()-2)/24,5),АТС!$A$41:$F$712,5)+VLOOKUP($A801+ROUND((COLUMN()-2)/24,5),'Расчет сбытовых надбавок'!$B$2065:'Расчет сбытовых надбавок'!$G$2736,6)</f>
        <v>152.33000000000001</v>
      </c>
      <c r="N801" s="260">
        <f>VLOOKUP($A801+ROUND((COLUMN()-2)/24,5),АТС!$A$41:$F$712,5)+VLOOKUP($A801+ROUND((COLUMN()-2)/24,5),'Расчет сбытовых надбавок'!$B$2065:'Расчет сбытовых надбавок'!$G$2736,6)</f>
        <v>198.19</v>
      </c>
      <c r="O801" s="260">
        <f>VLOOKUP($A801+ROUND((COLUMN()-2)/24,5),АТС!$A$41:$F$712,5)+VLOOKUP($A801+ROUND((COLUMN()-2)/24,5),'Расчет сбытовых надбавок'!$B$2065:'Расчет сбытовых надбавок'!$G$2736,6)</f>
        <v>176.86</v>
      </c>
      <c r="P801" s="260">
        <f>VLOOKUP($A801+ROUND((COLUMN()-2)/24,5),АТС!$A$41:$F$712,5)+VLOOKUP($A801+ROUND((COLUMN()-2)/24,5),'Расчет сбытовых надбавок'!$B$2065:'Расчет сбытовых надбавок'!$G$2736,6)</f>
        <v>4.7299999999999995</v>
      </c>
      <c r="Q801" s="260">
        <f>VLOOKUP($A801+ROUND((COLUMN()-2)/24,5),АТС!$A$41:$F$712,5)+VLOOKUP($A801+ROUND((COLUMN()-2)/24,5),'Расчет сбытовых надбавок'!$B$2065:'Расчет сбытовых надбавок'!$G$2736,6)</f>
        <v>113.95</v>
      </c>
      <c r="R801" s="260">
        <f>VLOOKUP($A801+ROUND((COLUMN()-2)/24,5),АТС!$A$41:$F$712,5)+VLOOKUP($A801+ROUND((COLUMN()-2)/24,5),'Расчет сбытовых надбавок'!$B$2065:'Расчет сбытовых надбавок'!$G$2736,6)</f>
        <v>33.71</v>
      </c>
      <c r="S801" s="260">
        <f>VLOOKUP($A801+ROUND((COLUMN()-2)/24,5),АТС!$A$41:$F$712,5)+VLOOKUP($A801+ROUND((COLUMN()-2)/24,5),'Расчет сбытовых надбавок'!$B$2065:'Расчет сбытовых надбавок'!$G$2736,6)</f>
        <v>0</v>
      </c>
      <c r="T801" s="260">
        <f>VLOOKUP($A801+ROUND((COLUMN()-2)/24,5),АТС!$A$41:$F$712,5)+VLOOKUP($A801+ROUND((COLUMN()-2)/24,5),'Расчет сбытовых надбавок'!$B$2065:'Расчет сбытовых надбавок'!$G$2736,6)</f>
        <v>0</v>
      </c>
      <c r="U801" s="260">
        <f>VLOOKUP($A801+ROUND((COLUMN()-2)/24,5),АТС!$A$41:$F$712,5)+VLOOKUP($A801+ROUND((COLUMN()-2)/24,5),'Расчет сбытовых надбавок'!$B$2065:'Расчет сбытовых надбавок'!$G$2736,6)</f>
        <v>0</v>
      </c>
      <c r="V801" s="260">
        <f>VLOOKUP($A801+ROUND((COLUMN()-2)/24,5),АТС!$A$41:$F$712,5)+VLOOKUP($A801+ROUND((COLUMN()-2)/24,5),'Расчет сбытовых надбавок'!$B$2065:'Расчет сбытовых надбавок'!$G$2736,6)</f>
        <v>0</v>
      </c>
      <c r="W801" s="260">
        <f>VLOOKUP($A801+ROUND((COLUMN()-2)/24,5),АТС!$A$41:$F$712,5)+VLOOKUP($A801+ROUND((COLUMN()-2)/24,5),'Расчет сбытовых надбавок'!$B$2065:'Расчет сбытовых надбавок'!$G$2736,6)</f>
        <v>0</v>
      </c>
      <c r="X801" s="260">
        <f>VLOOKUP($A801+ROUND((COLUMN()-2)/24,5),АТС!$A$41:$F$712,5)+VLOOKUP($A801+ROUND((COLUMN()-2)/24,5),'Расчет сбытовых надбавок'!$B$2065:'Расчет сбытовых надбавок'!$G$2736,6)</f>
        <v>447.88</v>
      </c>
      <c r="Y801" s="260">
        <f>VLOOKUP($A801+ROUND((COLUMN()-2)/24,5),АТС!$A$41:$F$712,5)+VLOOKUP($A801+ROUND((COLUMN()-2)/24,5),'Расчет сбытовых надбавок'!$B$2065:'Расчет сбытовых надбавок'!$G$2736,6)</f>
        <v>432.39</v>
      </c>
    </row>
    <row r="802" spans="1:25" x14ac:dyDescent="0.2">
      <c r="A802" s="94">
        <f t="shared" ref="A802:A827" si="24">A801+1</f>
        <v>41673</v>
      </c>
      <c r="B802" s="260">
        <f>VLOOKUP($A802+ROUND((COLUMN()-2)/24,5),АТС!$A$41:$F$712,5)+VLOOKUP($A802+ROUND((COLUMN()-2)/24,5),'Расчет сбытовых надбавок'!$B$2065:'Расчет сбытовых надбавок'!$G$2736,6)</f>
        <v>0</v>
      </c>
      <c r="C802" s="260">
        <f>VLOOKUP($A802+ROUND((COLUMN()-2)/24,5),АТС!$A$41:$F$712,5)+VLOOKUP($A802+ROUND((COLUMN()-2)/24,5),'Расчет сбытовых надбавок'!$B$2065:'Расчет сбытовых надбавок'!$G$2736,6)</f>
        <v>0</v>
      </c>
      <c r="D802" s="260">
        <f>VLOOKUP($A802+ROUND((COLUMN()-2)/24,5),АТС!$A$41:$F$712,5)+VLOOKUP($A802+ROUND((COLUMN()-2)/24,5),'Расчет сбытовых надбавок'!$B$2065:'Расчет сбытовых надбавок'!$G$2736,6)</f>
        <v>10.469999999999999</v>
      </c>
      <c r="E802" s="260">
        <f>VLOOKUP($A802+ROUND((COLUMN()-2)/24,5),АТС!$A$41:$F$712,5)+VLOOKUP($A802+ROUND((COLUMN()-2)/24,5),'Расчет сбытовых надбавок'!$B$2065:'Расчет сбытовых надбавок'!$G$2736,6)</f>
        <v>0</v>
      </c>
      <c r="F802" s="260">
        <f>VLOOKUP($A802+ROUND((COLUMN()-2)/24,5),АТС!$A$41:$F$712,5)+VLOOKUP($A802+ROUND((COLUMN()-2)/24,5),'Расчет сбытовых надбавок'!$B$2065:'Расчет сбытовых надбавок'!$G$2736,6)</f>
        <v>0</v>
      </c>
      <c r="G802" s="260">
        <f>VLOOKUP($A802+ROUND((COLUMN()-2)/24,5),АТС!$A$41:$F$712,5)+VLOOKUP($A802+ROUND((COLUMN()-2)/24,5),'Расчет сбытовых надбавок'!$B$2065:'Расчет сбытовых надбавок'!$G$2736,6)</f>
        <v>0</v>
      </c>
      <c r="H802" s="260">
        <f>VLOOKUP($A802+ROUND((COLUMN()-2)/24,5),АТС!$A$41:$F$712,5)+VLOOKUP($A802+ROUND((COLUMN()-2)/24,5),'Расчет сбытовых надбавок'!$B$2065:'Расчет сбытовых надбавок'!$G$2736,6)</f>
        <v>0</v>
      </c>
      <c r="I802" s="260">
        <f>VLOOKUP($A802+ROUND((COLUMN()-2)/24,5),АТС!$A$41:$F$712,5)+VLOOKUP($A802+ROUND((COLUMN()-2)/24,5),'Расчет сбытовых надбавок'!$B$2065:'Расчет сбытовых надбавок'!$G$2736,6)</f>
        <v>0</v>
      </c>
      <c r="J802" s="260">
        <f>VLOOKUP($A802+ROUND((COLUMN()-2)/24,5),АТС!$A$41:$F$712,5)+VLOOKUP($A802+ROUND((COLUMN()-2)/24,5),'Расчет сбытовых надбавок'!$B$2065:'Расчет сбытовых надбавок'!$G$2736,6)</f>
        <v>0.01</v>
      </c>
      <c r="K802" s="260">
        <f>VLOOKUP($A802+ROUND((COLUMN()-2)/24,5),АТС!$A$41:$F$712,5)+VLOOKUP($A802+ROUND((COLUMN()-2)/24,5),'Расчет сбытовых надбавок'!$B$2065:'Расчет сбытовых надбавок'!$G$2736,6)</f>
        <v>27.34</v>
      </c>
      <c r="L802" s="260">
        <f>VLOOKUP($A802+ROUND((COLUMN()-2)/24,5),АТС!$A$41:$F$712,5)+VLOOKUP($A802+ROUND((COLUMN()-2)/24,5),'Расчет сбытовых надбавок'!$B$2065:'Расчет сбытовых надбавок'!$G$2736,6)</f>
        <v>72.97999999999999</v>
      </c>
      <c r="M802" s="260">
        <f>VLOOKUP($A802+ROUND((COLUMN()-2)/24,5),АТС!$A$41:$F$712,5)+VLOOKUP($A802+ROUND((COLUMN()-2)/24,5),'Расчет сбытовых надбавок'!$B$2065:'Расчет сбытовых надбавок'!$G$2736,6)</f>
        <v>138.56</v>
      </c>
      <c r="N802" s="260">
        <f>VLOOKUP($A802+ROUND((COLUMN()-2)/24,5),АТС!$A$41:$F$712,5)+VLOOKUP($A802+ROUND((COLUMN()-2)/24,5),'Расчет сбытовых надбавок'!$B$2065:'Расчет сбытовых надбавок'!$G$2736,6)</f>
        <v>150.13999999999999</v>
      </c>
      <c r="O802" s="260">
        <f>VLOOKUP($A802+ROUND((COLUMN()-2)/24,5),АТС!$A$41:$F$712,5)+VLOOKUP($A802+ROUND((COLUMN()-2)/24,5),'Расчет сбытовых надбавок'!$B$2065:'Расчет сбытовых надбавок'!$G$2736,6)</f>
        <v>154.32999999999998</v>
      </c>
      <c r="P802" s="260">
        <f>VLOOKUP($A802+ROUND((COLUMN()-2)/24,5),АТС!$A$41:$F$712,5)+VLOOKUP($A802+ROUND((COLUMN()-2)/24,5),'Расчет сбытовых надбавок'!$B$2065:'Расчет сбытовых надбавок'!$G$2736,6)</f>
        <v>152.54999999999998</v>
      </c>
      <c r="Q802" s="260">
        <f>VLOOKUP($A802+ROUND((COLUMN()-2)/24,5),АТС!$A$41:$F$712,5)+VLOOKUP($A802+ROUND((COLUMN()-2)/24,5),'Расчет сбытовых надбавок'!$B$2065:'Расчет сбытовых надбавок'!$G$2736,6)</f>
        <v>131.85999999999999</v>
      </c>
      <c r="R802" s="260">
        <f>VLOOKUP($A802+ROUND((COLUMN()-2)/24,5),АТС!$A$41:$F$712,5)+VLOOKUP($A802+ROUND((COLUMN()-2)/24,5),'Расчет сбытовых надбавок'!$B$2065:'Расчет сбытовых надбавок'!$G$2736,6)</f>
        <v>11.66</v>
      </c>
      <c r="S802" s="260">
        <f>VLOOKUP($A802+ROUND((COLUMN()-2)/24,5),АТС!$A$41:$F$712,5)+VLOOKUP($A802+ROUND((COLUMN()-2)/24,5),'Расчет сбытовых надбавок'!$B$2065:'Расчет сбытовых надбавок'!$G$2736,6)</f>
        <v>0.01</v>
      </c>
      <c r="T802" s="260">
        <f>VLOOKUP($A802+ROUND((COLUMN()-2)/24,5),АТС!$A$41:$F$712,5)+VLOOKUP($A802+ROUND((COLUMN()-2)/24,5),'Расчет сбытовых надбавок'!$B$2065:'Расчет сбытовых надбавок'!$G$2736,6)</f>
        <v>0</v>
      </c>
      <c r="U802" s="260">
        <f>VLOOKUP($A802+ROUND((COLUMN()-2)/24,5),АТС!$A$41:$F$712,5)+VLOOKUP($A802+ROUND((COLUMN()-2)/24,5),'Расчет сбытовых надбавок'!$B$2065:'Расчет сбытовых надбавок'!$G$2736,6)</f>
        <v>38.410000000000004</v>
      </c>
      <c r="V802" s="260">
        <f>VLOOKUP($A802+ROUND((COLUMN()-2)/24,5),АТС!$A$41:$F$712,5)+VLOOKUP($A802+ROUND((COLUMN()-2)/24,5),'Расчет сбытовых надбавок'!$B$2065:'Расчет сбытовых надбавок'!$G$2736,6)</f>
        <v>139.69999999999999</v>
      </c>
      <c r="W802" s="260">
        <f>VLOOKUP($A802+ROUND((COLUMN()-2)/24,5),АТС!$A$41:$F$712,5)+VLOOKUP($A802+ROUND((COLUMN()-2)/24,5),'Расчет сбытовых надбавок'!$B$2065:'Расчет сбытовых надбавок'!$G$2736,6)</f>
        <v>199.6</v>
      </c>
      <c r="X802" s="260">
        <f>VLOOKUP($A802+ROUND((COLUMN()-2)/24,5),АТС!$A$41:$F$712,5)+VLOOKUP($A802+ROUND((COLUMN()-2)/24,5),'Расчет сбытовых надбавок'!$B$2065:'Расчет сбытовых надбавок'!$G$2736,6)</f>
        <v>58.440000000000005</v>
      </c>
      <c r="Y802" s="260">
        <f>VLOOKUP($A802+ROUND((COLUMN()-2)/24,5),АТС!$A$41:$F$712,5)+VLOOKUP($A802+ROUND((COLUMN()-2)/24,5),'Расчет сбытовых надбавок'!$B$2065:'Расчет сбытовых надбавок'!$G$2736,6)</f>
        <v>546.26</v>
      </c>
    </row>
    <row r="803" spans="1:25" x14ac:dyDescent="0.2">
      <c r="A803" s="94">
        <f t="shared" si="24"/>
        <v>41674</v>
      </c>
      <c r="B803" s="260">
        <f>VLOOKUP($A803+ROUND((COLUMN()-2)/24,5),АТС!$A$41:$F$712,5)+VLOOKUP($A803+ROUND((COLUMN()-2)/24,5),'Расчет сбытовых надбавок'!$B$2065:'Расчет сбытовых надбавок'!$G$2736,6)</f>
        <v>0</v>
      </c>
      <c r="C803" s="260">
        <f>VLOOKUP($A803+ROUND((COLUMN()-2)/24,5),АТС!$A$41:$F$712,5)+VLOOKUP($A803+ROUND((COLUMN()-2)/24,5),'Расчет сбытовых надбавок'!$B$2065:'Расчет сбытовых надбавок'!$G$2736,6)</f>
        <v>76.14</v>
      </c>
      <c r="D803" s="260">
        <f>VLOOKUP($A803+ROUND((COLUMN()-2)/24,5),АТС!$A$41:$F$712,5)+VLOOKUP($A803+ROUND((COLUMN()-2)/24,5),'Расчет сбытовых надбавок'!$B$2065:'Расчет сбытовых надбавок'!$G$2736,6)</f>
        <v>108.24</v>
      </c>
      <c r="E803" s="260">
        <f>VLOOKUP($A803+ROUND((COLUMN()-2)/24,5),АТС!$A$41:$F$712,5)+VLOOKUP($A803+ROUND((COLUMN()-2)/24,5),'Расчет сбытовых надбавок'!$B$2065:'Расчет сбытовых надбавок'!$G$2736,6)</f>
        <v>96.8</v>
      </c>
      <c r="F803" s="260">
        <f>VLOOKUP($A803+ROUND((COLUMN()-2)/24,5),АТС!$A$41:$F$712,5)+VLOOKUP($A803+ROUND((COLUMN()-2)/24,5),'Расчет сбытовых надбавок'!$B$2065:'Расчет сбытовых надбавок'!$G$2736,6)</f>
        <v>33.01</v>
      </c>
      <c r="G803" s="260">
        <f>VLOOKUP($A803+ROUND((COLUMN()-2)/24,5),АТС!$A$41:$F$712,5)+VLOOKUP($A803+ROUND((COLUMN()-2)/24,5),'Расчет сбытовых надбавок'!$B$2065:'Расчет сбытовых надбавок'!$G$2736,6)</f>
        <v>0</v>
      </c>
      <c r="H803" s="260">
        <f>VLOOKUP($A803+ROUND((COLUMN()-2)/24,5),АТС!$A$41:$F$712,5)+VLOOKUP($A803+ROUND((COLUMN()-2)/24,5),'Расчет сбытовых надбавок'!$B$2065:'Расчет сбытовых надбавок'!$G$2736,6)</f>
        <v>0</v>
      </c>
      <c r="I803" s="260">
        <f>VLOOKUP($A803+ROUND((COLUMN()-2)/24,5),АТС!$A$41:$F$712,5)+VLOOKUP($A803+ROUND((COLUMN()-2)/24,5),'Расчет сбытовых надбавок'!$B$2065:'Расчет сбытовых надбавок'!$G$2736,6)</f>
        <v>0</v>
      </c>
      <c r="J803" s="260">
        <f>VLOOKUP($A803+ROUND((COLUMN()-2)/24,5),АТС!$A$41:$F$712,5)+VLOOKUP($A803+ROUND((COLUMN()-2)/24,5),'Расчет сбытовых надбавок'!$B$2065:'Расчет сбытовых надбавок'!$G$2736,6)</f>
        <v>0</v>
      </c>
      <c r="K803" s="260">
        <f>VLOOKUP($A803+ROUND((COLUMN()-2)/24,5),АТС!$A$41:$F$712,5)+VLOOKUP($A803+ROUND((COLUMN()-2)/24,5),'Расчет сбытовых надбавок'!$B$2065:'Расчет сбытовых надбавок'!$G$2736,6)</f>
        <v>0</v>
      </c>
      <c r="L803" s="260">
        <f>VLOOKUP($A803+ROUND((COLUMN()-2)/24,5),АТС!$A$41:$F$712,5)+VLOOKUP($A803+ROUND((COLUMN()-2)/24,5),'Расчет сбытовых надбавок'!$B$2065:'Расчет сбытовых надбавок'!$G$2736,6)</f>
        <v>0</v>
      </c>
      <c r="M803" s="260">
        <f>VLOOKUP($A803+ROUND((COLUMN()-2)/24,5),АТС!$A$41:$F$712,5)+VLOOKUP($A803+ROUND((COLUMN()-2)/24,5),'Расчет сбытовых надбавок'!$B$2065:'Расчет сбытовых надбавок'!$G$2736,6)</f>
        <v>64.98</v>
      </c>
      <c r="N803" s="260">
        <f>VLOOKUP($A803+ROUND((COLUMN()-2)/24,5),АТС!$A$41:$F$712,5)+VLOOKUP($A803+ROUND((COLUMN()-2)/24,5),'Расчет сбытовых надбавок'!$B$2065:'Расчет сбытовых надбавок'!$G$2736,6)</f>
        <v>320.64999999999998</v>
      </c>
      <c r="O803" s="260">
        <f>VLOOKUP($A803+ROUND((COLUMN()-2)/24,5),АТС!$A$41:$F$712,5)+VLOOKUP($A803+ROUND((COLUMN()-2)/24,5),'Расчет сбытовых надбавок'!$B$2065:'Расчет сбытовых надбавок'!$G$2736,6)</f>
        <v>312.20000000000005</v>
      </c>
      <c r="P803" s="260">
        <f>VLOOKUP($A803+ROUND((COLUMN()-2)/24,5),АТС!$A$41:$F$712,5)+VLOOKUP($A803+ROUND((COLUMN()-2)/24,5),'Расчет сбытовых надбавок'!$B$2065:'Расчет сбытовых надбавок'!$G$2736,6)</f>
        <v>95.74</v>
      </c>
      <c r="Q803" s="260">
        <f>VLOOKUP($A803+ROUND((COLUMN()-2)/24,5),АТС!$A$41:$F$712,5)+VLOOKUP($A803+ROUND((COLUMN()-2)/24,5),'Расчет сбытовых надбавок'!$B$2065:'Расчет сбытовых надбавок'!$G$2736,6)</f>
        <v>79.650000000000006</v>
      </c>
      <c r="R803" s="260">
        <f>VLOOKUP($A803+ROUND((COLUMN()-2)/24,5),АТС!$A$41:$F$712,5)+VLOOKUP($A803+ROUND((COLUMN()-2)/24,5),'Расчет сбытовых надбавок'!$B$2065:'Расчет сбытовых надбавок'!$G$2736,6)</f>
        <v>214.38</v>
      </c>
      <c r="S803" s="260">
        <f>VLOOKUP($A803+ROUND((COLUMN()-2)/24,5),АТС!$A$41:$F$712,5)+VLOOKUP($A803+ROUND((COLUMN()-2)/24,5),'Расчет сбытовых надбавок'!$B$2065:'Расчет сбытовых надбавок'!$G$2736,6)</f>
        <v>17.02</v>
      </c>
      <c r="T803" s="260">
        <f>VLOOKUP($A803+ROUND((COLUMN()-2)/24,5),АТС!$A$41:$F$712,5)+VLOOKUP($A803+ROUND((COLUMN()-2)/24,5),'Расчет сбытовых надбавок'!$B$2065:'Расчет сбытовых надбавок'!$G$2736,6)</f>
        <v>0</v>
      </c>
      <c r="U803" s="260">
        <f>VLOOKUP($A803+ROUND((COLUMN()-2)/24,5),АТС!$A$41:$F$712,5)+VLOOKUP($A803+ROUND((COLUMN()-2)/24,5),'Расчет сбытовых надбавок'!$B$2065:'Расчет сбытовых надбавок'!$G$2736,6)</f>
        <v>0</v>
      </c>
      <c r="V803" s="260">
        <f>VLOOKUP($A803+ROUND((COLUMN()-2)/24,5),АТС!$A$41:$F$712,5)+VLOOKUP($A803+ROUND((COLUMN()-2)/24,5),'Расчет сбытовых надбавок'!$B$2065:'Расчет сбытовых надбавок'!$G$2736,6)</f>
        <v>8.42</v>
      </c>
      <c r="W803" s="260">
        <f>VLOOKUP($A803+ROUND((COLUMN()-2)/24,5),АТС!$A$41:$F$712,5)+VLOOKUP($A803+ROUND((COLUMN()-2)/24,5),'Расчет сбытовых надбавок'!$B$2065:'Расчет сбытовых надбавок'!$G$2736,6)</f>
        <v>36.57</v>
      </c>
      <c r="X803" s="260">
        <f>VLOOKUP($A803+ROUND((COLUMN()-2)/24,5),АТС!$A$41:$F$712,5)+VLOOKUP($A803+ROUND((COLUMN()-2)/24,5),'Расчет сбытовых надбавок'!$B$2065:'Расчет сбытовых надбавок'!$G$2736,6)</f>
        <v>81.08</v>
      </c>
      <c r="Y803" s="260">
        <f>VLOOKUP($A803+ROUND((COLUMN()-2)/24,5),АТС!$A$41:$F$712,5)+VLOOKUP($A803+ROUND((COLUMN()-2)/24,5),'Расчет сбытовых надбавок'!$B$2065:'Расчет сбытовых надбавок'!$G$2736,6)</f>
        <v>149.79000000000002</v>
      </c>
    </row>
    <row r="804" spans="1:25" x14ac:dyDescent="0.2">
      <c r="A804" s="94">
        <f t="shared" si="24"/>
        <v>41675</v>
      </c>
      <c r="B804" s="260">
        <f>VLOOKUP($A804+ROUND((COLUMN()-2)/24,5),АТС!$A$41:$F$712,5)+VLOOKUP($A804+ROUND((COLUMN()-2)/24,5),'Расчет сбытовых надбавок'!$B$2065:'Расчет сбытовых надбавок'!$G$2736,6)</f>
        <v>562.44999999999993</v>
      </c>
      <c r="C804" s="260">
        <f>VLOOKUP($A804+ROUND((COLUMN()-2)/24,5),АТС!$A$41:$F$712,5)+VLOOKUP($A804+ROUND((COLUMN()-2)/24,5),'Расчет сбытовых надбавок'!$B$2065:'Расчет сбытовых надбавок'!$G$2736,6)</f>
        <v>499.68</v>
      </c>
      <c r="D804" s="260">
        <f>VLOOKUP($A804+ROUND((COLUMN()-2)/24,5),АТС!$A$41:$F$712,5)+VLOOKUP($A804+ROUND((COLUMN()-2)/24,5),'Расчет сбытовых надбавок'!$B$2065:'Расчет сбытовых надбавок'!$G$2736,6)</f>
        <v>0</v>
      </c>
      <c r="E804" s="260">
        <f>VLOOKUP($A804+ROUND((COLUMN()-2)/24,5),АТС!$A$41:$F$712,5)+VLOOKUP($A804+ROUND((COLUMN()-2)/24,5),'Расчет сбытовых надбавок'!$B$2065:'Расчет сбытовых надбавок'!$G$2736,6)</f>
        <v>0</v>
      </c>
      <c r="F804" s="260">
        <f>VLOOKUP($A804+ROUND((COLUMN()-2)/24,5),АТС!$A$41:$F$712,5)+VLOOKUP($A804+ROUND((COLUMN()-2)/24,5),'Расчет сбытовых надбавок'!$B$2065:'Расчет сбытовых надбавок'!$G$2736,6)</f>
        <v>0</v>
      </c>
      <c r="G804" s="260">
        <f>VLOOKUP($A804+ROUND((COLUMN()-2)/24,5),АТС!$A$41:$F$712,5)+VLOOKUP($A804+ROUND((COLUMN()-2)/24,5),'Расчет сбытовых надбавок'!$B$2065:'Расчет сбытовых надбавок'!$G$2736,6)</f>
        <v>0</v>
      </c>
      <c r="H804" s="260">
        <f>VLOOKUP($A804+ROUND((COLUMN()-2)/24,5),АТС!$A$41:$F$712,5)+VLOOKUP($A804+ROUND((COLUMN()-2)/24,5),'Расчет сбытовых надбавок'!$B$2065:'Расчет сбытовых надбавок'!$G$2736,6)</f>
        <v>0</v>
      </c>
      <c r="I804" s="260">
        <f>VLOOKUP($A804+ROUND((COLUMN()-2)/24,5),АТС!$A$41:$F$712,5)+VLOOKUP($A804+ROUND((COLUMN()-2)/24,5),'Расчет сбытовых надбавок'!$B$2065:'Расчет сбытовых надбавок'!$G$2736,6)</f>
        <v>0</v>
      </c>
      <c r="J804" s="260">
        <f>VLOOKUP($A804+ROUND((COLUMN()-2)/24,5),АТС!$A$41:$F$712,5)+VLOOKUP($A804+ROUND((COLUMN()-2)/24,5),'Расчет сбытовых надбавок'!$B$2065:'Расчет сбытовых надбавок'!$G$2736,6)</f>
        <v>8.91</v>
      </c>
      <c r="K804" s="260">
        <f>VLOOKUP($A804+ROUND((COLUMN()-2)/24,5),АТС!$A$41:$F$712,5)+VLOOKUP($A804+ROUND((COLUMN()-2)/24,5),'Расчет сбытовых надбавок'!$B$2065:'Расчет сбытовых надбавок'!$G$2736,6)</f>
        <v>70.410000000000011</v>
      </c>
      <c r="L804" s="260">
        <f>VLOOKUP($A804+ROUND((COLUMN()-2)/24,5),АТС!$A$41:$F$712,5)+VLOOKUP($A804+ROUND((COLUMN()-2)/24,5),'Расчет сбытовых надбавок'!$B$2065:'Расчет сбытовых надбавок'!$G$2736,6)</f>
        <v>139.85</v>
      </c>
      <c r="M804" s="260">
        <f>VLOOKUP($A804+ROUND((COLUMN()-2)/24,5),АТС!$A$41:$F$712,5)+VLOOKUP($A804+ROUND((COLUMN()-2)/24,5),'Расчет сбытовых надбавок'!$B$2065:'Расчет сбытовых надбавок'!$G$2736,6)</f>
        <v>153.61999999999998</v>
      </c>
      <c r="N804" s="260">
        <f>VLOOKUP($A804+ROUND((COLUMN()-2)/24,5),АТС!$A$41:$F$712,5)+VLOOKUP($A804+ROUND((COLUMN()-2)/24,5),'Расчет сбытовых надбавок'!$B$2065:'Расчет сбытовых надбавок'!$G$2736,6)</f>
        <v>118.57</v>
      </c>
      <c r="O804" s="260">
        <f>VLOOKUP($A804+ROUND((COLUMN()-2)/24,5),АТС!$A$41:$F$712,5)+VLOOKUP($A804+ROUND((COLUMN()-2)/24,5),'Расчет сбытовых надбавок'!$B$2065:'Расчет сбытовых надбавок'!$G$2736,6)</f>
        <v>99.61</v>
      </c>
      <c r="P804" s="260">
        <f>VLOOKUP($A804+ROUND((COLUMN()-2)/24,5),АТС!$A$41:$F$712,5)+VLOOKUP($A804+ROUND((COLUMN()-2)/24,5),'Расчет сбытовых надбавок'!$B$2065:'Расчет сбытовых надбавок'!$G$2736,6)</f>
        <v>194.77999999999997</v>
      </c>
      <c r="Q804" s="260">
        <f>VLOOKUP($A804+ROUND((COLUMN()-2)/24,5),АТС!$A$41:$F$712,5)+VLOOKUP($A804+ROUND((COLUMN()-2)/24,5),'Расчет сбытовых надбавок'!$B$2065:'Расчет сбытовых надбавок'!$G$2736,6)</f>
        <v>180.32</v>
      </c>
      <c r="R804" s="260">
        <f>VLOOKUP($A804+ROUND((COLUMN()-2)/24,5),АТС!$A$41:$F$712,5)+VLOOKUP($A804+ROUND((COLUMN()-2)/24,5),'Расчет сбытовых надбавок'!$B$2065:'Расчет сбытовых надбавок'!$G$2736,6)</f>
        <v>242.20000000000002</v>
      </c>
      <c r="S804" s="260">
        <f>VLOOKUP($A804+ROUND((COLUMN()-2)/24,5),АТС!$A$41:$F$712,5)+VLOOKUP($A804+ROUND((COLUMN()-2)/24,5),'Расчет сбытовых надбавок'!$B$2065:'Расчет сбытовых надбавок'!$G$2736,6)</f>
        <v>185.10999999999999</v>
      </c>
      <c r="T804" s="260">
        <f>VLOOKUP($A804+ROUND((COLUMN()-2)/24,5),АТС!$A$41:$F$712,5)+VLOOKUP($A804+ROUND((COLUMN()-2)/24,5),'Расчет сбытовых надбавок'!$B$2065:'Расчет сбытовых надбавок'!$G$2736,6)</f>
        <v>68.820000000000007</v>
      </c>
      <c r="U804" s="260">
        <f>VLOOKUP($A804+ROUND((COLUMN()-2)/24,5),АТС!$A$41:$F$712,5)+VLOOKUP($A804+ROUND((COLUMN()-2)/24,5),'Расчет сбытовых надбавок'!$B$2065:'Расчет сбытовых надбавок'!$G$2736,6)</f>
        <v>186.56</v>
      </c>
      <c r="V804" s="260">
        <f>VLOOKUP($A804+ROUND((COLUMN()-2)/24,5),АТС!$A$41:$F$712,5)+VLOOKUP($A804+ROUND((COLUMN()-2)/24,5),'Расчет сбытовых надбавок'!$B$2065:'Расчет сбытовых надбавок'!$G$2736,6)</f>
        <v>376.09999999999997</v>
      </c>
      <c r="W804" s="260">
        <f>VLOOKUP($A804+ROUND((COLUMN()-2)/24,5),АТС!$A$41:$F$712,5)+VLOOKUP($A804+ROUND((COLUMN()-2)/24,5),'Расчет сбытовых надбавок'!$B$2065:'Расчет сбытовых надбавок'!$G$2736,6)</f>
        <v>502.25</v>
      </c>
      <c r="X804" s="260">
        <f>VLOOKUP($A804+ROUND((COLUMN()-2)/24,5),АТС!$A$41:$F$712,5)+VLOOKUP($A804+ROUND((COLUMN()-2)/24,5),'Расчет сбытовых надбавок'!$B$2065:'Расчет сбытовых надбавок'!$G$2736,6)</f>
        <v>523.04</v>
      </c>
      <c r="Y804" s="260">
        <f>VLOOKUP($A804+ROUND((COLUMN()-2)/24,5),АТС!$A$41:$F$712,5)+VLOOKUP($A804+ROUND((COLUMN()-2)/24,5),'Расчет сбытовых надбавок'!$B$2065:'Расчет сбытовых надбавок'!$G$2736,6)</f>
        <v>709.69999999999993</v>
      </c>
    </row>
    <row r="805" spans="1:25" x14ac:dyDescent="0.2">
      <c r="A805" s="94">
        <f t="shared" si="24"/>
        <v>41676</v>
      </c>
      <c r="B805" s="260">
        <f>VLOOKUP($A805+ROUND((COLUMN()-2)/24,5),АТС!$A$41:$F$712,5)+VLOOKUP($A805+ROUND((COLUMN()-2)/24,5),'Расчет сбытовых надбавок'!$B$2065:'Расчет сбытовых надбавок'!$G$2736,6)</f>
        <v>498.44</v>
      </c>
      <c r="C805" s="260">
        <f>VLOOKUP($A805+ROUND((COLUMN()-2)/24,5),АТС!$A$41:$F$712,5)+VLOOKUP($A805+ROUND((COLUMN()-2)/24,5),'Расчет сбытовых надбавок'!$B$2065:'Расчет сбытовых надбавок'!$G$2736,6)</f>
        <v>226</v>
      </c>
      <c r="D805" s="260">
        <f>VLOOKUP($A805+ROUND((COLUMN()-2)/24,5),АТС!$A$41:$F$712,5)+VLOOKUP($A805+ROUND((COLUMN()-2)/24,5),'Расчет сбытовых надбавок'!$B$2065:'Расчет сбытовых надбавок'!$G$2736,6)</f>
        <v>226.9</v>
      </c>
      <c r="E805" s="260">
        <f>VLOOKUP($A805+ROUND((COLUMN()-2)/24,5),АТС!$A$41:$F$712,5)+VLOOKUP($A805+ROUND((COLUMN()-2)/24,5),'Расчет сбытовых надбавок'!$B$2065:'Расчет сбытовых надбавок'!$G$2736,6)</f>
        <v>211.78</v>
      </c>
      <c r="F805" s="260">
        <f>VLOOKUP($A805+ROUND((COLUMN()-2)/24,5),АТС!$A$41:$F$712,5)+VLOOKUP($A805+ROUND((COLUMN()-2)/24,5),'Расчет сбытовых надбавок'!$B$2065:'Расчет сбытовых надбавок'!$G$2736,6)</f>
        <v>199.45</v>
      </c>
      <c r="G805" s="260">
        <f>VLOOKUP($A805+ROUND((COLUMN()-2)/24,5),АТС!$A$41:$F$712,5)+VLOOKUP($A805+ROUND((COLUMN()-2)/24,5),'Расчет сбытовых надбавок'!$B$2065:'Расчет сбытовых надбавок'!$G$2736,6)</f>
        <v>31.66</v>
      </c>
      <c r="H805" s="260">
        <f>VLOOKUP($A805+ROUND((COLUMN()-2)/24,5),АТС!$A$41:$F$712,5)+VLOOKUP($A805+ROUND((COLUMN()-2)/24,5),'Расчет сбытовых надбавок'!$B$2065:'Расчет сбытовых надбавок'!$G$2736,6)</f>
        <v>244.2</v>
      </c>
      <c r="I805" s="260">
        <f>VLOOKUP($A805+ROUND((COLUMN()-2)/24,5),АТС!$A$41:$F$712,5)+VLOOKUP($A805+ROUND((COLUMN()-2)/24,5),'Расчет сбытовых надбавок'!$B$2065:'Расчет сбытовых надбавок'!$G$2736,6)</f>
        <v>6.11</v>
      </c>
      <c r="J805" s="260">
        <f>VLOOKUP($A805+ROUND((COLUMN()-2)/24,5),АТС!$A$41:$F$712,5)+VLOOKUP($A805+ROUND((COLUMN()-2)/24,5),'Расчет сбытовых надбавок'!$B$2065:'Расчет сбытовых надбавок'!$G$2736,6)</f>
        <v>51.489999999999995</v>
      </c>
      <c r="K805" s="260">
        <f>VLOOKUP($A805+ROUND((COLUMN()-2)/24,5),АТС!$A$41:$F$712,5)+VLOOKUP($A805+ROUND((COLUMN()-2)/24,5),'Расчет сбытовых надбавок'!$B$2065:'Расчет сбытовых надбавок'!$G$2736,6)</f>
        <v>105.11</v>
      </c>
      <c r="L805" s="260">
        <f>VLOOKUP($A805+ROUND((COLUMN()-2)/24,5),АТС!$A$41:$F$712,5)+VLOOKUP($A805+ROUND((COLUMN()-2)/24,5),'Расчет сбытовых надбавок'!$B$2065:'Расчет сбытовых надбавок'!$G$2736,6)</f>
        <v>147.57999999999998</v>
      </c>
      <c r="M805" s="260">
        <f>VLOOKUP($A805+ROUND((COLUMN()-2)/24,5),АТС!$A$41:$F$712,5)+VLOOKUP($A805+ROUND((COLUMN()-2)/24,5),'Расчет сбытовых надбавок'!$B$2065:'Расчет сбытовых надбавок'!$G$2736,6)</f>
        <v>217.01</v>
      </c>
      <c r="N805" s="260">
        <f>VLOOKUP($A805+ROUND((COLUMN()-2)/24,5),АТС!$A$41:$F$712,5)+VLOOKUP($A805+ROUND((COLUMN()-2)/24,5),'Расчет сбытовых надбавок'!$B$2065:'Расчет сбытовых надбавок'!$G$2736,6)</f>
        <v>61.72</v>
      </c>
      <c r="O805" s="260">
        <f>VLOOKUP($A805+ROUND((COLUMN()-2)/24,5),АТС!$A$41:$F$712,5)+VLOOKUP($A805+ROUND((COLUMN()-2)/24,5),'Расчет сбытовых надбавок'!$B$2065:'Расчет сбытовых надбавок'!$G$2736,6)</f>
        <v>65.349999999999994</v>
      </c>
      <c r="P805" s="260">
        <f>VLOOKUP($A805+ROUND((COLUMN()-2)/24,5),АТС!$A$41:$F$712,5)+VLOOKUP($A805+ROUND((COLUMN()-2)/24,5),'Расчет сбытовых надбавок'!$B$2065:'Расчет сбытовых надбавок'!$G$2736,6)</f>
        <v>6.14</v>
      </c>
      <c r="Q805" s="260">
        <f>VLOOKUP($A805+ROUND((COLUMN()-2)/24,5),АТС!$A$41:$F$712,5)+VLOOKUP($A805+ROUND((COLUMN()-2)/24,5),'Расчет сбытовых надбавок'!$B$2065:'Расчет сбытовых надбавок'!$G$2736,6)</f>
        <v>7.76</v>
      </c>
      <c r="R805" s="260">
        <f>VLOOKUP($A805+ROUND((COLUMN()-2)/24,5),АТС!$A$41:$F$712,5)+VLOOKUP($A805+ROUND((COLUMN()-2)/24,5),'Расчет сбытовых надбавок'!$B$2065:'Расчет сбытовых надбавок'!$G$2736,6)</f>
        <v>49.8</v>
      </c>
      <c r="S805" s="260">
        <f>VLOOKUP($A805+ROUND((COLUMN()-2)/24,5),АТС!$A$41:$F$712,5)+VLOOKUP($A805+ROUND((COLUMN()-2)/24,5),'Расчет сбытовых надбавок'!$B$2065:'Расчет сбытовых надбавок'!$G$2736,6)</f>
        <v>42.68</v>
      </c>
      <c r="T805" s="260">
        <f>VLOOKUP($A805+ROUND((COLUMN()-2)/24,5),АТС!$A$41:$F$712,5)+VLOOKUP($A805+ROUND((COLUMN()-2)/24,5),'Расчет сбытовых надбавок'!$B$2065:'Расчет сбытовых надбавок'!$G$2736,6)</f>
        <v>3.71</v>
      </c>
      <c r="U805" s="260">
        <f>VLOOKUP($A805+ROUND((COLUMN()-2)/24,5),АТС!$A$41:$F$712,5)+VLOOKUP($A805+ROUND((COLUMN()-2)/24,5),'Расчет сбытовых надбавок'!$B$2065:'Расчет сбытовых надбавок'!$G$2736,6)</f>
        <v>91.919999999999987</v>
      </c>
      <c r="V805" s="260">
        <f>VLOOKUP($A805+ROUND((COLUMN()-2)/24,5),АТС!$A$41:$F$712,5)+VLOOKUP($A805+ROUND((COLUMN()-2)/24,5),'Расчет сбытовых надбавок'!$B$2065:'Расчет сбытовых надбавок'!$G$2736,6)</f>
        <v>227.36999999999998</v>
      </c>
      <c r="W805" s="260">
        <f>VLOOKUP($A805+ROUND((COLUMN()-2)/24,5),АТС!$A$41:$F$712,5)+VLOOKUP($A805+ROUND((COLUMN()-2)/24,5),'Расчет сбытовых надбавок'!$B$2065:'Расчет сбытовых надбавок'!$G$2736,6)</f>
        <v>332.34</v>
      </c>
      <c r="X805" s="260">
        <f>VLOOKUP($A805+ROUND((COLUMN()-2)/24,5),АТС!$A$41:$F$712,5)+VLOOKUP($A805+ROUND((COLUMN()-2)/24,5),'Расчет сбытовых надбавок'!$B$2065:'Расчет сбытовых надбавок'!$G$2736,6)</f>
        <v>211</v>
      </c>
      <c r="Y805" s="260">
        <f>VLOOKUP($A805+ROUND((COLUMN()-2)/24,5),АТС!$A$41:$F$712,5)+VLOOKUP($A805+ROUND((COLUMN()-2)/24,5),'Расчет сбытовых надбавок'!$B$2065:'Расчет сбытовых надбавок'!$G$2736,6)</f>
        <v>176.96</v>
      </c>
    </row>
    <row r="806" spans="1:25" x14ac:dyDescent="0.2">
      <c r="A806" s="94">
        <f t="shared" si="24"/>
        <v>41677</v>
      </c>
      <c r="B806" s="260">
        <f>VLOOKUP($A806+ROUND((COLUMN()-2)/24,5),АТС!$A$41:$F$712,5)+VLOOKUP($A806+ROUND((COLUMN()-2)/24,5),'Расчет сбытовых надбавок'!$B$2065:'Расчет сбытовых надбавок'!$G$2736,6)</f>
        <v>444.02</v>
      </c>
      <c r="C806" s="260">
        <f>VLOOKUP($A806+ROUND((COLUMN()-2)/24,5),АТС!$A$41:$F$712,5)+VLOOKUP($A806+ROUND((COLUMN()-2)/24,5),'Расчет сбытовых надбавок'!$B$2065:'Расчет сбытовых надбавок'!$G$2736,6)</f>
        <v>188.67999999999998</v>
      </c>
      <c r="D806" s="260">
        <f>VLOOKUP($A806+ROUND((COLUMN()-2)/24,5),АТС!$A$41:$F$712,5)+VLOOKUP($A806+ROUND((COLUMN()-2)/24,5),'Расчет сбытовых надбавок'!$B$2065:'Расчет сбытовых надбавок'!$G$2736,6)</f>
        <v>190.7</v>
      </c>
      <c r="E806" s="260">
        <f>VLOOKUP($A806+ROUND((COLUMN()-2)/24,5),АТС!$A$41:$F$712,5)+VLOOKUP($A806+ROUND((COLUMN()-2)/24,5),'Расчет сбытовых надбавок'!$B$2065:'Расчет сбытовых надбавок'!$G$2736,6)</f>
        <v>183.69</v>
      </c>
      <c r="F806" s="260">
        <f>VLOOKUP($A806+ROUND((COLUMN()-2)/24,5),АТС!$A$41:$F$712,5)+VLOOKUP($A806+ROUND((COLUMN()-2)/24,5),'Расчет сбытовых надбавок'!$B$2065:'Расчет сбытовых надбавок'!$G$2736,6)</f>
        <v>78.599999999999994</v>
      </c>
      <c r="G806" s="260">
        <f>VLOOKUP($A806+ROUND((COLUMN()-2)/24,5),АТС!$A$41:$F$712,5)+VLOOKUP($A806+ROUND((COLUMN()-2)/24,5),'Расчет сбытовых надбавок'!$B$2065:'Расчет сбытовых надбавок'!$G$2736,6)</f>
        <v>0</v>
      </c>
      <c r="H806" s="260">
        <f>VLOOKUP($A806+ROUND((COLUMN()-2)/24,5),АТС!$A$41:$F$712,5)+VLOOKUP($A806+ROUND((COLUMN()-2)/24,5),'Расчет сбытовых надбавок'!$B$2065:'Расчет сбытовых надбавок'!$G$2736,6)</f>
        <v>15.1</v>
      </c>
      <c r="I806" s="260">
        <f>VLOOKUP($A806+ROUND((COLUMN()-2)/24,5),АТС!$A$41:$F$712,5)+VLOOKUP($A806+ROUND((COLUMN()-2)/24,5),'Расчет сбытовых надбавок'!$B$2065:'Расчет сбытовых надбавок'!$G$2736,6)</f>
        <v>0</v>
      </c>
      <c r="J806" s="260">
        <f>VLOOKUP($A806+ROUND((COLUMN()-2)/24,5),АТС!$A$41:$F$712,5)+VLOOKUP($A806+ROUND((COLUMN()-2)/24,5),'Расчет сбытовых надбавок'!$B$2065:'Расчет сбытовых надбавок'!$G$2736,6)</f>
        <v>31.83</v>
      </c>
      <c r="K806" s="260">
        <f>VLOOKUP($A806+ROUND((COLUMN()-2)/24,5),АТС!$A$41:$F$712,5)+VLOOKUP($A806+ROUND((COLUMN()-2)/24,5),'Расчет сбытовых надбавок'!$B$2065:'Расчет сбытовых надбавок'!$G$2736,6)</f>
        <v>13.12</v>
      </c>
      <c r="L806" s="260">
        <f>VLOOKUP($A806+ROUND((COLUMN()-2)/24,5),АТС!$A$41:$F$712,5)+VLOOKUP($A806+ROUND((COLUMN()-2)/24,5),'Расчет сбытовых надбавок'!$B$2065:'Расчет сбытовых надбавок'!$G$2736,6)</f>
        <v>23.22</v>
      </c>
      <c r="M806" s="260">
        <f>VLOOKUP($A806+ROUND((COLUMN()-2)/24,5),АТС!$A$41:$F$712,5)+VLOOKUP($A806+ROUND((COLUMN()-2)/24,5),'Расчет сбытовых надбавок'!$B$2065:'Расчет сбытовых надбавок'!$G$2736,6)</f>
        <v>41.59</v>
      </c>
      <c r="N806" s="260">
        <f>VLOOKUP($A806+ROUND((COLUMN()-2)/24,5),АТС!$A$41:$F$712,5)+VLOOKUP($A806+ROUND((COLUMN()-2)/24,5),'Расчет сбытовых надбавок'!$B$2065:'Расчет сбытовых надбавок'!$G$2736,6)</f>
        <v>47.620000000000005</v>
      </c>
      <c r="O806" s="260">
        <f>VLOOKUP($A806+ROUND((COLUMN()-2)/24,5),АТС!$A$41:$F$712,5)+VLOOKUP($A806+ROUND((COLUMN()-2)/24,5),'Расчет сбытовых надбавок'!$B$2065:'Расчет сбытовых надбавок'!$G$2736,6)</f>
        <v>51.22</v>
      </c>
      <c r="P806" s="260">
        <f>VLOOKUP($A806+ROUND((COLUMN()-2)/24,5),АТС!$A$41:$F$712,5)+VLOOKUP($A806+ROUND((COLUMN()-2)/24,5),'Расчет сбытовых надбавок'!$B$2065:'Расчет сбытовых надбавок'!$G$2736,6)</f>
        <v>38.440000000000005</v>
      </c>
      <c r="Q806" s="260">
        <f>VLOOKUP($A806+ROUND((COLUMN()-2)/24,5),АТС!$A$41:$F$712,5)+VLOOKUP($A806+ROUND((COLUMN()-2)/24,5),'Расчет сбытовых надбавок'!$B$2065:'Расчет сбытовых надбавок'!$G$2736,6)</f>
        <v>23.9</v>
      </c>
      <c r="R806" s="260">
        <f>VLOOKUP($A806+ROUND((COLUMN()-2)/24,5),АТС!$A$41:$F$712,5)+VLOOKUP($A806+ROUND((COLUMN()-2)/24,5),'Расчет сбытовых надбавок'!$B$2065:'Расчет сбытовых надбавок'!$G$2736,6)</f>
        <v>83.070000000000007</v>
      </c>
      <c r="S806" s="260">
        <f>VLOOKUP($A806+ROUND((COLUMN()-2)/24,5),АТС!$A$41:$F$712,5)+VLOOKUP($A806+ROUND((COLUMN()-2)/24,5),'Расчет сбытовых надбавок'!$B$2065:'Расчет сбытовых надбавок'!$G$2736,6)</f>
        <v>0</v>
      </c>
      <c r="T806" s="260">
        <f>VLOOKUP($A806+ROUND((COLUMN()-2)/24,5),АТС!$A$41:$F$712,5)+VLOOKUP($A806+ROUND((COLUMN()-2)/24,5),'Расчет сбытовых надбавок'!$B$2065:'Расчет сбытовых надбавок'!$G$2736,6)</f>
        <v>0</v>
      </c>
      <c r="U806" s="260">
        <f>VLOOKUP($A806+ROUND((COLUMN()-2)/24,5),АТС!$A$41:$F$712,5)+VLOOKUP($A806+ROUND((COLUMN()-2)/24,5),'Расчет сбытовых надбавок'!$B$2065:'Расчет сбытовых надбавок'!$G$2736,6)</f>
        <v>65.820000000000007</v>
      </c>
      <c r="V806" s="260">
        <f>VLOOKUP($A806+ROUND((COLUMN()-2)/24,5),АТС!$A$41:$F$712,5)+VLOOKUP($A806+ROUND((COLUMN()-2)/24,5),'Расчет сбытовых надбавок'!$B$2065:'Расчет сбытовых надбавок'!$G$2736,6)</f>
        <v>323.26</v>
      </c>
      <c r="W806" s="260">
        <f>VLOOKUP($A806+ROUND((COLUMN()-2)/24,5),АТС!$A$41:$F$712,5)+VLOOKUP($A806+ROUND((COLUMN()-2)/24,5),'Расчет сбытовых надбавок'!$B$2065:'Расчет сбытовых надбавок'!$G$2736,6)</f>
        <v>365.06</v>
      </c>
      <c r="X806" s="260">
        <f>VLOOKUP($A806+ROUND((COLUMN()-2)/24,5),АТС!$A$41:$F$712,5)+VLOOKUP($A806+ROUND((COLUMN()-2)/24,5),'Расчет сбытовых надбавок'!$B$2065:'Расчет сбытовых надбавок'!$G$2736,6)</f>
        <v>600.6099999999999</v>
      </c>
      <c r="Y806" s="260">
        <f>VLOOKUP($A806+ROUND((COLUMN()-2)/24,5),АТС!$A$41:$F$712,5)+VLOOKUP($A806+ROUND((COLUMN()-2)/24,5),'Расчет сбытовых надбавок'!$B$2065:'Расчет сбытовых надбавок'!$G$2736,6)</f>
        <v>206.64999999999998</v>
      </c>
    </row>
    <row r="807" spans="1:25" x14ac:dyDescent="0.2">
      <c r="A807" s="94">
        <f t="shared" si="24"/>
        <v>41678</v>
      </c>
      <c r="B807" s="260">
        <f>VLOOKUP($A807+ROUND((COLUMN()-2)/24,5),АТС!$A$41:$F$712,5)+VLOOKUP($A807+ROUND((COLUMN()-2)/24,5),'Расчет сбытовых надбавок'!$B$2065:'Расчет сбытовых надбавок'!$G$2736,6)</f>
        <v>433.46</v>
      </c>
      <c r="C807" s="260">
        <f>VLOOKUP($A807+ROUND((COLUMN()-2)/24,5),АТС!$A$41:$F$712,5)+VLOOKUP($A807+ROUND((COLUMN()-2)/24,5),'Расчет сбытовых надбавок'!$B$2065:'Расчет сбытовых надбавок'!$G$2736,6)</f>
        <v>200.29999999999998</v>
      </c>
      <c r="D807" s="260">
        <f>VLOOKUP($A807+ROUND((COLUMN()-2)/24,5),АТС!$A$41:$F$712,5)+VLOOKUP($A807+ROUND((COLUMN()-2)/24,5),'Расчет сбытовых надбавок'!$B$2065:'Расчет сбытовых надбавок'!$G$2736,6)</f>
        <v>81.64</v>
      </c>
      <c r="E807" s="260">
        <f>VLOOKUP($A807+ROUND((COLUMN()-2)/24,5),АТС!$A$41:$F$712,5)+VLOOKUP($A807+ROUND((COLUMN()-2)/24,5),'Расчет сбытовых надбавок'!$B$2065:'Расчет сбытовых надбавок'!$G$2736,6)</f>
        <v>85.72999999999999</v>
      </c>
      <c r="F807" s="260">
        <f>VLOOKUP($A807+ROUND((COLUMN()-2)/24,5),АТС!$A$41:$F$712,5)+VLOOKUP($A807+ROUND((COLUMN()-2)/24,5),'Расчет сбытовых надбавок'!$B$2065:'Расчет сбытовых надбавок'!$G$2736,6)</f>
        <v>50.57</v>
      </c>
      <c r="G807" s="260">
        <f>VLOOKUP($A807+ROUND((COLUMN()-2)/24,5),АТС!$A$41:$F$712,5)+VLOOKUP($A807+ROUND((COLUMN()-2)/24,5),'Расчет сбытовых надбавок'!$B$2065:'Расчет сбытовых надбавок'!$G$2736,6)</f>
        <v>8.7799999999999994</v>
      </c>
      <c r="H807" s="260">
        <f>VLOOKUP($A807+ROUND((COLUMN()-2)/24,5),АТС!$A$41:$F$712,5)+VLOOKUP($A807+ROUND((COLUMN()-2)/24,5),'Расчет сбытовых надбавок'!$B$2065:'Расчет сбытовых надбавок'!$G$2736,6)</f>
        <v>0</v>
      </c>
      <c r="I807" s="260">
        <f>VLOOKUP($A807+ROUND((COLUMN()-2)/24,5),АТС!$A$41:$F$712,5)+VLOOKUP($A807+ROUND((COLUMN()-2)/24,5),'Расчет сбытовых надбавок'!$B$2065:'Расчет сбытовых надбавок'!$G$2736,6)</f>
        <v>18.93</v>
      </c>
      <c r="J807" s="260">
        <f>VLOOKUP($A807+ROUND((COLUMN()-2)/24,5),АТС!$A$41:$F$712,5)+VLOOKUP($A807+ROUND((COLUMN()-2)/24,5),'Расчет сбытовых надбавок'!$B$2065:'Расчет сбытовых надбавок'!$G$2736,6)</f>
        <v>1.7</v>
      </c>
      <c r="K807" s="260">
        <f>VLOOKUP($A807+ROUND((COLUMN()-2)/24,5),АТС!$A$41:$F$712,5)+VLOOKUP($A807+ROUND((COLUMN()-2)/24,5),'Расчет сбытовых надбавок'!$B$2065:'Расчет сбытовых надбавок'!$G$2736,6)</f>
        <v>38.07</v>
      </c>
      <c r="L807" s="260">
        <f>VLOOKUP($A807+ROUND((COLUMN()-2)/24,5),АТС!$A$41:$F$712,5)+VLOOKUP($A807+ROUND((COLUMN()-2)/24,5),'Расчет сбытовых надбавок'!$B$2065:'Расчет сбытовых надбавок'!$G$2736,6)</f>
        <v>62.03</v>
      </c>
      <c r="M807" s="260">
        <f>VLOOKUP($A807+ROUND((COLUMN()-2)/24,5),АТС!$A$41:$F$712,5)+VLOOKUP($A807+ROUND((COLUMN()-2)/24,5),'Расчет сбытовых надбавок'!$B$2065:'Расчет сбытовых надбавок'!$G$2736,6)</f>
        <v>64.47</v>
      </c>
      <c r="N807" s="260">
        <f>VLOOKUP($A807+ROUND((COLUMN()-2)/24,5),АТС!$A$41:$F$712,5)+VLOOKUP($A807+ROUND((COLUMN()-2)/24,5),'Расчет сбытовых надбавок'!$B$2065:'Расчет сбытовых надбавок'!$G$2736,6)</f>
        <v>153.22999999999999</v>
      </c>
      <c r="O807" s="260">
        <f>VLOOKUP($A807+ROUND((COLUMN()-2)/24,5),АТС!$A$41:$F$712,5)+VLOOKUP($A807+ROUND((COLUMN()-2)/24,5),'Расчет сбытовых надбавок'!$B$2065:'Расчет сбытовых надбавок'!$G$2736,6)</f>
        <v>257.19</v>
      </c>
      <c r="P807" s="260">
        <f>VLOOKUP($A807+ROUND((COLUMN()-2)/24,5),АТС!$A$41:$F$712,5)+VLOOKUP($A807+ROUND((COLUMN()-2)/24,5),'Расчет сбытовых надбавок'!$B$2065:'Расчет сбытовых надбавок'!$G$2736,6)</f>
        <v>477.27</v>
      </c>
      <c r="Q807" s="260">
        <f>VLOOKUP($A807+ROUND((COLUMN()-2)/24,5),АТС!$A$41:$F$712,5)+VLOOKUP($A807+ROUND((COLUMN()-2)/24,5),'Расчет сбытовых надбавок'!$B$2065:'Расчет сбытовых надбавок'!$G$2736,6)</f>
        <v>486.51000000000005</v>
      </c>
      <c r="R807" s="260">
        <f>VLOOKUP($A807+ROUND((COLUMN()-2)/24,5),АТС!$A$41:$F$712,5)+VLOOKUP($A807+ROUND((COLUMN()-2)/24,5),'Расчет сбытовых надбавок'!$B$2065:'Расчет сбытовых надбавок'!$G$2736,6)</f>
        <v>440.73999999999995</v>
      </c>
      <c r="S807" s="260">
        <f>VLOOKUP($A807+ROUND((COLUMN()-2)/24,5),АТС!$A$41:$F$712,5)+VLOOKUP($A807+ROUND((COLUMN()-2)/24,5),'Расчет сбытовых надбавок'!$B$2065:'Расчет сбытовых надбавок'!$G$2736,6)</f>
        <v>73.989999999999995</v>
      </c>
      <c r="T807" s="260">
        <f>VLOOKUP($A807+ROUND((COLUMN()-2)/24,5),АТС!$A$41:$F$712,5)+VLOOKUP($A807+ROUND((COLUMN()-2)/24,5),'Расчет сбытовых надбавок'!$B$2065:'Расчет сбытовых надбавок'!$G$2736,6)</f>
        <v>24.85</v>
      </c>
      <c r="U807" s="260">
        <f>VLOOKUP($A807+ROUND((COLUMN()-2)/24,5),АТС!$A$41:$F$712,5)+VLOOKUP($A807+ROUND((COLUMN()-2)/24,5),'Расчет сбытовых надбавок'!$B$2065:'Расчет сбытовых надбавок'!$G$2736,6)</f>
        <v>87.14</v>
      </c>
      <c r="V807" s="260">
        <f>VLOOKUP($A807+ROUND((COLUMN()-2)/24,5),АТС!$A$41:$F$712,5)+VLOOKUP($A807+ROUND((COLUMN()-2)/24,5),'Расчет сбытовых надбавок'!$B$2065:'Расчет сбытовых надбавок'!$G$2736,6)</f>
        <v>147.43</v>
      </c>
      <c r="W807" s="260">
        <f>VLOOKUP($A807+ROUND((COLUMN()-2)/24,5),АТС!$A$41:$F$712,5)+VLOOKUP($A807+ROUND((COLUMN()-2)/24,5),'Расчет сбытовых надбавок'!$B$2065:'Расчет сбытовых надбавок'!$G$2736,6)</f>
        <v>383.72999999999996</v>
      </c>
      <c r="X807" s="260">
        <f>VLOOKUP($A807+ROUND((COLUMN()-2)/24,5),АТС!$A$41:$F$712,5)+VLOOKUP($A807+ROUND((COLUMN()-2)/24,5),'Расчет сбытовых надбавок'!$B$2065:'Расчет сбытовых надбавок'!$G$2736,6)</f>
        <v>571.54000000000008</v>
      </c>
      <c r="Y807" s="260">
        <f>VLOOKUP($A807+ROUND((COLUMN()-2)/24,5),АТС!$A$41:$F$712,5)+VLOOKUP($A807+ROUND((COLUMN()-2)/24,5),'Расчет сбытовых надбавок'!$B$2065:'Расчет сбытовых надбавок'!$G$2736,6)</f>
        <v>688.91</v>
      </c>
    </row>
    <row r="808" spans="1:25" x14ac:dyDescent="0.2">
      <c r="A808" s="94">
        <f t="shared" si="24"/>
        <v>41679</v>
      </c>
      <c r="B808" s="260">
        <f>VLOOKUP($A808+ROUND((COLUMN()-2)/24,5),АТС!$A$41:$F$712,5)+VLOOKUP($A808+ROUND((COLUMN()-2)/24,5),'Расчет сбытовых надбавок'!$B$2065:'Расчет сбытовых надбавок'!$G$2736,6)</f>
        <v>211.14</v>
      </c>
      <c r="C808" s="260">
        <f>VLOOKUP($A808+ROUND((COLUMN()-2)/24,5),АТС!$A$41:$F$712,5)+VLOOKUP($A808+ROUND((COLUMN()-2)/24,5),'Расчет сбытовых надбавок'!$B$2065:'Расчет сбытовых надбавок'!$G$2736,6)</f>
        <v>93.37</v>
      </c>
      <c r="D808" s="260">
        <f>VLOOKUP($A808+ROUND((COLUMN()-2)/24,5),АТС!$A$41:$F$712,5)+VLOOKUP($A808+ROUND((COLUMN()-2)/24,5),'Расчет сбытовых надбавок'!$B$2065:'Расчет сбытовых надбавок'!$G$2736,6)</f>
        <v>158.23000000000002</v>
      </c>
      <c r="E808" s="260">
        <f>VLOOKUP($A808+ROUND((COLUMN()-2)/24,5),АТС!$A$41:$F$712,5)+VLOOKUP($A808+ROUND((COLUMN()-2)/24,5),'Расчет сбытовых надбавок'!$B$2065:'Расчет сбытовых надбавок'!$G$2736,6)</f>
        <v>155.14000000000001</v>
      </c>
      <c r="F808" s="260">
        <f>VLOOKUP($A808+ROUND((COLUMN()-2)/24,5),АТС!$A$41:$F$712,5)+VLOOKUP($A808+ROUND((COLUMN()-2)/24,5),'Расчет сбытовых надбавок'!$B$2065:'Расчет сбытовых надбавок'!$G$2736,6)</f>
        <v>140.19</v>
      </c>
      <c r="G808" s="260">
        <f>VLOOKUP($A808+ROUND((COLUMN()-2)/24,5),АТС!$A$41:$F$712,5)+VLOOKUP($A808+ROUND((COLUMN()-2)/24,5),'Расчет сбытовых надбавок'!$B$2065:'Расчет сбытовых надбавок'!$G$2736,6)</f>
        <v>148.18</v>
      </c>
      <c r="H808" s="260">
        <f>VLOOKUP($A808+ROUND((COLUMN()-2)/24,5),АТС!$A$41:$F$712,5)+VLOOKUP($A808+ROUND((COLUMN()-2)/24,5),'Расчет сбытовых надбавок'!$B$2065:'Расчет сбытовых надбавок'!$G$2736,6)</f>
        <v>32</v>
      </c>
      <c r="I808" s="260">
        <f>VLOOKUP($A808+ROUND((COLUMN()-2)/24,5),АТС!$A$41:$F$712,5)+VLOOKUP($A808+ROUND((COLUMN()-2)/24,5),'Расчет сбытовых надбавок'!$B$2065:'Расчет сбытовых надбавок'!$G$2736,6)</f>
        <v>7.9799999999999995</v>
      </c>
      <c r="J808" s="260">
        <f>VLOOKUP($A808+ROUND((COLUMN()-2)/24,5),АТС!$A$41:$F$712,5)+VLOOKUP($A808+ROUND((COLUMN()-2)/24,5),'Расчет сбытовых надбавок'!$B$2065:'Расчет сбытовых надбавок'!$G$2736,6)</f>
        <v>37.35</v>
      </c>
      <c r="K808" s="260">
        <f>VLOOKUP($A808+ROUND((COLUMN()-2)/24,5),АТС!$A$41:$F$712,5)+VLOOKUP($A808+ROUND((COLUMN()-2)/24,5),'Расчет сбытовых надбавок'!$B$2065:'Расчет сбытовых надбавок'!$G$2736,6)</f>
        <v>66.069999999999993</v>
      </c>
      <c r="L808" s="260">
        <f>VLOOKUP($A808+ROUND((COLUMN()-2)/24,5),АТС!$A$41:$F$712,5)+VLOOKUP($A808+ROUND((COLUMN()-2)/24,5),'Расчет сбытовых надбавок'!$B$2065:'Расчет сбытовых надбавок'!$G$2736,6)</f>
        <v>414.03999999999996</v>
      </c>
      <c r="M808" s="260">
        <f>VLOOKUP($A808+ROUND((COLUMN()-2)/24,5),АТС!$A$41:$F$712,5)+VLOOKUP($A808+ROUND((COLUMN()-2)/24,5),'Расчет сбытовых надбавок'!$B$2065:'Расчет сбытовых надбавок'!$G$2736,6)</f>
        <v>472.48</v>
      </c>
      <c r="N808" s="260">
        <f>VLOOKUP($A808+ROUND((COLUMN()-2)/24,5),АТС!$A$41:$F$712,5)+VLOOKUP($A808+ROUND((COLUMN()-2)/24,5),'Расчет сбытовых надбавок'!$B$2065:'Расчет сбытовых надбавок'!$G$2736,6)</f>
        <v>549.79</v>
      </c>
      <c r="O808" s="260">
        <f>VLOOKUP($A808+ROUND((COLUMN()-2)/24,5),АТС!$A$41:$F$712,5)+VLOOKUP($A808+ROUND((COLUMN()-2)/24,5),'Расчет сбытовых надбавок'!$B$2065:'Расчет сбытовых надбавок'!$G$2736,6)</f>
        <v>563.96999999999991</v>
      </c>
      <c r="P808" s="260">
        <f>VLOOKUP($A808+ROUND((COLUMN()-2)/24,5),АТС!$A$41:$F$712,5)+VLOOKUP($A808+ROUND((COLUMN()-2)/24,5),'Расчет сбытовых надбавок'!$B$2065:'Расчет сбытовых надбавок'!$G$2736,6)</f>
        <v>642.64</v>
      </c>
      <c r="Q808" s="260">
        <f>VLOOKUP($A808+ROUND((COLUMN()-2)/24,5),АТС!$A$41:$F$712,5)+VLOOKUP($A808+ROUND((COLUMN()-2)/24,5),'Расчет сбытовых надбавок'!$B$2065:'Расчет сбытовых надбавок'!$G$2736,6)</f>
        <v>481.31</v>
      </c>
      <c r="R808" s="260">
        <f>VLOOKUP($A808+ROUND((COLUMN()-2)/24,5),АТС!$A$41:$F$712,5)+VLOOKUP($A808+ROUND((COLUMN()-2)/24,5),'Расчет сбытовых надбавок'!$B$2065:'Расчет сбытовых надбавок'!$G$2736,6)</f>
        <v>111.52</v>
      </c>
      <c r="S808" s="260">
        <f>VLOOKUP($A808+ROUND((COLUMN()-2)/24,5),АТС!$A$41:$F$712,5)+VLOOKUP($A808+ROUND((COLUMN()-2)/24,5),'Расчет сбытовых надбавок'!$B$2065:'Расчет сбытовых надбавок'!$G$2736,6)</f>
        <v>186.66000000000003</v>
      </c>
      <c r="T808" s="260">
        <f>VLOOKUP($A808+ROUND((COLUMN()-2)/24,5),АТС!$A$41:$F$712,5)+VLOOKUP($A808+ROUND((COLUMN()-2)/24,5),'Расчет сбытовых надбавок'!$B$2065:'Расчет сбытовых надбавок'!$G$2736,6)</f>
        <v>17.34</v>
      </c>
      <c r="U808" s="260">
        <f>VLOOKUP($A808+ROUND((COLUMN()-2)/24,5),АТС!$A$41:$F$712,5)+VLOOKUP($A808+ROUND((COLUMN()-2)/24,5),'Расчет сбытовых надбавок'!$B$2065:'Расчет сбытовых надбавок'!$G$2736,6)</f>
        <v>189</v>
      </c>
      <c r="V808" s="260">
        <f>VLOOKUP($A808+ROUND((COLUMN()-2)/24,5),АТС!$A$41:$F$712,5)+VLOOKUP($A808+ROUND((COLUMN()-2)/24,5),'Расчет сбытовых надбавок'!$B$2065:'Расчет сбытовых надбавок'!$G$2736,6)</f>
        <v>206.87</v>
      </c>
      <c r="W808" s="260">
        <f>VLOOKUP($A808+ROUND((COLUMN()-2)/24,5),АТС!$A$41:$F$712,5)+VLOOKUP($A808+ROUND((COLUMN()-2)/24,5),'Расчет сбытовых надбавок'!$B$2065:'Расчет сбытовых надбавок'!$G$2736,6)</f>
        <v>347.8</v>
      </c>
      <c r="X808" s="260">
        <f>VLOOKUP($A808+ROUND((COLUMN()-2)/24,5),АТС!$A$41:$F$712,5)+VLOOKUP($A808+ROUND((COLUMN()-2)/24,5),'Расчет сбытовых надбавок'!$B$2065:'Расчет сбытовых надбавок'!$G$2736,6)</f>
        <v>592.30000000000007</v>
      </c>
      <c r="Y808" s="260">
        <f>VLOOKUP($A808+ROUND((COLUMN()-2)/24,5),АТС!$A$41:$F$712,5)+VLOOKUP($A808+ROUND((COLUMN()-2)/24,5),'Расчет сбытовых надбавок'!$B$2065:'Расчет сбытовых надбавок'!$G$2736,6)</f>
        <v>475.22</v>
      </c>
    </row>
    <row r="809" spans="1:25" x14ac:dyDescent="0.2">
      <c r="A809" s="94">
        <f t="shared" si="24"/>
        <v>41680</v>
      </c>
      <c r="B809" s="260">
        <f>VLOOKUP($A809+ROUND((COLUMN()-2)/24,5),АТС!$A$41:$F$712,5)+VLOOKUP($A809+ROUND((COLUMN()-2)/24,5),'Расчет сбытовых надбавок'!$B$2065:'Расчет сбытовых надбавок'!$G$2736,6)</f>
        <v>266.83</v>
      </c>
      <c r="C809" s="260">
        <f>VLOOKUP($A809+ROUND((COLUMN()-2)/24,5),АТС!$A$41:$F$712,5)+VLOOKUP($A809+ROUND((COLUMN()-2)/24,5),'Расчет сбытовых надбавок'!$B$2065:'Расчет сбытовых надбавок'!$G$2736,6)</f>
        <v>168.67</v>
      </c>
      <c r="D809" s="260">
        <f>VLOOKUP($A809+ROUND((COLUMN()-2)/24,5),АТС!$A$41:$F$712,5)+VLOOKUP($A809+ROUND((COLUMN()-2)/24,5),'Расчет сбытовых надбавок'!$B$2065:'Расчет сбытовых надбавок'!$G$2736,6)</f>
        <v>492.38</v>
      </c>
      <c r="E809" s="260">
        <f>VLOOKUP($A809+ROUND((COLUMN()-2)/24,5),АТС!$A$41:$F$712,5)+VLOOKUP($A809+ROUND((COLUMN()-2)/24,5),'Расчет сбытовых надбавок'!$B$2065:'Расчет сбытовых надбавок'!$G$2736,6)</f>
        <v>499.57</v>
      </c>
      <c r="F809" s="260">
        <f>VLOOKUP($A809+ROUND((COLUMN()-2)/24,5),АТС!$A$41:$F$712,5)+VLOOKUP($A809+ROUND((COLUMN()-2)/24,5),'Расчет сбытовых надбавок'!$B$2065:'Расчет сбытовых надбавок'!$G$2736,6)</f>
        <v>1148.5700000000002</v>
      </c>
      <c r="G809" s="260">
        <f>VLOOKUP($A809+ROUND((COLUMN()-2)/24,5),АТС!$A$41:$F$712,5)+VLOOKUP($A809+ROUND((COLUMN()-2)/24,5),'Расчет сбытовых надбавок'!$B$2065:'Расчет сбытовых надбавок'!$G$2736,6)</f>
        <v>0</v>
      </c>
      <c r="H809" s="260">
        <f>VLOOKUP($A809+ROUND((COLUMN()-2)/24,5),АТС!$A$41:$F$712,5)+VLOOKUP($A809+ROUND((COLUMN()-2)/24,5),'Расчет сбытовых надбавок'!$B$2065:'Расчет сбытовых надбавок'!$G$2736,6)</f>
        <v>0</v>
      </c>
      <c r="I809" s="260">
        <f>VLOOKUP($A809+ROUND((COLUMN()-2)/24,5),АТС!$A$41:$F$712,5)+VLOOKUP($A809+ROUND((COLUMN()-2)/24,5),'Расчет сбытовых надбавок'!$B$2065:'Расчет сбытовых надбавок'!$G$2736,6)</f>
        <v>69.72</v>
      </c>
      <c r="J809" s="260">
        <f>VLOOKUP($A809+ROUND((COLUMN()-2)/24,5),АТС!$A$41:$F$712,5)+VLOOKUP($A809+ROUND((COLUMN()-2)/24,5),'Расчет сбытовых надбавок'!$B$2065:'Расчет сбытовых надбавок'!$G$2736,6)</f>
        <v>220.13</v>
      </c>
      <c r="K809" s="260">
        <f>VLOOKUP($A809+ROUND((COLUMN()-2)/24,5),АТС!$A$41:$F$712,5)+VLOOKUP($A809+ROUND((COLUMN()-2)/24,5),'Расчет сбытовых надбавок'!$B$2065:'Расчет сбытовых надбавок'!$G$2736,6)</f>
        <v>233.89000000000001</v>
      </c>
      <c r="L809" s="260">
        <f>VLOOKUP($A809+ROUND((COLUMN()-2)/24,5),АТС!$A$41:$F$712,5)+VLOOKUP($A809+ROUND((COLUMN()-2)/24,5),'Расчет сбытовых надбавок'!$B$2065:'Расчет сбытовых надбавок'!$G$2736,6)</f>
        <v>296.95</v>
      </c>
      <c r="M809" s="260">
        <f>VLOOKUP($A809+ROUND((COLUMN()-2)/24,5),АТС!$A$41:$F$712,5)+VLOOKUP($A809+ROUND((COLUMN()-2)/24,5),'Расчет сбытовых надбавок'!$B$2065:'Расчет сбытовых надбавок'!$G$2736,6)</f>
        <v>330.97999999999996</v>
      </c>
      <c r="N809" s="260">
        <f>VLOOKUP($A809+ROUND((COLUMN()-2)/24,5),АТС!$A$41:$F$712,5)+VLOOKUP($A809+ROUND((COLUMN()-2)/24,5),'Расчет сбытовых надбавок'!$B$2065:'Расчет сбытовых надбавок'!$G$2736,6)</f>
        <v>250.19</v>
      </c>
      <c r="O809" s="260">
        <f>VLOOKUP($A809+ROUND((COLUMN()-2)/24,5),АТС!$A$41:$F$712,5)+VLOOKUP($A809+ROUND((COLUMN()-2)/24,5),'Расчет сбытовых надбавок'!$B$2065:'Расчет сбытовых надбавок'!$G$2736,6)</f>
        <v>316.05</v>
      </c>
      <c r="P809" s="260">
        <f>VLOOKUP($A809+ROUND((COLUMN()-2)/24,5),АТС!$A$41:$F$712,5)+VLOOKUP($A809+ROUND((COLUMN()-2)/24,5),'Расчет сбытовых надбавок'!$B$2065:'Расчет сбытовых надбавок'!$G$2736,6)</f>
        <v>320.17</v>
      </c>
      <c r="Q809" s="260">
        <f>VLOOKUP($A809+ROUND((COLUMN()-2)/24,5),АТС!$A$41:$F$712,5)+VLOOKUP($A809+ROUND((COLUMN()-2)/24,5),'Расчет сбытовых надбавок'!$B$2065:'Расчет сбытовых надбавок'!$G$2736,6)</f>
        <v>372.60999999999996</v>
      </c>
      <c r="R809" s="260">
        <f>VLOOKUP($A809+ROUND((COLUMN()-2)/24,5),АТС!$A$41:$F$712,5)+VLOOKUP($A809+ROUND((COLUMN()-2)/24,5),'Расчет сбытовых надбавок'!$B$2065:'Расчет сбытовых надбавок'!$G$2736,6)</f>
        <v>395.9</v>
      </c>
      <c r="S809" s="260">
        <f>VLOOKUP($A809+ROUND((COLUMN()-2)/24,5),АТС!$A$41:$F$712,5)+VLOOKUP($A809+ROUND((COLUMN()-2)/24,5),'Расчет сбытовых надбавок'!$B$2065:'Расчет сбытовых надбавок'!$G$2736,6)</f>
        <v>246.73999999999998</v>
      </c>
      <c r="T809" s="260">
        <f>VLOOKUP($A809+ROUND((COLUMN()-2)/24,5),АТС!$A$41:$F$712,5)+VLOOKUP($A809+ROUND((COLUMN()-2)/24,5),'Расчет сбытовых надбавок'!$B$2065:'Расчет сбытовых надбавок'!$G$2736,6)</f>
        <v>60.98</v>
      </c>
      <c r="U809" s="260">
        <f>VLOOKUP($A809+ROUND((COLUMN()-2)/24,5),АТС!$A$41:$F$712,5)+VLOOKUP($A809+ROUND((COLUMN()-2)/24,5),'Расчет сбытовых надбавок'!$B$2065:'Расчет сбытовых надбавок'!$G$2736,6)</f>
        <v>224.94</v>
      </c>
      <c r="V809" s="260">
        <f>VLOOKUP($A809+ROUND((COLUMN()-2)/24,5),АТС!$A$41:$F$712,5)+VLOOKUP($A809+ROUND((COLUMN()-2)/24,5),'Расчет сбытовых надбавок'!$B$2065:'Расчет сбытовых надбавок'!$G$2736,6)</f>
        <v>248.45999999999998</v>
      </c>
      <c r="W809" s="260">
        <f>VLOOKUP($A809+ROUND((COLUMN()-2)/24,5),АТС!$A$41:$F$712,5)+VLOOKUP($A809+ROUND((COLUMN()-2)/24,5),'Расчет сбытовых надбавок'!$B$2065:'Расчет сбытовых надбавок'!$G$2736,6)</f>
        <v>357.86999999999995</v>
      </c>
      <c r="X809" s="260">
        <f>VLOOKUP($A809+ROUND((COLUMN()-2)/24,5),АТС!$A$41:$F$712,5)+VLOOKUP($A809+ROUND((COLUMN()-2)/24,5),'Расчет сбытовых надбавок'!$B$2065:'Расчет сбытовых надбавок'!$G$2736,6)</f>
        <v>655.01</v>
      </c>
      <c r="Y809" s="260">
        <f>VLOOKUP($A809+ROUND((COLUMN()-2)/24,5),АТС!$A$41:$F$712,5)+VLOOKUP($A809+ROUND((COLUMN()-2)/24,5),'Расчет сбытовых надбавок'!$B$2065:'Расчет сбытовых надбавок'!$G$2736,6)</f>
        <v>712.06000000000006</v>
      </c>
    </row>
    <row r="810" spans="1:25" x14ac:dyDescent="0.2">
      <c r="A810" s="94">
        <f t="shared" si="24"/>
        <v>41681</v>
      </c>
      <c r="B810" s="260">
        <f>VLOOKUP($A810+ROUND((COLUMN()-2)/24,5),АТС!$A$41:$F$712,5)+VLOOKUP($A810+ROUND((COLUMN()-2)/24,5),'Расчет сбытовых надбавок'!$B$2065:'Расчет сбытовых надбавок'!$G$2736,6)</f>
        <v>196.71</v>
      </c>
      <c r="C810" s="260">
        <f>VLOOKUP($A810+ROUND((COLUMN()-2)/24,5),АТС!$A$41:$F$712,5)+VLOOKUP($A810+ROUND((COLUMN()-2)/24,5),'Расчет сбытовых надбавок'!$B$2065:'Расчет сбытовых надбавок'!$G$2736,6)</f>
        <v>97.42</v>
      </c>
      <c r="D810" s="260">
        <f>VLOOKUP($A810+ROUND((COLUMN()-2)/24,5),АТС!$A$41:$F$712,5)+VLOOKUP($A810+ROUND((COLUMN()-2)/24,5),'Расчет сбытовых надбавок'!$B$2065:'Расчет сбытовых надбавок'!$G$2736,6)</f>
        <v>80.740000000000009</v>
      </c>
      <c r="E810" s="260">
        <f>VLOOKUP($A810+ROUND((COLUMN()-2)/24,5),АТС!$A$41:$F$712,5)+VLOOKUP($A810+ROUND((COLUMN()-2)/24,5),'Расчет сбытовых надбавок'!$B$2065:'Расчет сбытовых надбавок'!$G$2736,6)</f>
        <v>54.400000000000006</v>
      </c>
      <c r="F810" s="260">
        <f>VLOOKUP($A810+ROUND((COLUMN()-2)/24,5),АТС!$A$41:$F$712,5)+VLOOKUP($A810+ROUND((COLUMN()-2)/24,5),'Расчет сбытовых надбавок'!$B$2065:'Расчет сбытовых надбавок'!$G$2736,6)</f>
        <v>92.039999999999992</v>
      </c>
      <c r="G810" s="260">
        <f>VLOOKUP($A810+ROUND((COLUMN()-2)/24,5),АТС!$A$41:$F$712,5)+VLOOKUP($A810+ROUND((COLUMN()-2)/24,5),'Расчет сбытовых надбавок'!$B$2065:'Расчет сбытовых надбавок'!$G$2736,6)</f>
        <v>0</v>
      </c>
      <c r="H810" s="260">
        <f>VLOOKUP($A810+ROUND((COLUMN()-2)/24,5),АТС!$A$41:$F$712,5)+VLOOKUP($A810+ROUND((COLUMN()-2)/24,5),'Расчет сбытовых надбавок'!$B$2065:'Расчет сбытовых надбавок'!$G$2736,6)</f>
        <v>0</v>
      </c>
      <c r="I810" s="260">
        <f>VLOOKUP($A810+ROUND((COLUMN()-2)/24,5),АТС!$A$41:$F$712,5)+VLOOKUP($A810+ROUND((COLUMN()-2)/24,5),'Расчет сбытовых надбавок'!$B$2065:'Расчет сбытовых надбавок'!$G$2736,6)</f>
        <v>0</v>
      </c>
      <c r="J810" s="260">
        <f>VLOOKUP($A810+ROUND((COLUMN()-2)/24,5),АТС!$A$41:$F$712,5)+VLOOKUP($A810+ROUND((COLUMN()-2)/24,5),'Расчет сбытовых надбавок'!$B$2065:'Расчет сбытовых надбавок'!$G$2736,6)</f>
        <v>0</v>
      </c>
      <c r="K810" s="260">
        <f>VLOOKUP($A810+ROUND((COLUMN()-2)/24,5),АТС!$A$41:$F$712,5)+VLOOKUP($A810+ROUND((COLUMN()-2)/24,5),'Расчет сбытовых надбавок'!$B$2065:'Расчет сбытовых надбавок'!$G$2736,6)</f>
        <v>61.15</v>
      </c>
      <c r="L810" s="260">
        <f>VLOOKUP($A810+ROUND((COLUMN()-2)/24,5),АТС!$A$41:$F$712,5)+VLOOKUP($A810+ROUND((COLUMN()-2)/24,5),'Расчет сбытовых надбавок'!$B$2065:'Расчет сбытовых надбавок'!$G$2736,6)</f>
        <v>229.28</v>
      </c>
      <c r="M810" s="260">
        <f>VLOOKUP($A810+ROUND((COLUMN()-2)/24,5),АТС!$A$41:$F$712,5)+VLOOKUP($A810+ROUND((COLUMN()-2)/24,5),'Расчет сбытовых надбавок'!$B$2065:'Расчет сбытовых надбавок'!$G$2736,6)</f>
        <v>229.31</v>
      </c>
      <c r="N810" s="260">
        <f>VLOOKUP($A810+ROUND((COLUMN()-2)/24,5),АТС!$A$41:$F$712,5)+VLOOKUP($A810+ROUND((COLUMN()-2)/24,5),'Расчет сбытовых надбавок'!$B$2065:'Расчет сбытовых надбавок'!$G$2736,6)</f>
        <v>176.14</v>
      </c>
      <c r="O810" s="260">
        <f>VLOOKUP($A810+ROUND((COLUMN()-2)/24,5),АТС!$A$41:$F$712,5)+VLOOKUP($A810+ROUND((COLUMN()-2)/24,5),'Расчет сбытовых надбавок'!$B$2065:'Расчет сбытовых надбавок'!$G$2736,6)</f>
        <v>83.28</v>
      </c>
      <c r="P810" s="260">
        <f>VLOOKUP($A810+ROUND((COLUMN()-2)/24,5),АТС!$A$41:$F$712,5)+VLOOKUP($A810+ROUND((COLUMN()-2)/24,5),'Расчет сбытовых надбавок'!$B$2065:'Расчет сбытовых надбавок'!$G$2736,6)</f>
        <v>65.66</v>
      </c>
      <c r="Q810" s="260">
        <f>VLOOKUP($A810+ROUND((COLUMN()-2)/24,5),АТС!$A$41:$F$712,5)+VLOOKUP($A810+ROUND((COLUMN()-2)/24,5),'Расчет сбытовых надбавок'!$B$2065:'Расчет сбытовых надбавок'!$G$2736,6)</f>
        <v>0</v>
      </c>
      <c r="R810" s="260">
        <f>VLOOKUP($A810+ROUND((COLUMN()-2)/24,5),АТС!$A$41:$F$712,5)+VLOOKUP($A810+ROUND((COLUMN()-2)/24,5),'Расчет сбытовых надбавок'!$B$2065:'Расчет сбытовых надбавок'!$G$2736,6)</f>
        <v>53.77</v>
      </c>
      <c r="S810" s="260">
        <f>VLOOKUP($A810+ROUND((COLUMN()-2)/24,5),АТС!$A$41:$F$712,5)+VLOOKUP($A810+ROUND((COLUMN()-2)/24,5),'Расчет сбытовых надбавок'!$B$2065:'Расчет сбытовых надбавок'!$G$2736,6)</f>
        <v>0</v>
      </c>
      <c r="T810" s="260">
        <f>VLOOKUP($A810+ROUND((COLUMN()-2)/24,5),АТС!$A$41:$F$712,5)+VLOOKUP($A810+ROUND((COLUMN()-2)/24,5),'Расчет сбытовых надбавок'!$B$2065:'Расчет сбытовых надбавок'!$G$2736,6)</f>
        <v>176.42999999999998</v>
      </c>
      <c r="U810" s="260">
        <f>VLOOKUP($A810+ROUND((COLUMN()-2)/24,5),АТС!$A$41:$F$712,5)+VLOOKUP($A810+ROUND((COLUMN()-2)/24,5),'Расчет сбытовых надбавок'!$B$2065:'Расчет сбытовых надбавок'!$G$2736,6)</f>
        <v>138.88999999999999</v>
      </c>
      <c r="V810" s="260">
        <f>VLOOKUP($A810+ROUND((COLUMN()-2)/24,5),АТС!$A$41:$F$712,5)+VLOOKUP($A810+ROUND((COLUMN()-2)/24,5),'Расчет сбытовых надбавок'!$B$2065:'Расчет сбытовых надбавок'!$G$2736,6)</f>
        <v>227.1</v>
      </c>
      <c r="W810" s="260">
        <f>VLOOKUP($A810+ROUND((COLUMN()-2)/24,5),АТС!$A$41:$F$712,5)+VLOOKUP($A810+ROUND((COLUMN()-2)/24,5),'Расчет сбытовых надбавок'!$B$2065:'Расчет сбытовых надбавок'!$G$2736,6)</f>
        <v>324.44</v>
      </c>
      <c r="X810" s="260">
        <f>VLOOKUP($A810+ROUND((COLUMN()-2)/24,5),АТС!$A$41:$F$712,5)+VLOOKUP($A810+ROUND((COLUMN()-2)/24,5),'Расчет сбытовых надбавок'!$B$2065:'Расчет сбытовых надбавок'!$G$2736,6)</f>
        <v>427.52000000000004</v>
      </c>
      <c r="Y810" s="260">
        <f>VLOOKUP($A810+ROUND((COLUMN()-2)/24,5),АТС!$A$41:$F$712,5)+VLOOKUP($A810+ROUND((COLUMN()-2)/24,5),'Расчет сбытовых надбавок'!$B$2065:'Расчет сбытовых надбавок'!$G$2736,6)</f>
        <v>480.59</v>
      </c>
    </row>
    <row r="811" spans="1:25" x14ac:dyDescent="0.2">
      <c r="A811" s="94">
        <f t="shared" si="24"/>
        <v>41682</v>
      </c>
      <c r="B811" s="260">
        <f>VLOOKUP($A811+ROUND((COLUMN()-2)/24,5),АТС!$A$41:$F$712,5)+VLOOKUP($A811+ROUND((COLUMN()-2)/24,5),'Расчет сбытовых надбавок'!$B$2065:'Расчет сбытовых надбавок'!$G$2736,6)</f>
        <v>283.13</v>
      </c>
      <c r="C811" s="260">
        <f>VLOOKUP($A811+ROUND((COLUMN()-2)/24,5),АТС!$A$41:$F$712,5)+VLOOKUP($A811+ROUND((COLUMN()-2)/24,5),'Расчет сбытовых надбавок'!$B$2065:'Расчет сбытовых надбавок'!$G$2736,6)</f>
        <v>177.10999999999999</v>
      </c>
      <c r="D811" s="260">
        <f>VLOOKUP($A811+ROUND((COLUMN()-2)/24,5),АТС!$A$41:$F$712,5)+VLOOKUP($A811+ROUND((COLUMN()-2)/24,5),'Расчет сбытовых надбавок'!$B$2065:'Расчет сбытовых надбавок'!$G$2736,6)</f>
        <v>49.58</v>
      </c>
      <c r="E811" s="260">
        <f>VLOOKUP($A811+ROUND((COLUMN()-2)/24,5),АТС!$A$41:$F$712,5)+VLOOKUP($A811+ROUND((COLUMN()-2)/24,5),'Расчет сбытовых надбавок'!$B$2065:'Расчет сбытовых надбавок'!$G$2736,6)</f>
        <v>81.63000000000001</v>
      </c>
      <c r="F811" s="260">
        <f>VLOOKUP($A811+ROUND((COLUMN()-2)/24,5),АТС!$A$41:$F$712,5)+VLOOKUP($A811+ROUND((COLUMN()-2)/24,5),'Расчет сбытовых надбавок'!$B$2065:'Расчет сбытовых надбавок'!$G$2736,6)</f>
        <v>64.45</v>
      </c>
      <c r="G811" s="260">
        <f>VLOOKUP($A811+ROUND((COLUMN()-2)/24,5),АТС!$A$41:$F$712,5)+VLOOKUP($A811+ROUND((COLUMN()-2)/24,5),'Расчет сбытовых надбавок'!$B$2065:'Расчет сбытовых надбавок'!$G$2736,6)</f>
        <v>0</v>
      </c>
      <c r="H811" s="260">
        <f>VLOOKUP($A811+ROUND((COLUMN()-2)/24,5),АТС!$A$41:$F$712,5)+VLOOKUP($A811+ROUND((COLUMN()-2)/24,5),'Расчет сбытовых надбавок'!$B$2065:'Расчет сбытовых надбавок'!$G$2736,6)</f>
        <v>0</v>
      </c>
      <c r="I811" s="260">
        <f>VLOOKUP($A811+ROUND((COLUMN()-2)/24,5),АТС!$A$41:$F$712,5)+VLOOKUP($A811+ROUND((COLUMN()-2)/24,5),'Расчет сбытовых надбавок'!$B$2065:'Расчет сбытовых надбавок'!$G$2736,6)</f>
        <v>50.040000000000006</v>
      </c>
      <c r="J811" s="260">
        <f>VLOOKUP($A811+ROUND((COLUMN()-2)/24,5),АТС!$A$41:$F$712,5)+VLOOKUP($A811+ROUND((COLUMN()-2)/24,5),'Расчет сбытовых надбавок'!$B$2065:'Расчет сбытовых надбавок'!$G$2736,6)</f>
        <v>26.18</v>
      </c>
      <c r="K811" s="260">
        <f>VLOOKUP($A811+ROUND((COLUMN()-2)/24,5),АТС!$A$41:$F$712,5)+VLOOKUP($A811+ROUND((COLUMN()-2)/24,5),'Расчет сбытовых надбавок'!$B$2065:'Расчет сбытовых надбавок'!$G$2736,6)</f>
        <v>25.54</v>
      </c>
      <c r="L811" s="260">
        <f>VLOOKUP($A811+ROUND((COLUMN()-2)/24,5),АТС!$A$41:$F$712,5)+VLOOKUP($A811+ROUND((COLUMN()-2)/24,5),'Расчет сбытовых надбавок'!$B$2065:'Расчет сбытовых надбавок'!$G$2736,6)</f>
        <v>61.77</v>
      </c>
      <c r="M811" s="260">
        <f>VLOOKUP($A811+ROUND((COLUMN()-2)/24,5),АТС!$A$41:$F$712,5)+VLOOKUP($A811+ROUND((COLUMN()-2)/24,5),'Расчет сбытовых надбавок'!$B$2065:'Расчет сбытовых надбавок'!$G$2736,6)</f>
        <v>74.27</v>
      </c>
      <c r="N811" s="260">
        <f>VLOOKUP($A811+ROUND((COLUMN()-2)/24,5),АТС!$A$41:$F$712,5)+VLOOKUP($A811+ROUND((COLUMN()-2)/24,5),'Расчет сбытовых надбавок'!$B$2065:'Расчет сбытовых надбавок'!$G$2736,6)</f>
        <v>94.64</v>
      </c>
      <c r="O811" s="260">
        <f>VLOOKUP($A811+ROUND((COLUMN()-2)/24,5),АТС!$A$41:$F$712,5)+VLOOKUP($A811+ROUND((COLUMN()-2)/24,5),'Расчет сбытовых надбавок'!$B$2065:'Расчет сбытовых надбавок'!$G$2736,6)</f>
        <v>68.13</v>
      </c>
      <c r="P811" s="260">
        <f>VLOOKUP($A811+ROUND((COLUMN()-2)/24,5),АТС!$A$41:$F$712,5)+VLOOKUP($A811+ROUND((COLUMN()-2)/24,5),'Расчет сбытовых надбавок'!$B$2065:'Расчет сбытовых надбавок'!$G$2736,6)</f>
        <v>73.05</v>
      </c>
      <c r="Q811" s="260">
        <f>VLOOKUP($A811+ROUND((COLUMN()-2)/24,5),АТС!$A$41:$F$712,5)+VLOOKUP($A811+ROUND((COLUMN()-2)/24,5),'Расчет сбытовых надбавок'!$B$2065:'Расчет сбытовых надбавок'!$G$2736,6)</f>
        <v>30.46</v>
      </c>
      <c r="R811" s="260">
        <f>VLOOKUP($A811+ROUND((COLUMN()-2)/24,5),АТС!$A$41:$F$712,5)+VLOOKUP($A811+ROUND((COLUMN()-2)/24,5),'Расчет сбытовых надбавок'!$B$2065:'Расчет сбытовых надбавок'!$G$2736,6)</f>
        <v>3.8499999999999996</v>
      </c>
      <c r="S811" s="260">
        <f>VLOOKUP($A811+ROUND((COLUMN()-2)/24,5),АТС!$A$41:$F$712,5)+VLOOKUP($A811+ROUND((COLUMN()-2)/24,5),'Расчет сбытовых надбавок'!$B$2065:'Расчет сбытовых надбавок'!$G$2736,6)</f>
        <v>0</v>
      </c>
      <c r="T811" s="260">
        <f>VLOOKUP($A811+ROUND((COLUMN()-2)/24,5),АТС!$A$41:$F$712,5)+VLOOKUP($A811+ROUND((COLUMN()-2)/24,5),'Расчет сбытовых надбавок'!$B$2065:'Расчет сбытовых надбавок'!$G$2736,6)</f>
        <v>0</v>
      </c>
      <c r="U811" s="260">
        <f>VLOOKUP($A811+ROUND((COLUMN()-2)/24,5),АТС!$A$41:$F$712,5)+VLOOKUP($A811+ROUND((COLUMN()-2)/24,5),'Расчет сбытовых надбавок'!$B$2065:'Расчет сбытовых надбавок'!$G$2736,6)</f>
        <v>73.349999999999994</v>
      </c>
      <c r="V811" s="260">
        <f>VLOOKUP($A811+ROUND((COLUMN()-2)/24,5),АТС!$A$41:$F$712,5)+VLOOKUP($A811+ROUND((COLUMN()-2)/24,5),'Расчет сбытовых надбавок'!$B$2065:'Расчет сбытовых надбавок'!$G$2736,6)</f>
        <v>82.11</v>
      </c>
      <c r="W811" s="260">
        <f>VLOOKUP($A811+ROUND((COLUMN()-2)/24,5),АТС!$A$41:$F$712,5)+VLOOKUP($A811+ROUND((COLUMN()-2)/24,5),'Расчет сбытовых надбавок'!$B$2065:'Расчет сбытовых надбавок'!$G$2736,6)</f>
        <v>93.710000000000008</v>
      </c>
      <c r="X811" s="260">
        <f>VLOOKUP($A811+ROUND((COLUMN()-2)/24,5),АТС!$A$41:$F$712,5)+VLOOKUP($A811+ROUND((COLUMN()-2)/24,5),'Расчет сбытовых надбавок'!$B$2065:'Расчет сбытовых надбавок'!$G$2736,6)</f>
        <v>78.790000000000006</v>
      </c>
      <c r="Y811" s="260">
        <f>VLOOKUP($A811+ROUND((COLUMN()-2)/24,5),АТС!$A$41:$F$712,5)+VLOOKUP($A811+ROUND((COLUMN()-2)/24,5),'Расчет сбытовых надбавок'!$B$2065:'Расчет сбытовых надбавок'!$G$2736,6)</f>
        <v>17.39</v>
      </c>
    </row>
    <row r="812" spans="1:25" x14ac:dyDescent="0.2">
      <c r="A812" s="94">
        <f t="shared" si="24"/>
        <v>41683</v>
      </c>
      <c r="B812" s="260">
        <f>VLOOKUP($A812+ROUND((COLUMN()-2)/24,5),АТС!$A$41:$F$712,5)+VLOOKUP($A812+ROUND((COLUMN()-2)/24,5),'Расчет сбытовых надбавок'!$B$2065:'Расчет сбытовых надбавок'!$G$2736,6)</f>
        <v>408.21</v>
      </c>
      <c r="C812" s="260">
        <f>VLOOKUP($A812+ROUND((COLUMN()-2)/24,5),АТС!$A$41:$F$712,5)+VLOOKUP($A812+ROUND((COLUMN()-2)/24,5),'Расчет сбытовых надбавок'!$B$2065:'Расчет сбытовых надбавок'!$G$2736,6)</f>
        <v>167.91</v>
      </c>
      <c r="D812" s="260">
        <f>VLOOKUP($A812+ROUND((COLUMN()-2)/24,5),АТС!$A$41:$F$712,5)+VLOOKUP($A812+ROUND((COLUMN()-2)/24,5),'Расчет сбытовых надбавок'!$B$2065:'Расчет сбытовых надбавок'!$G$2736,6)</f>
        <v>189.35999999999999</v>
      </c>
      <c r="E812" s="260">
        <f>VLOOKUP($A812+ROUND((COLUMN()-2)/24,5),АТС!$A$41:$F$712,5)+VLOOKUP($A812+ROUND((COLUMN()-2)/24,5),'Расчет сбытовых надбавок'!$B$2065:'Расчет сбытовых надбавок'!$G$2736,6)</f>
        <v>171.81</v>
      </c>
      <c r="F812" s="260">
        <f>VLOOKUP($A812+ROUND((COLUMN()-2)/24,5),АТС!$A$41:$F$712,5)+VLOOKUP($A812+ROUND((COLUMN()-2)/24,5),'Расчет сбытовых надбавок'!$B$2065:'Расчет сбытовых надбавок'!$G$2736,6)</f>
        <v>228.51999999999998</v>
      </c>
      <c r="G812" s="260">
        <f>VLOOKUP($A812+ROUND((COLUMN()-2)/24,5),АТС!$A$41:$F$712,5)+VLOOKUP($A812+ROUND((COLUMN()-2)/24,5),'Расчет сбытовых надбавок'!$B$2065:'Расчет сбытовых надбавок'!$G$2736,6)</f>
        <v>33.36</v>
      </c>
      <c r="H812" s="260">
        <f>VLOOKUP($A812+ROUND((COLUMN()-2)/24,5),АТС!$A$41:$F$712,5)+VLOOKUP($A812+ROUND((COLUMN()-2)/24,5),'Расчет сбытовых надбавок'!$B$2065:'Расчет сбытовых надбавок'!$G$2736,6)</f>
        <v>0</v>
      </c>
      <c r="I812" s="260">
        <f>VLOOKUP($A812+ROUND((COLUMN()-2)/24,5),АТС!$A$41:$F$712,5)+VLOOKUP($A812+ROUND((COLUMN()-2)/24,5),'Расчет сбытовых надбавок'!$B$2065:'Расчет сбытовых надбавок'!$G$2736,6)</f>
        <v>52.84</v>
      </c>
      <c r="J812" s="260">
        <f>VLOOKUP($A812+ROUND((COLUMN()-2)/24,5),АТС!$A$41:$F$712,5)+VLOOKUP($A812+ROUND((COLUMN()-2)/24,5),'Расчет сбытовых надбавок'!$B$2065:'Расчет сбытовых надбавок'!$G$2736,6)</f>
        <v>275.06</v>
      </c>
      <c r="K812" s="260">
        <f>VLOOKUP($A812+ROUND((COLUMN()-2)/24,5),АТС!$A$41:$F$712,5)+VLOOKUP($A812+ROUND((COLUMN()-2)/24,5),'Расчет сбытовых надбавок'!$B$2065:'Расчет сбытовых надбавок'!$G$2736,6)</f>
        <v>376.86</v>
      </c>
      <c r="L812" s="260">
        <f>VLOOKUP($A812+ROUND((COLUMN()-2)/24,5),АТС!$A$41:$F$712,5)+VLOOKUP($A812+ROUND((COLUMN()-2)/24,5),'Расчет сбытовых надбавок'!$B$2065:'Расчет сбытовых надбавок'!$G$2736,6)</f>
        <v>452.67999999999995</v>
      </c>
      <c r="M812" s="260">
        <f>VLOOKUP($A812+ROUND((COLUMN()-2)/24,5),АТС!$A$41:$F$712,5)+VLOOKUP($A812+ROUND((COLUMN()-2)/24,5),'Расчет сбытовых надбавок'!$B$2065:'Расчет сбытовых надбавок'!$G$2736,6)</f>
        <v>586.12</v>
      </c>
      <c r="N812" s="260">
        <f>VLOOKUP($A812+ROUND((COLUMN()-2)/24,5),АТС!$A$41:$F$712,5)+VLOOKUP($A812+ROUND((COLUMN()-2)/24,5),'Расчет сбытовых надбавок'!$B$2065:'Расчет сбытовых надбавок'!$G$2736,6)</f>
        <v>369.4</v>
      </c>
      <c r="O812" s="260">
        <f>VLOOKUP($A812+ROUND((COLUMN()-2)/24,5),АТС!$A$41:$F$712,5)+VLOOKUP($A812+ROUND((COLUMN()-2)/24,5),'Расчет сбытовых надбавок'!$B$2065:'Расчет сбытовых надбавок'!$G$2736,6)</f>
        <v>431.67999999999995</v>
      </c>
      <c r="P812" s="260">
        <f>VLOOKUP($A812+ROUND((COLUMN()-2)/24,5),АТС!$A$41:$F$712,5)+VLOOKUP($A812+ROUND((COLUMN()-2)/24,5),'Расчет сбытовых надбавок'!$B$2065:'Расчет сбытовых надбавок'!$G$2736,6)</f>
        <v>431.08000000000004</v>
      </c>
      <c r="Q812" s="260">
        <f>VLOOKUP($A812+ROUND((COLUMN()-2)/24,5),АТС!$A$41:$F$712,5)+VLOOKUP($A812+ROUND((COLUMN()-2)/24,5),'Расчет сбытовых надбавок'!$B$2065:'Расчет сбытовых надбавок'!$G$2736,6)</f>
        <v>442.85999999999996</v>
      </c>
      <c r="R812" s="260">
        <f>VLOOKUP($A812+ROUND((COLUMN()-2)/24,5),АТС!$A$41:$F$712,5)+VLOOKUP($A812+ROUND((COLUMN()-2)/24,5),'Расчет сбытовых надбавок'!$B$2065:'Расчет сбытовых надбавок'!$G$2736,6)</f>
        <v>340.26</v>
      </c>
      <c r="S812" s="260">
        <f>VLOOKUP($A812+ROUND((COLUMN()-2)/24,5),АТС!$A$41:$F$712,5)+VLOOKUP($A812+ROUND((COLUMN()-2)/24,5),'Расчет сбытовых надбавок'!$B$2065:'Расчет сбытовых надбавок'!$G$2736,6)</f>
        <v>139.01</v>
      </c>
      <c r="T812" s="260">
        <f>VLOOKUP($A812+ROUND((COLUMN()-2)/24,5),АТС!$A$41:$F$712,5)+VLOOKUP($A812+ROUND((COLUMN()-2)/24,5),'Расчет сбытовых надбавок'!$B$2065:'Расчет сбытовых надбавок'!$G$2736,6)</f>
        <v>0.62999999999999989</v>
      </c>
      <c r="U812" s="260">
        <f>VLOOKUP($A812+ROUND((COLUMN()-2)/24,5),АТС!$A$41:$F$712,5)+VLOOKUP($A812+ROUND((COLUMN()-2)/24,5),'Расчет сбытовых надбавок'!$B$2065:'Расчет сбытовых надбавок'!$G$2736,6)</f>
        <v>329.22</v>
      </c>
      <c r="V812" s="260">
        <f>VLOOKUP($A812+ROUND((COLUMN()-2)/24,5),АТС!$A$41:$F$712,5)+VLOOKUP($A812+ROUND((COLUMN()-2)/24,5),'Расчет сбытовых надбавок'!$B$2065:'Расчет сбытовых надбавок'!$G$2736,6)</f>
        <v>473.78999999999996</v>
      </c>
      <c r="W812" s="260">
        <f>VLOOKUP($A812+ROUND((COLUMN()-2)/24,5),АТС!$A$41:$F$712,5)+VLOOKUP($A812+ROUND((COLUMN()-2)/24,5),'Расчет сбытовых надбавок'!$B$2065:'Расчет сбытовых надбавок'!$G$2736,6)</f>
        <v>549.38</v>
      </c>
      <c r="X812" s="260">
        <f>VLOOKUP($A812+ROUND((COLUMN()-2)/24,5),АТС!$A$41:$F$712,5)+VLOOKUP($A812+ROUND((COLUMN()-2)/24,5),'Расчет сбытовых надбавок'!$B$2065:'Расчет сбытовых надбавок'!$G$2736,6)</f>
        <v>214.58</v>
      </c>
      <c r="Y812" s="260">
        <f>VLOOKUP($A812+ROUND((COLUMN()-2)/24,5),АТС!$A$41:$F$712,5)+VLOOKUP($A812+ROUND((COLUMN()-2)/24,5),'Расчет сбытовых надбавок'!$B$2065:'Расчет сбытовых надбавок'!$G$2736,6)</f>
        <v>468.03</v>
      </c>
    </row>
    <row r="813" spans="1:25" x14ac:dyDescent="0.2">
      <c r="A813" s="94">
        <f t="shared" si="24"/>
        <v>41684</v>
      </c>
      <c r="B813" s="260">
        <f>VLOOKUP($A813+ROUND((COLUMN()-2)/24,5),АТС!$A$41:$F$712,5)+VLOOKUP($A813+ROUND((COLUMN()-2)/24,5),'Расчет сбытовых надбавок'!$B$2065:'Расчет сбытовых надбавок'!$G$2736,6)</f>
        <v>123.95</v>
      </c>
      <c r="C813" s="260">
        <f>VLOOKUP($A813+ROUND((COLUMN()-2)/24,5),АТС!$A$41:$F$712,5)+VLOOKUP($A813+ROUND((COLUMN()-2)/24,5),'Расчет сбытовых надбавок'!$B$2065:'Расчет сбытовых надбавок'!$G$2736,6)</f>
        <v>255.02</v>
      </c>
      <c r="D813" s="260">
        <f>VLOOKUP($A813+ROUND((COLUMN()-2)/24,5),АТС!$A$41:$F$712,5)+VLOOKUP($A813+ROUND((COLUMN()-2)/24,5),'Расчет сбытовых надбавок'!$B$2065:'Расчет сбытовых надбавок'!$G$2736,6)</f>
        <v>202.53</v>
      </c>
      <c r="E813" s="260">
        <f>VLOOKUP($A813+ROUND((COLUMN()-2)/24,5),АТС!$A$41:$F$712,5)+VLOOKUP($A813+ROUND((COLUMN()-2)/24,5),'Расчет сбытовых надбавок'!$B$2065:'Расчет сбытовых надбавок'!$G$2736,6)</f>
        <v>77.66</v>
      </c>
      <c r="F813" s="260">
        <f>VLOOKUP($A813+ROUND((COLUMN()-2)/24,5),АТС!$A$41:$F$712,5)+VLOOKUP($A813+ROUND((COLUMN()-2)/24,5),'Расчет сбытовых надбавок'!$B$2065:'Расчет сбытовых надбавок'!$G$2736,6)</f>
        <v>76.97</v>
      </c>
      <c r="G813" s="260">
        <f>VLOOKUP($A813+ROUND((COLUMN()-2)/24,5),АТС!$A$41:$F$712,5)+VLOOKUP($A813+ROUND((COLUMN()-2)/24,5),'Расчет сбытовых надбавок'!$B$2065:'Расчет сбытовых надбавок'!$G$2736,6)</f>
        <v>28.85</v>
      </c>
      <c r="H813" s="260">
        <f>VLOOKUP($A813+ROUND((COLUMN()-2)/24,5),АТС!$A$41:$F$712,5)+VLOOKUP($A813+ROUND((COLUMN()-2)/24,5),'Расчет сбытовых надбавок'!$B$2065:'Расчет сбытовых надбавок'!$G$2736,6)</f>
        <v>0</v>
      </c>
      <c r="I813" s="260">
        <f>VLOOKUP($A813+ROUND((COLUMN()-2)/24,5),АТС!$A$41:$F$712,5)+VLOOKUP($A813+ROUND((COLUMN()-2)/24,5),'Расчет сбытовых надбавок'!$B$2065:'Расчет сбытовых надбавок'!$G$2736,6)</f>
        <v>0</v>
      </c>
      <c r="J813" s="260">
        <f>VLOOKUP($A813+ROUND((COLUMN()-2)/24,5),АТС!$A$41:$F$712,5)+VLOOKUP($A813+ROUND((COLUMN()-2)/24,5),'Расчет сбытовых надбавок'!$B$2065:'Расчет сбытовых надбавок'!$G$2736,6)</f>
        <v>63.79</v>
      </c>
      <c r="K813" s="260">
        <f>VLOOKUP($A813+ROUND((COLUMN()-2)/24,5),АТС!$A$41:$F$712,5)+VLOOKUP($A813+ROUND((COLUMN()-2)/24,5),'Расчет сбытовых надбавок'!$B$2065:'Расчет сбытовых надбавок'!$G$2736,6)</f>
        <v>82.73</v>
      </c>
      <c r="L813" s="260">
        <f>VLOOKUP($A813+ROUND((COLUMN()-2)/24,5),АТС!$A$41:$F$712,5)+VLOOKUP($A813+ROUND((COLUMN()-2)/24,5),'Расчет сбытовых надбавок'!$B$2065:'Расчет сбытовых надбавок'!$G$2736,6)</f>
        <v>188.23</v>
      </c>
      <c r="M813" s="260">
        <f>VLOOKUP($A813+ROUND((COLUMN()-2)/24,5),АТС!$A$41:$F$712,5)+VLOOKUP($A813+ROUND((COLUMN()-2)/24,5),'Расчет сбытовых надбавок'!$B$2065:'Расчет сбытовых надбавок'!$G$2736,6)</f>
        <v>135.16</v>
      </c>
      <c r="N813" s="260">
        <f>VLOOKUP($A813+ROUND((COLUMN()-2)/24,5),АТС!$A$41:$F$712,5)+VLOOKUP($A813+ROUND((COLUMN()-2)/24,5),'Расчет сбытовых надбавок'!$B$2065:'Расчет сбытовых надбавок'!$G$2736,6)</f>
        <v>190.44</v>
      </c>
      <c r="O813" s="260">
        <f>VLOOKUP($A813+ROUND((COLUMN()-2)/24,5),АТС!$A$41:$F$712,5)+VLOOKUP($A813+ROUND((COLUMN()-2)/24,5),'Расчет сбытовых надбавок'!$B$2065:'Расчет сбытовых надбавок'!$G$2736,6)</f>
        <v>197.57999999999998</v>
      </c>
      <c r="P813" s="260">
        <f>VLOOKUP($A813+ROUND((COLUMN()-2)/24,5),АТС!$A$41:$F$712,5)+VLOOKUP($A813+ROUND((COLUMN()-2)/24,5),'Расчет сбытовых надбавок'!$B$2065:'Расчет сбытовых надбавок'!$G$2736,6)</f>
        <v>246.01</v>
      </c>
      <c r="Q813" s="260">
        <f>VLOOKUP($A813+ROUND((COLUMN()-2)/24,5),АТС!$A$41:$F$712,5)+VLOOKUP($A813+ROUND((COLUMN()-2)/24,5),'Расчет сбытовых надбавок'!$B$2065:'Расчет сбытовых надбавок'!$G$2736,6)</f>
        <v>235.78</v>
      </c>
      <c r="R813" s="260">
        <f>VLOOKUP($A813+ROUND((COLUMN()-2)/24,5),АТС!$A$41:$F$712,5)+VLOOKUP($A813+ROUND((COLUMN()-2)/24,5),'Расчет сбытовых надбавок'!$B$2065:'Расчет сбытовых надбавок'!$G$2736,6)</f>
        <v>259.10000000000002</v>
      </c>
      <c r="S813" s="260">
        <f>VLOOKUP($A813+ROUND((COLUMN()-2)/24,5),АТС!$A$41:$F$712,5)+VLOOKUP($A813+ROUND((COLUMN()-2)/24,5),'Расчет сбытовых надбавок'!$B$2065:'Расчет сбытовых надбавок'!$G$2736,6)</f>
        <v>236.45</v>
      </c>
      <c r="T813" s="260">
        <f>VLOOKUP($A813+ROUND((COLUMN()-2)/24,5),АТС!$A$41:$F$712,5)+VLOOKUP($A813+ROUND((COLUMN()-2)/24,5),'Расчет сбытовых надбавок'!$B$2065:'Расчет сбытовых надбавок'!$G$2736,6)</f>
        <v>0</v>
      </c>
      <c r="U813" s="260">
        <f>VLOOKUP($A813+ROUND((COLUMN()-2)/24,5),АТС!$A$41:$F$712,5)+VLOOKUP($A813+ROUND((COLUMN()-2)/24,5),'Расчет сбытовых надбавок'!$B$2065:'Расчет сбытовых надбавок'!$G$2736,6)</f>
        <v>70.5</v>
      </c>
      <c r="V813" s="260">
        <f>VLOOKUP($A813+ROUND((COLUMN()-2)/24,5),АТС!$A$41:$F$712,5)+VLOOKUP($A813+ROUND((COLUMN()-2)/24,5),'Расчет сбытовых надбавок'!$B$2065:'Расчет сбытовых надбавок'!$G$2736,6)</f>
        <v>235.22</v>
      </c>
      <c r="W813" s="260">
        <f>VLOOKUP($A813+ROUND((COLUMN()-2)/24,5),АТС!$A$41:$F$712,5)+VLOOKUP($A813+ROUND((COLUMN()-2)/24,5),'Расчет сбытовых надбавок'!$B$2065:'Расчет сбытовых надбавок'!$G$2736,6)</f>
        <v>335.65000000000003</v>
      </c>
      <c r="X813" s="260">
        <f>VLOOKUP($A813+ROUND((COLUMN()-2)/24,5),АТС!$A$41:$F$712,5)+VLOOKUP($A813+ROUND((COLUMN()-2)/24,5),'Расчет сбытовых надбавок'!$B$2065:'Расчет сбытовых надбавок'!$G$2736,6)</f>
        <v>459.90000000000003</v>
      </c>
      <c r="Y813" s="260">
        <f>VLOOKUP($A813+ROUND((COLUMN()-2)/24,5),АТС!$A$41:$F$712,5)+VLOOKUP($A813+ROUND((COLUMN()-2)/24,5),'Расчет сбытовых надбавок'!$B$2065:'Расчет сбытовых надбавок'!$G$2736,6)</f>
        <v>410.72</v>
      </c>
    </row>
    <row r="814" spans="1:25" x14ac:dyDescent="0.2">
      <c r="A814" s="94">
        <f t="shared" si="24"/>
        <v>41685</v>
      </c>
      <c r="B814" s="260">
        <f>VLOOKUP($A814+ROUND((COLUMN()-2)/24,5),АТС!$A$41:$F$712,5)+VLOOKUP($A814+ROUND((COLUMN()-2)/24,5),'Расчет сбытовых надбавок'!$B$2065:'Расчет сбытовых надбавок'!$G$2736,6)</f>
        <v>165.77</v>
      </c>
      <c r="C814" s="260">
        <f>VLOOKUP($A814+ROUND((COLUMN()-2)/24,5),АТС!$A$41:$F$712,5)+VLOOKUP($A814+ROUND((COLUMN()-2)/24,5),'Расчет сбытовых надбавок'!$B$2065:'Расчет сбытовых надбавок'!$G$2736,6)</f>
        <v>147.22</v>
      </c>
      <c r="D814" s="260">
        <f>VLOOKUP($A814+ROUND((COLUMN()-2)/24,5),АТС!$A$41:$F$712,5)+VLOOKUP($A814+ROUND((COLUMN()-2)/24,5),'Расчет сбытовых надбавок'!$B$2065:'Расчет сбытовых надбавок'!$G$2736,6)</f>
        <v>260.88</v>
      </c>
      <c r="E814" s="260">
        <f>VLOOKUP($A814+ROUND((COLUMN()-2)/24,5),АТС!$A$41:$F$712,5)+VLOOKUP($A814+ROUND((COLUMN()-2)/24,5),'Расчет сбытовых надбавок'!$B$2065:'Расчет сбытовых надбавок'!$G$2736,6)</f>
        <v>237.82999999999998</v>
      </c>
      <c r="F814" s="260">
        <f>VLOOKUP($A814+ROUND((COLUMN()-2)/24,5),АТС!$A$41:$F$712,5)+VLOOKUP($A814+ROUND((COLUMN()-2)/24,5),'Расчет сбытовых надбавок'!$B$2065:'Расчет сбытовых надбавок'!$G$2736,6)</f>
        <v>179.52</v>
      </c>
      <c r="G814" s="260">
        <f>VLOOKUP($A814+ROUND((COLUMN()-2)/24,5),АТС!$A$41:$F$712,5)+VLOOKUP($A814+ROUND((COLUMN()-2)/24,5),'Расчет сбытовых надбавок'!$B$2065:'Расчет сбытовых надбавок'!$G$2736,6)</f>
        <v>25.939999999999998</v>
      </c>
      <c r="H814" s="260">
        <f>VLOOKUP($A814+ROUND((COLUMN()-2)/24,5),АТС!$A$41:$F$712,5)+VLOOKUP($A814+ROUND((COLUMN()-2)/24,5),'Расчет сбытовых надбавок'!$B$2065:'Расчет сбытовых надбавок'!$G$2736,6)</f>
        <v>0</v>
      </c>
      <c r="I814" s="260">
        <f>VLOOKUP($A814+ROUND((COLUMN()-2)/24,5),АТС!$A$41:$F$712,5)+VLOOKUP($A814+ROUND((COLUMN()-2)/24,5),'Расчет сбытовых надбавок'!$B$2065:'Расчет сбытовых надбавок'!$G$2736,6)</f>
        <v>250.16</v>
      </c>
      <c r="J814" s="260">
        <f>VLOOKUP($A814+ROUND((COLUMN()-2)/24,5),АТС!$A$41:$F$712,5)+VLOOKUP($A814+ROUND((COLUMN()-2)/24,5),'Расчет сбытовых надбавок'!$B$2065:'Расчет сбытовых надбавок'!$G$2736,6)</f>
        <v>0</v>
      </c>
      <c r="K814" s="260">
        <f>VLOOKUP($A814+ROUND((COLUMN()-2)/24,5),АТС!$A$41:$F$712,5)+VLOOKUP($A814+ROUND((COLUMN()-2)/24,5),'Расчет сбытовых надбавок'!$B$2065:'Расчет сбытовых надбавок'!$G$2736,6)</f>
        <v>166.04000000000002</v>
      </c>
      <c r="L814" s="260">
        <f>VLOOKUP($A814+ROUND((COLUMN()-2)/24,5),АТС!$A$41:$F$712,5)+VLOOKUP($A814+ROUND((COLUMN()-2)/24,5),'Расчет сбытовых надбавок'!$B$2065:'Расчет сбытовых надбавок'!$G$2736,6)</f>
        <v>444.15</v>
      </c>
      <c r="M814" s="260">
        <f>VLOOKUP($A814+ROUND((COLUMN()-2)/24,5),АТС!$A$41:$F$712,5)+VLOOKUP($A814+ROUND((COLUMN()-2)/24,5),'Расчет сбытовых надбавок'!$B$2065:'Расчет сбытовых надбавок'!$G$2736,6)</f>
        <v>460.84</v>
      </c>
      <c r="N814" s="260">
        <f>VLOOKUP($A814+ROUND((COLUMN()-2)/24,5),АТС!$A$41:$F$712,5)+VLOOKUP($A814+ROUND((COLUMN()-2)/24,5),'Расчет сбытовых надбавок'!$B$2065:'Расчет сбытовых надбавок'!$G$2736,6)</f>
        <v>520.38</v>
      </c>
      <c r="O814" s="260">
        <f>VLOOKUP($A814+ROUND((COLUMN()-2)/24,5),АТС!$A$41:$F$712,5)+VLOOKUP($A814+ROUND((COLUMN()-2)/24,5),'Расчет сбытовых надбавок'!$B$2065:'Расчет сбытовых надбавок'!$G$2736,6)</f>
        <v>465.92</v>
      </c>
      <c r="P814" s="260">
        <f>VLOOKUP($A814+ROUND((COLUMN()-2)/24,5),АТС!$A$41:$F$712,5)+VLOOKUP($A814+ROUND((COLUMN()-2)/24,5),'Расчет сбытовых надбавок'!$B$2065:'Расчет сбытовых надбавок'!$G$2736,6)</f>
        <v>552.70999999999992</v>
      </c>
      <c r="Q814" s="260">
        <f>VLOOKUP($A814+ROUND((COLUMN()-2)/24,5),АТС!$A$41:$F$712,5)+VLOOKUP($A814+ROUND((COLUMN()-2)/24,5),'Расчет сбытовых надбавок'!$B$2065:'Расчет сбытовых надбавок'!$G$2736,6)</f>
        <v>509.04</v>
      </c>
      <c r="R814" s="260">
        <f>VLOOKUP($A814+ROUND((COLUMN()-2)/24,5),АТС!$A$41:$F$712,5)+VLOOKUP($A814+ROUND((COLUMN()-2)/24,5),'Расчет сбытовых надбавок'!$B$2065:'Расчет сбытовых надбавок'!$G$2736,6)</f>
        <v>553.68000000000006</v>
      </c>
      <c r="S814" s="260">
        <f>VLOOKUP($A814+ROUND((COLUMN()-2)/24,5),АТС!$A$41:$F$712,5)+VLOOKUP($A814+ROUND((COLUMN()-2)/24,5),'Расчет сбытовых надбавок'!$B$2065:'Расчет сбытовых надбавок'!$G$2736,6)</f>
        <v>434.85</v>
      </c>
      <c r="T814" s="260">
        <f>VLOOKUP($A814+ROUND((COLUMN()-2)/24,5),АТС!$A$41:$F$712,5)+VLOOKUP($A814+ROUND((COLUMN()-2)/24,5),'Расчет сбытовых надбавок'!$B$2065:'Расчет сбытовых надбавок'!$G$2736,6)</f>
        <v>0</v>
      </c>
      <c r="U814" s="260">
        <f>VLOOKUP($A814+ROUND((COLUMN()-2)/24,5),АТС!$A$41:$F$712,5)+VLOOKUP($A814+ROUND((COLUMN()-2)/24,5),'Расчет сбытовых надбавок'!$B$2065:'Расчет сбытовых надбавок'!$G$2736,6)</f>
        <v>95.81</v>
      </c>
      <c r="V814" s="260">
        <f>VLOOKUP($A814+ROUND((COLUMN()-2)/24,5),АТС!$A$41:$F$712,5)+VLOOKUP($A814+ROUND((COLUMN()-2)/24,5),'Расчет сбытовых надбавок'!$B$2065:'Расчет сбытовых надбавок'!$G$2736,6)</f>
        <v>168.72</v>
      </c>
      <c r="W814" s="260">
        <f>VLOOKUP($A814+ROUND((COLUMN()-2)/24,5),АТС!$A$41:$F$712,5)+VLOOKUP($A814+ROUND((COLUMN()-2)/24,5),'Расчет сбытовых надбавок'!$B$2065:'Расчет сбытовых надбавок'!$G$2736,6)</f>
        <v>194.08</v>
      </c>
      <c r="X814" s="260">
        <f>VLOOKUP($A814+ROUND((COLUMN()-2)/24,5),АТС!$A$41:$F$712,5)+VLOOKUP($A814+ROUND((COLUMN()-2)/24,5),'Расчет сбытовых надбавок'!$B$2065:'Расчет сбытовых надбавок'!$G$2736,6)</f>
        <v>615.88</v>
      </c>
      <c r="Y814" s="260">
        <f>VLOOKUP($A814+ROUND((COLUMN()-2)/24,5),АТС!$A$41:$F$712,5)+VLOOKUP($A814+ROUND((COLUMN()-2)/24,5),'Расчет сбытовых надбавок'!$B$2065:'Расчет сбытовых надбавок'!$G$2736,6)</f>
        <v>699.88</v>
      </c>
    </row>
    <row r="815" spans="1:25" x14ac:dyDescent="0.2">
      <c r="A815" s="94">
        <f t="shared" si="24"/>
        <v>41686</v>
      </c>
      <c r="B815" s="260">
        <f>VLOOKUP($A815+ROUND((COLUMN()-2)/24,5),АТС!$A$41:$F$712,5)+VLOOKUP($A815+ROUND((COLUMN()-2)/24,5),'Расчет сбытовых надбавок'!$B$2065:'Расчет сбытовых надбавок'!$G$2736,6)</f>
        <v>321.8</v>
      </c>
      <c r="C815" s="260">
        <f>VLOOKUP($A815+ROUND((COLUMN()-2)/24,5),АТС!$A$41:$F$712,5)+VLOOKUP($A815+ROUND((COLUMN()-2)/24,5),'Расчет сбытовых надбавок'!$B$2065:'Расчет сбытовых надбавок'!$G$2736,6)</f>
        <v>257.3</v>
      </c>
      <c r="D815" s="260">
        <f>VLOOKUP($A815+ROUND((COLUMN()-2)/24,5),АТС!$A$41:$F$712,5)+VLOOKUP($A815+ROUND((COLUMN()-2)/24,5),'Расчет сбытовых надбавок'!$B$2065:'Расчет сбытовых надбавок'!$G$2736,6)</f>
        <v>202.17000000000002</v>
      </c>
      <c r="E815" s="260">
        <f>VLOOKUP($A815+ROUND((COLUMN()-2)/24,5),АТС!$A$41:$F$712,5)+VLOOKUP($A815+ROUND((COLUMN()-2)/24,5),'Расчет сбытовых надбавок'!$B$2065:'Расчет сбытовых надбавок'!$G$2736,6)</f>
        <v>126.46</v>
      </c>
      <c r="F815" s="260">
        <f>VLOOKUP($A815+ROUND((COLUMN()-2)/24,5),АТС!$A$41:$F$712,5)+VLOOKUP($A815+ROUND((COLUMN()-2)/24,5),'Расчет сбытовых надбавок'!$B$2065:'Расчет сбытовых надбавок'!$G$2736,6)</f>
        <v>128.29</v>
      </c>
      <c r="G815" s="260">
        <f>VLOOKUP($A815+ROUND((COLUMN()-2)/24,5),АТС!$A$41:$F$712,5)+VLOOKUP($A815+ROUND((COLUMN()-2)/24,5),'Расчет сбытовых надбавок'!$B$2065:'Расчет сбытовых надбавок'!$G$2736,6)</f>
        <v>192.99</v>
      </c>
      <c r="H815" s="260">
        <f>VLOOKUP($A815+ROUND((COLUMN()-2)/24,5),АТС!$A$41:$F$712,5)+VLOOKUP($A815+ROUND((COLUMN()-2)/24,5),'Расчет сбытовых надбавок'!$B$2065:'Расчет сбытовых надбавок'!$G$2736,6)</f>
        <v>13.600000000000001</v>
      </c>
      <c r="I815" s="260">
        <f>VLOOKUP($A815+ROUND((COLUMN()-2)/24,5),АТС!$A$41:$F$712,5)+VLOOKUP($A815+ROUND((COLUMN()-2)/24,5),'Расчет сбытовых надбавок'!$B$2065:'Расчет сбытовых надбавок'!$G$2736,6)</f>
        <v>38.520000000000003</v>
      </c>
      <c r="J815" s="260">
        <f>VLOOKUP($A815+ROUND((COLUMN()-2)/24,5),АТС!$A$41:$F$712,5)+VLOOKUP($A815+ROUND((COLUMN()-2)/24,5),'Расчет сбытовых надбавок'!$B$2065:'Расчет сбытовых надбавок'!$G$2736,6)</f>
        <v>336.55</v>
      </c>
      <c r="K815" s="260">
        <f>VLOOKUP($A815+ROUND((COLUMN()-2)/24,5),АТС!$A$41:$F$712,5)+VLOOKUP($A815+ROUND((COLUMN()-2)/24,5),'Расчет сбытовых надбавок'!$B$2065:'Расчет сбытовых надбавок'!$G$2736,6)</f>
        <v>306.24</v>
      </c>
      <c r="L815" s="260">
        <f>VLOOKUP($A815+ROUND((COLUMN()-2)/24,5),АТС!$A$41:$F$712,5)+VLOOKUP($A815+ROUND((COLUMN()-2)/24,5),'Расчет сбытовых надбавок'!$B$2065:'Расчет сбытовых надбавок'!$G$2736,6)</f>
        <v>418.52</v>
      </c>
      <c r="M815" s="260">
        <f>VLOOKUP($A815+ROUND((COLUMN()-2)/24,5),АТС!$A$41:$F$712,5)+VLOOKUP($A815+ROUND((COLUMN()-2)/24,5),'Расчет сбытовых надбавок'!$B$2065:'Расчет сбытовых надбавок'!$G$2736,6)</f>
        <v>475.15999999999997</v>
      </c>
      <c r="N815" s="260">
        <f>VLOOKUP($A815+ROUND((COLUMN()-2)/24,5),АТС!$A$41:$F$712,5)+VLOOKUP($A815+ROUND((COLUMN()-2)/24,5),'Расчет сбытовых надбавок'!$B$2065:'Расчет сбытовых надбавок'!$G$2736,6)</f>
        <v>551.82000000000005</v>
      </c>
      <c r="O815" s="260">
        <f>VLOOKUP($A815+ROUND((COLUMN()-2)/24,5),АТС!$A$41:$F$712,5)+VLOOKUP($A815+ROUND((COLUMN()-2)/24,5),'Расчет сбытовых надбавок'!$B$2065:'Расчет сбытовых надбавок'!$G$2736,6)</f>
        <v>554.33000000000004</v>
      </c>
      <c r="P815" s="260">
        <f>VLOOKUP($A815+ROUND((COLUMN()-2)/24,5),АТС!$A$41:$F$712,5)+VLOOKUP($A815+ROUND((COLUMN()-2)/24,5),'Расчет сбытовых надбавок'!$B$2065:'Расчет сбытовых надбавок'!$G$2736,6)</f>
        <v>179</v>
      </c>
      <c r="Q815" s="260">
        <f>VLOOKUP($A815+ROUND((COLUMN()-2)/24,5),АТС!$A$41:$F$712,5)+VLOOKUP($A815+ROUND((COLUMN()-2)/24,5),'Расчет сбытовых надбавок'!$B$2065:'Расчет сбытовых надбавок'!$G$2736,6)</f>
        <v>162.05999999999997</v>
      </c>
      <c r="R815" s="260">
        <f>VLOOKUP($A815+ROUND((COLUMN()-2)/24,5),АТС!$A$41:$F$712,5)+VLOOKUP($A815+ROUND((COLUMN()-2)/24,5),'Расчет сбытовых надбавок'!$B$2065:'Расчет сбытовых надбавок'!$G$2736,6)</f>
        <v>220.93</v>
      </c>
      <c r="S815" s="260">
        <f>VLOOKUP($A815+ROUND((COLUMN()-2)/24,5),АТС!$A$41:$F$712,5)+VLOOKUP($A815+ROUND((COLUMN()-2)/24,5),'Расчет сбытовых надбавок'!$B$2065:'Расчет сбытовых надбавок'!$G$2736,6)</f>
        <v>320.15000000000003</v>
      </c>
      <c r="T815" s="260">
        <f>VLOOKUP($A815+ROUND((COLUMN()-2)/24,5),АТС!$A$41:$F$712,5)+VLOOKUP($A815+ROUND((COLUMN()-2)/24,5),'Расчет сбытовых надбавок'!$B$2065:'Расчет сбытовых надбавок'!$G$2736,6)</f>
        <v>0</v>
      </c>
      <c r="U815" s="260">
        <f>VLOOKUP($A815+ROUND((COLUMN()-2)/24,5),АТС!$A$41:$F$712,5)+VLOOKUP($A815+ROUND((COLUMN()-2)/24,5),'Расчет сбытовых надбавок'!$B$2065:'Расчет сбытовых надбавок'!$G$2736,6)</f>
        <v>254.91</v>
      </c>
      <c r="V815" s="260">
        <f>VLOOKUP($A815+ROUND((COLUMN()-2)/24,5),АТС!$A$41:$F$712,5)+VLOOKUP($A815+ROUND((COLUMN()-2)/24,5),'Расчет сбытовых надбавок'!$B$2065:'Расчет сбытовых надбавок'!$G$2736,6)</f>
        <v>477.68</v>
      </c>
      <c r="W815" s="260">
        <f>VLOOKUP($A815+ROUND((COLUMN()-2)/24,5),АТС!$A$41:$F$712,5)+VLOOKUP($A815+ROUND((COLUMN()-2)/24,5),'Расчет сбытовых надбавок'!$B$2065:'Расчет сбытовых надбавок'!$G$2736,6)</f>
        <v>513.85</v>
      </c>
      <c r="X815" s="260">
        <f>VLOOKUP($A815+ROUND((COLUMN()-2)/24,5),АТС!$A$41:$F$712,5)+VLOOKUP($A815+ROUND((COLUMN()-2)/24,5),'Расчет сбытовых надбавок'!$B$2065:'Расчет сбытовых надбавок'!$G$2736,6)</f>
        <v>216.99</v>
      </c>
      <c r="Y815" s="260">
        <f>VLOOKUP($A815+ROUND((COLUMN()-2)/24,5),АТС!$A$41:$F$712,5)+VLOOKUP($A815+ROUND((COLUMN()-2)/24,5),'Расчет сбытовых надбавок'!$B$2065:'Расчет сбытовых надбавок'!$G$2736,6)</f>
        <v>194.77999999999997</v>
      </c>
    </row>
    <row r="816" spans="1:25" x14ac:dyDescent="0.2">
      <c r="A816" s="94">
        <f t="shared" si="24"/>
        <v>41687</v>
      </c>
      <c r="B816" s="260">
        <f>VLOOKUP($A816+ROUND((COLUMN()-2)/24,5),АТС!$A$41:$F$712,5)+VLOOKUP($A816+ROUND((COLUMN()-2)/24,5),'Расчет сбытовых надбавок'!$B$2065:'Расчет сбытовых надбавок'!$G$2736,6)</f>
        <v>244.65</v>
      </c>
      <c r="C816" s="260">
        <f>VLOOKUP($A816+ROUND((COLUMN()-2)/24,5),АТС!$A$41:$F$712,5)+VLOOKUP($A816+ROUND((COLUMN()-2)/24,5),'Расчет сбытовых надбавок'!$B$2065:'Расчет сбытовых надбавок'!$G$2736,6)</f>
        <v>291.90999999999997</v>
      </c>
      <c r="D816" s="260">
        <f>VLOOKUP($A816+ROUND((COLUMN()-2)/24,5),АТС!$A$41:$F$712,5)+VLOOKUP($A816+ROUND((COLUMN()-2)/24,5),'Расчет сбытовых надбавок'!$B$2065:'Расчет сбытовых надбавок'!$G$2736,6)</f>
        <v>295.72000000000003</v>
      </c>
      <c r="E816" s="260">
        <f>VLOOKUP($A816+ROUND((COLUMN()-2)/24,5),АТС!$A$41:$F$712,5)+VLOOKUP($A816+ROUND((COLUMN()-2)/24,5),'Расчет сбытовых надбавок'!$B$2065:'Расчет сбытовых надбавок'!$G$2736,6)</f>
        <v>258.21000000000004</v>
      </c>
      <c r="F816" s="260">
        <f>VLOOKUP($A816+ROUND((COLUMN()-2)/24,5),АТС!$A$41:$F$712,5)+VLOOKUP($A816+ROUND((COLUMN()-2)/24,5),'Расчет сбытовых надбавок'!$B$2065:'Расчет сбытовых надбавок'!$G$2736,6)</f>
        <v>212.79000000000002</v>
      </c>
      <c r="G816" s="260">
        <f>VLOOKUP($A816+ROUND((COLUMN()-2)/24,5),АТС!$A$41:$F$712,5)+VLOOKUP($A816+ROUND((COLUMN()-2)/24,5),'Расчет сбытовых надбавок'!$B$2065:'Расчет сбытовых надбавок'!$G$2736,6)</f>
        <v>28.5</v>
      </c>
      <c r="H816" s="260">
        <f>VLOOKUP($A816+ROUND((COLUMN()-2)/24,5),АТС!$A$41:$F$712,5)+VLOOKUP($A816+ROUND((COLUMN()-2)/24,5),'Расчет сбытовых надбавок'!$B$2065:'Расчет сбытовых надбавок'!$G$2736,6)</f>
        <v>0</v>
      </c>
      <c r="I816" s="260">
        <f>VLOOKUP($A816+ROUND((COLUMN()-2)/24,5),АТС!$A$41:$F$712,5)+VLOOKUP($A816+ROUND((COLUMN()-2)/24,5),'Расчет сбытовых надбавок'!$B$2065:'Расчет сбытовых надбавок'!$G$2736,6)</f>
        <v>116.30999999999999</v>
      </c>
      <c r="J816" s="260">
        <f>VLOOKUP($A816+ROUND((COLUMN()-2)/24,5),АТС!$A$41:$F$712,5)+VLOOKUP($A816+ROUND((COLUMN()-2)/24,5),'Расчет сбытовых надбавок'!$B$2065:'Расчет сбытовых надбавок'!$G$2736,6)</f>
        <v>268.69</v>
      </c>
      <c r="K816" s="260">
        <f>VLOOKUP($A816+ROUND((COLUMN()-2)/24,5),АТС!$A$41:$F$712,5)+VLOOKUP($A816+ROUND((COLUMN()-2)/24,5),'Расчет сбытовых надбавок'!$B$2065:'Расчет сбытовых надбавок'!$G$2736,6)</f>
        <v>337.67</v>
      </c>
      <c r="L816" s="260">
        <f>VLOOKUP($A816+ROUND((COLUMN()-2)/24,5),АТС!$A$41:$F$712,5)+VLOOKUP($A816+ROUND((COLUMN()-2)/24,5),'Расчет сбытовых надбавок'!$B$2065:'Расчет сбытовых надбавок'!$G$2736,6)</f>
        <v>364.46</v>
      </c>
      <c r="M816" s="260">
        <f>VLOOKUP($A816+ROUND((COLUMN()-2)/24,5),АТС!$A$41:$F$712,5)+VLOOKUP($A816+ROUND((COLUMN()-2)/24,5),'Расчет сбытовых надбавок'!$B$2065:'Расчет сбытовых надбавок'!$G$2736,6)</f>
        <v>373.82</v>
      </c>
      <c r="N816" s="260">
        <f>VLOOKUP($A816+ROUND((COLUMN()-2)/24,5),АТС!$A$41:$F$712,5)+VLOOKUP($A816+ROUND((COLUMN()-2)/24,5),'Расчет сбытовых надбавок'!$B$2065:'Расчет сбытовых надбавок'!$G$2736,6)</f>
        <v>514.82999999999993</v>
      </c>
      <c r="O816" s="260">
        <f>VLOOKUP($A816+ROUND((COLUMN()-2)/24,5),АТС!$A$41:$F$712,5)+VLOOKUP($A816+ROUND((COLUMN()-2)/24,5),'Расчет сбытовых надбавок'!$B$2065:'Расчет сбытовых надбавок'!$G$2736,6)</f>
        <v>497.65</v>
      </c>
      <c r="P816" s="260">
        <f>VLOOKUP($A816+ROUND((COLUMN()-2)/24,5),АТС!$A$41:$F$712,5)+VLOOKUP($A816+ROUND((COLUMN()-2)/24,5),'Расчет сбытовых надбавок'!$B$2065:'Расчет сбытовых надбавок'!$G$2736,6)</f>
        <v>423.03</v>
      </c>
      <c r="Q816" s="260">
        <f>VLOOKUP($A816+ROUND((COLUMN()-2)/24,5),АТС!$A$41:$F$712,5)+VLOOKUP($A816+ROUND((COLUMN()-2)/24,5),'Расчет сбытовых надбавок'!$B$2065:'Расчет сбытовых надбавок'!$G$2736,6)</f>
        <v>220.41000000000003</v>
      </c>
      <c r="R816" s="260">
        <f>VLOOKUP($A816+ROUND((COLUMN()-2)/24,5),АТС!$A$41:$F$712,5)+VLOOKUP($A816+ROUND((COLUMN()-2)/24,5),'Расчет сбытовых надбавок'!$B$2065:'Расчет сбытовых надбавок'!$G$2736,6)</f>
        <v>389.55999999999995</v>
      </c>
      <c r="S816" s="260">
        <f>VLOOKUP($A816+ROUND((COLUMN()-2)/24,5),АТС!$A$41:$F$712,5)+VLOOKUP($A816+ROUND((COLUMN()-2)/24,5),'Расчет сбытовых надбавок'!$B$2065:'Расчет сбытовых надбавок'!$G$2736,6)</f>
        <v>250.88</v>
      </c>
      <c r="T816" s="260">
        <f>VLOOKUP($A816+ROUND((COLUMN()-2)/24,5),АТС!$A$41:$F$712,5)+VLOOKUP($A816+ROUND((COLUMN()-2)/24,5),'Расчет сбытовых надбавок'!$B$2065:'Расчет сбытовых надбавок'!$G$2736,6)</f>
        <v>12.860000000000001</v>
      </c>
      <c r="U816" s="260">
        <f>VLOOKUP($A816+ROUND((COLUMN()-2)/24,5),АТС!$A$41:$F$712,5)+VLOOKUP($A816+ROUND((COLUMN()-2)/24,5),'Расчет сбытовых надбавок'!$B$2065:'Расчет сбытовых надбавок'!$G$2736,6)</f>
        <v>273.81</v>
      </c>
      <c r="V816" s="260">
        <f>VLOOKUP($A816+ROUND((COLUMN()-2)/24,5),АТС!$A$41:$F$712,5)+VLOOKUP($A816+ROUND((COLUMN()-2)/24,5),'Расчет сбытовых надбавок'!$B$2065:'Расчет сбытовых надбавок'!$G$2736,6)</f>
        <v>522.11</v>
      </c>
      <c r="W816" s="260">
        <f>VLOOKUP($A816+ROUND((COLUMN()-2)/24,5),АТС!$A$41:$F$712,5)+VLOOKUP($A816+ROUND((COLUMN()-2)/24,5),'Расчет сбытовых надбавок'!$B$2065:'Расчет сбытовых надбавок'!$G$2736,6)</f>
        <v>617.58000000000004</v>
      </c>
      <c r="X816" s="260">
        <f>VLOOKUP($A816+ROUND((COLUMN()-2)/24,5),АТС!$A$41:$F$712,5)+VLOOKUP($A816+ROUND((COLUMN()-2)/24,5),'Расчет сбытовых надбавок'!$B$2065:'Расчет сбытовых надбавок'!$G$2736,6)</f>
        <v>900.21</v>
      </c>
      <c r="Y816" s="260">
        <f>VLOOKUP($A816+ROUND((COLUMN()-2)/24,5),АТС!$A$41:$F$712,5)+VLOOKUP($A816+ROUND((COLUMN()-2)/24,5),'Расчет сбытовых надбавок'!$B$2065:'Расчет сбытовых надбавок'!$G$2736,6)</f>
        <v>724.1400000000001</v>
      </c>
    </row>
    <row r="817" spans="1:25" x14ac:dyDescent="0.2">
      <c r="A817" s="94">
        <f t="shared" si="24"/>
        <v>41688</v>
      </c>
      <c r="B817" s="260">
        <f>VLOOKUP($A817+ROUND((COLUMN()-2)/24,5),АТС!$A$41:$F$712,5)+VLOOKUP($A817+ROUND((COLUMN()-2)/24,5),'Расчет сбытовых надбавок'!$B$2065:'Расчет сбытовых надбавок'!$G$2736,6)</f>
        <v>366.54</v>
      </c>
      <c r="C817" s="260">
        <f>VLOOKUP($A817+ROUND((COLUMN()-2)/24,5),АТС!$A$41:$F$712,5)+VLOOKUP($A817+ROUND((COLUMN()-2)/24,5),'Расчет сбытовых надбавок'!$B$2065:'Расчет сбытовых надбавок'!$G$2736,6)</f>
        <v>507.58000000000004</v>
      </c>
      <c r="D817" s="260">
        <f>VLOOKUP($A817+ROUND((COLUMN()-2)/24,5),АТС!$A$41:$F$712,5)+VLOOKUP($A817+ROUND((COLUMN()-2)/24,5),'Расчет сбытовых надбавок'!$B$2065:'Расчет сбытовых надбавок'!$G$2736,6)</f>
        <v>439.24</v>
      </c>
      <c r="E817" s="260">
        <f>VLOOKUP($A817+ROUND((COLUMN()-2)/24,5),АТС!$A$41:$F$712,5)+VLOOKUP($A817+ROUND((COLUMN()-2)/24,5),'Расчет сбытовых надбавок'!$B$2065:'Расчет сбытовых надбавок'!$G$2736,6)</f>
        <v>185.68</v>
      </c>
      <c r="F817" s="260">
        <f>VLOOKUP($A817+ROUND((COLUMN()-2)/24,5),АТС!$A$41:$F$712,5)+VLOOKUP($A817+ROUND((COLUMN()-2)/24,5),'Расчет сбытовых надбавок'!$B$2065:'Расчет сбытовых надбавок'!$G$2736,6)</f>
        <v>44.739999999999995</v>
      </c>
      <c r="G817" s="260">
        <f>VLOOKUP($A817+ROUND((COLUMN()-2)/24,5),АТС!$A$41:$F$712,5)+VLOOKUP($A817+ROUND((COLUMN()-2)/24,5),'Расчет сбытовых надбавок'!$B$2065:'Расчет сбытовых надбавок'!$G$2736,6)</f>
        <v>33.29</v>
      </c>
      <c r="H817" s="260">
        <f>VLOOKUP($A817+ROUND((COLUMN()-2)/24,5),АТС!$A$41:$F$712,5)+VLOOKUP($A817+ROUND((COLUMN()-2)/24,5),'Расчет сбытовых надбавок'!$B$2065:'Расчет сбытовых надбавок'!$G$2736,6)</f>
        <v>0</v>
      </c>
      <c r="I817" s="260">
        <f>VLOOKUP($A817+ROUND((COLUMN()-2)/24,5),АТС!$A$41:$F$712,5)+VLOOKUP($A817+ROUND((COLUMN()-2)/24,5),'Расчет сбытовых надбавок'!$B$2065:'Расчет сбытовых надбавок'!$G$2736,6)</f>
        <v>0.01</v>
      </c>
      <c r="J817" s="260">
        <f>VLOOKUP($A817+ROUND((COLUMN()-2)/24,5),АТС!$A$41:$F$712,5)+VLOOKUP($A817+ROUND((COLUMN()-2)/24,5),'Расчет сбытовых надбавок'!$B$2065:'Расчет сбытовых надбавок'!$G$2736,6)</f>
        <v>121.19</v>
      </c>
      <c r="K817" s="260">
        <f>VLOOKUP($A817+ROUND((COLUMN()-2)/24,5),АТС!$A$41:$F$712,5)+VLOOKUP($A817+ROUND((COLUMN()-2)/24,5),'Расчет сбытовых надбавок'!$B$2065:'Расчет сбытовых надбавок'!$G$2736,6)</f>
        <v>68.710000000000008</v>
      </c>
      <c r="L817" s="260">
        <f>VLOOKUP($A817+ROUND((COLUMN()-2)/24,5),АТС!$A$41:$F$712,5)+VLOOKUP($A817+ROUND((COLUMN()-2)/24,5),'Расчет сбытовых надбавок'!$B$2065:'Расчет сбытовых надбавок'!$G$2736,6)</f>
        <v>223.47</v>
      </c>
      <c r="M817" s="260">
        <f>VLOOKUP($A817+ROUND((COLUMN()-2)/24,5),АТС!$A$41:$F$712,5)+VLOOKUP($A817+ROUND((COLUMN()-2)/24,5),'Расчет сбытовых надбавок'!$B$2065:'Расчет сбытовых надбавок'!$G$2736,6)</f>
        <v>202.67</v>
      </c>
      <c r="N817" s="260">
        <f>VLOOKUP($A817+ROUND((COLUMN()-2)/24,5),АТС!$A$41:$F$712,5)+VLOOKUP($A817+ROUND((COLUMN()-2)/24,5),'Расчет сбытовых надбавок'!$B$2065:'Расчет сбытовых надбавок'!$G$2736,6)</f>
        <v>307.2</v>
      </c>
      <c r="O817" s="260">
        <f>VLOOKUP($A817+ROUND((COLUMN()-2)/24,5),АТС!$A$41:$F$712,5)+VLOOKUP($A817+ROUND((COLUMN()-2)/24,5),'Расчет сбытовых надбавок'!$B$2065:'Расчет сбытовых надбавок'!$G$2736,6)</f>
        <v>318.07</v>
      </c>
      <c r="P817" s="260">
        <f>VLOOKUP($A817+ROUND((COLUMN()-2)/24,5),АТС!$A$41:$F$712,5)+VLOOKUP($A817+ROUND((COLUMN()-2)/24,5),'Расчет сбытовых надбавок'!$B$2065:'Расчет сбытовых надбавок'!$G$2736,6)</f>
        <v>216.16</v>
      </c>
      <c r="Q817" s="260">
        <f>VLOOKUP($A817+ROUND((COLUMN()-2)/24,5),АТС!$A$41:$F$712,5)+VLOOKUP($A817+ROUND((COLUMN()-2)/24,5),'Расчет сбытовых надбавок'!$B$2065:'Расчет сбытовых надбавок'!$G$2736,6)</f>
        <v>243.07999999999998</v>
      </c>
      <c r="R817" s="260">
        <f>VLOOKUP($A817+ROUND((COLUMN()-2)/24,5),АТС!$A$41:$F$712,5)+VLOOKUP($A817+ROUND((COLUMN()-2)/24,5),'Расчет сбытовых надбавок'!$B$2065:'Расчет сбытовых надбавок'!$G$2736,6)</f>
        <v>165.85999999999999</v>
      </c>
      <c r="S817" s="260">
        <f>VLOOKUP($A817+ROUND((COLUMN()-2)/24,5),АТС!$A$41:$F$712,5)+VLOOKUP($A817+ROUND((COLUMN()-2)/24,5),'Расчет сбытовых надбавок'!$B$2065:'Расчет сбытовых надбавок'!$G$2736,6)</f>
        <v>122.39</v>
      </c>
      <c r="T817" s="260">
        <f>VLOOKUP($A817+ROUND((COLUMN()-2)/24,5),АТС!$A$41:$F$712,5)+VLOOKUP($A817+ROUND((COLUMN()-2)/24,5),'Расчет сбытовых надбавок'!$B$2065:'Расчет сбытовых надбавок'!$G$2736,6)</f>
        <v>70.95</v>
      </c>
      <c r="U817" s="260">
        <f>VLOOKUP($A817+ROUND((COLUMN()-2)/24,5),АТС!$A$41:$F$712,5)+VLOOKUP($A817+ROUND((COLUMN()-2)/24,5),'Расчет сбытовых надбавок'!$B$2065:'Расчет сбытовых надбавок'!$G$2736,6)</f>
        <v>125.91</v>
      </c>
      <c r="V817" s="260">
        <f>VLOOKUP($A817+ROUND((COLUMN()-2)/24,5),АТС!$A$41:$F$712,5)+VLOOKUP($A817+ROUND((COLUMN()-2)/24,5),'Расчет сбытовых надбавок'!$B$2065:'Расчет сбытовых надбавок'!$G$2736,6)</f>
        <v>167.28</v>
      </c>
      <c r="W817" s="260">
        <f>VLOOKUP($A817+ROUND((COLUMN()-2)/24,5),АТС!$A$41:$F$712,5)+VLOOKUP($A817+ROUND((COLUMN()-2)/24,5),'Расчет сбытовых надбавок'!$B$2065:'Расчет сбытовых надбавок'!$G$2736,6)</f>
        <v>150.74</v>
      </c>
      <c r="X817" s="260">
        <f>VLOOKUP($A817+ROUND((COLUMN()-2)/24,5),АТС!$A$41:$F$712,5)+VLOOKUP($A817+ROUND((COLUMN()-2)/24,5),'Расчет сбытовых надбавок'!$B$2065:'Расчет сбытовых надбавок'!$G$2736,6)</f>
        <v>67.39</v>
      </c>
      <c r="Y817" s="260">
        <f>VLOOKUP($A817+ROUND((COLUMN()-2)/24,5),АТС!$A$41:$F$712,5)+VLOOKUP($A817+ROUND((COLUMN()-2)/24,5),'Расчет сбытовых надбавок'!$B$2065:'Расчет сбытовых надбавок'!$G$2736,6)</f>
        <v>696.69</v>
      </c>
    </row>
    <row r="818" spans="1:25" x14ac:dyDescent="0.2">
      <c r="A818" s="94">
        <f t="shared" si="24"/>
        <v>41689</v>
      </c>
      <c r="B818" s="260">
        <f>VLOOKUP($A818+ROUND((COLUMN()-2)/24,5),АТС!$A$41:$F$712,5)+VLOOKUP($A818+ROUND((COLUMN()-2)/24,5),'Расчет сбытовых надбавок'!$B$2065:'Расчет сбытовых надбавок'!$G$2736,6)</f>
        <v>147.28</v>
      </c>
      <c r="C818" s="260">
        <f>VLOOKUP($A818+ROUND((COLUMN()-2)/24,5),АТС!$A$41:$F$712,5)+VLOOKUP($A818+ROUND((COLUMN()-2)/24,5),'Расчет сбытовых надбавок'!$B$2065:'Расчет сбытовых надбавок'!$G$2736,6)</f>
        <v>143.14000000000001</v>
      </c>
      <c r="D818" s="260">
        <f>VLOOKUP($A818+ROUND((COLUMN()-2)/24,5),АТС!$A$41:$F$712,5)+VLOOKUP($A818+ROUND((COLUMN()-2)/24,5),'Расчет сбытовых надбавок'!$B$2065:'Расчет сбытовых надбавок'!$G$2736,6)</f>
        <v>58.57</v>
      </c>
      <c r="E818" s="260">
        <f>VLOOKUP($A818+ROUND((COLUMN()-2)/24,5),АТС!$A$41:$F$712,5)+VLOOKUP($A818+ROUND((COLUMN()-2)/24,5),'Расчет сбытовых надбавок'!$B$2065:'Расчет сбытовых надбавок'!$G$2736,6)</f>
        <v>20.309999999999999</v>
      </c>
      <c r="F818" s="260">
        <f>VLOOKUP($A818+ROUND((COLUMN()-2)/24,5),АТС!$A$41:$F$712,5)+VLOOKUP($A818+ROUND((COLUMN()-2)/24,5),'Расчет сбытовых надбавок'!$B$2065:'Расчет сбытовых надбавок'!$G$2736,6)</f>
        <v>81.009999999999991</v>
      </c>
      <c r="G818" s="260">
        <f>VLOOKUP($A818+ROUND((COLUMN()-2)/24,5),АТС!$A$41:$F$712,5)+VLOOKUP($A818+ROUND((COLUMN()-2)/24,5),'Расчет сбытовых надбавок'!$B$2065:'Расчет сбытовых надбавок'!$G$2736,6)</f>
        <v>0</v>
      </c>
      <c r="H818" s="260">
        <f>VLOOKUP($A818+ROUND((COLUMN()-2)/24,5),АТС!$A$41:$F$712,5)+VLOOKUP($A818+ROUND((COLUMN()-2)/24,5),'Расчет сбытовых надбавок'!$B$2065:'Расчет сбытовых надбавок'!$G$2736,6)</f>
        <v>0</v>
      </c>
      <c r="I818" s="260">
        <f>VLOOKUP($A818+ROUND((COLUMN()-2)/24,5),АТС!$A$41:$F$712,5)+VLOOKUP($A818+ROUND((COLUMN()-2)/24,5),'Расчет сбытовых надбавок'!$B$2065:'Расчет сбытовых надбавок'!$G$2736,6)</f>
        <v>0</v>
      </c>
      <c r="J818" s="260">
        <f>VLOOKUP($A818+ROUND((COLUMN()-2)/24,5),АТС!$A$41:$F$712,5)+VLOOKUP($A818+ROUND((COLUMN()-2)/24,5),'Расчет сбытовых надбавок'!$B$2065:'Расчет сбытовых надбавок'!$G$2736,6)</f>
        <v>90.89</v>
      </c>
      <c r="K818" s="260">
        <f>VLOOKUP($A818+ROUND((COLUMN()-2)/24,5),АТС!$A$41:$F$712,5)+VLOOKUP($A818+ROUND((COLUMN()-2)/24,5),'Расчет сбытовых надбавок'!$B$2065:'Расчет сбытовых надбавок'!$G$2736,6)</f>
        <v>207.60999999999999</v>
      </c>
      <c r="L818" s="260">
        <f>VLOOKUP($A818+ROUND((COLUMN()-2)/24,5),АТС!$A$41:$F$712,5)+VLOOKUP($A818+ROUND((COLUMN()-2)/24,5),'Расчет сбытовых надбавок'!$B$2065:'Расчет сбытовых надбавок'!$G$2736,6)</f>
        <v>159.79</v>
      </c>
      <c r="M818" s="260">
        <f>VLOOKUP($A818+ROUND((COLUMN()-2)/24,5),АТС!$A$41:$F$712,5)+VLOOKUP($A818+ROUND((COLUMN()-2)/24,5),'Расчет сбытовых надбавок'!$B$2065:'Расчет сбытовых надбавок'!$G$2736,6)</f>
        <v>137.92000000000002</v>
      </c>
      <c r="N818" s="260">
        <f>VLOOKUP($A818+ROUND((COLUMN()-2)/24,5),АТС!$A$41:$F$712,5)+VLOOKUP($A818+ROUND((COLUMN()-2)/24,5),'Расчет сбытовых надбавок'!$B$2065:'Расчет сбытовых надбавок'!$G$2736,6)</f>
        <v>267.07</v>
      </c>
      <c r="O818" s="260">
        <f>VLOOKUP($A818+ROUND((COLUMN()-2)/24,5),АТС!$A$41:$F$712,5)+VLOOKUP($A818+ROUND((COLUMN()-2)/24,5),'Расчет сбытовых надбавок'!$B$2065:'Расчет сбытовых надбавок'!$G$2736,6)</f>
        <v>255.93</v>
      </c>
      <c r="P818" s="260">
        <f>VLOOKUP($A818+ROUND((COLUMN()-2)/24,5),АТС!$A$41:$F$712,5)+VLOOKUP($A818+ROUND((COLUMN()-2)/24,5),'Расчет сбытовых надбавок'!$B$2065:'Расчет сбытовых надбавок'!$G$2736,6)</f>
        <v>281.76</v>
      </c>
      <c r="Q818" s="260">
        <f>VLOOKUP($A818+ROUND((COLUMN()-2)/24,5),АТС!$A$41:$F$712,5)+VLOOKUP($A818+ROUND((COLUMN()-2)/24,5),'Расчет сбытовых надбавок'!$B$2065:'Расчет сбытовых надбавок'!$G$2736,6)</f>
        <v>291.68</v>
      </c>
      <c r="R818" s="260">
        <f>VLOOKUP($A818+ROUND((COLUMN()-2)/24,5),АТС!$A$41:$F$712,5)+VLOOKUP($A818+ROUND((COLUMN()-2)/24,5),'Расчет сбытовых надбавок'!$B$2065:'Расчет сбытовых надбавок'!$G$2736,6)</f>
        <v>321.68</v>
      </c>
      <c r="S818" s="260">
        <f>VLOOKUP($A818+ROUND((COLUMN()-2)/24,5),АТС!$A$41:$F$712,5)+VLOOKUP($A818+ROUND((COLUMN()-2)/24,5),'Расчет сбытовых надбавок'!$B$2065:'Расчет сбытовых надбавок'!$G$2736,6)</f>
        <v>165.85999999999999</v>
      </c>
      <c r="T818" s="260">
        <f>VLOOKUP($A818+ROUND((COLUMN()-2)/24,5),АТС!$A$41:$F$712,5)+VLOOKUP($A818+ROUND((COLUMN()-2)/24,5),'Расчет сбытовых надбавок'!$B$2065:'Расчет сбытовых надбавок'!$G$2736,6)</f>
        <v>49.18</v>
      </c>
      <c r="U818" s="260">
        <f>VLOOKUP($A818+ROUND((COLUMN()-2)/24,5),АТС!$A$41:$F$712,5)+VLOOKUP($A818+ROUND((COLUMN()-2)/24,5),'Расчет сбытовых надбавок'!$B$2065:'Расчет сбытовых надбавок'!$G$2736,6)</f>
        <v>200.89000000000001</v>
      </c>
      <c r="V818" s="260">
        <f>VLOOKUP($A818+ROUND((COLUMN()-2)/24,5),АТС!$A$41:$F$712,5)+VLOOKUP($A818+ROUND((COLUMN()-2)/24,5),'Расчет сбытовых надбавок'!$B$2065:'Расчет сбытовых надбавок'!$G$2736,6)</f>
        <v>339.89</v>
      </c>
      <c r="W818" s="260">
        <f>VLOOKUP($A818+ROUND((COLUMN()-2)/24,5),АТС!$A$41:$F$712,5)+VLOOKUP($A818+ROUND((COLUMN()-2)/24,5),'Расчет сбытовых надбавок'!$B$2065:'Расчет сбытовых надбавок'!$G$2736,6)</f>
        <v>371.87</v>
      </c>
      <c r="X818" s="260">
        <f>VLOOKUP($A818+ROUND((COLUMN()-2)/24,5),АТС!$A$41:$F$712,5)+VLOOKUP($A818+ROUND((COLUMN()-2)/24,5),'Расчет сбытовых надбавок'!$B$2065:'Расчет сбытовых надбавок'!$G$2736,6)</f>
        <v>396.3</v>
      </c>
      <c r="Y818" s="260">
        <f>VLOOKUP($A818+ROUND((COLUMN()-2)/24,5),АТС!$A$41:$F$712,5)+VLOOKUP($A818+ROUND((COLUMN()-2)/24,5),'Расчет сбытовых надбавок'!$B$2065:'Расчет сбытовых надбавок'!$G$2736,6)</f>
        <v>165.01000000000002</v>
      </c>
    </row>
    <row r="819" spans="1:25" x14ac:dyDescent="0.2">
      <c r="A819" s="94">
        <f t="shared" si="24"/>
        <v>41690</v>
      </c>
      <c r="B819" s="260">
        <f>VLOOKUP($A819+ROUND((COLUMN()-2)/24,5),АТС!$A$41:$F$712,5)+VLOOKUP($A819+ROUND((COLUMN()-2)/24,5),'Расчет сбытовых надбавок'!$B$2065:'Расчет сбытовых надбавок'!$G$2736,6)</f>
        <v>115.45</v>
      </c>
      <c r="C819" s="260">
        <f>VLOOKUP($A819+ROUND((COLUMN()-2)/24,5),АТС!$A$41:$F$712,5)+VLOOKUP($A819+ROUND((COLUMN()-2)/24,5),'Расчет сбытовых надбавок'!$B$2065:'Расчет сбытовых надбавок'!$G$2736,6)</f>
        <v>96.13</v>
      </c>
      <c r="D819" s="260">
        <f>VLOOKUP($A819+ROUND((COLUMN()-2)/24,5),АТС!$A$41:$F$712,5)+VLOOKUP($A819+ROUND((COLUMN()-2)/24,5),'Расчет сбытовых надбавок'!$B$2065:'Расчет сбытовых надбавок'!$G$2736,6)</f>
        <v>86.35</v>
      </c>
      <c r="E819" s="260">
        <f>VLOOKUP($A819+ROUND((COLUMN()-2)/24,5),АТС!$A$41:$F$712,5)+VLOOKUP($A819+ROUND((COLUMN()-2)/24,5),'Расчет сбытовых надбавок'!$B$2065:'Расчет сбытовых надбавок'!$G$2736,6)</f>
        <v>33.130000000000003</v>
      </c>
      <c r="F819" s="260">
        <f>VLOOKUP($A819+ROUND((COLUMN()-2)/24,5),АТС!$A$41:$F$712,5)+VLOOKUP($A819+ROUND((COLUMN()-2)/24,5),'Расчет сбытовых надбавок'!$B$2065:'Расчет сбытовых надбавок'!$G$2736,6)</f>
        <v>79.430000000000007</v>
      </c>
      <c r="G819" s="260">
        <f>VLOOKUP($A819+ROUND((COLUMN()-2)/24,5),АТС!$A$41:$F$712,5)+VLOOKUP($A819+ROUND((COLUMN()-2)/24,5),'Расчет сбытовых надбавок'!$B$2065:'Расчет сбытовых надбавок'!$G$2736,6)</f>
        <v>0</v>
      </c>
      <c r="H819" s="260">
        <f>VLOOKUP($A819+ROUND((COLUMN()-2)/24,5),АТС!$A$41:$F$712,5)+VLOOKUP($A819+ROUND((COLUMN()-2)/24,5),'Расчет сбытовых надбавок'!$B$2065:'Расчет сбытовых надбавок'!$G$2736,6)</f>
        <v>0</v>
      </c>
      <c r="I819" s="260">
        <f>VLOOKUP($A819+ROUND((COLUMN()-2)/24,5),АТС!$A$41:$F$712,5)+VLOOKUP($A819+ROUND((COLUMN()-2)/24,5),'Расчет сбытовых надбавок'!$B$2065:'Расчет сбытовых надбавок'!$G$2736,6)</f>
        <v>29.03</v>
      </c>
      <c r="J819" s="260">
        <f>VLOOKUP($A819+ROUND((COLUMN()-2)/24,5),АТС!$A$41:$F$712,5)+VLOOKUP($A819+ROUND((COLUMN()-2)/24,5),'Расчет сбытовых надбавок'!$B$2065:'Расчет сбытовых надбавок'!$G$2736,6)</f>
        <v>61.53</v>
      </c>
      <c r="K819" s="260">
        <f>VLOOKUP($A819+ROUND((COLUMN()-2)/24,5),АТС!$A$41:$F$712,5)+VLOOKUP($A819+ROUND((COLUMN()-2)/24,5),'Расчет сбытовых надбавок'!$B$2065:'Расчет сбытовых надбавок'!$G$2736,6)</f>
        <v>67.3</v>
      </c>
      <c r="L819" s="260">
        <f>VLOOKUP($A819+ROUND((COLUMN()-2)/24,5),АТС!$A$41:$F$712,5)+VLOOKUP($A819+ROUND((COLUMN()-2)/24,5),'Расчет сбытовых надбавок'!$B$2065:'Расчет сбытовых надбавок'!$G$2736,6)</f>
        <v>181.89000000000001</v>
      </c>
      <c r="M819" s="260">
        <f>VLOOKUP($A819+ROUND((COLUMN()-2)/24,5),АТС!$A$41:$F$712,5)+VLOOKUP($A819+ROUND((COLUMN()-2)/24,5),'Расчет сбытовых надбавок'!$B$2065:'Расчет сбытовых надбавок'!$G$2736,6)</f>
        <v>121.08</v>
      </c>
      <c r="N819" s="260">
        <f>VLOOKUP($A819+ROUND((COLUMN()-2)/24,5),АТС!$A$41:$F$712,5)+VLOOKUP($A819+ROUND((COLUMN()-2)/24,5),'Расчет сбытовых надбавок'!$B$2065:'Расчет сбытовых надбавок'!$G$2736,6)</f>
        <v>134.39000000000001</v>
      </c>
      <c r="O819" s="260">
        <f>VLOOKUP($A819+ROUND((COLUMN()-2)/24,5),АТС!$A$41:$F$712,5)+VLOOKUP($A819+ROUND((COLUMN()-2)/24,5),'Расчет сбытовых надбавок'!$B$2065:'Расчет сбытовых надбавок'!$G$2736,6)</f>
        <v>149.16</v>
      </c>
      <c r="P819" s="260">
        <f>VLOOKUP($A819+ROUND((COLUMN()-2)/24,5),АТС!$A$41:$F$712,5)+VLOOKUP($A819+ROUND((COLUMN()-2)/24,5),'Расчет сбытовых надбавок'!$B$2065:'Расчет сбытовых надбавок'!$G$2736,6)</f>
        <v>269.51</v>
      </c>
      <c r="Q819" s="260">
        <f>VLOOKUP($A819+ROUND((COLUMN()-2)/24,5),АТС!$A$41:$F$712,5)+VLOOKUP($A819+ROUND((COLUMN()-2)/24,5),'Расчет сбытовых надбавок'!$B$2065:'Расчет сбытовых надбавок'!$G$2736,6)</f>
        <v>271.86</v>
      </c>
      <c r="R819" s="260">
        <f>VLOOKUP($A819+ROUND((COLUMN()-2)/24,5),АТС!$A$41:$F$712,5)+VLOOKUP($A819+ROUND((COLUMN()-2)/24,5),'Расчет сбытовых надбавок'!$B$2065:'Расчет сбытовых надбавок'!$G$2736,6)</f>
        <v>263.42</v>
      </c>
      <c r="S819" s="260">
        <f>VLOOKUP($A819+ROUND((COLUMN()-2)/24,5),АТС!$A$41:$F$712,5)+VLOOKUP($A819+ROUND((COLUMN()-2)/24,5),'Расчет сбытовых надбавок'!$B$2065:'Расчет сбытовых надбавок'!$G$2736,6)</f>
        <v>118.21</v>
      </c>
      <c r="T819" s="260">
        <f>VLOOKUP($A819+ROUND((COLUMN()-2)/24,5),АТС!$A$41:$F$712,5)+VLOOKUP($A819+ROUND((COLUMN()-2)/24,5),'Расчет сбытовых надбавок'!$B$2065:'Расчет сбытовых надбавок'!$G$2736,6)</f>
        <v>45.44</v>
      </c>
      <c r="U819" s="260">
        <f>VLOOKUP($A819+ROUND((COLUMN()-2)/24,5),АТС!$A$41:$F$712,5)+VLOOKUP($A819+ROUND((COLUMN()-2)/24,5),'Расчет сбытовых надбавок'!$B$2065:'Расчет сбытовых надбавок'!$G$2736,6)</f>
        <v>29.21</v>
      </c>
      <c r="V819" s="260">
        <f>VLOOKUP($A819+ROUND((COLUMN()-2)/24,5),АТС!$A$41:$F$712,5)+VLOOKUP($A819+ROUND((COLUMN()-2)/24,5),'Расчет сбытовых надбавок'!$B$2065:'Расчет сбытовых надбавок'!$G$2736,6)</f>
        <v>263.77999999999997</v>
      </c>
      <c r="W819" s="260">
        <f>VLOOKUP($A819+ROUND((COLUMN()-2)/24,5),АТС!$A$41:$F$712,5)+VLOOKUP($A819+ROUND((COLUMN()-2)/24,5),'Расчет сбытовых надбавок'!$B$2065:'Расчет сбытовых надбавок'!$G$2736,6)</f>
        <v>335.34</v>
      </c>
      <c r="X819" s="260">
        <f>VLOOKUP($A819+ROUND((COLUMN()-2)/24,5),АТС!$A$41:$F$712,5)+VLOOKUP($A819+ROUND((COLUMN()-2)/24,5),'Расчет сбытовых надбавок'!$B$2065:'Расчет сбытовых надбавок'!$G$2736,6)</f>
        <v>594.6</v>
      </c>
      <c r="Y819" s="260">
        <f>VLOOKUP($A819+ROUND((COLUMN()-2)/24,5),АТС!$A$41:$F$712,5)+VLOOKUP($A819+ROUND((COLUMN()-2)/24,5),'Расчет сбытовых надбавок'!$B$2065:'Расчет сбытовых надбавок'!$G$2736,6)</f>
        <v>281.08999999999997</v>
      </c>
    </row>
    <row r="820" spans="1:25" x14ac:dyDescent="0.2">
      <c r="A820" s="94">
        <f t="shared" si="24"/>
        <v>41691</v>
      </c>
      <c r="B820" s="260">
        <f>VLOOKUP($A820+ROUND((COLUMN()-2)/24,5),АТС!$A$41:$F$712,5)+VLOOKUP($A820+ROUND((COLUMN()-2)/24,5),'Расчет сбытовых надбавок'!$B$2065:'Расчет сбытовых надбавок'!$G$2736,6)</f>
        <v>159.07</v>
      </c>
      <c r="C820" s="260">
        <f>VLOOKUP($A820+ROUND((COLUMN()-2)/24,5),АТС!$A$41:$F$712,5)+VLOOKUP($A820+ROUND((COLUMN()-2)/24,5),'Расчет сбытовых надбавок'!$B$2065:'Расчет сбытовых надбавок'!$G$2736,6)</f>
        <v>207.21</v>
      </c>
      <c r="D820" s="260">
        <f>VLOOKUP($A820+ROUND((COLUMN()-2)/24,5),АТС!$A$41:$F$712,5)+VLOOKUP($A820+ROUND((COLUMN()-2)/24,5),'Расчет сбытовых надбавок'!$B$2065:'Расчет сбытовых надбавок'!$G$2736,6)</f>
        <v>131.88999999999999</v>
      </c>
      <c r="E820" s="260">
        <f>VLOOKUP($A820+ROUND((COLUMN()-2)/24,5),АТС!$A$41:$F$712,5)+VLOOKUP($A820+ROUND((COLUMN()-2)/24,5),'Расчет сбытовых надбавок'!$B$2065:'Расчет сбытовых надбавок'!$G$2736,6)</f>
        <v>39.57</v>
      </c>
      <c r="F820" s="260">
        <f>VLOOKUP($A820+ROUND((COLUMN()-2)/24,5),АТС!$A$41:$F$712,5)+VLOOKUP($A820+ROUND((COLUMN()-2)/24,5),'Расчет сбытовых надбавок'!$B$2065:'Расчет сбытовых надбавок'!$G$2736,6)</f>
        <v>82.929999999999993</v>
      </c>
      <c r="G820" s="260">
        <f>VLOOKUP($A820+ROUND((COLUMN()-2)/24,5),АТС!$A$41:$F$712,5)+VLOOKUP($A820+ROUND((COLUMN()-2)/24,5),'Расчет сбытовых надбавок'!$B$2065:'Расчет сбытовых надбавок'!$G$2736,6)</f>
        <v>0</v>
      </c>
      <c r="H820" s="260">
        <f>VLOOKUP($A820+ROUND((COLUMN()-2)/24,5),АТС!$A$41:$F$712,5)+VLOOKUP($A820+ROUND((COLUMN()-2)/24,5),'Расчет сбытовых надбавок'!$B$2065:'Расчет сбытовых надбавок'!$G$2736,6)</f>
        <v>0</v>
      </c>
      <c r="I820" s="260">
        <f>VLOOKUP($A820+ROUND((COLUMN()-2)/24,5),АТС!$A$41:$F$712,5)+VLOOKUP($A820+ROUND((COLUMN()-2)/24,5),'Расчет сбытовых надбавок'!$B$2065:'Расчет сбытовых надбавок'!$G$2736,6)</f>
        <v>0</v>
      </c>
      <c r="J820" s="260">
        <f>VLOOKUP($A820+ROUND((COLUMN()-2)/24,5),АТС!$A$41:$F$712,5)+VLOOKUP($A820+ROUND((COLUMN()-2)/24,5),'Расчет сбытовых надбавок'!$B$2065:'Расчет сбытовых надбавок'!$G$2736,6)</f>
        <v>0</v>
      </c>
      <c r="K820" s="260">
        <f>VLOOKUP($A820+ROUND((COLUMN()-2)/24,5),АТС!$A$41:$F$712,5)+VLOOKUP($A820+ROUND((COLUMN()-2)/24,5),'Расчет сбытовых надбавок'!$B$2065:'Расчет сбытовых надбавок'!$G$2736,6)</f>
        <v>33.08</v>
      </c>
      <c r="L820" s="260">
        <f>VLOOKUP($A820+ROUND((COLUMN()-2)/24,5),АТС!$A$41:$F$712,5)+VLOOKUP($A820+ROUND((COLUMN()-2)/24,5),'Расчет сбытовых надбавок'!$B$2065:'Расчет сбытовых надбавок'!$G$2736,6)</f>
        <v>165.63</v>
      </c>
      <c r="M820" s="260">
        <f>VLOOKUP($A820+ROUND((COLUMN()-2)/24,5),АТС!$A$41:$F$712,5)+VLOOKUP($A820+ROUND((COLUMN()-2)/24,5),'Расчет сбытовых надбавок'!$B$2065:'Расчет сбытовых надбавок'!$G$2736,6)</f>
        <v>92.68</v>
      </c>
      <c r="N820" s="260">
        <f>VLOOKUP($A820+ROUND((COLUMN()-2)/24,5),АТС!$A$41:$F$712,5)+VLOOKUP($A820+ROUND((COLUMN()-2)/24,5),'Расчет сбытовых надбавок'!$B$2065:'Расчет сбытовых надбавок'!$G$2736,6)</f>
        <v>96</v>
      </c>
      <c r="O820" s="260">
        <f>VLOOKUP($A820+ROUND((COLUMN()-2)/24,5),АТС!$A$41:$F$712,5)+VLOOKUP($A820+ROUND((COLUMN()-2)/24,5),'Расчет сбытовых надбавок'!$B$2065:'Расчет сбытовых надбавок'!$G$2736,6)</f>
        <v>121.87</v>
      </c>
      <c r="P820" s="260">
        <f>VLOOKUP($A820+ROUND((COLUMN()-2)/24,5),АТС!$A$41:$F$712,5)+VLOOKUP($A820+ROUND((COLUMN()-2)/24,5),'Расчет сбытовых надбавок'!$B$2065:'Расчет сбытовых надбавок'!$G$2736,6)</f>
        <v>112.19</v>
      </c>
      <c r="Q820" s="260">
        <f>VLOOKUP($A820+ROUND((COLUMN()-2)/24,5),АТС!$A$41:$F$712,5)+VLOOKUP($A820+ROUND((COLUMN()-2)/24,5),'Расчет сбытовых надбавок'!$B$2065:'Расчет сбытовых надбавок'!$G$2736,6)</f>
        <v>91.51</v>
      </c>
      <c r="R820" s="260">
        <f>VLOOKUP($A820+ROUND((COLUMN()-2)/24,5),АТС!$A$41:$F$712,5)+VLOOKUP($A820+ROUND((COLUMN()-2)/24,5),'Расчет сбытовых надбавок'!$B$2065:'Расчет сбытовых надбавок'!$G$2736,6)</f>
        <v>0</v>
      </c>
      <c r="S820" s="260">
        <f>VLOOKUP($A820+ROUND((COLUMN()-2)/24,5),АТС!$A$41:$F$712,5)+VLOOKUP($A820+ROUND((COLUMN()-2)/24,5),'Расчет сбытовых надбавок'!$B$2065:'Расчет сбытовых надбавок'!$G$2736,6)</f>
        <v>0</v>
      </c>
      <c r="T820" s="260">
        <f>VLOOKUP($A820+ROUND((COLUMN()-2)/24,5),АТС!$A$41:$F$712,5)+VLOOKUP($A820+ROUND((COLUMN()-2)/24,5),'Расчет сбытовых надбавок'!$B$2065:'Расчет сбытовых надбавок'!$G$2736,6)</f>
        <v>26.67</v>
      </c>
      <c r="U820" s="260">
        <f>VLOOKUP($A820+ROUND((COLUMN()-2)/24,5),АТС!$A$41:$F$712,5)+VLOOKUP($A820+ROUND((COLUMN()-2)/24,5),'Расчет сбытовых надбавок'!$B$2065:'Расчет сбытовых надбавок'!$G$2736,6)</f>
        <v>126.55000000000001</v>
      </c>
      <c r="V820" s="260">
        <f>VLOOKUP($A820+ROUND((COLUMN()-2)/24,5),АТС!$A$41:$F$712,5)+VLOOKUP($A820+ROUND((COLUMN()-2)/24,5),'Расчет сбытовых надбавок'!$B$2065:'Расчет сбытовых надбавок'!$G$2736,6)</f>
        <v>135.43</v>
      </c>
      <c r="W820" s="260">
        <f>VLOOKUP($A820+ROUND((COLUMN()-2)/24,5),АТС!$A$41:$F$712,5)+VLOOKUP($A820+ROUND((COLUMN()-2)/24,5),'Расчет сбытовых надбавок'!$B$2065:'Расчет сбытовых надбавок'!$G$2736,6)</f>
        <v>153.77000000000001</v>
      </c>
      <c r="X820" s="260">
        <f>VLOOKUP($A820+ROUND((COLUMN()-2)/24,5),АТС!$A$41:$F$712,5)+VLOOKUP($A820+ROUND((COLUMN()-2)/24,5),'Расчет сбытовых надбавок'!$B$2065:'Расчет сбытовых надбавок'!$G$2736,6)</f>
        <v>158.93</v>
      </c>
      <c r="Y820" s="260">
        <f>VLOOKUP($A820+ROUND((COLUMN()-2)/24,5),АТС!$A$41:$F$712,5)+VLOOKUP($A820+ROUND((COLUMN()-2)/24,5),'Расчет сбытовых надбавок'!$B$2065:'Расчет сбытовых надбавок'!$G$2736,6)</f>
        <v>825.42000000000007</v>
      </c>
    </row>
    <row r="821" spans="1:25" x14ac:dyDescent="0.2">
      <c r="A821" s="94">
        <f t="shared" si="24"/>
        <v>41692</v>
      </c>
      <c r="B821" s="260">
        <f>VLOOKUP($A821+ROUND((COLUMN()-2)/24,5),АТС!$A$41:$F$712,5)+VLOOKUP($A821+ROUND((COLUMN()-2)/24,5),'Расчет сбытовых надбавок'!$B$2065:'Расчет сбытовых надбавок'!$G$2736,6)</f>
        <v>115.42999999999999</v>
      </c>
      <c r="C821" s="260">
        <f>VLOOKUP($A821+ROUND((COLUMN()-2)/24,5),АТС!$A$41:$F$712,5)+VLOOKUP($A821+ROUND((COLUMN()-2)/24,5),'Расчет сбытовых надбавок'!$B$2065:'Расчет сбытовых надбавок'!$G$2736,6)</f>
        <v>79.430000000000007</v>
      </c>
      <c r="D821" s="260">
        <f>VLOOKUP($A821+ROUND((COLUMN()-2)/24,5),АТС!$A$41:$F$712,5)+VLOOKUP($A821+ROUND((COLUMN()-2)/24,5),'Расчет сбытовых надбавок'!$B$2065:'Расчет сбытовых надбавок'!$G$2736,6)</f>
        <v>121.21000000000001</v>
      </c>
      <c r="E821" s="260">
        <f>VLOOKUP($A821+ROUND((COLUMN()-2)/24,5),АТС!$A$41:$F$712,5)+VLOOKUP($A821+ROUND((COLUMN()-2)/24,5),'Расчет сбытовых надбавок'!$B$2065:'Расчет сбытовых надбавок'!$G$2736,6)</f>
        <v>62.62</v>
      </c>
      <c r="F821" s="260">
        <f>VLOOKUP($A821+ROUND((COLUMN()-2)/24,5),АТС!$A$41:$F$712,5)+VLOOKUP($A821+ROUND((COLUMN()-2)/24,5),'Расчет сбытовых надбавок'!$B$2065:'Расчет сбытовых надбавок'!$G$2736,6)</f>
        <v>0</v>
      </c>
      <c r="G821" s="260">
        <f>VLOOKUP($A821+ROUND((COLUMN()-2)/24,5),АТС!$A$41:$F$712,5)+VLOOKUP($A821+ROUND((COLUMN()-2)/24,5),'Расчет сбытовых надбавок'!$B$2065:'Расчет сбытовых надбавок'!$G$2736,6)</f>
        <v>0</v>
      </c>
      <c r="H821" s="260">
        <f>VLOOKUP($A821+ROUND((COLUMN()-2)/24,5),АТС!$A$41:$F$712,5)+VLOOKUP($A821+ROUND((COLUMN()-2)/24,5),'Расчет сбытовых надбавок'!$B$2065:'Расчет сбытовых надбавок'!$G$2736,6)</f>
        <v>0</v>
      </c>
      <c r="I821" s="260">
        <f>VLOOKUP($A821+ROUND((COLUMN()-2)/24,5),АТС!$A$41:$F$712,5)+VLOOKUP($A821+ROUND((COLUMN()-2)/24,5),'Расчет сбытовых надбавок'!$B$2065:'Расчет сбытовых надбавок'!$G$2736,6)</f>
        <v>0</v>
      </c>
      <c r="J821" s="260">
        <f>VLOOKUP($A821+ROUND((COLUMN()-2)/24,5),АТС!$A$41:$F$712,5)+VLOOKUP($A821+ROUND((COLUMN()-2)/24,5),'Расчет сбытовых надбавок'!$B$2065:'Расчет сбытовых надбавок'!$G$2736,6)</f>
        <v>71.3</v>
      </c>
      <c r="K821" s="260">
        <f>VLOOKUP($A821+ROUND((COLUMN()-2)/24,5),АТС!$A$41:$F$712,5)+VLOOKUP($A821+ROUND((COLUMN()-2)/24,5),'Расчет сбытовых надбавок'!$B$2065:'Расчет сбытовых надбавок'!$G$2736,6)</f>
        <v>39.74</v>
      </c>
      <c r="L821" s="260">
        <f>VLOOKUP($A821+ROUND((COLUMN()-2)/24,5),АТС!$A$41:$F$712,5)+VLOOKUP($A821+ROUND((COLUMN()-2)/24,5),'Расчет сбытовых надбавок'!$B$2065:'Расчет сбытовых надбавок'!$G$2736,6)</f>
        <v>155.07000000000002</v>
      </c>
      <c r="M821" s="260">
        <f>VLOOKUP($A821+ROUND((COLUMN()-2)/24,5),АТС!$A$41:$F$712,5)+VLOOKUP($A821+ROUND((COLUMN()-2)/24,5),'Расчет сбытовых надбавок'!$B$2065:'Расчет сбытовых надбавок'!$G$2736,6)</f>
        <v>95.429999999999993</v>
      </c>
      <c r="N821" s="260">
        <f>VLOOKUP($A821+ROUND((COLUMN()-2)/24,5),АТС!$A$41:$F$712,5)+VLOOKUP($A821+ROUND((COLUMN()-2)/24,5),'Расчет сбытовых надбавок'!$B$2065:'Расчет сбытовых надбавок'!$G$2736,6)</f>
        <v>137.89000000000001</v>
      </c>
      <c r="O821" s="260">
        <f>VLOOKUP($A821+ROUND((COLUMN()-2)/24,5),АТС!$A$41:$F$712,5)+VLOOKUP($A821+ROUND((COLUMN()-2)/24,5),'Расчет сбытовых надбавок'!$B$2065:'Расчет сбытовых надбавок'!$G$2736,6)</f>
        <v>149.93</v>
      </c>
      <c r="P821" s="260">
        <f>VLOOKUP($A821+ROUND((COLUMN()-2)/24,5),АТС!$A$41:$F$712,5)+VLOOKUP($A821+ROUND((COLUMN()-2)/24,5),'Расчет сбытовых надбавок'!$B$2065:'Расчет сбытовых надбавок'!$G$2736,6)</f>
        <v>202.26</v>
      </c>
      <c r="Q821" s="260">
        <f>VLOOKUP($A821+ROUND((COLUMN()-2)/24,5),АТС!$A$41:$F$712,5)+VLOOKUP($A821+ROUND((COLUMN()-2)/24,5),'Расчет сбытовых надбавок'!$B$2065:'Расчет сбытовых надбавок'!$G$2736,6)</f>
        <v>188.01999999999998</v>
      </c>
      <c r="R821" s="260">
        <f>VLOOKUP($A821+ROUND((COLUMN()-2)/24,5),АТС!$A$41:$F$712,5)+VLOOKUP($A821+ROUND((COLUMN()-2)/24,5),'Расчет сбытовых надбавок'!$B$2065:'Расчет сбытовых надбавок'!$G$2736,6)</f>
        <v>44.64</v>
      </c>
      <c r="S821" s="260">
        <f>VLOOKUP($A821+ROUND((COLUMN()-2)/24,5),АТС!$A$41:$F$712,5)+VLOOKUP($A821+ROUND((COLUMN()-2)/24,5),'Расчет сбытовых надбавок'!$B$2065:'Расчет сбытовых надбавок'!$G$2736,6)</f>
        <v>0</v>
      </c>
      <c r="T821" s="260">
        <f>VLOOKUP($A821+ROUND((COLUMN()-2)/24,5),АТС!$A$41:$F$712,5)+VLOOKUP($A821+ROUND((COLUMN()-2)/24,5),'Расчет сбытовых надбавок'!$B$2065:'Расчет сбытовых надбавок'!$G$2736,6)</f>
        <v>0</v>
      </c>
      <c r="U821" s="260">
        <f>VLOOKUP($A821+ROUND((COLUMN()-2)/24,5),АТС!$A$41:$F$712,5)+VLOOKUP($A821+ROUND((COLUMN()-2)/24,5),'Расчет сбытовых надбавок'!$B$2065:'Расчет сбытовых надбавок'!$G$2736,6)</f>
        <v>0</v>
      </c>
      <c r="V821" s="260">
        <f>VLOOKUP($A821+ROUND((COLUMN()-2)/24,5),АТС!$A$41:$F$712,5)+VLOOKUP($A821+ROUND((COLUMN()-2)/24,5),'Расчет сбытовых надбавок'!$B$2065:'Расчет сбытовых надбавок'!$G$2736,6)</f>
        <v>16.14</v>
      </c>
      <c r="W821" s="260">
        <f>VLOOKUP($A821+ROUND((COLUMN()-2)/24,5),АТС!$A$41:$F$712,5)+VLOOKUP($A821+ROUND((COLUMN()-2)/24,5),'Расчет сбытовых надбавок'!$B$2065:'Расчет сбытовых надбавок'!$G$2736,6)</f>
        <v>142.49</v>
      </c>
      <c r="X821" s="260">
        <f>VLOOKUP($A821+ROUND((COLUMN()-2)/24,5),АТС!$A$41:$F$712,5)+VLOOKUP($A821+ROUND((COLUMN()-2)/24,5),'Расчет сбытовых надбавок'!$B$2065:'Расчет сбытовых надбавок'!$G$2736,6)</f>
        <v>620.89</v>
      </c>
      <c r="Y821" s="260">
        <f>VLOOKUP($A821+ROUND((COLUMN()-2)/24,5),АТС!$A$41:$F$712,5)+VLOOKUP($A821+ROUND((COLUMN()-2)/24,5),'Расчет сбытовых надбавок'!$B$2065:'Расчет сбытовых надбавок'!$G$2736,6)</f>
        <v>602.64</v>
      </c>
    </row>
    <row r="822" spans="1:25" x14ac:dyDescent="0.2">
      <c r="A822" s="94">
        <f t="shared" si="24"/>
        <v>41693</v>
      </c>
      <c r="B822" s="260">
        <f>VLOOKUP($A822+ROUND((COLUMN()-2)/24,5),АТС!$A$41:$F$712,5)+VLOOKUP($A822+ROUND((COLUMN()-2)/24,5),'Расчет сбытовых надбавок'!$B$2065:'Расчет сбытовых надбавок'!$G$2736,6)</f>
        <v>100.11</v>
      </c>
      <c r="C822" s="260">
        <f>VLOOKUP($A822+ROUND((COLUMN()-2)/24,5),АТС!$A$41:$F$712,5)+VLOOKUP($A822+ROUND((COLUMN()-2)/24,5),'Расчет сбытовых надбавок'!$B$2065:'Расчет сбытовых надбавок'!$G$2736,6)</f>
        <v>3.25</v>
      </c>
      <c r="D822" s="260">
        <f>VLOOKUP($A822+ROUND((COLUMN()-2)/24,5),АТС!$A$41:$F$712,5)+VLOOKUP($A822+ROUND((COLUMN()-2)/24,5),'Расчет сбытовых надбавок'!$B$2065:'Расчет сбытовых надбавок'!$G$2736,6)</f>
        <v>51.690000000000005</v>
      </c>
      <c r="E822" s="260">
        <f>VLOOKUP($A822+ROUND((COLUMN()-2)/24,5),АТС!$A$41:$F$712,5)+VLOOKUP($A822+ROUND((COLUMN()-2)/24,5),'Расчет сбытовых надбавок'!$B$2065:'Расчет сбытовых надбавок'!$G$2736,6)</f>
        <v>27.240000000000002</v>
      </c>
      <c r="F822" s="260">
        <f>VLOOKUP($A822+ROUND((COLUMN()-2)/24,5),АТС!$A$41:$F$712,5)+VLOOKUP($A822+ROUND((COLUMN()-2)/24,5),'Расчет сбытовых надбавок'!$B$2065:'Расчет сбытовых надбавок'!$G$2736,6)</f>
        <v>0</v>
      </c>
      <c r="G822" s="260">
        <f>VLOOKUP($A822+ROUND((COLUMN()-2)/24,5),АТС!$A$41:$F$712,5)+VLOOKUP($A822+ROUND((COLUMN()-2)/24,5),'Расчет сбытовых надбавок'!$B$2065:'Расчет сбытовых надбавок'!$G$2736,6)</f>
        <v>0</v>
      </c>
      <c r="H822" s="260">
        <f>VLOOKUP($A822+ROUND((COLUMN()-2)/24,5),АТС!$A$41:$F$712,5)+VLOOKUP($A822+ROUND((COLUMN()-2)/24,5),'Расчет сбытовых надбавок'!$B$2065:'Расчет сбытовых надбавок'!$G$2736,6)</f>
        <v>0</v>
      </c>
      <c r="I822" s="260">
        <f>VLOOKUP($A822+ROUND((COLUMN()-2)/24,5),АТС!$A$41:$F$712,5)+VLOOKUP($A822+ROUND((COLUMN()-2)/24,5),'Расчет сбытовых надбавок'!$B$2065:'Расчет сбытовых надбавок'!$G$2736,6)</f>
        <v>0</v>
      </c>
      <c r="J822" s="260">
        <f>VLOOKUP($A822+ROUND((COLUMN()-2)/24,5),АТС!$A$41:$F$712,5)+VLOOKUP($A822+ROUND((COLUMN()-2)/24,5),'Расчет сбытовых надбавок'!$B$2065:'Расчет сбытовых надбавок'!$G$2736,6)</f>
        <v>0</v>
      </c>
      <c r="K822" s="260">
        <f>VLOOKUP($A822+ROUND((COLUMN()-2)/24,5),АТС!$A$41:$F$712,5)+VLOOKUP($A822+ROUND((COLUMN()-2)/24,5),'Расчет сбытовых надбавок'!$B$2065:'Расчет сбытовых надбавок'!$G$2736,6)</f>
        <v>61.11</v>
      </c>
      <c r="L822" s="260">
        <f>VLOOKUP($A822+ROUND((COLUMN()-2)/24,5),АТС!$A$41:$F$712,5)+VLOOKUP($A822+ROUND((COLUMN()-2)/24,5),'Расчет сбытовых надбавок'!$B$2065:'Расчет сбытовых надбавок'!$G$2736,6)</f>
        <v>102.91</v>
      </c>
      <c r="M822" s="260">
        <f>VLOOKUP($A822+ROUND((COLUMN()-2)/24,5),АТС!$A$41:$F$712,5)+VLOOKUP($A822+ROUND((COLUMN()-2)/24,5),'Расчет сбытовых надбавок'!$B$2065:'Расчет сбытовых надбавок'!$G$2736,6)</f>
        <v>105.1</v>
      </c>
      <c r="N822" s="260">
        <f>VLOOKUP($A822+ROUND((COLUMN()-2)/24,5),АТС!$A$41:$F$712,5)+VLOOKUP($A822+ROUND((COLUMN()-2)/24,5),'Расчет сбытовых надбавок'!$B$2065:'Расчет сбытовых надбавок'!$G$2736,6)</f>
        <v>153.33999999999997</v>
      </c>
      <c r="O822" s="260">
        <f>VLOOKUP($A822+ROUND((COLUMN()-2)/24,5),АТС!$A$41:$F$712,5)+VLOOKUP($A822+ROUND((COLUMN()-2)/24,5),'Расчет сбытовых надбавок'!$B$2065:'Расчет сбытовых надбавок'!$G$2736,6)</f>
        <v>61.43</v>
      </c>
      <c r="P822" s="260">
        <f>VLOOKUP($A822+ROUND((COLUMN()-2)/24,5),АТС!$A$41:$F$712,5)+VLOOKUP($A822+ROUND((COLUMN()-2)/24,5),'Расчет сбытовых надбавок'!$B$2065:'Расчет сбытовых надбавок'!$G$2736,6)</f>
        <v>55.230000000000004</v>
      </c>
      <c r="Q822" s="260">
        <f>VLOOKUP($A822+ROUND((COLUMN()-2)/24,5),АТС!$A$41:$F$712,5)+VLOOKUP($A822+ROUND((COLUMN()-2)/24,5),'Расчет сбытовых надбавок'!$B$2065:'Расчет сбытовых надбавок'!$G$2736,6)</f>
        <v>58.27</v>
      </c>
      <c r="R822" s="260">
        <f>VLOOKUP($A822+ROUND((COLUMN()-2)/24,5),АТС!$A$41:$F$712,5)+VLOOKUP($A822+ROUND((COLUMN()-2)/24,5),'Расчет сбытовых надбавок'!$B$2065:'Расчет сбытовых надбавок'!$G$2736,6)</f>
        <v>77</v>
      </c>
      <c r="S822" s="260">
        <f>VLOOKUP($A822+ROUND((COLUMN()-2)/24,5),АТС!$A$41:$F$712,5)+VLOOKUP($A822+ROUND((COLUMN()-2)/24,5),'Расчет сбытовых надбавок'!$B$2065:'Расчет сбытовых надбавок'!$G$2736,6)</f>
        <v>54.49</v>
      </c>
      <c r="T822" s="260">
        <f>VLOOKUP($A822+ROUND((COLUMN()-2)/24,5),АТС!$A$41:$F$712,5)+VLOOKUP($A822+ROUND((COLUMN()-2)/24,5),'Расчет сбытовых надбавок'!$B$2065:'Расчет сбытовых надбавок'!$G$2736,6)</f>
        <v>0</v>
      </c>
      <c r="U822" s="260">
        <f>VLOOKUP($A822+ROUND((COLUMN()-2)/24,5),АТС!$A$41:$F$712,5)+VLOOKUP($A822+ROUND((COLUMN()-2)/24,5),'Расчет сбытовых надбавок'!$B$2065:'Расчет сбытовых надбавок'!$G$2736,6)</f>
        <v>0</v>
      </c>
      <c r="V822" s="260">
        <f>VLOOKUP($A822+ROUND((COLUMN()-2)/24,5),АТС!$A$41:$F$712,5)+VLOOKUP($A822+ROUND((COLUMN()-2)/24,5),'Расчет сбытовых надбавок'!$B$2065:'Расчет сбытовых надбавок'!$G$2736,6)</f>
        <v>7.96</v>
      </c>
      <c r="W822" s="260">
        <f>VLOOKUP($A822+ROUND((COLUMN()-2)/24,5),АТС!$A$41:$F$712,5)+VLOOKUP($A822+ROUND((COLUMN()-2)/24,5),'Расчет сбытовых надбавок'!$B$2065:'Расчет сбытовых надбавок'!$G$2736,6)</f>
        <v>79.75</v>
      </c>
      <c r="X822" s="260">
        <f>VLOOKUP($A822+ROUND((COLUMN()-2)/24,5),АТС!$A$41:$F$712,5)+VLOOKUP($A822+ROUND((COLUMN()-2)/24,5),'Расчет сбытовых надбавок'!$B$2065:'Расчет сбытовых надбавок'!$G$2736,6)</f>
        <v>140.80000000000001</v>
      </c>
      <c r="Y822" s="260">
        <f>VLOOKUP($A822+ROUND((COLUMN()-2)/24,5),АТС!$A$41:$F$712,5)+VLOOKUP($A822+ROUND((COLUMN()-2)/24,5),'Расчет сбытовых надбавок'!$B$2065:'Расчет сбытовых надбавок'!$G$2736,6)</f>
        <v>99.77</v>
      </c>
    </row>
    <row r="823" spans="1:25" x14ac:dyDescent="0.2">
      <c r="A823" s="94">
        <f t="shared" si="24"/>
        <v>41694</v>
      </c>
      <c r="B823" s="260">
        <f>VLOOKUP($A823+ROUND((COLUMN()-2)/24,5),АТС!$A$41:$F$712,5)+VLOOKUP($A823+ROUND((COLUMN()-2)/24,5),'Расчет сбытовых надбавок'!$B$2065:'Расчет сбытовых надбавок'!$G$2736,6)</f>
        <v>0.04</v>
      </c>
      <c r="C823" s="260">
        <f>VLOOKUP($A823+ROUND((COLUMN()-2)/24,5),АТС!$A$41:$F$712,5)+VLOOKUP($A823+ROUND((COLUMN()-2)/24,5),'Расчет сбытовых надбавок'!$B$2065:'Расчет сбытовых надбавок'!$G$2736,6)</f>
        <v>0</v>
      </c>
      <c r="D823" s="260">
        <f>VLOOKUP($A823+ROUND((COLUMN()-2)/24,5),АТС!$A$41:$F$712,5)+VLOOKUP($A823+ROUND((COLUMN()-2)/24,5),'Расчет сбытовых надбавок'!$B$2065:'Расчет сбытовых надбавок'!$G$2736,6)</f>
        <v>0</v>
      </c>
      <c r="E823" s="260">
        <f>VLOOKUP($A823+ROUND((COLUMN()-2)/24,5),АТС!$A$41:$F$712,5)+VLOOKUP($A823+ROUND((COLUMN()-2)/24,5),'Расчет сбытовых надбавок'!$B$2065:'Расчет сбытовых надбавок'!$G$2736,6)</f>
        <v>0</v>
      </c>
      <c r="F823" s="260">
        <f>VLOOKUP($A823+ROUND((COLUMN()-2)/24,5),АТС!$A$41:$F$712,5)+VLOOKUP($A823+ROUND((COLUMN()-2)/24,5),'Расчет сбытовых надбавок'!$B$2065:'Расчет сбытовых надбавок'!$G$2736,6)</f>
        <v>3.08</v>
      </c>
      <c r="G823" s="260">
        <f>VLOOKUP($A823+ROUND((COLUMN()-2)/24,5),АТС!$A$41:$F$712,5)+VLOOKUP($A823+ROUND((COLUMN()-2)/24,5),'Расчет сбытовых надбавок'!$B$2065:'Расчет сбытовых надбавок'!$G$2736,6)</f>
        <v>0</v>
      </c>
      <c r="H823" s="260">
        <f>VLOOKUP($A823+ROUND((COLUMN()-2)/24,5),АТС!$A$41:$F$712,5)+VLOOKUP($A823+ROUND((COLUMN()-2)/24,5),'Расчет сбытовых надбавок'!$B$2065:'Расчет сбытовых надбавок'!$G$2736,6)</f>
        <v>0</v>
      </c>
      <c r="I823" s="260">
        <f>VLOOKUP($A823+ROUND((COLUMN()-2)/24,5),АТС!$A$41:$F$712,5)+VLOOKUP($A823+ROUND((COLUMN()-2)/24,5),'Расчет сбытовых надбавок'!$B$2065:'Расчет сбытовых надбавок'!$G$2736,6)</f>
        <v>0</v>
      </c>
      <c r="J823" s="260">
        <f>VLOOKUP($A823+ROUND((COLUMN()-2)/24,5),АТС!$A$41:$F$712,5)+VLOOKUP($A823+ROUND((COLUMN()-2)/24,5),'Расчет сбытовых надбавок'!$B$2065:'Расчет сбытовых надбавок'!$G$2736,6)</f>
        <v>0</v>
      </c>
      <c r="K823" s="260">
        <f>VLOOKUP($A823+ROUND((COLUMN()-2)/24,5),АТС!$A$41:$F$712,5)+VLOOKUP($A823+ROUND((COLUMN()-2)/24,5),'Расчет сбытовых надбавок'!$B$2065:'Расчет сбытовых надбавок'!$G$2736,6)</f>
        <v>43.68</v>
      </c>
      <c r="L823" s="260">
        <f>VLOOKUP($A823+ROUND((COLUMN()-2)/24,5),АТС!$A$41:$F$712,5)+VLOOKUP($A823+ROUND((COLUMN()-2)/24,5),'Расчет сбытовых надбавок'!$B$2065:'Расчет сбытовых надбавок'!$G$2736,6)</f>
        <v>34.700000000000003</v>
      </c>
      <c r="M823" s="260">
        <f>VLOOKUP($A823+ROUND((COLUMN()-2)/24,5),АТС!$A$41:$F$712,5)+VLOOKUP($A823+ROUND((COLUMN()-2)/24,5),'Расчет сбытовых надбавок'!$B$2065:'Расчет сбытовых надбавок'!$G$2736,6)</f>
        <v>105.84</v>
      </c>
      <c r="N823" s="260">
        <f>VLOOKUP($A823+ROUND((COLUMN()-2)/24,5),АТС!$A$41:$F$712,5)+VLOOKUP($A823+ROUND((COLUMN()-2)/24,5),'Расчет сбытовых надбавок'!$B$2065:'Расчет сбытовых надбавок'!$G$2736,6)</f>
        <v>13.1</v>
      </c>
      <c r="O823" s="260">
        <f>VLOOKUP($A823+ROUND((COLUMN()-2)/24,5),АТС!$A$41:$F$712,5)+VLOOKUP($A823+ROUND((COLUMN()-2)/24,5),'Расчет сбытовых надбавок'!$B$2065:'Расчет сбытовых надбавок'!$G$2736,6)</f>
        <v>14.530000000000001</v>
      </c>
      <c r="P823" s="260">
        <f>VLOOKUP($A823+ROUND((COLUMN()-2)/24,5),АТС!$A$41:$F$712,5)+VLOOKUP($A823+ROUND((COLUMN()-2)/24,5),'Расчет сбытовых надбавок'!$B$2065:'Расчет сбытовых надбавок'!$G$2736,6)</f>
        <v>11.030000000000001</v>
      </c>
      <c r="Q823" s="260">
        <f>VLOOKUP($A823+ROUND((COLUMN()-2)/24,5),АТС!$A$41:$F$712,5)+VLOOKUP($A823+ROUND((COLUMN()-2)/24,5),'Расчет сбытовых надбавок'!$B$2065:'Расчет сбытовых надбавок'!$G$2736,6)</f>
        <v>1.62</v>
      </c>
      <c r="R823" s="260">
        <f>VLOOKUP($A823+ROUND((COLUMN()-2)/24,5),АТС!$A$41:$F$712,5)+VLOOKUP($A823+ROUND((COLUMN()-2)/24,5),'Расчет сбытовых надбавок'!$B$2065:'Расчет сбытовых надбавок'!$G$2736,6)</f>
        <v>43.39</v>
      </c>
      <c r="S823" s="260">
        <f>VLOOKUP($A823+ROUND((COLUMN()-2)/24,5),АТС!$A$41:$F$712,5)+VLOOKUP($A823+ROUND((COLUMN()-2)/24,5),'Расчет сбытовых надбавок'!$B$2065:'Расчет сбытовых надбавок'!$G$2736,6)</f>
        <v>33.760000000000005</v>
      </c>
      <c r="T823" s="260">
        <f>VLOOKUP($A823+ROUND((COLUMN()-2)/24,5),АТС!$A$41:$F$712,5)+VLOOKUP($A823+ROUND((COLUMN()-2)/24,5),'Расчет сбытовых надбавок'!$B$2065:'Расчет сбытовых надбавок'!$G$2736,6)</f>
        <v>0</v>
      </c>
      <c r="U823" s="260">
        <f>VLOOKUP($A823+ROUND((COLUMN()-2)/24,5),АТС!$A$41:$F$712,5)+VLOOKUP($A823+ROUND((COLUMN()-2)/24,5),'Расчет сбытовых надбавок'!$B$2065:'Расчет сбытовых надбавок'!$G$2736,6)</f>
        <v>0.01</v>
      </c>
      <c r="V823" s="260">
        <f>VLOOKUP($A823+ROUND((COLUMN()-2)/24,5),АТС!$A$41:$F$712,5)+VLOOKUP($A823+ROUND((COLUMN()-2)/24,5),'Расчет сбытовых надбавок'!$B$2065:'Расчет сбытовых надбавок'!$G$2736,6)</f>
        <v>158.99</v>
      </c>
      <c r="W823" s="260">
        <f>VLOOKUP($A823+ROUND((COLUMN()-2)/24,5),АТС!$A$41:$F$712,5)+VLOOKUP($A823+ROUND((COLUMN()-2)/24,5),'Расчет сбытовых надбавок'!$B$2065:'Расчет сбытовых надбавок'!$G$2736,6)</f>
        <v>228.73999999999998</v>
      </c>
      <c r="X823" s="260">
        <f>VLOOKUP($A823+ROUND((COLUMN()-2)/24,5),АТС!$A$41:$F$712,5)+VLOOKUP($A823+ROUND((COLUMN()-2)/24,5),'Расчет сбытовых надбавок'!$B$2065:'Расчет сбытовых надбавок'!$G$2736,6)</f>
        <v>380.57</v>
      </c>
      <c r="Y823" s="260">
        <f>VLOOKUP($A823+ROUND((COLUMN()-2)/24,5),АТС!$A$41:$F$712,5)+VLOOKUP($A823+ROUND((COLUMN()-2)/24,5),'Расчет сбытовых надбавок'!$B$2065:'Расчет сбытовых надбавок'!$G$2736,6)</f>
        <v>562.89</v>
      </c>
    </row>
    <row r="824" spans="1:25" x14ac:dyDescent="0.2">
      <c r="A824" s="94">
        <f t="shared" si="24"/>
        <v>41695</v>
      </c>
      <c r="B824" s="260">
        <f>VLOOKUP($A824+ROUND((COLUMN()-2)/24,5),АТС!$A$41:$F$712,5)+VLOOKUP($A824+ROUND((COLUMN()-2)/24,5),'Расчет сбытовых надбавок'!$B$2065:'Расчет сбытовых надбавок'!$G$2736,6)</f>
        <v>386.67999999999995</v>
      </c>
      <c r="C824" s="260">
        <f>VLOOKUP($A824+ROUND((COLUMN()-2)/24,5),АТС!$A$41:$F$712,5)+VLOOKUP($A824+ROUND((COLUMN()-2)/24,5),'Расчет сбытовых надбавок'!$B$2065:'Расчет сбытовых надбавок'!$G$2736,6)</f>
        <v>261.45999999999998</v>
      </c>
      <c r="D824" s="260">
        <f>VLOOKUP($A824+ROUND((COLUMN()-2)/24,5),АТС!$A$41:$F$712,5)+VLOOKUP($A824+ROUND((COLUMN()-2)/24,5),'Расчет сбытовых надбавок'!$B$2065:'Расчет сбытовых надбавок'!$G$2736,6)</f>
        <v>139.97</v>
      </c>
      <c r="E824" s="260">
        <f>VLOOKUP($A824+ROUND((COLUMN()-2)/24,5),АТС!$A$41:$F$712,5)+VLOOKUP($A824+ROUND((COLUMN()-2)/24,5),'Расчет сбытовых надбавок'!$B$2065:'Расчет сбытовых надбавок'!$G$2736,6)</f>
        <v>16.29</v>
      </c>
      <c r="F824" s="260">
        <f>VLOOKUP($A824+ROUND((COLUMN()-2)/24,5),АТС!$A$41:$F$712,5)+VLOOKUP($A824+ROUND((COLUMN()-2)/24,5),'Расчет сбытовых надбавок'!$B$2065:'Расчет сбытовых надбавок'!$G$2736,6)</f>
        <v>0</v>
      </c>
      <c r="G824" s="260">
        <f>VLOOKUP($A824+ROUND((COLUMN()-2)/24,5),АТС!$A$41:$F$712,5)+VLOOKUP($A824+ROUND((COLUMN()-2)/24,5),'Расчет сбытовых надбавок'!$B$2065:'Расчет сбытовых надбавок'!$G$2736,6)</f>
        <v>0</v>
      </c>
      <c r="H824" s="260">
        <f>VLOOKUP($A824+ROUND((COLUMN()-2)/24,5),АТС!$A$41:$F$712,5)+VLOOKUP($A824+ROUND((COLUMN()-2)/24,5),'Расчет сбытовых надбавок'!$B$2065:'Расчет сбытовых надбавок'!$G$2736,6)</f>
        <v>0</v>
      </c>
      <c r="I824" s="260">
        <f>VLOOKUP($A824+ROUND((COLUMN()-2)/24,5),АТС!$A$41:$F$712,5)+VLOOKUP($A824+ROUND((COLUMN()-2)/24,5),'Расчет сбытовых надбавок'!$B$2065:'Расчет сбытовых надбавок'!$G$2736,6)</f>
        <v>0.01</v>
      </c>
      <c r="J824" s="260">
        <f>VLOOKUP($A824+ROUND((COLUMN()-2)/24,5),АТС!$A$41:$F$712,5)+VLOOKUP($A824+ROUND((COLUMN()-2)/24,5),'Расчет сбытовых надбавок'!$B$2065:'Расчет сбытовых надбавок'!$G$2736,6)</f>
        <v>0</v>
      </c>
      <c r="K824" s="260">
        <f>VLOOKUP($A824+ROUND((COLUMN()-2)/24,5),АТС!$A$41:$F$712,5)+VLOOKUP($A824+ROUND((COLUMN()-2)/24,5),'Расчет сбытовых надбавок'!$B$2065:'Расчет сбытовых надбавок'!$G$2736,6)</f>
        <v>2.38</v>
      </c>
      <c r="L824" s="260">
        <f>VLOOKUP($A824+ROUND((COLUMN()-2)/24,5),АТС!$A$41:$F$712,5)+VLOOKUP($A824+ROUND((COLUMN()-2)/24,5),'Расчет сбытовых надбавок'!$B$2065:'Расчет сбытовых надбавок'!$G$2736,6)</f>
        <v>24.84</v>
      </c>
      <c r="M824" s="260">
        <f>VLOOKUP($A824+ROUND((COLUMN()-2)/24,5),АТС!$A$41:$F$712,5)+VLOOKUP($A824+ROUND((COLUMN()-2)/24,5),'Расчет сбытовых надбавок'!$B$2065:'Расчет сбытовых надбавок'!$G$2736,6)</f>
        <v>36.03</v>
      </c>
      <c r="N824" s="260">
        <f>VLOOKUP($A824+ROUND((COLUMN()-2)/24,5),АТС!$A$41:$F$712,5)+VLOOKUP($A824+ROUND((COLUMN()-2)/24,5),'Расчет сбытовых надбавок'!$B$2065:'Расчет сбытовых надбавок'!$G$2736,6)</f>
        <v>113.22</v>
      </c>
      <c r="O824" s="260">
        <f>VLOOKUP($A824+ROUND((COLUMN()-2)/24,5),АТС!$A$41:$F$712,5)+VLOOKUP($A824+ROUND((COLUMN()-2)/24,5),'Расчет сбытовых надбавок'!$B$2065:'Расчет сбытовых надбавок'!$G$2736,6)</f>
        <v>75.3</v>
      </c>
      <c r="P824" s="260">
        <f>VLOOKUP($A824+ROUND((COLUMN()-2)/24,5),АТС!$A$41:$F$712,5)+VLOOKUP($A824+ROUND((COLUMN()-2)/24,5),'Расчет сбытовых надбавок'!$B$2065:'Расчет сбытовых надбавок'!$G$2736,6)</f>
        <v>137.30000000000001</v>
      </c>
      <c r="Q824" s="260">
        <f>VLOOKUP($A824+ROUND((COLUMN()-2)/24,5),АТС!$A$41:$F$712,5)+VLOOKUP($A824+ROUND((COLUMN()-2)/24,5),'Расчет сбытовых надбавок'!$B$2065:'Расчет сбытовых надбавок'!$G$2736,6)</f>
        <v>115.46</v>
      </c>
      <c r="R824" s="260">
        <f>VLOOKUP($A824+ROUND((COLUMN()-2)/24,5),АТС!$A$41:$F$712,5)+VLOOKUP($A824+ROUND((COLUMN()-2)/24,5),'Расчет сбытовых надбавок'!$B$2065:'Расчет сбытовых надбавок'!$G$2736,6)</f>
        <v>193.8</v>
      </c>
      <c r="S824" s="260">
        <f>VLOOKUP($A824+ROUND((COLUMN()-2)/24,5),АТС!$A$41:$F$712,5)+VLOOKUP($A824+ROUND((COLUMN()-2)/24,5),'Расчет сбытовых надбавок'!$B$2065:'Расчет сбытовых надбавок'!$G$2736,6)</f>
        <v>146.54</v>
      </c>
      <c r="T824" s="260">
        <f>VLOOKUP($A824+ROUND((COLUMN()-2)/24,5),АТС!$A$41:$F$712,5)+VLOOKUP($A824+ROUND((COLUMN()-2)/24,5),'Расчет сбытовых надбавок'!$B$2065:'Расчет сбытовых надбавок'!$G$2736,6)</f>
        <v>0</v>
      </c>
      <c r="U824" s="260">
        <f>VLOOKUP($A824+ROUND((COLUMN()-2)/24,5),АТС!$A$41:$F$712,5)+VLOOKUP($A824+ROUND((COLUMN()-2)/24,5),'Расчет сбытовых надбавок'!$B$2065:'Расчет сбытовых надбавок'!$G$2736,6)</f>
        <v>4.2</v>
      </c>
      <c r="V824" s="260">
        <f>VLOOKUP($A824+ROUND((COLUMN()-2)/24,5),АТС!$A$41:$F$712,5)+VLOOKUP($A824+ROUND((COLUMN()-2)/24,5),'Расчет сбытовых надбавок'!$B$2065:'Расчет сбытовых надбавок'!$G$2736,6)</f>
        <v>455.9</v>
      </c>
      <c r="W824" s="260">
        <f>VLOOKUP($A824+ROUND((COLUMN()-2)/24,5),АТС!$A$41:$F$712,5)+VLOOKUP($A824+ROUND((COLUMN()-2)/24,5),'Расчет сбытовых надбавок'!$B$2065:'Расчет сбытовых надбавок'!$G$2736,6)</f>
        <v>565.66000000000008</v>
      </c>
      <c r="X824" s="260">
        <f>VLOOKUP($A824+ROUND((COLUMN()-2)/24,5),АТС!$A$41:$F$712,5)+VLOOKUP($A824+ROUND((COLUMN()-2)/24,5),'Расчет сбытовых надбавок'!$B$2065:'Расчет сбытовых надбавок'!$G$2736,6)</f>
        <v>840.15</v>
      </c>
      <c r="Y824" s="260">
        <f>VLOOKUP($A824+ROUND((COLUMN()-2)/24,5),АТС!$A$41:$F$712,5)+VLOOKUP($A824+ROUND((COLUMN()-2)/24,5),'Расчет сбытовых надбавок'!$B$2065:'Расчет сбытовых надбавок'!$G$2736,6)</f>
        <v>1648.08</v>
      </c>
    </row>
    <row r="825" spans="1:25" x14ac:dyDescent="0.2">
      <c r="A825" s="94">
        <f t="shared" si="24"/>
        <v>41696</v>
      </c>
      <c r="B825" s="260">
        <f>VLOOKUP($A825+ROUND((COLUMN()-2)/24,5),АТС!$A$41:$F$712,5)+VLOOKUP($A825+ROUND((COLUMN()-2)/24,5),'Расчет сбытовых надбавок'!$B$2065:'Расчет сбытовых надбавок'!$G$2736,6)</f>
        <v>498.7</v>
      </c>
      <c r="C825" s="260">
        <f>VLOOKUP($A825+ROUND((COLUMN()-2)/24,5),АТС!$A$41:$F$712,5)+VLOOKUP($A825+ROUND((COLUMN()-2)/24,5),'Расчет сбытовых надбавок'!$B$2065:'Расчет сбытовых надбавок'!$G$2736,6)</f>
        <v>420.21999999999997</v>
      </c>
      <c r="D825" s="260">
        <f>VLOOKUP($A825+ROUND((COLUMN()-2)/24,5),АТС!$A$41:$F$712,5)+VLOOKUP($A825+ROUND((COLUMN()-2)/24,5),'Расчет сбытовых надбавок'!$B$2065:'Расчет сбытовых надбавок'!$G$2736,6)</f>
        <v>321.61</v>
      </c>
      <c r="E825" s="260">
        <f>VLOOKUP($A825+ROUND((COLUMN()-2)/24,5),АТС!$A$41:$F$712,5)+VLOOKUP($A825+ROUND((COLUMN()-2)/24,5),'Расчет сбытовых надбавок'!$B$2065:'Расчет сбытовых надбавок'!$G$2736,6)</f>
        <v>157.32</v>
      </c>
      <c r="F825" s="260">
        <f>VLOOKUP($A825+ROUND((COLUMN()-2)/24,5),АТС!$A$41:$F$712,5)+VLOOKUP($A825+ROUND((COLUMN()-2)/24,5),'Расчет сбытовых надбавок'!$B$2065:'Расчет сбытовых надбавок'!$G$2736,6)</f>
        <v>82.36</v>
      </c>
      <c r="G825" s="260">
        <f>VLOOKUP($A825+ROUND((COLUMN()-2)/24,5),АТС!$A$41:$F$712,5)+VLOOKUP($A825+ROUND((COLUMN()-2)/24,5),'Расчет сбытовых надбавок'!$B$2065:'Расчет сбытовых надбавок'!$G$2736,6)</f>
        <v>0</v>
      </c>
      <c r="H825" s="260">
        <f>VLOOKUP($A825+ROUND((COLUMN()-2)/24,5),АТС!$A$41:$F$712,5)+VLOOKUP($A825+ROUND((COLUMN()-2)/24,5),'Расчет сбытовых надбавок'!$B$2065:'Расчет сбытовых надбавок'!$G$2736,6)</f>
        <v>0</v>
      </c>
      <c r="I825" s="260">
        <f>VLOOKUP($A825+ROUND((COLUMN()-2)/24,5),АТС!$A$41:$F$712,5)+VLOOKUP($A825+ROUND((COLUMN()-2)/24,5),'Расчет сбытовых надбавок'!$B$2065:'Расчет сбытовых надбавок'!$G$2736,6)</f>
        <v>0</v>
      </c>
      <c r="J825" s="260">
        <f>VLOOKUP($A825+ROUND((COLUMN()-2)/24,5),АТС!$A$41:$F$712,5)+VLOOKUP($A825+ROUND((COLUMN()-2)/24,5),'Расчет сбытовых надбавок'!$B$2065:'Расчет сбытовых надбавок'!$G$2736,6)</f>
        <v>3.4099999999999997</v>
      </c>
      <c r="K825" s="260">
        <f>VLOOKUP($A825+ROUND((COLUMN()-2)/24,5),АТС!$A$41:$F$712,5)+VLOOKUP($A825+ROUND((COLUMN()-2)/24,5),'Расчет сбытовых надбавок'!$B$2065:'Расчет сбытовых надбавок'!$G$2736,6)</f>
        <v>35.950000000000003</v>
      </c>
      <c r="L825" s="260">
        <f>VLOOKUP($A825+ROUND((COLUMN()-2)/24,5),АТС!$A$41:$F$712,5)+VLOOKUP($A825+ROUND((COLUMN()-2)/24,5),'Расчет сбытовых надбавок'!$B$2065:'Расчет сбытовых надбавок'!$G$2736,6)</f>
        <v>186.88</v>
      </c>
      <c r="M825" s="260">
        <f>VLOOKUP($A825+ROUND((COLUMN()-2)/24,5),АТС!$A$41:$F$712,5)+VLOOKUP($A825+ROUND((COLUMN()-2)/24,5),'Расчет сбытовых надбавок'!$B$2065:'Расчет сбытовых надбавок'!$G$2736,6)</f>
        <v>186.6</v>
      </c>
      <c r="N825" s="260">
        <f>VLOOKUP($A825+ROUND((COLUMN()-2)/24,5),АТС!$A$41:$F$712,5)+VLOOKUP($A825+ROUND((COLUMN()-2)/24,5),'Расчет сбытовых надбавок'!$B$2065:'Расчет сбытовых надбавок'!$G$2736,6)</f>
        <v>161.28</v>
      </c>
      <c r="O825" s="260">
        <f>VLOOKUP($A825+ROUND((COLUMN()-2)/24,5),АТС!$A$41:$F$712,5)+VLOOKUP($A825+ROUND((COLUMN()-2)/24,5),'Расчет сбытовых надбавок'!$B$2065:'Расчет сбытовых надбавок'!$G$2736,6)</f>
        <v>157.23000000000002</v>
      </c>
      <c r="P825" s="260">
        <f>VLOOKUP($A825+ROUND((COLUMN()-2)/24,5),АТС!$A$41:$F$712,5)+VLOOKUP($A825+ROUND((COLUMN()-2)/24,5),'Расчет сбытовых надбавок'!$B$2065:'Расчет сбытовых надбавок'!$G$2736,6)</f>
        <v>281.91999999999996</v>
      </c>
      <c r="Q825" s="260">
        <f>VLOOKUP($A825+ROUND((COLUMN()-2)/24,5),АТС!$A$41:$F$712,5)+VLOOKUP($A825+ROUND((COLUMN()-2)/24,5),'Расчет сбытовых надбавок'!$B$2065:'Расчет сбытовых надбавок'!$G$2736,6)</f>
        <v>196.45999999999998</v>
      </c>
      <c r="R825" s="260">
        <f>VLOOKUP($A825+ROUND((COLUMN()-2)/24,5),АТС!$A$41:$F$712,5)+VLOOKUP($A825+ROUND((COLUMN()-2)/24,5),'Расчет сбытовых надбавок'!$B$2065:'Расчет сбытовых надбавок'!$G$2736,6)</f>
        <v>131.18</v>
      </c>
      <c r="S825" s="260">
        <f>VLOOKUP($A825+ROUND((COLUMN()-2)/24,5),АТС!$A$41:$F$712,5)+VLOOKUP($A825+ROUND((COLUMN()-2)/24,5),'Расчет сбытовых надбавок'!$B$2065:'Расчет сбытовых надбавок'!$G$2736,6)</f>
        <v>107.88</v>
      </c>
      <c r="T825" s="260">
        <f>VLOOKUP($A825+ROUND((COLUMN()-2)/24,5),АТС!$A$41:$F$712,5)+VLOOKUP($A825+ROUND((COLUMN()-2)/24,5),'Расчет сбытовых надбавок'!$B$2065:'Расчет сбытовых надбавок'!$G$2736,6)</f>
        <v>33.229999999999997</v>
      </c>
      <c r="U825" s="260">
        <f>VLOOKUP($A825+ROUND((COLUMN()-2)/24,5),АТС!$A$41:$F$712,5)+VLOOKUP($A825+ROUND((COLUMN()-2)/24,5),'Расчет сбытовых надбавок'!$B$2065:'Расчет сбытовых надбавок'!$G$2736,6)</f>
        <v>48.9</v>
      </c>
      <c r="V825" s="260">
        <f>VLOOKUP($A825+ROUND((COLUMN()-2)/24,5),АТС!$A$41:$F$712,5)+VLOOKUP($A825+ROUND((COLUMN()-2)/24,5),'Расчет сбытовых надбавок'!$B$2065:'Расчет сбытовых надбавок'!$G$2736,6)</f>
        <v>268.55</v>
      </c>
      <c r="W825" s="260">
        <f>VLOOKUP($A825+ROUND((COLUMN()-2)/24,5),АТС!$A$41:$F$712,5)+VLOOKUP($A825+ROUND((COLUMN()-2)/24,5),'Расчет сбытовых надбавок'!$B$2065:'Расчет сбытовых надбавок'!$G$2736,6)</f>
        <v>310.11999999999995</v>
      </c>
      <c r="X825" s="260">
        <f>VLOOKUP($A825+ROUND((COLUMN()-2)/24,5),АТС!$A$41:$F$712,5)+VLOOKUP($A825+ROUND((COLUMN()-2)/24,5),'Расчет сбытовых надбавок'!$B$2065:'Расчет сбытовых надбавок'!$G$2736,6)</f>
        <v>270.72999999999996</v>
      </c>
      <c r="Y825" s="260">
        <f>VLOOKUP($A825+ROUND((COLUMN()-2)/24,5),АТС!$A$41:$F$712,5)+VLOOKUP($A825+ROUND((COLUMN()-2)/24,5),'Расчет сбытовых надбавок'!$B$2065:'Расчет сбытовых надбавок'!$G$2736,6)</f>
        <v>483.07</v>
      </c>
    </row>
    <row r="826" spans="1:25" x14ac:dyDescent="0.2">
      <c r="A826" s="94">
        <f t="shared" si="24"/>
        <v>41697</v>
      </c>
      <c r="B826" s="260">
        <f>VLOOKUP($A826+ROUND((COLUMN()-2)/24,5),АТС!$A$41:$F$712,5)+VLOOKUP($A826+ROUND((COLUMN()-2)/24,5),'Расчет сбытовых надбавок'!$B$2065:'Расчет сбытовых надбавок'!$G$2736,6)</f>
        <v>165.07999999999998</v>
      </c>
      <c r="C826" s="260">
        <f>VLOOKUP($A826+ROUND((COLUMN()-2)/24,5),АТС!$A$41:$F$712,5)+VLOOKUP($A826+ROUND((COLUMN()-2)/24,5),'Расчет сбытовых надбавок'!$B$2065:'Расчет сбытовых надбавок'!$G$2736,6)</f>
        <v>163.75</v>
      </c>
      <c r="D826" s="260">
        <f>VLOOKUP($A826+ROUND((COLUMN()-2)/24,5),АТС!$A$41:$F$712,5)+VLOOKUP($A826+ROUND((COLUMN()-2)/24,5),'Расчет сбытовых надбавок'!$B$2065:'Расчет сбытовых надбавок'!$G$2736,6)</f>
        <v>135.75</v>
      </c>
      <c r="E826" s="260">
        <f>VLOOKUP($A826+ROUND((COLUMN()-2)/24,5),АТС!$A$41:$F$712,5)+VLOOKUP($A826+ROUND((COLUMN()-2)/24,5),'Расчет сбытовых надбавок'!$B$2065:'Расчет сбытовых надбавок'!$G$2736,6)</f>
        <v>100.82</v>
      </c>
      <c r="F826" s="260">
        <f>VLOOKUP($A826+ROUND((COLUMN()-2)/24,5),АТС!$A$41:$F$712,5)+VLOOKUP($A826+ROUND((COLUMN()-2)/24,5),'Расчет сбытовых надбавок'!$B$2065:'Расчет сбытовых надбавок'!$G$2736,6)</f>
        <v>0</v>
      </c>
      <c r="G826" s="260">
        <f>VLOOKUP($A826+ROUND((COLUMN()-2)/24,5),АТС!$A$41:$F$712,5)+VLOOKUP($A826+ROUND((COLUMN()-2)/24,5),'Расчет сбытовых надбавок'!$B$2065:'Расчет сбытовых надбавок'!$G$2736,6)</f>
        <v>0</v>
      </c>
      <c r="H826" s="260">
        <f>VLOOKUP($A826+ROUND((COLUMN()-2)/24,5),АТС!$A$41:$F$712,5)+VLOOKUP($A826+ROUND((COLUMN()-2)/24,5),'Расчет сбытовых надбавок'!$B$2065:'Расчет сбытовых надбавок'!$G$2736,6)</f>
        <v>0</v>
      </c>
      <c r="I826" s="260">
        <f>VLOOKUP($A826+ROUND((COLUMN()-2)/24,5),АТС!$A$41:$F$712,5)+VLOOKUP($A826+ROUND((COLUMN()-2)/24,5),'Расчет сбытовых надбавок'!$B$2065:'Расчет сбытовых надбавок'!$G$2736,6)</f>
        <v>0</v>
      </c>
      <c r="J826" s="260">
        <f>VLOOKUP($A826+ROUND((COLUMN()-2)/24,5),АТС!$A$41:$F$712,5)+VLOOKUP($A826+ROUND((COLUMN()-2)/24,5),'Расчет сбытовых надбавок'!$B$2065:'Расчет сбытовых надбавок'!$G$2736,6)</f>
        <v>45.36</v>
      </c>
      <c r="K826" s="260">
        <f>VLOOKUP($A826+ROUND((COLUMN()-2)/24,5),АТС!$A$41:$F$712,5)+VLOOKUP($A826+ROUND((COLUMN()-2)/24,5),'Расчет сбытовых надбавок'!$B$2065:'Расчет сбытовых надбавок'!$G$2736,6)</f>
        <v>39.57</v>
      </c>
      <c r="L826" s="260">
        <f>VLOOKUP($A826+ROUND((COLUMN()-2)/24,5),АТС!$A$41:$F$712,5)+VLOOKUP($A826+ROUND((COLUMN()-2)/24,5),'Расчет сбытовых надбавок'!$B$2065:'Расчет сбытовых надбавок'!$G$2736,6)</f>
        <v>202.51000000000002</v>
      </c>
      <c r="M826" s="260">
        <f>VLOOKUP($A826+ROUND((COLUMN()-2)/24,5),АТС!$A$41:$F$712,5)+VLOOKUP($A826+ROUND((COLUMN()-2)/24,5),'Расчет сбытовых надбавок'!$B$2065:'Расчет сбытовых надбавок'!$G$2736,6)</f>
        <v>233.22</v>
      </c>
      <c r="N826" s="260">
        <f>VLOOKUP($A826+ROUND((COLUMN()-2)/24,5),АТС!$A$41:$F$712,5)+VLOOKUP($A826+ROUND((COLUMN()-2)/24,5),'Расчет сбытовых надбавок'!$B$2065:'Расчет сбытовых надбавок'!$G$2736,6)</f>
        <v>286.10999999999996</v>
      </c>
      <c r="O826" s="260">
        <f>VLOOKUP($A826+ROUND((COLUMN()-2)/24,5),АТС!$A$41:$F$712,5)+VLOOKUP($A826+ROUND((COLUMN()-2)/24,5),'Расчет сбытовых надбавок'!$B$2065:'Расчет сбытовых надбавок'!$G$2736,6)</f>
        <v>271.62</v>
      </c>
      <c r="P826" s="260">
        <f>VLOOKUP($A826+ROUND((COLUMN()-2)/24,5),АТС!$A$41:$F$712,5)+VLOOKUP($A826+ROUND((COLUMN()-2)/24,5),'Расчет сбытовых надбавок'!$B$2065:'Расчет сбытовых надбавок'!$G$2736,6)</f>
        <v>370.59000000000003</v>
      </c>
      <c r="Q826" s="260">
        <f>VLOOKUP($A826+ROUND((COLUMN()-2)/24,5),АТС!$A$41:$F$712,5)+VLOOKUP($A826+ROUND((COLUMN()-2)/24,5),'Расчет сбытовых надбавок'!$B$2065:'Расчет сбытовых надбавок'!$G$2736,6)</f>
        <v>283.66000000000003</v>
      </c>
      <c r="R826" s="260">
        <f>VLOOKUP($A826+ROUND((COLUMN()-2)/24,5),АТС!$A$41:$F$712,5)+VLOOKUP($A826+ROUND((COLUMN()-2)/24,5),'Расчет сбытовых надбавок'!$B$2065:'Расчет сбытовых надбавок'!$G$2736,6)</f>
        <v>338.69</v>
      </c>
      <c r="S826" s="260">
        <f>VLOOKUP($A826+ROUND((COLUMN()-2)/24,5),АТС!$A$41:$F$712,5)+VLOOKUP($A826+ROUND((COLUMN()-2)/24,5),'Расчет сбытовых надбавок'!$B$2065:'Расчет сбытовых надбавок'!$G$2736,6)</f>
        <v>293.83</v>
      </c>
      <c r="T826" s="260">
        <f>VLOOKUP($A826+ROUND((COLUMN()-2)/24,5),АТС!$A$41:$F$712,5)+VLOOKUP($A826+ROUND((COLUMN()-2)/24,5),'Расчет сбытовых надбавок'!$B$2065:'Расчет сбытовых надбавок'!$G$2736,6)</f>
        <v>0</v>
      </c>
      <c r="U826" s="260">
        <f>VLOOKUP($A826+ROUND((COLUMN()-2)/24,5),АТС!$A$41:$F$712,5)+VLOOKUP($A826+ROUND((COLUMN()-2)/24,5),'Расчет сбытовых надбавок'!$B$2065:'Расчет сбытовых надбавок'!$G$2736,6)</f>
        <v>32</v>
      </c>
      <c r="V826" s="260">
        <f>VLOOKUP($A826+ROUND((COLUMN()-2)/24,5),АТС!$A$41:$F$712,5)+VLOOKUP($A826+ROUND((COLUMN()-2)/24,5),'Расчет сбытовых надбавок'!$B$2065:'Расчет сбытовых надбавок'!$G$2736,6)</f>
        <v>213.39000000000001</v>
      </c>
      <c r="W826" s="260">
        <f>VLOOKUP($A826+ROUND((COLUMN()-2)/24,5),АТС!$A$41:$F$712,5)+VLOOKUP($A826+ROUND((COLUMN()-2)/24,5),'Расчет сбытовых надбавок'!$B$2065:'Расчет сбытовых надбавок'!$G$2736,6)</f>
        <v>227.76</v>
      </c>
      <c r="X826" s="260">
        <f>VLOOKUP($A826+ROUND((COLUMN()-2)/24,5),АТС!$A$41:$F$712,5)+VLOOKUP($A826+ROUND((COLUMN()-2)/24,5),'Расчет сбытовых надбавок'!$B$2065:'Расчет сбытовых надбавок'!$G$2736,6)</f>
        <v>406.21999999999997</v>
      </c>
      <c r="Y826" s="260">
        <f>VLOOKUP($A826+ROUND((COLUMN()-2)/24,5),АТС!$A$41:$F$712,5)+VLOOKUP($A826+ROUND((COLUMN()-2)/24,5),'Расчет сбытовых надбавок'!$B$2065:'Расчет сбытовых надбавок'!$G$2736,6)</f>
        <v>397.31</v>
      </c>
    </row>
    <row r="827" spans="1:25" x14ac:dyDescent="0.2">
      <c r="A827" s="94">
        <f t="shared" si="24"/>
        <v>41698</v>
      </c>
      <c r="B827" s="260">
        <f>VLOOKUP($A827+ROUND((COLUMN()-2)/24,5),АТС!$A$41:$F$712,5)+VLOOKUP($A827+ROUND((COLUMN()-2)/24,5),'Расчет сбытовых надбавок'!$B$2065:'Расчет сбытовых надбавок'!$G$2736,6)</f>
        <v>287.97000000000003</v>
      </c>
      <c r="C827" s="260">
        <f>VLOOKUP($A827+ROUND((COLUMN()-2)/24,5),АТС!$A$41:$F$712,5)+VLOOKUP($A827+ROUND((COLUMN()-2)/24,5),'Расчет сбытовых надбавок'!$B$2065:'Расчет сбытовых надбавок'!$G$2736,6)</f>
        <v>185.60999999999999</v>
      </c>
      <c r="D827" s="260">
        <f>VLOOKUP($A827+ROUND((COLUMN()-2)/24,5),АТС!$A$41:$F$712,5)+VLOOKUP($A827+ROUND((COLUMN()-2)/24,5),'Расчет сбытовых надбавок'!$B$2065:'Расчет сбытовых надбавок'!$G$2736,6)</f>
        <v>141.14000000000001</v>
      </c>
      <c r="E827" s="260">
        <f>VLOOKUP($A827+ROUND((COLUMN()-2)/24,5),АТС!$A$41:$F$712,5)+VLOOKUP($A827+ROUND((COLUMN()-2)/24,5),'Расчет сбытовых надбавок'!$B$2065:'Расчет сбытовых надбавок'!$G$2736,6)</f>
        <v>106.08</v>
      </c>
      <c r="F827" s="260">
        <f>VLOOKUP($A827+ROUND((COLUMN()-2)/24,5),АТС!$A$41:$F$712,5)+VLOOKUP($A827+ROUND((COLUMN()-2)/24,5),'Расчет сбытовых надбавок'!$B$2065:'Расчет сбытовых надбавок'!$G$2736,6)</f>
        <v>130.57</v>
      </c>
      <c r="G827" s="260">
        <f>VLOOKUP($A827+ROUND((COLUMN()-2)/24,5),АТС!$A$41:$F$712,5)+VLOOKUP($A827+ROUND((COLUMN()-2)/24,5),'Расчет сбытовых надбавок'!$B$2065:'Расчет сбытовых надбавок'!$G$2736,6)</f>
        <v>62.76</v>
      </c>
      <c r="H827" s="260">
        <f>VLOOKUP($A827+ROUND((COLUMN()-2)/24,5),АТС!$A$41:$F$712,5)+VLOOKUP($A827+ROUND((COLUMN()-2)/24,5),'Расчет сбытовых надбавок'!$B$2065:'Расчет сбытовых надбавок'!$G$2736,6)</f>
        <v>0</v>
      </c>
      <c r="I827" s="260">
        <f>VLOOKUP($A827+ROUND((COLUMN()-2)/24,5),АТС!$A$41:$F$712,5)+VLOOKUP($A827+ROUND((COLUMN()-2)/24,5),'Расчет сбытовых надбавок'!$B$2065:'Расчет сбытовых надбавок'!$G$2736,6)</f>
        <v>84.4</v>
      </c>
      <c r="J827" s="260">
        <f>VLOOKUP($A827+ROUND((COLUMN()-2)/24,5),АТС!$A$41:$F$712,5)+VLOOKUP($A827+ROUND((COLUMN()-2)/24,5),'Расчет сбытовых надбавок'!$B$2065:'Расчет сбытовых надбавок'!$G$2736,6)</f>
        <v>67.92</v>
      </c>
      <c r="K827" s="260">
        <f>VLOOKUP($A827+ROUND((COLUMN()-2)/24,5),АТС!$A$41:$F$712,5)+VLOOKUP($A827+ROUND((COLUMN()-2)/24,5),'Расчет сбытовых надбавок'!$B$2065:'Расчет сбытовых надбавок'!$G$2736,6)</f>
        <v>175.72</v>
      </c>
      <c r="L827" s="260">
        <f>VLOOKUP($A827+ROUND((COLUMN()-2)/24,5),АТС!$A$41:$F$712,5)+VLOOKUP($A827+ROUND((COLUMN()-2)/24,5),'Расчет сбытовых надбавок'!$B$2065:'Расчет сбытовых надбавок'!$G$2736,6)</f>
        <v>282.02999999999997</v>
      </c>
      <c r="M827" s="260">
        <f>VLOOKUP($A827+ROUND((COLUMN()-2)/24,5),АТС!$A$41:$F$712,5)+VLOOKUP($A827+ROUND((COLUMN()-2)/24,5),'Расчет сбытовых надбавок'!$B$2065:'Расчет сбытовых надбавок'!$G$2736,6)</f>
        <v>300.98</v>
      </c>
      <c r="N827" s="260">
        <f>VLOOKUP($A827+ROUND((COLUMN()-2)/24,5),АТС!$A$41:$F$712,5)+VLOOKUP($A827+ROUND((COLUMN()-2)/24,5),'Расчет сбытовых надбавок'!$B$2065:'Расчет сбытовых надбавок'!$G$2736,6)</f>
        <v>443.83</v>
      </c>
      <c r="O827" s="260">
        <f>VLOOKUP($A827+ROUND((COLUMN()-2)/24,5),АТС!$A$41:$F$712,5)+VLOOKUP($A827+ROUND((COLUMN()-2)/24,5),'Расчет сбытовых надбавок'!$B$2065:'Расчет сбытовых надбавок'!$G$2736,6)</f>
        <v>424.13</v>
      </c>
      <c r="P827" s="260">
        <f>VLOOKUP($A827+ROUND((COLUMN()-2)/24,5),АТС!$A$41:$F$712,5)+VLOOKUP($A827+ROUND((COLUMN()-2)/24,5),'Расчет сбытовых надбавок'!$B$2065:'Расчет сбытовых надбавок'!$G$2736,6)</f>
        <v>505.81</v>
      </c>
      <c r="Q827" s="260">
        <f>VLOOKUP($A827+ROUND((COLUMN()-2)/24,5),АТС!$A$41:$F$712,5)+VLOOKUP($A827+ROUND((COLUMN()-2)/24,5),'Расчет сбытовых надбавок'!$B$2065:'Расчет сбытовых надбавок'!$G$2736,6)</f>
        <v>457.86</v>
      </c>
      <c r="R827" s="260">
        <f>VLOOKUP($A827+ROUND((COLUMN()-2)/24,5),АТС!$A$41:$F$712,5)+VLOOKUP($A827+ROUND((COLUMN()-2)/24,5),'Расчет сбытовых надбавок'!$B$2065:'Расчет сбытовых надбавок'!$G$2736,6)</f>
        <v>415.89</v>
      </c>
      <c r="S827" s="260">
        <f>VLOOKUP($A827+ROUND((COLUMN()-2)/24,5),АТС!$A$41:$F$712,5)+VLOOKUP($A827+ROUND((COLUMN()-2)/24,5),'Расчет сбытовых надбавок'!$B$2065:'Расчет сбытовых надбавок'!$G$2736,6)</f>
        <v>298.56</v>
      </c>
      <c r="T827" s="260">
        <f>VLOOKUP($A827+ROUND((COLUMN()-2)/24,5),АТС!$A$41:$F$712,5)+VLOOKUP($A827+ROUND((COLUMN()-2)/24,5),'Расчет сбытовых надбавок'!$B$2065:'Расчет сбытовых надбавок'!$G$2736,6)</f>
        <v>86.08</v>
      </c>
      <c r="U827" s="260">
        <f>VLOOKUP($A827+ROUND((COLUMN()-2)/24,5),АТС!$A$41:$F$712,5)+VLOOKUP($A827+ROUND((COLUMN()-2)/24,5),'Расчет сбытовых надбавок'!$B$2065:'Расчет сбытовых надбавок'!$G$2736,6)</f>
        <v>370.78000000000003</v>
      </c>
      <c r="V827" s="260">
        <f>VLOOKUP($A827+ROUND((COLUMN()-2)/24,5),АТС!$A$41:$F$712,5)+VLOOKUP($A827+ROUND((COLUMN()-2)/24,5),'Расчет сбытовых надбавок'!$B$2065:'Расчет сбытовых надбавок'!$G$2736,6)</f>
        <v>477.77</v>
      </c>
      <c r="W827" s="260">
        <f>VLOOKUP($A827+ROUND((COLUMN()-2)/24,5),АТС!$A$41:$F$712,5)+VLOOKUP($A827+ROUND((COLUMN()-2)/24,5),'Расчет сбытовых надбавок'!$B$2065:'Расчет сбытовых надбавок'!$G$2736,6)</f>
        <v>443.2</v>
      </c>
      <c r="X827" s="260">
        <f>VLOOKUP($A827+ROUND((COLUMN()-2)/24,5),АТС!$A$41:$F$712,5)+VLOOKUP($A827+ROUND((COLUMN()-2)/24,5),'Расчет сбытовых надбавок'!$B$2065:'Расчет сбытовых надбавок'!$G$2736,6)</f>
        <v>196.27</v>
      </c>
      <c r="Y827" s="260">
        <f>VLOOKUP($A827+ROUND((COLUMN()-2)/24,5),АТС!$A$41:$F$712,5)+VLOOKUP($A827+ROUND((COLUMN()-2)/24,5),'Расчет сбытовых надбавок'!$B$2065:'Расчет сбытовых надбавок'!$G$2736,6)</f>
        <v>717.71</v>
      </c>
    </row>
    <row r="828" spans="1:25" x14ac:dyDescent="0.2">
      <c r="A828" s="100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  <c r="X828" s="118"/>
      <c r="Y828" s="118"/>
    </row>
    <row r="829" spans="1:25" ht="21.75" customHeight="1" x14ac:dyDescent="0.2">
      <c r="A829" s="214" t="s">
        <v>168</v>
      </c>
      <c r="B829" s="214"/>
      <c r="C829" s="214"/>
      <c r="D829" s="214"/>
      <c r="E829" s="214"/>
      <c r="F829" s="214"/>
      <c r="G829" s="214"/>
      <c r="H829" s="214"/>
      <c r="I829" s="214"/>
      <c r="J829" s="214"/>
      <c r="K829" s="214"/>
      <c r="L829" s="169" t="s">
        <v>101</v>
      </c>
      <c r="M829" s="169"/>
      <c r="N829" s="169" t="s">
        <v>102</v>
      </c>
      <c r="O829" s="169"/>
      <c r="P829" s="169" t="s">
        <v>103</v>
      </c>
      <c r="Q829" s="169"/>
      <c r="R829" s="169" t="s">
        <v>104</v>
      </c>
      <c r="S829" s="169"/>
      <c r="T829" s="118"/>
      <c r="U829" s="118"/>
      <c r="V829" s="118"/>
      <c r="W829" s="118"/>
      <c r="X829" s="118"/>
      <c r="Y829" s="118"/>
    </row>
    <row r="830" spans="1:25" s="119" customFormat="1" ht="36.75" customHeight="1" x14ac:dyDescent="0.25">
      <c r="A830" s="214"/>
      <c r="B830" s="214"/>
      <c r="C830" s="214"/>
      <c r="D830" s="214"/>
      <c r="E830" s="214"/>
      <c r="F830" s="214"/>
      <c r="G830" s="214"/>
      <c r="H830" s="214"/>
      <c r="I830" s="214"/>
      <c r="J830" s="214"/>
      <c r="K830" s="214"/>
      <c r="L830" s="169"/>
      <c r="M830" s="169"/>
      <c r="N830" s="169"/>
      <c r="O830" s="169"/>
      <c r="P830" s="169"/>
      <c r="Q830" s="169"/>
      <c r="R830" s="169"/>
      <c r="S830" s="169"/>
      <c r="T830" s="118"/>
      <c r="U830" s="118"/>
      <c r="V830" s="118"/>
      <c r="W830" s="118"/>
      <c r="X830" s="118"/>
      <c r="Y830" s="118"/>
    </row>
    <row r="831" spans="1:25" s="119" customFormat="1" ht="20.100000000000001" customHeight="1" x14ac:dyDescent="0.25">
      <c r="A831" s="213" t="s">
        <v>169</v>
      </c>
      <c r="B831" s="213"/>
      <c r="C831" s="213"/>
      <c r="D831" s="213"/>
      <c r="E831" s="213"/>
      <c r="F831" s="213"/>
      <c r="G831" s="213"/>
      <c r="H831" s="213"/>
      <c r="I831" s="213"/>
      <c r="J831" s="213"/>
      <c r="K831" s="213"/>
      <c r="L831" s="211">
        <f>'Расчет сбытовых надбавок'!D2737+АТС!$B$37</f>
        <v>-5.24</v>
      </c>
      <c r="M831" s="212"/>
      <c r="N831" s="211">
        <f>'Расчет сбытовых надбавок'!E2737+АТС!$B$37</f>
        <v>-5.1499999999999995</v>
      </c>
      <c r="O831" s="212"/>
      <c r="P831" s="211">
        <f>'Расчет сбытовых надбавок'!F2737+АТС!$B$37</f>
        <v>-4.83</v>
      </c>
      <c r="Q831" s="212"/>
      <c r="R831" s="211">
        <f>'Расчет сбытовых надбавок'!G2737+АТС!$B$37</f>
        <v>-4.54</v>
      </c>
      <c r="S831" s="212"/>
      <c r="T831" s="118"/>
      <c r="U831" s="118"/>
      <c r="V831" s="118"/>
      <c r="W831" s="118"/>
      <c r="X831" s="118"/>
      <c r="Y831" s="118"/>
    </row>
    <row r="832" spans="1:25" ht="37.5" customHeight="1" x14ac:dyDescent="0.2">
      <c r="A832" s="213" t="s">
        <v>170</v>
      </c>
      <c r="B832" s="213"/>
      <c r="C832" s="213"/>
      <c r="D832" s="213"/>
      <c r="E832" s="213"/>
      <c r="F832" s="213"/>
      <c r="G832" s="213"/>
      <c r="H832" s="213"/>
      <c r="I832" s="213"/>
      <c r="J832" s="213"/>
      <c r="K832" s="213"/>
      <c r="L832" s="209">
        <f>'Расчет сбытовых надбавок'!D2738+АТС!$B$38</f>
        <v>334.16</v>
      </c>
      <c r="M832" s="209"/>
      <c r="N832" s="209">
        <f>'Расчет сбытовых надбавок'!E2738+АТС!$B$38</f>
        <v>328.44</v>
      </c>
      <c r="O832" s="209"/>
      <c r="P832" s="209">
        <f>'Расчет сбытовых надбавок'!F2738+АТС!$B$38</f>
        <v>307.82</v>
      </c>
      <c r="Q832" s="209"/>
      <c r="R832" s="209">
        <f>'Расчет сбытовых надбавок'!G2738+АТС!$B$38</f>
        <v>289.56</v>
      </c>
      <c r="S832" s="209"/>
      <c r="T832" s="118"/>
      <c r="U832" s="118"/>
      <c r="V832" s="118"/>
      <c r="W832" s="118"/>
      <c r="X832" s="118"/>
      <c r="Y832" s="118"/>
    </row>
    <row r="833" spans="1:25" x14ac:dyDescent="0.2">
      <c r="A833" s="100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  <c r="X833" s="118"/>
      <c r="Y833" s="118"/>
    </row>
    <row r="834" spans="1:25" x14ac:dyDescent="0.2">
      <c r="A834" s="100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  <c r="Y834" s="118"/>
    </row>
    <row r="835" spans="1:25" ht="15" customHeight="1" x14ac:dyDescent="0.2">
      <c r="A835" s="168" t="s">
        <v>172</v>
      </c>
      <c r="B835" s="168"/>
      <c r="C835" s="168"/>
      <c r="D835" s="168"/>
      <c r="E835" s="168"/>
      <c r="F835" s="168"/>
      <c r="G835" s="168"/>
      <c r="H835" s="168"/>
      <c r="I835" s="168"/>
      <c r="J835" s="168"/>
      <c r="K835" s="168"/>
      <c r="L835" s="168" t="s">
        <v>5</v>
      </c>
      <c r="M835" s="168"/>
      <c r="N835" s="169" t="s">
        <v>163</v>
      </c>
      <c r="O835" s="169"/>
      <c r="P835" s="169" t="s">
        <v>164</v>
      </c>
      <c r="Q835" s="169"/>
      <c r="R835" s="169" t="s">
        <v>165</v>
      </c>
      <c r="S835" s="169"/>
      <c r="T835" s="210"/>
      <c r="U835" s="210"/>
      <c r="V835" s="118"/>
      <c r="W835" s="118"/>
      <c r="X835" s="118"/>
      <c r="Y835" s="118"/>
    </row>
    <row r="836" spans="1:25" s="105" customFormat="1" ht="59.25" customHeight="1" x14ac:dyDescent="0.25">
      <c r="A836" s="168"/>
      <c r="B836" s="168"/>
      <c r="C836" s="168"/>
      <c r="D836" s="168"/>
      <c r="E836" s="168"/>
      <c r="F836" s="168"/>
      <c r="G836" s="168"/>
      <c r="H836" s="168"/>
      <c r="I836" s="168"/>
      <c r="J836" s="168"/>
      <c r="K836" s="168"/>
      <c r="L836" s="168"/>
      <c r="M836" s="168"/>
      <c r="N836" s="169"/>
      <c r="O836" s="169"/>
      <c r="P836" s="169"/>
      <c r="Q836" s="169"/>
      <c r="R836" s="169"/>
      <c r="S836" s="169"/>
      <c r="T836" s="210"/>
      <c r="U836" s="210"/>
      <c r="V836" s="103"/>
      <c r="W836" s="103"/>
      <c r="X836" s="103"/>
      <c r="Y836" s="103"/>
    </row>
    <row r="837" spans="1:25" s="119" customFormat="1" ht="21.75" customHeight="1" x14ac:dyDescent="0.25">
      <c r="A837" s="168"/>
      <c r="B837" s="168"/>
      <c r="C837" s="168"/>
      <c r="D837" s="168"/>
      <c r="E837" s="168"/>
      <c r="F837" s="168"/>
      <c r="G837" s="168"/>
      <c r="H837" s="168"/>
      <c r="I837" s="168"/>
      <c r="J837" s="168"/>
      <c r="K837" s="168"/>
      <c r="L837" s="203">
        <f>'Расчет сбытовых надбавок'!D2746+АТС!$B$24</f>
        <v>385538.62</v>
      </c>
      <c r="M837" s="204"/>
      <c r="N837" s="203">
        <f>'Расчет сбытовых надбавок'!E2746+АТС!$B$24</f>
        <v>378938.83999999997</v>
      </c>
      <c r="O837" s="204"/>
      <c r="P837" s="203">
        <f>'Расчет сбытовых надбавок'!F2746+АТС!$B$24</f>
        <v>355154.27999999997</v>
      </c>
      <c r="Q837" s="204"/>
      <c r="R837" s="203">
        <f>'Расчет сбытовых надбавок'!G2746+АТС!$B$24</f>
        <v>334085.76999999996</v>
      </c>
      <c r="S837" s="204"/>
      <c r="T837" s="207"/>
      <c r="U837" s="208"/>
      <c r="V837" s="120"/>
      <c r="W837" s="120"/>
      <c r="X837" s="120"/>
      <c r="Y837" s="120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5:A48"/>
    <mergeCell ref="B45:Y46"/>
    <mergeCell ref="B47:B48"/>
    <mergeCell ref="C47:C48"/>
    <mergeCell ref="D47:D48"/>
    <mergeCell ref="E47:E48"/>
    <mergeCell ref="F47:F48"/>
    <mergeCell ref="G47:G48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47:U48"/>
    <mergeCell ref="V47:V48"/>
    <mergeCell ref="W47:W48"/>
    <mergeCell ref="X47:X48"/>
    <mergeCell ref="Y47:Y48"/>
    <mergeCell ref="N47:N48"/>
    <mergeCell ref="O47:O48"/>
    <mergeCell ref="P47:P48"/>
    <mergeCell ref="Q47:Q48"/>
    <mergeCell ref="R47:R48"/>
    <mergeCell ref="S47:S48"/>
    <mergeCell ref="B81:B82"/>
    <mergeCell ref="C81:C82"/>
    <mergeCell ref="D81:D82"/>
    <mergeCell ref="E81:E82"/>
    <mergeCell ref="F81:F82"/>
    <mergeCell ref="G81:G82"/>
    <mergeCell ref="H81:H82"/>
    <mergeCell ref="I81:I82"/>
    <mergeCell ref="T47:T48"/>
    <mergeCell ref="H47:H48"/>
    <mergeCell ref="I47:I48"/>
    <mergeCell ref="J47:J48"/>
    <mergeCell ref="K47:K48"/>
    <mergeCell ref="L47:L48"/>
    <mergeCell ref="M47:M48"/>
    <mergeCell ref="V81:V82"/>
    <mergeCell ref="W81:W82"/>
    <mergeCell ref="X81:X82"/>
    <mergeCell ref="Y81:Y82"/>
    <mergeCell ref="A113:A116"/>
    <mergeCell ref="B113:Y114"/>
    <mergeCell ref="B115:B116"/>
    <mergeCell ref="C115:C116"/>
    <mergeCell ref="D115:D116"/>
    <mergeCell ref="E115:E116"/>
    <mergeCell ref="P81:P82"/>
    <mergeCell ref="Q81:Q82"/>
    <mergeCell ref="R81:R82"/>
    <mergeCell ref="S81:S82"/>
    <mergeCell ref="T81:T82"/>
    <mergeCell ref="U81:U82"/>
    <mergeCell ref="J81:J82"/>
    <mergeCell ref="K81:K82"/>
    <mergeCell ref="L81:L82"/>
    <mergeCell ref="M81:M82"/>
    <mergeCell ref="N81:N82"/>
    <mergeCell ref="O81:O82"/>
    <mergeCell ref="A79:A82"/>
    <mergeCell ref="B79:Y80"/>
    <mergeCell ref="N115:N116"/>
    <mergeCell ref="O115:O116"/>
    <mergeCell ref="P115:P116"/>
    <mergeCell ref="Q115:Q116"/>
    <mergeCell ref="F115:F116"/>
    <mergeCell ref="G115:G116"/>
    <mergeCell ref="H115:H116"/>
    <mergeCell ref="I115:I116"/>
    <mergeCell ref="J115:J116"/>
    <mergeCell ref="K115:K116"/>
    <mergeCell ref="H150:H151"/>
    <mergeCell ref="I150:I151"/>
    <mergeCell ref="J150:J151"/>
    <mergeCell ref="K150:K151"/>
    <mergeCell ref="L150:L151"/>
    <mergeCell ref="M150:M151"/>
    <mergeCell ref="X115:X116"/>
    <mergeCell ref="Y115:Y116"/>
    <mergeCell ref="A148:A151"/>
    <mergeCell ref="B148:Y149"/>
    <mergeCell ref="B150:B151"/>
    <mergeCell ref="C150:C151"/>
    <mergeCell ref="D150:D151"/>
    <mergeCell ref="E150:E151"/>
    <mergeCell ref="F150:F151"/>
    <mergeCell ref="G150:G151"/>
    <mergeCell ref="R115:R116"/>
    <mergeCell ref="S115:S116"/>
    <mergeCell ref="T115:T116"/>
    <mergeCell ref="U115:U116"/>
    <mergeCell ref="V115:V116"/>
    <mergeCell ref="W115:W116"/>
    <mergeCell ref="L115:L116"/>
    <mergeCell ref="M115:M116"/>
    <mergeCell ref="T150:T151"/>
    <mergeCell ref="U150:U151"/>
    <mergeCell ref="V150:V151"/>
    <mergeCell ref="W150:W151"/>
    <mergeCell ref="X150:X151"/>
    <mergeCell ref="Y150:Y151"/>
    <mergeCell ref="N150:N151"/>
    <mergeCell ref="O150:O151"/>
    <mergeCell ref="P150:P151"/>
    <mergeCell ref="Q150:Q151"/>
    <mergeCell ref="R150:R151"/>
    <mergeCell ref="S150:S151"/>
    <mergeCell ref="N184:N185"/>
    <mergeCell ref="O184:O185"/>
    <mergeCell ref="A182:A185"/>
    <mergeCell ref="B182:Y183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H218:H219"/>
    <mergeCell ref="I218:I219"/>
    <mergeCell ref="J218:J219"/>
    <mergeCell ref="K218:K219"/>
    <mergeCell ref="V184:V185"/>
    <mergeCell ref="W184:W185"/>
    <mergeCell ref="X184:X185"/>
    <mergeCell ref="Y184:Y185"/>
    <mergeCell ref="A216:A219"/>
    <mergeCell ref="B216:Y217"/>
    <mergeCell ref="B218:B219"/>
    <mergeCell ref="C218:C219"/>
    <mergeCell ref="D218:D219"/>
    <mergeCell ref="E218:E219"/>
    <mergeCell ref="P184:P185"/>
    <mergeCell ref="Q184:Q185"/>
    <mergeCell ref="R184:R185"/>
    <mergeCell ref="S184:S185"/>
    <mergeCell ref="T184:T185"/>
    <mergeCell ref="U184:U185"/>
    <mergeCell ref="J184:J185"/>
    <mergeCell ref="K184:K185"/>
    <mergeCell ref="L184:L185"/>
    <mergeCell ref="M184:M185"/>
    <mergeCell ref="X218:X219"/>
    <mergeCell ref="Y218:Y219"/>
    <mergeCell ref="A250:A253"/>
    <mergeCell ref="B250:Y251"/>
    <mergeCell ref="B252:B253"/>
    <mergeCell ref="C252:C253"/>
    <mergeCell ref="D252:D253"/>
    <mergeCell ref="E252:E253"/>
    <mergeCell ref="F252:F253"/>
    <mergeCell ref="G252:G253"/>
    <mergeCell ref="R218:R219"/>
    <mergeCell ref="S218:S219"/>
    <mergeCell ref="T218:T219"/>
    <mergeCell ref="U218:U219"/>
    <mergeCell ref="V218:V219"/>
    <mergeCell ref="W218:W219"/>
    <mergeCell ref="L218:L219"/>
    <mergeCell ref="M218:M219"/>
    <mergeCell ref="N218:N219"/>
    <mergeCell ref="O218:O219"/>
    <mergeCell ref="P218:P219"/>
    <mergeCell ref="Q218:Q219"/>
    <mergeCell ref="F218:F219"/>
    <mergeCell ref="G218:G219"/>
    <mergeCell ref="W252:W253"/>
    <mergeCell ref="X252:X253"/>
    <mergeCell ref="Y252:Y253"/>
    <mergeCell ref="N252:N253"/>
    <mergeCell ref="O252:O253"/>
    <mergeCell ref="P252:P253"/>
    <mergeCell ref="Q252:Q253"/>
    <mergeCell ref="R252:R253"/>
    <mergeCell ref="S252:S253"/>
    <mergeCell ref="G560:G561"/>
    <mergeCell ref="H560:H561"/>
    <mergeCell ref="L560:L561"/>
    <mergeCell ref="I560:I561"/>
    <mergeCell ref="J560:J561"/>
    <mergeCell ref="K560:K561"/>
    <mergeCell ref="T252:T253"/>
    <mergeCell ref="U252:U253"/>
    <mergeCell ref="V252:V253"/>
    <mergeCell ref="M560:M561"/>
    <mergeCell ref="N560:N561"/>
    <mergeCell ref="O560:O561"/>
    <mergeCell ref="P560:P561"/>
    <mergeCell ref="H252:H253"/>
    <mergeCell ref="I252:I253"/>
    <mergeCell ref="J252:J253"/>
    <mergeCell ref="K252:K253"/>
    <mergeCell ref="L252:L253"/>
    <mergeCell ref="M252:M253"/>
    <mergeCell ref="V287:V288"/>
    <mergeCell ref="O321:O322"/>
    <mergeCell ref="P321:P322"/>
    <mergeCell ref="Q321:Q322"/>
    <mergeCell ref="L355:L356"/>
    <mergeCell ref="L594:L595"/>
    <mergeCell ref="W560:W561"/>
    <mergeCell ref="X560:X561"/>
    <mergeCell ref="Y560:Y561"/>
    <mergeCell ref="A592:A595"/>
    <mergeCell ref="B592:Y593"/>
    <mergeCell ref="B594:B595"/>
    <mergeCell ref="C594:C595"/>
    <mergeCell ref="D594:D595"/>
    <mergeCell ref="E594:E595"/>
    <mergeCell ref="F594:F595"/>
    <mergeCell ref="Q560:Q561"/>
    <mergeCell ref="R560:R561"/>
    <mergeCell ref="S560:S561"/>
    <mergeCell ref="T560:T561"/>
    <mergeCell ref="U560:U561"/>
    <mergeCell ref="V560:V561"/>
    <mergeCell ref="A558:A561"/>
    <mergeCell ref="B558:Y559"/>
    <mergeCell ref="B560:B561"/>
    <mergeCell ref="C560:C561"/>
    <mergeCell ref="D560:D561"/>
    <mergeCell ref="E560:E561"/>
    <mergeCell ref="F560:F561"/>
    <mergeCell ref="Y594:Y595"/>
    <mergeCell ref="A626:A629"/>
    <mergeCell ref="B626:Y627"/>
    <mergeCell ref="B628:B629"/>
    <mergeCell ref="C628:C629"/>
    <mergeCell ref="D628:D629"/>
    <mergeCell ref="E628:E629"/>
    <mergeCell ref="F628:F629"/>
    <mergeCell ref="G628:G629"/>
    <mergeCell ref="H628:H629"/>
    <mergeCell ref="S594:S595"/>
    <mergeCell ref="T594:T595"/>
    <mergeCell ref="U594:U595"/>
    <mergeCell ref="V594:V595"/>
    <mergeCell ref="W594:W595"/>
    <mergeCell ref="X594:X595"/>
    <mergeCell ref="M594:M595"/>
    <mergeCell ref="N594:N595"/>
    <mergeCell ref="O594:O595"/>
    <mergeCell ref="P594:P595"/>
    <mergeCell ref="Q594:Q595"/>
    <mergeCell ref="R594:R595"/>
    <mergeCell ref="G594:G595"/>
    <mergeCell ref="H594:H595"/>
    <mergeCell ref="U628:U629"/>
    <mergeCell ref="V628:V629"/>
    <mergeCell ref="W628:W629"/>
    <mergeCell ref="X628:X629"/>
    <mergeCell ref="Y628:Y629"/>
    <mergeCell ref="A660:A663"/>
    <mergeCell ref="B660:Y661"/>
    <mergeCell ref="B662:B663"/>
    <mergeCell ref="C662:C663"/>
    <mergeCell ref="D662:D663"/>
    <mergeCell ref="O628:O629"/>
    <mergeCell ref="P628:P629"/>
    <mergeCell ref="Q628:Q629"/>
    <mergeCell ref="R628:R629"/>
    <mergeCell ref="S628:S629"/>
    <mergeCell ref="T628:T629"/>
    <mergeCell ref="I628:I629"/>
    <mergeCell ref="J628:J629"/>
    <mergeCell ref="K628:K629"/>
    <mergeCell ref="L628:L629"/>
    <mergeCell ref="M628:M629"/>
    <mergeCell ref="N628:N629"/>
    <mergeCell ref="W662:W663"/>
    <mergeCell ref="X662:X663"/>
    <mergeCell ref="Y662:Y663"/>
    <mergeCell ref="A694:A697"/>
    <mergeCell ref="B694:Y695"/>
    <mergeCell ref="B696:B697"/>
    <mergeCell ref="C696:C697"/>
    <mergeCell ref="D696:D697"/>
    <mergeCell ref="E696:E697"/>
    <mergeCell ref="F696:F697"/>
    <mergeCell ref="Q662:Q663"/>
    <mergeCell ref="R662:R663"/>
    <mergeCell ref="S662:S663"/>
    <mergeCell ref="T662:T663"/>
    <mergeCell ref="U662:U663"/>
    <mergeCell ref="V662:V663"/>
    <mergeCell ref="K662:K663"/>
    <mergeCell ref="L662:L663"/>
    <mergeCell ref="M662:M663"/>
    <mergeCell ref="N662:N663"/>
    <mergeCell ref="O662:O663"/>
    <mergeCell ref="P662:P663"/>
    <mergeCell ref="E662:E663"/>
    <mergeCell ref="F662:F663"/>
    <mergeCell ref="Y696:Y697"/>
    <mergeCell ref="S696:S697"/>
    <mergeCell ref="A728:A731"/>
    <mergeCell ref="B728:Y729"/>
    <mergeCell ref="B730:B731"/>
    <mergeCell ref="C730:C731"/>
    <mergeCell ref="D730:D731"/>
    <mergeCell ref="E730:E731"/>
    <mergeCell ref="F730:F731"/>
    <mergeCell ref="G730:G731"/>
    <mergeCell ref="H730:H731"/>
    <mergeCell ref="T696:T697"/>
    <mergeCell ref="U696:U697"/>
    <mergeCell ref="V696:V697"/>
    <mergeCell ref="W696:W697"/>
    <mergeCell ref="X696:X697"/>
    <mergeCell ref="M696:M697"/>
    <mergeCell ref="N696:N697"/>
    <mergeCell ref="O696:O697"/>
    <mergeCell ref="P696:P697"/>
    <mergeCell ref="Q696:Q697"/>
    <mergeCell ref="R696:R697"/>
    <mergeCell ref="G696:G697"/>
    <mergeCell ref="H696:H697"/>
    <mergeCell ref="U730:U731"/>
    <mergeCell ref="V730:V731"/>
    <mergeCell ref="W730:W731"/>
    <mergeCell ref="X730:X731"/>
    <mergeCell ref="Y730:Y731"/>
    <mergeCell ref="A762:A765"/>
    <mergeCell ref="B762:Y763"/>
    <mergeCell ref="B764:B765"/>
    <mergeCell ref="C764:C765"/>
    <mergeCell ref="D764:D765"/>
    <mergeCell ref="O730:O731"/>
    <mergeCell ref="P730:P731"/>
    <mergeCell ref="Q730:Q731"/>
    <mergeCell ref="R730:R731"/>
    <mergeCell ref="S730:S731"/>
    <mergeCell ref="T730:T731"/>
    <mergeCell ref="I730:I731"/>
    <mergeCell ref="J730:J731"/>
    <mergeCell ref="K730:K731"/>
    <mergeCell ref="L730:L731"/>
    <mergeCell ref="M730:M731"/>
    <mergeCell ref="N730:N731"/>
    <mergeCell ref="W764:W765"/>
    <mergeCell ref="X764:X765"/>
    <mergeCell ref="Y764:Y765"/>
    <mergeCell ref="A796:A799"/>
    <mergeCell ref="B796:Y797"/>
    <mergeCell ref="B798:B799"/>
    <mergeCell ref="C798:C799"/>
    <mergeCell ref="D798:D799"/>
    <mergeCell ref="E798:E799"/>
    <mergeCell ref="F798:F799"/>
    <mergeCell ref="Q764:Q765"/>
    <mergeCell ref="R764:R765"/>
    <mergeCell ref="S764:S765"/>
    <mergeCell ref="T764:T765"/>
    <mergeCell ref="U764:U765"/>
    <mergeCell ref="V764:V765"/>
    <mergeCell ref="K764:K765"/>
    <mergeCell ref="L764:L765"/>
    <mergeCell ref="M764:M765"/>
    <mergeCell ref="N764:N765"/>
    <mergeCell ref="O764:O765"/>
    <mergeCell ref="P764:P765"/>
    <mergeCell ref="E764:E765"/>
    <mergeCell ref="F764:F765"/>
    <mergeCell ref="V798:V799"/>
    <mergeCell ref="W798:W799"/>
    <mergeCell ref="X798:X799"/>
    <mergeCell ref="Y798:Y799"/>
    <mergeCell ref="N798:N799"/>
    <mergeCell ref="O798:O799"/>
    <mergeCell ref="P798:P799"/>
    <mergeCell ref="Q798:Q799"/>
    <mergeCell ref="R798:R799"/>
    <mergeCell ref="U798:U799"/>
    <mergeCell ref="S798:S799"/>
    <mergeCell ref="T798:T799"/>
    <mergeCell ref="M798:M799"/>
    <mergeCell ref="G798:G799"/>
    <mergeCell ref="H798:H799"/>
    <mergeCell ref="I798:I799"/>
    <mergeCell ref="J798:J799"/>
    <mergeCell ref="K798:K799"/>
    <mergeCell ref="L798:L799"/>
    <mergeCell ref="P837:Q837"/>
    <mergeCell ref="R837:S837"/>
    <mergeCell ref="P831:Q831"/>
    <mergeCell ref="R831:S831"/>
    <mergeCell ref="P832:Q832"/>
    <mergeCell ref="R832:S832"/>
    <mergeCell ref="A831:K831"/>
    <mergeCell ref="A829:K830"/>
    <mergeCell ref="A832:K832"/>
    <mergeCell ref="L831:M831"/>
    <mergeCell ref="N831:O831"/>
    <mergeCell ref="P829:Q830"/>
    <mergeCell ref="R829:S830"/>
    <mergeCell ref="T837:U837"/>
    <mergeCell ref="A835:K837"/>
    <mergeCell ref="L835:M836"/>
    <mergeCell ref="L837:M837"/>
    <mergeCell ref="N835:O836"/>
    <mergeCell ref="L829:M830"/>
    <mergeCell ref="N829:O830"/>
    <mergeCell ref="L832:M832"/>
    <mergeCell ref="N832:O832"/>
    <mergeCell ref="T835:U836"/>
    <mergeCell ref="P835:Q836"/>
    <mergeCell ref="R835:S836"/>
    <mergeCell ref="B287:B288"/>
    <mergeCell ref="C287:C288"/>
    <mergeCell ref="D287:D288"/>
    <mergeCell ref="E287:E288"/>
    <mergeCell ref="F287:F288"/>
    <mergeCell ref="G287:G288"/>
    <mergeCell ref="H287:H288"/>
    <mergeCell ref="I287:I288"/>
    <mergeCell ref="N837:O837"/>
    <mergeCell ref="G764:G765"/>
    <mergeCell ref="H764:H765"/>
    <mergeCell ref="I764:I765"/>
    <mergeCell ref="J764:J765"/>
    <mergeCell ref="I696:I697"/>
    <mergeCell ref="J696:J697"/>
    <mergeCell ref="K696:K697"/>
    <mergeCell ref="L696:L697"/>
    <mergeCell ref="G662:G663"/>
    <mergeCell ref="H662:H663"/>
    <mergeCell ref="I662:I663"/>
    <mergeCell ref="J662:J663"/>
    <mergeCell ref="I594:I595"/>
    <mergeCell ref="J594:J595"/>
    <mergeCell ref="K594:K595"/>
    <mergeCell ref="W287:W288"/>
    <mergeCell ref="X287:X288"/>
    <mergeCell ref="Y287:Y288"/>
    <mergeCell ref="A319:A322"/>
    <mergeCell ref="B319:Y320"/>
    <mergeCell ref="B321:B322"/>
    <mergeCell ref="C321:C322"/>
    <mergeCell ref="D321:D322"/>
    <mergeCell ref="E321:E322"/>
    <mergeCell ref="P287:P288"/>
    <mergeCell ref="Q287:Q288"/>
    <mergeCell ref="R287:R288"/>
    <mergeCell ref="S287:S288"/>
    <mergeCell ref="T287:T288"/>
    <mergeCell ref="U287:U288"/>
    <mergeCell ref="J287:J288"/>
    <mergeCell ref="K287:K288"/>
    <mergeCell ref="L287:L288"/>
    <mergeCell ref="M287:M288"/>
    <mergeCell ref="N287:N288"/>
    <mergeCell ref="O287:O288"/>
    <mergeCell ref="A285:A288"/>
    <mergeCell ref="B285:Y286"/>
    <mergeCell ref="N321:N322"/>
    <mergeCell ref="F321:F322"/>
    <mergeCell ref="G321:G322"/>
    <mergeCell ref="H321:H322"/>
    <mergeCell ref="I321:I322"/>
    <mergeCell ref="J321:J322"/>
    <mergeCell ref="K321:K322"/>
    <mergeCell ref="H355:H356"/>
    <mergeCell ref="I355:I356"/>
    <mergeCell ref="J355:J356"/>
    <mergeCell ref="K355:K356"/>
    <mergeCell ref="M355:M356"/>
    <mergeCell ref="X321:X322"/>
    <mergeCell ref="Y321:Y322"/>
    <mergeCell ref="A353:A356"/>
    <mergeCell ref="B353:Y354"/>
    <mergeCell ref="B355:B356"/>
    <mergeCell ref="C355:C356"/>
    <mergeCell ref="D355:D356"/>
    <mergeCell ref="E355:E356"/>
    <mergeCell ref="F355:F356"/>
    <mergeCell ref="G355:G356"/>
    <mergeCell ref="R321:R322"/>
    <mergeCell ref="S321:S322"/>
    <mergeCell ref="T321:T322"/>
    <mergeCell ref="U321:U322"/>
    <mergeCell ref="V321:V322"/>
    <mergeCell ref="W321:W322"/>
    <mergeCell ref="L321:L322"/>
    <mergeCell ref="M321:M322"/>
    <mergeCell ref="T355:T356"/>
    <mergeCell ref="U355:U356"/>
    <mergeCell ref="V355:V356"/>
    <mergeCell ref="W355:W356"/>
    <mergeCell ref="X355:X356"/>
    <mergeCell ref="Y355:Y356"/>
    <mergeCell ref="N355:N356"/>
    <mergeCell ref="O355:O356"/>
    <mergeCell ref="P355:P356"/>
    <mergeCell ref="Q355:Q356"/>
    <mergeCell ref="R355:R356"/>
    <mergeCell ref="S355:S356"/>
    <mergeCell ref="N389:N390"/>
    <mergeCell ref="O389:O390"/>
    <mergeCell ref="A387:A390"/>
    <mergeCell ref="B387:Y388"/>
    <mergeCell ref="B389:B390"/>
    <mergeCell ref="C389:C390"/>
    <mergeCell ref="D389:D390"/>
    <mergeCell ref="E389:E390"/>
    <mergeCell ref="F389:F390"/>
    <mergeCell ref="G389:G390"/>
    <mergeCell ref="H389:H390"/>
    <mergeCell ref="I389:I390"/>
    <mergeCell ref="H424:H425"/>
    <mergeCell ref="I424:I425"/>
    <mergeCell ref="J424:J425"/>
    <mergeCell ref="K424:K425"/>
    <mergeCell ref="V389:V390"/>
    <mergeCell ref="W389:W390"/>
    <mergeCell ref="X389:X390"/>
    <mergeCell ref="Y389:Y390"/>
    <mergeCell ref="A422:A425"/>
    <mergeCell ref="B422:Y423"/>
    <mergeCell ref="B424:B425"/>
    <mergeCell ref="C424:C425"/>
    <mergeCell ref="D424:D425"/>
    <mergeCell ref="E424:E425"/>
    <mergeCell ref="P389:P390"/>
    <mergeCell ref="Q389:Q390"/>
    <mergeCell ref="R389:R390"/>
    <mergeCell ref="S389:S390"/>
    <mergeCell ref="T389:T390"/>
    <mergeCell ref="U389:U390"/>
    <mergeCell ref="J389:J390"/>
    <mergeCell ref="K389:K390"/>
    <mergeCell ref="L389:L390"/>
    <mergeCell ref="M389:M390"/>
    <mergeCell ref="X424:X425"/>
    <mergeCell ref="Y424:Y425"/>
    <mergeCell ref="A456:A459"/>
    <mergeCell ref="B456:Y457"/>
    <mergeCell ref="B458:B459"/>
    <mergeCell ref="C458:C459"/>
    <mergeCell ref="D458:D459"/>
    <mergeCell ref="E458:E459"/>
    <mergeCell ref="F458:F459"/>
    <mergeCell ref="G458:G459"/>
    <mergeCell ref="R424:R425"/>
    <mergeCell ref="S424:S425"/>
    <mergeCell ref="T424:T425"/>
    <mergeCell ref="U424:U425"/>
    <mergeCell ref="V424:V425"/>
    <mergeCell ref="W424:W425"/>
    <mergeCell ref="L424:L425"/>
    <mergeCell ref="M424:M425"/>
    <mergeCell ref="N424:N425"/>
    <mergeCell ref="O424:O425"/>
    <mergeCell ref="P424:P425"/>
    <mergeCell ref="Q424:Q425"/>
    <mergeCell ref="F424:F425"/>
    <mergeCell ref="G424:G425"/>
    <mergeCell ref="X458:X459"/>
    <mergeCell ref="Y458:Y459"/>
    <mergeCell ref="N458:N459"/>
    <mergeCell ref="O458:O459"/>
    <mergeCell ref="P458:P459"/>
    <mergeCell ref="Q458:Q459"/>
    <mergeCell ref="R458:R459"/>
    <mergeCell ref="S458:S459"/>
    <mergeCell ref="H458:H459"/>
    <mergeCell ref="I458:I459"/>
    <mergeCell ref="J458:J459"/>
    <mergeCell ref="K458:K459"/>
    <mergeCell ref="L458:L459"/>
    <mergeCell ref="M458:M459"/>
    <mergeCell ref="E492:E493"/>
    <mergeCell ref="F492:F493"/>
    <mergeCell ref="G492:G493"/>
    <mergeCell ref="H492:H493"/>
    <mergeCell ref="I492:I493"/>
    <mergeCell ref="T458:T459"/>
    <mergeCell ref="U458:U459"/>
    <mergeCell ref="V458:V459"/>
    <mergeCell ref="W458:W459"/>
    <mergeCell ref="Y492:Y493"/>
    <mergeCell ref="A524:A527"/>
    <mergeCell ref="B524:Y525"/>
    <mergeCell ref="B526:B527"/>
    <mergeCell ref="C526:C527"/>
    <mergeCell ref="D526:D527"/>
    <mergeCell ref="E526:E527"/>
    <mergeCell ref="P492:P493"/>
    <mergeCell ref="Q492:Q493"/>
    <mergeCell ref="R492:R493"/>
    <mergeCell ref="S492:S493"/>
    <mergeCell ref="T492:T493"/>
    <mergeCell ref="U492:U493"/>
    <mergeCell ref="J492:J493"/>
    <mergeCell ref="K492:K493"/>
    <mergeCell ref="L492:L493"/>
    <mergeCell ref="M492:M493"/>
    <mergeCell ref="N492:N493"/>
    <mergeCell ref="O492:O493"/>
    <mergeCell ref="A490:A493"/>
    <mergeCell ref="B490:Y491"/>
    <mergeCell ref="B492:B493"/>
    <mergeCell ref="C492:C493"/>
    <mergeCell ref="D492:D493"/>
    <mergeCell ref="F526:F527"/>
    <mergeCell ref="G526:G527"/>
    <mergeCell ref="H526:H527"/>
    <mergeCell ref="I526:I527"/>
    <mergeCell ref="J526:J527"/>
    <mergeCell ref="K526:K527"/>
    <mergeCell ref="V492:V493"/>
    <mergeCell ref="W492:W493"/>
    <mergeCell ref="X492:X493"/>
    <mergeCell ref="X526:X527"/>
    <mergeCell ref="Y526:Y527"/>
    <mergeCell ref="R526:R527"/>
    <mergeCell ref="S526:S527"/>
    <mergeCell ref="T526:T527"/>
    <mergeCell ref="U526:U527"/>
    <mergeCell ref="V526:V527"/>
    <mergeCell ref="W526:W527"/>
    <mergeCell ref="L526:L527"/>
    <mergeCell ref="M526:M527"/>
    <mergeCell ref="N526:N527"/>
    <mergeCell ref="O526:O527"/>
    <mergeCell ref="P526:P527"/>
    <mergeCell ref="Q526:Q527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841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28" sqref="B528:Y555"/>
    </sheetView>
  </sheetViews>
  <sheetFormatPr defaultRowHeight="15" x14ac:dyDescent="0.25"/>
  <cols>
    <col min="1" max="1" width="14.25" style="92" customWidth="1"/>
    <col min="2" max="5" width="12" style="92" customWidth="1"/>
    <col min="6" max="6" width="12.125" style="92" customWidth="1"/>
    <col min="7" max="7" width="12.625" style="92" customWidth="1"/>
    <col min="8" max="9" width="12" style="92" customWidth="1"/>
    <col min="10" max="10" width="12.375" style="92" customWidth="1"/>
    <col min="11" max="11" width="12.625" style="92" customWidth="1"/>
    <col min="12" max="12" width="11.75" style="92" customWidth="1"/>
    <col min="13" max="25" width="12" style="92" customWidth="1"/>
    <col min="26" max="26" width="9" style="50"/>
    <col min="27" max="27" width="11.25" style="50" customWidth="1"/>
    <col min="28" max="16384" width="9" style="50"/>
  </cols>
  <sheetData>
    <row r="1" spans="1:27" ht="41.25" customHeight="1" x14ac:dyDescent="0.2">
      <c r="A1" s="177" t="s">
        <v>173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</row>
    <row r="2" spans="1:27" ht="18.75" customHeight="1" x14ac:dyDescent="0.2">
      <c r="A2" s="178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феврале 2014 г.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</row>
    <row r="3" spans="1:27" ht="39.75" customHeight="1" x14ac:dyDescent="0.2">
      <c r="A3" s="179" t="s">
        <v>171</v>
      </c>
      <c r="B3" s="179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</row>
    <row r="4" spans="1:27" ht="25.5" customHeight="1" x14ac:dyDescent="0.2">
      <c r="A4" s="180" t="s">
        <v>56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</row>
    <row r="7" spans="1:27" x14ac:dyDescent="0.25">
      <c r="A7" s="92" t="s">
        <v>127</v>
      </c>
    </row>
    <row r="9" spans="1:27" s="105" customFormat="1" x14ac:dyDescent="0.25">
      <c r="A9" s="103" t="s">
        <v>128</v>
      </c>
      <c r="B9" s="103"/>
      <c r="C9" s="103"/>
      <c r="D9" s="104"/>
      <c r="E9" s="104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</row>
    <row r="10" spans="1:27" x14ac:dyDescent="0.25">
      <c r="A10" s="102" t="s">
        <v>157</v>
      </c>
      <c r="B10" s="93"/>
      <c r="C10" s="93"/>
      <c r="D10" s="93"/>
    </row>
    <row r="11" spans="1:27" ht="12.75" x14ac:dyDescent="0.2">
      <c r="A11" s="170" t="s">
        <v>50</v>
      </c>
      <c r="B11" s="181" t="s">
        <v>129</v>
      </c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3"/>
    </row>
    <row r="12" spans="1:27" ht="12.75" x14ac:dyDescent="0.2">
      <c r="A12" s="171"/>
      <c r="B12" s="184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6"/>
    </row>
    <row r="13" spans="1:27" ht="12.75" customHeight="1" x14ac:dyDescent="0.2">
      <c r="A13" s="171"/>
      <c r="B13" s="173" t="s">
        <v>130</v>
      </c>
      <c r="C13" s="164" t="s">
        <v>131</v>
      </c>
      <c r="D13" s="164" t="s">
        <v>132</v>
      </c>
      <c r="E13" s="164" t="s">
        <v>133</v>
      </c>
      <c r="F13" s="164" t="s">
        <v>134</v>
      </c>
      <c r="G13" s="164" t="s">
        <v>135</v>
      </c>
      <c r="H13" s="164" t="s">
        <v>136</v>
      </c>
      <c r="I13" s="164" t="s">
        <v>137</v>
      </c>
      <c r="J13" s="164" t="s">
        <v>138</v>
      </c>
      <c r="K13" s="164" t="s">
        <v>139</v>
      </c>
      <c r="L13" s="164" t="s">
        <v>140</v>
      </c>
      <c r="M13" s="164" t="s">
        <v>141</v>
      </c>
      <c r="N13" s="175" t="s">
        <v>142</v>
      </c>
      <c r="O13" s="164" t="s">
        <v>143</v>
      </c>
      <c r="P13" s="164" t="s">
        <v>144</v>
      </c>
      <c r="Q13" s="164" t="s">
        <v>145</v>
      </c>
      <c r="R13" s="164" t="s">
        <v>146</v>
      </c>
      <c r="S13" s="164" t="s">
        <v>147</v>
      </c>
      <c r="T13" s="164" t="s">
        <v>148</v>
      </c>
      <c r="U13" s="164" t="s">
        <v>149</v>
      </c>
      <c r="V13" s="164" t="s">
        <v>150</v>
      </c>
      <c r="W13" s="164" t="s">
        <v>151</v>
      </c>
      <c r="X13" s="164" t="s">
        <v>152</v>
      </c>
      <c r="Y13" s="164" t="s">
        <v>153</v>
      </c>
    </row>
    <row r="14" spans="1:27" ht="11.25" customHeight="1" x14ac:dyDescent="0.2">
      <c r="A14" s="172"/>
      <c r="B14" s="174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76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</row>
    <row r="15" spans="1:27" ht="18.75" customHeight="1" x14ac:dyDescent="0.2">
      <c r="A15" s="94">
        <f>АТС!A41</f>
        <v>41671</v>
      </c>
      <c r="B15" s="127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1838.04</v>
      </c>
      <c r="C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1818.19</v>
      </c>
      <c r="D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1829.5500000000002</v>
      </c>
      <c r="E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1816.06</v>
      </c>
      <c r="F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1812.89</v>
      </c>
      <c r="G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1810.35</v>
      </c>
      <c r="H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1823.87</v>
      </c>
      <c r="I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1827.9</v>
      </c>
      <c r="J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1840.2</v>
      </c>
      <c r="K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1854.25</v>
      </c>
      <c r="L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1855.5500000000002</v>
      </c>
      <c r="M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1856.04</v>
      </c>
      <c r="N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1857.0900000000001</v>
      </c>
      <c r="O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1857.3000000000002</v>
      </c>
      <c r="P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1856.69</v>
      </c>
      <c r="Q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1857.0700000000002</v>
      </c>
      <c r="R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1856.16</v>
      </c>
      <c r="S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1854.27</v>
      </c>
      <c r="T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1852.7200000000003</v>
      </c>
      <c r="U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1867.35</v>
      </c>
      <c r="V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1935.42</v>
      </c>
      <c r="W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1854.93</v>
      </c>
      <c r="X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1855.35</v>
      </c>
      <c r="Y15" s="142">
        <f>VLOOKUP($A15+ROUND((COLUMN()-2)/24,5),АТС!$A$41:$F$712,3)+VLOOKUP($A15+ROUND((COLUMN()-2)/24,5),'Расчет сбытовых надбавок'!$B$721:'Расчет сбытовых надбавок'!$G$1392,3)+'Иные услуги '!$C$5+'РСТ РСО-А'!$K$7</f>
        <v>1990.42</v>
      </c>
      <c r="AA15" s="95"/>
    </row>
    <row r="16" spans="1:27" x14ac:dyDescent="0.2">
      <c r="A16" s="94">
        <f>A15+1</f>
        <v>41672</v>
      </c>
      <c r="B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1836.06</v>
      </c>
      <c r="C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1835.35</v>
      </c>
      <c r="D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1824.0300000000002</v>
      </c>
      <c r="E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1810.97</v>
      </c>
      <c r="F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1816.5900000000001</v>
      </c>
      <c r="G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1807.69</v>
      </c>
      <c r="H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1813.74</v>
      </c>
      <c r="I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1829.5700000000002</v>
      </c>
      <c r="J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1872.69</v>
      </c>
      <c r="K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1852.63</v>
      </c>
      <c r="L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1853.5100000000002</v>
      </c>
      <c r="M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1853.72</v>
      </c>
      <c r="N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1854.0700000000002</v>
      </c>
      <c r="O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1854.2</v>
      </c>
      <c r="P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1852.97</v>
      </c>
      <c r="Q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1853.3600000000001</v>
      </c>
      <c r="R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1854.43</v>
      </c>
      <c r="S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1852.44</v>
      </c>
      <c r="T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1851.8000000000002</v>
      </c>
      <c r="U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1865.71</v>
      </c>
      <c r="V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1934.5300000000002</v>
      </c>
      <c r="W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1897.25</v>
      </c>
      <c r="X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1853.81</v>
      </c>
      <c r="Y16" s="142">
        <f>VLOOKUP($A16+ROUND((COLUMN()-2)/24,5),АТС!$A$41:$F$712,3)+VLOOKUP($A16+ROUND((COLUMN()-2)/24,5),'Расчет сбытовых надбавок'!$B$721:'Расчет сбытовых надбавок'!$G$1392,3)+'Иные услуги '!$C$5+'РСТ РСО-А'!$K$7</f>
        <v>2010.9900000000002</v>
      </c>
    </row>
    <row r="17" spans="1:25" x14ac:dyDescent="0.2">
      <c r="A17" s="94">
        <f t="shared" ref="A17:A42" si="0">A16+1</f>
        <v>41673</v>
      </c>
      <c r="B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1832.96</v>
      </c>
      <c r="C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1816.81</v>
      </c>
      <c r="D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1817.3899999999999</v>
      </c>
      <c r="E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1831.87</v>
      </c>
      <c r="F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1828.8400000000001</v>
      </c>
      <c r="G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1825.99</v>
      </c>
      <c r="H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1828.5500000000002</v>
      </c>
      <c r="I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1842.79</v>
      </c>
      <c r="J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1834.1</v>
      </c>
      <c r="K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1857.0900000000001</v>
      </c>
      <c r="L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1856.8200000000002</v>
      </c>
      <c r="M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1845.0900000000001</v>
      </c>
      <c r="N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1844.29</v>
      </c>
      <c r="O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1844.6</v>
      </c>
      <c r="P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1844.91</v>
      </c>
      <c r="Q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1844.94</v>
      </c>
      <c r="R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1844.27</v>
      </c>
      <c r="S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1852.5500000000002</v>
      </c>
      <c r="T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1849.79</v>
      </c>
      <c r="U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1851.27</v>
      </c>
      <c r="V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1865.18</v>
      </c>
      <c r="W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1905.17</v>
      </c>
      <c r="X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2089.11</v>
      </c>
      <c r="Y17" s="142">
        <f>VLOOKUP($A17+ROUND((COLUMN()-2)/24,5),АТС!$A$41:$F$712,3)+VLOOKUP($A17+ROUND((COLUMN()-2)/24,5),'Расчет сбытовых надбавок'!$B$721:'Расчет сбытовых надбавок'!$G$1392,3)+'Иные услуги '!$C$5+'РСТ РСО-А'!$K$7</f>
        <v>1971.5900000000001</v>
      </c>
    </row>
    <row r="18" spans="1:25" x14ac:dyDescent="0.2">
      <c r="A18" s="94">
        <f t="shared" si="0"/>
        <v>41674</v>
      </c>
      <c r="B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1919.16</v>
      </c>
      <c r="C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1826.96</v>
      </c>
      <c r="D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1825.71</v>
      </c>
      <c r="E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1825.63</v>
      </c>
      <c r="F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1825.62</v>
      </c>
      <c r="G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1827.64</v>
      </c>
      <c r="H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1831.87</v>
      </c>
      <c r="I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1842.79</v>
      </c>
      <c r="J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1833.67</v>
      </c>
      <c r="K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1866.0300000000002</v>
      </c>
      <c r="L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1895.8000000000002</v>
      </c>
      <c r="M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1866.9700000000003</v>
      </c>
      <c r="N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1866.66</v>
      </c>
      <c r="O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1865.2600000000002</v>
      </c>
      <c r="P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1857.99</v>
      </c>
      <c r="Q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1857.95</v>
      </c>
      <c r="R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1857.64</v>
      </c>
      <c r="S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1857.1399999999999</v>
      </c>
      <c r="T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1854.7600000000002</v>
      </c>
      <c r="U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1981.0700000000002</v>
      </c>
      <c r="V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1980.6799999999998</v>
      </c>
      <c r="W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2004.95</v>
      </c>
      <c r="X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2143.29</v>
      </c>
      <c r="Y18" s="142">
        <f>VLOOKUP($A18+ROUND((COLUMN()-2)/24,5),АТС!$A$41:$F$712,3)+VLOOKUP($A18+ROUND((COLUMN()-2)/24,5),'Расчет сбытовых надбавок'!$B$721:'Расчет сбытовых надбавок'!$G$1392,3)+'Иные услуги '!$C$5+'РСТ РСО-А'!$K$7</f>
        <v>2048.13</v>
      </c>
    </row>
    <row r="19" spans="1:25" x14ac:dyDescent="0.2">
      <c r="A19" s="94">
        <f t="shared" si="0"/>
        <v>41675</v>
      </c>
      <c r="B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1842</v>
      </c>
      <c r="C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1818.0500000000002</v>
      </c>
      <c r="D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1815.58</v>
      </c>
      <c r="E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1814.16</v>
      </c>
      <c r="F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1814.3600000000001</v>
      </c>
      <c r="G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1815.02</v>
      </c>
      <c r="H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1817.0500000000002</v>
      </c>
      <c r="I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1842.3400000000001</v>
      </c>
      <c r="J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1833.4</v>
      </c>
      <c r="K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1859.23</v>
      </c>
      <c r="L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1858.48</v>
      </c>
      <c r="M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1831.2800000000002</v>
      </c>
      <c r="N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1839.16</v>
      </c>
      <c r="O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1838.93</v>
      </c>
      <c r="P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1839.04</v>
      </c>
      <c r="Q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1838.95</v>
      </c>
      <c r="R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1839.3899999999999</v>
      </c>
      <c r="S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1857.35</v>
      </c>
      <c r="T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1919.42</v>
      </c>
      <c r="U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1957.02</v>
      </c>
      <c r="V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1968.15</v>
      </c>
      <c r="W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1963.4099999999999</v>
      </c>
      <c r="X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2146.96</v>
      </c>
      <c r="Y19" s="142">
        <f>VLOOKUP($A19+ROUND((COLUMN()-2)/24,5),АТС!$A$41:$F$712,3)+VLOOKUP($A19+ROUND((COLUMN()-2)/24,5),'Расчет сбытовых надбавок'!$B$721:'Расчет сбытовых надбавок'!$G$1392,3)+'Иные услуги '!$C$5+'РСТ РСО-А'!$K$7</f>
        <v>2034.48</v>
      </c>
    </row>
    <row r="20" spans="1:25" x14ac:dyDescent="0.2">
      <c r="A20" s="94">
        <f t="shared" si="0"/>
        <v>41676</v>
      </c>
      <c r="B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1920.93</v>
      </c>
      <c r="C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1846.45</v>
      </c>
      <c r="D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1826.48</v>
      </c>
      <c r="E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1826.01</v>
      </c>
      <c r="F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1826.69</v>
      </c>
      <c r="G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1827.1</v>
      </c>
      <c r="H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1851.63</v>
      </c>
      <c r="I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1837.43</v>
      </c>
      <c r="J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1857.95</v>
      </c>
      <c r="K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1857.8600000000001</v>
      </c>
      <c r="L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1856.7400000000002</v>
      </c>
      <c r="M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1954.0900000000001</v>
      </c>
      <c r="N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1929.8200000000002</v>
      </c>
      <c r="O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1924.08</v>
      </c>
      <c r="P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1907.77</v>
      </c>
      <c r="Q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1896.4700000000003</v>
      </c>
      <c r="R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1884.3200000000002</v>
      </c>
      <c r="S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1855.8600000000001</v>
      </c>
      <c r="T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1939.8700000000001</v>
      </c>
      <c r="U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2039.66</v>
      </c>
      <c r="V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2013.4900000000002</v>
      </c>
      <c r="W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2018.8600000000001</v>
      </c>
      <c r="X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2162.9</v>
      </c>
      <c r="Y20" s="142">
        <f>VLOOKUP($A20+ROUND((COLUMN()-2)/24,5),АТС!$A$41:$F$712,3)+VLOOKUP($A20+ROUND((COLUMN()-2)/24,5),'Расчет сбытовых надбавок'!$B$721:'Расчет сбытовых надбавок'!$G$1392,3)+'Иные услуги '!$C$5+'РСТ РСО-А'!$K$7</f>
        <v>2066.06</v>
      </c>
    </row>
    <row r="21" spans="1:25" x14ac:dyDescent="0.2">
      <c r="A21" s="94">
        <f t="shared" si="0"/>
        <v>41677</v>
      </c>
      <c r="B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1837.8200000000002</v>
      </c>
      <c r="C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1817.81</v>
      </c>
      <c r="D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1810.8400000000001</v>
      </c>
      <c r="E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1813.85</v>
      </c>
      <c r="F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1813.3200000000002</v>
      </c>
      <c r="G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1809.37</v>
      </c>
      <c r="H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1837.21</v>
      </c>
      <c r="I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1835.35</v>
      </c>
      <c r="J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1810.42</v>
      </c>
      <c r="K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1859.49</v>
      </c>
      <c r="L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1859.63</v>
      </c>
      <c r="M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1846.6100000000001</v>
      </c>
      <c r="N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1846.69</v>
      </c>
      <c r="O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1846.7600000000002</v>
      </c>
      <c r="P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1847.08</v>
      </c>
      <c r="Q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1846.95</v>
      </c>
      <c r="R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1846.67</v>
      </c>
      <c r="S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1855.1100000000001</v>
      </c>
      <c r="T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1855.2800000000002</v>
      </c>
      <c r="U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1972.3600000000001</v>
      </c>
      <c r="V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1928.0100000000002</v>
      </c>
      <c r="W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1953.15</v>
      </c>
      <c r="X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2128.06</v>
      </c>
      <c r="Y21" s="142">
        <f>VLOOKUP($A21+ROUND((COLUMN()-2)/24,5),АТС!$A$41:$F$712,3)+VLOOKUP($A21+ROUND((COLUMN()-2)/24,5),'Расчет сбытовых надбавок'!$B$721:'Расчет сбытовых надбавок'!$G$1392,3)+'Иные услуги '!$C$5+'РСТ РСО-А'!$K$7</f>
        <v>2033.79</v>
      </c>
    </row>
    <row r="22" spans="1:25" x14ac:dyDescent="0.2">
      <c r="A22" s="94">
        <f t="shared" si="0"/>
        <v>41678</v>
      </c>
      <c r="B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1836.9</v>
      </c>
      <c r="C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1832.46</v>
      </c>
      <c r="D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1820.48</v>
      </c>
      <c r="E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1807.72</v>
      </c>
      <c r="F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1816.12</v>
      </c>
      <c r="G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1828.2800000000002</v>
      </c>
      <c r="H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1833.6</v>
      </c>
      <c r="I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1836.7800000000002</v>
      </c>
      <c r="J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1978.4900000000002</v>
      </c>
      <c r="K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1829.5900000000001</v>
      </c>
      <c r="L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1836.91</v>
      </c>
      <c r="M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1857.0500000000002</v>
      </c>
      <c r="N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1857.2600000000002</v>
      </c>
      <c r="O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1857.43</v>
      </c>
      <c r="P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1857.6100000000001</v>
      </c>
      <c r="Q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1857.83</v>
      </c>
      <c r="R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1856.6100000000001</v>
      </c>
      <c r="S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1851.9900000000002</v>
      </c>
      <c r="T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1853.7</v>
      </c>
      <c r="U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1852.89</v>
      </c>
      <c r="V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1962.0500000000002</v>
      </c>
      <c r="W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1927.52</v>
      </c>
      <c r="X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1854.65</v>
      </c>
      <c r="Y22" s="142">
        <f>VLOOKUP($A22+ROUND((COLUMN()-2)/24,5),АТС!$A$41:$F$712,3)+VLOOKUP($A22+ROUND((COLUMN()-2)/24,5),'Расчет сбытовых надбавок'!$B$721:'Расчет сбытовых надбавок'!$G$1392,3)+'Иные услуги '!$C$5+'РСТ РСО-А'!$K$7</f>
        <v>2064.46</v>
      </c>
    </row>
    <row r="23" spans="1:25" x14ac:dyDescent="0.2">
      <c r="A23" s="94">
        <f t="shared" si="0"/>
        <v>41679</v>
      </c>
      <c r="B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1831.83</v>
      </c>
      <c r="C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1822.37</v>
      </c>
      <c r="D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1849.56</v>
      </c>
      <c r="E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1853.3600000000001</v>
      </c>
      <c r="F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1864.0700000000002</v>
      </c>
      <c r="G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1853.29</v>
      </c>
      <c r="H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1843.06</v>
      </c>
      <c r="I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1814.3600000000001</v>
      </c>
      <c r="J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1836.21</v>
      </c>
      <c r="K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1882.6399999999999</v>
      </c>
      <c r="L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1839.02</v>
      </c>
      <c r="M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1808.79</v>
      </c>
      <c r="N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1810.73</v>
      </c>
      <c r="O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1820.24</v>
      </c>
      <c r="P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1814.06</v>
      </c>
      <c r="Q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1810.6</v>
      </c>
      <c r="R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1811.5900000000001</v>
      </c>
      <c r="S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1808.99</v>
      </c>
      <c r="T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1850.8000000000002</v>
      </c>
      <c r="U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1852.54</v>
      </c>
      <c r="V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1852.5500000000002</v>
      </c>
      <c r="W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1853.08</v>
      </c>
      <c r="X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1854.06</v>
      </c>
      <c r="Y23" s="142">
        <f>VLOOKUP($A23+ROUND((COLUMN()-2)/24,5),АТС!$A$41:$F$712,3)+VLOOKUP($A23+ROUND((COLUMN()-2)/24,5),'Расчет сбытовых надбавок'!$B$721:'Расчет сбытовых надбавок'!$G$1392,3)+'Иные услуги '!$C$5+'РСТ РСО-А'!$K$7</f>
        <v>1905.16</v>
      </c>
    </row>
    <row r="24" spans="1:25" x14ac:dyDescent="0.2">
      <c r="A24" s="94">
        <f t="shared" si="0"/>
        <v>41680</v>
      </c>
      <c r="B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1827.6</v>
      </c>
      <c r="C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1823.5100000000002</v>
      </c>
      <c r="D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1829.68</v>
      </c>
      <c r="E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1835.8200000000002</v>
      </c>
      <c r="F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1832.69</v>
      </c>
      <c r="G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1836.33</v>
      </c>
      <c r="H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1807.15</v>
      </c>
      <c r="I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1878.72</v>
      </c>
      <c r="J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1865.92</v>
      </c>
      <c r="K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1811.04</v>
      </c>
      <c r="L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1825.7600000000002</v>
      </c>
      <c r="M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1847.73</v>
      </c>
      <c r="N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1847.46</v>
      </c>
      <c r="O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1847.9900000000002</v>
      </c>
      <c r="P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1848.0900000000001</v>
      </c>
      <c r="Q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1847.33</v>
      </c>
      <c r="R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1847.0900000000001</v>
      </c>
      <c r="S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1839.3899999999999</v>
      </c>
      <c r="T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1855.8200000000002</v>
      </c>
      <c r="U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1857.33</v>
      </c>
      <c r="V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1858.58</v>
      </c>
      <c r="W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1870.45</v>
      </c>
      <c r="X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2086.02</v>
      </c>
      <c r="Y24" s="142">
        <f>VLOOKUP($A24+ROUND((COLUMN()-2)/24,5),АТС!$A$41:$F$712,3)+VLOOKUP($A24+ROUND((COLUMN()-2)/24,5),'Расчет сбытовых надбавок'!$B$721:'Расчет сбытовых надбавок'!$G$1392,3)+'Иные услуги '!$C$5+'РСТ РСО-А'!$K$7</f>
        <v>2012.2000000000003</v>
      </c>
    </row>
    <row r="25" spans="1:25" x14ac:dyDescent="0.2">
      <c r="A25" s="94">
        <f t="shared" si="0"/>
        <v>41681</v>
      </c>
      <c r="B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1809.38</v>
      </c>
      <c r="C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1854.6</v>
      </c>
      <c r="D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1874.9900000000002</v>
      </c>
      <c r="E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1889.4</v>
      </c>
      <c r="F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1892.88</v>
      </c>
      <c r="G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1878.62</v>
      </c>
      <c r="H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1845.3200000000002</v>
      </c>
      <c r="I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1919.33</v>
      </c>
      <c r="J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1886.1100000000001</v>
      </c>
      <c r="K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1841.23</v>
      </c>
      <c r="L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1813.0300000000002</v>
      </c>
      <c r="M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1848.88</v>
      </c>
      <c r="N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1850.13</v>
      </c>
      <c r="O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1850.63</v>
      </c>
      <c r="P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1846.88</v>
      </c>
      <c r="Q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1846.98</v>
      </c>
      <c r="R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1845.9</v>
      </c>
      <c r="S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1819.0100000000002</v>
      </c>
      <c r="T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1857.43</v>
      </c>
      <c r="U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1858.8600000000001</v>
      </c>
      <c r="V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1860.4700000000003</v>
      </c>
      <c r="W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1847.5700000000002</v>
      </c>
      <c r="X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2090.23</v>
      </c>
      <c r="Y25" s="142">
        <f>VLOOKUP($A25+ROUND((COLUMN()-2)/24,5),АТС!$A$41:$F$712,3)+VLOOKUP($A25+ROUND((COLUMN()-2)/24,5),'Расчет сбытовых надбавок'!$B$721:'Расчет сбытовых надбавок'!$G$1392,3)+'Иные услуги '!$C$5+'РСТ РСО-А'!$K$7</f>
        <v>1923.98</v>
      </c>
    </row>
    <row r="26" spans="1:25" x14ac:dyDescent="0.2">
      <c r="A26" s="94">
        <f t="shared" si="0"/>
        <v>41682</v>
      </c>
      <c r="B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1810.81</v>
      </c>
      <c r="C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1847.33</v>
      </c>
      <c r="D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1870.6399999999999</v>
      </c>
      <c r="E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1881.1</v>
      </c>
      <c r="F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1884.44</v>
      </c>
      <c r="G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1877.62</v>
      </c>
      <c r="H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1835.68</v>
      </c>
      <c r="I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1918.71</v>
      </c>
      <c r="J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1892.58</v>
      </c>
      <c r="K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1861.22</v>
      </c>
      <c r="L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1840.96</v>
      </c>
      <c r="M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1812.42</v>
      </c>
      <c r="N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1825.93</v>
      </c>
      <c r="O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1842.9900000000002</v>
      </c>
      <c r="P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1855.06</v>
      </c>
      <c r="Q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1857.85</v>
      </c>
      <c r="R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1860.98</v>
      </c>
      <c r="S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1916.7200000000003</v>
      </c>
      <c r="T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1846.7</v>
      </c>
      <c r="U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1858.9</v>
      </c>
      <c r="V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1859.98</v>
      </c>
      <c r="W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1847.1399999999999</v>
      </c>
      <c r="X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2083.06</v>
      </c>
      <c r="Y26" s="142">
        <f>VLOOKUP($A26+ROUND((COLUMN()-2)/24,5),АТС!$A$41:$F$712,3)+VLOOKUP($A26+ROUND((COLUMN()-2)/24,5),'Расчет сбытовых надбавок'!$B$721:'Расчет сбытовых надбавок'!$G$1392,3)+'Иные услуги '!$C$5+'РСТ РСО-А'!$K$7</f>
        <v>1838.52</v>
      </c>
    </row>
    <row r="27" spans="1:25" x14ac:dyDescent="0.2">
      <c r="A27" s="94">
        <f t="shared" si="0"/>
        <v>41683</v>
      </c>
      <c r="B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1811.9</v>
      </c>
      <c r="C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1847.21</v>
      </c>
      <c r="D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1867.1100000000001</v>
      </c>
      <c r="E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1881.0500000000002</v>
      </c>
      <c r="F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1877.5100000000002</v>
      </c>
      <c r="G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1867.2600000000002</v>
      </c>
      <c r="H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1832.42</v>
      </c>
      <c r="I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1911.0700000000002</v>
      </c>
      <c r="J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1892.7800000000002</v>
      </c>
      <c r="K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1860.58</v>
      </c>
      <c r="L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1833.73</v>
      </c>
      <c r="M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1814.92</v>
      </c>
      <c r="N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1825.43</v>
      </c>
      <c r="O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1842.38</v>
      </c>
      <c r="P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1854.35</v>
      </c>
      <c r="Q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1856.9900000000002</v>
      </c>
      <c r="R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1860.37</v>
      </c>
      <c r="S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1915.74</v>
      </c>
      <c r="T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1846.0900000000001</v>
      </c>
      <c r="U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1860.15</v>
      </c>
      <c r="V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1861.37</v>
      </c>
      <c r="W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1847.2600000000002</v>
      </c>
      <c r="X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1935.5100000000002</v>
      </c>
      <c r="Y27" s="142">
        <f>VLOOKUP($A27+ROUND((COLUMN()-2)/24,5),АТС!$A$41:$F$712,3)+VLOOKUP($A27+ROUND((COLUMN()-2)/24,5),'Расчет сбытовых надбавок'!$B$721:'Расчет сбытовых надбавок'!$G$1392,3)+'Иные услуги '!$C$5+'РСТ РСО-А'!$K$7</f>
        <v>1839.64</v>
      </c>
    </row>
    <row r="28" spans="1:25" x14ac:dyDescent="0.2">
      <c r="A28" s="94">
        <f t="shared" si="0"/>
        <v>41684</v>
      </c>
      <c r="B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1810.46</v>
      </c>
      <c r="C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1853.65</v>
      </c>
      <c r="D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1874.02</v>
      </c>
      <c r="E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1895.1799999999998</v>
      </c>
      <c r="F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1895.2000000000003</v>
      </c>
      <c r="G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1892.1</v>
      </c>
      <c r="H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1854.9</v>
      </c>
      <c r="I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1929.21</v>
      </c>
      <c r="J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1940.5</v>
      </c>
      <c r="K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1900.4</v>
      </c>
      <c r="L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1885.4</v>
      </c>
      <c r="M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1831.49</v>
      </c>
      <c r="N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1864.1200000000001</v>
      </c>
      <c r="O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1869.8400000000001</v>
      </c>
      <c r="P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1882.5900000000001</v>
      </c>
      <c r="Q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1938.95</v>
      </c>
      <c r="R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1875.35</v>
      </c>
      <c r="S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1939.27</v>
      </c>
      <c r="T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1862.56</v>
      </c>
      <c r="U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1810.95</v>
      </c>
      <c r="V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1807.58</v>
      </c>
      <c r="W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1847.66</v>
      </c>
      <c r="X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1909.4700000000003</v>
      </c>
      <c r="Y28" s="142">
        <f>VLOOKUP($A28+ROUND((COLUMN()-2)/24,5),АТС!$A$41:$F$712,3)+VLOOKUP($A28+ROUND((COLUMN()-2)/24,5),'Расчет сбытовых надбавок'!$B$721:'Расчет сбытовых надбавок'!$G$1392,3)+'Иные услуги '!$C$5+'РСТ РСО-А'!$K$7</f>
        <v>1839.9700000000003</v>
      </c>
    </row>
    <row r="29" spans="1:25" x14ac:dyDescent="0.2">
      <c r="A29" s="94">
        <f t="shared" si="0"/>
        <v>41685</v>
      </c>
      <c r="B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1855.2600000000002</v>
      </c>
      <c r="C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1904.99</v>
      </c>
      <c r="D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1925.68</v>
      </c>
      <c r="E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1947.87</v>
      </c>
      <c r="F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1952.5</v>
      </c>
      <c r="G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1939.06</v>
      </c>
      <c r="H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1914.63</v>
      </c>
      <c r="I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1861.25</v>
      </c>
      <c r="J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1810.16</v>
      </c>
      <c r="K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1960.44</v>
      </c>
      <c r="L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1946.87</v>
      </c>
      <c r="M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1959.5900000000001</v>
      </c>
      <c r="N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1990.6</v>
      </c>
      <c r="O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1999.77</v>
      </c>
      <c r="P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2013.75</v>
      </c>
      <c r="Q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2024.2600000000002</v>
      </c>
      <c r="R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2040.49</v>
      </c>
      <c r="S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2006.12</v>
      </c>
      <c r="T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1925.77</v>
      </c>
      <c r="U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1849.37</v>
      </c>
      <c r="V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1836.43</v>
      </c>
      <c r="W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1855.54</v>
      </c>
      <c r="X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1908.1100000000001</v>
      </c>
      <c r="Y29" s="142">
        <f>VLOOKUP($A29+ROUND((COLUMN()-2)/24,5),АТС!$A$41:$F$712,3)+VLOOKUP($A29+ROUND((COLUMN()-2)/24,5),'Расчет сбытовых надбавок'!$B$721:'Расчет сбытовых надбавок'!$G$1392,3)+'Иные услуги '!$C$5+'РСТ РСО-А'!$K$7</f>
        <v>1823.8200000000002</v>
      </c>
    </row>
    <row r="30" spans="1:25" x14ac:dyDescent="0.2">
      <c r="A30" s="94">
        <f t="shared" si="0"/>
        <v>41686</v>
      </c>
      <c r="B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1854.91</v>
      </c>
      <c r="C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1888.46</v>
      </c>
      <c r="D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1924.67</v>
      </c>
      <c r="E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1946.8200000000002</v>
      </c>
      <c r="F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1955.9900000000002</v>
      </c>
      <c r="G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1947.42</v>
      </c>
      <c r="H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1939.7400000000002</v>
      </c>
      <c r="I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1905.48</v>
      </c>
      <c r="J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1881.6100000000001</v>
      </c>
      <c r="K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2067.8000000000002</v>
      </c>
      <c r="L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2009.5900000000001</v>
      </c>
      <c r="M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1980.5700000000002</v>
      </c>
      <c r="N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1994.4099999999999</v>
      </c>
      <c r="O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2018.54</v>
      </c>
      <c r="P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2038.54</v>
      </c>
      <c r="Q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2043.69</v>
      </c>
      <c r="R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2018.0700000000002</v>
      </c>
      <c r="S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2009.4</v>
      </c>
      <c r="T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1929.56</v>
      </c>
      <c r="U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1842.5700000000002</v>
      </c>
      <c r="V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1838.93</v>
      </c>
      <c r="W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1858.06</v>
      </c>
      <c r="X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1903.4</v>
      </c>
      <c r="Y30" s="142">
        <f>VLOOKUP($A30+ROUND((COLUMN()-2)/24,5),АТС!$A$41:$F$712,3)+VLOOKUP($A30+ROUND((COLUMN()-2)/24,5),'Расчет сбытовых надбавок'!$B$721:'Расчет сбытовых надбавок'!$G$1392,3)+'Иные услуги '!$C$5+'РСТ РСО-А'!$K$7</f>
        <v>1810.85</v>
      </c>
    </row>
    <row r="31" spans="1:25" x14ac:dyDescent="0.2">
      <c r="A31" s="94">
        <f t="shared" si="0"/>
        <v>41687</v>
      </c>
      <c r="B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1870.56</v>
      </c>
      <c r="C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1918.22</v>
      </c>
      <c r="D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1933.6100000000001</v>
      </c>
      <c r="E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1954.46</v>
      </c>
      <c r="F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1958.8700000000001</v>
      </c>
      <c r="G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1946.83</v>
      </c>
      <c r="H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1911.3000000000002</v>
      </c>
      <c r="I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2010.31</v>
      </c>
      <c r="J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2017.68</v>
      </c>
      <c r="K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1983.63</v>
      </c>
      <c r="L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1983.85</v>
      </c>
      <c r="M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1928.04</v>
      </c>
      <c r="N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1962.76</v>
      </c>
      <c r="O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1974.8500000000001</v>
      </c>
      <c r="P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1978.74</v>
      </c>
      <c r="Q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1987.23</v>
      </c>
      <c r="R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1992.22</v>
      </c>
      <c r="S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2068.41</v>
      </c>
      <c r="T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1974.97</v>
      </c>
      <c r="U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1872.3000000000002</v>
      </c>
      <c r="V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1868.6</v>
      </c>
      <c r="W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1840.56</v>
      </c>
      <c r="X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1842.5300000000002</v>
      </c>
      <c r="Y31" s="142">
        <f>VLOOKUP($A31+ROUND((COLUMN()-2)/24,5),АТС!$A$41:$F$712,3)+VLOOKUP($A31+ROUND((COLUMN()-2)/24,5),'Расчет сбытовых надбавок'!$B$721:'Расчет сбытовых надбавок'!$G$1392,3)+'Иные услуги '!$C$5+'РСТ РСО-А'!$K$7</f>
        <v>1808.0100000000002</v>
      </c>
    </row>
    <row r="32" spans="1:25" x14ac:dyDescent="0.2">
      <c r="A32" s="94">
        <f t="shared" si="0"/>
        <v>41688</v>
      </c>
      <c r="B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1871.7600000000002</v>
      </c>
      <c r="C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1919.45</v>
      </c>
      <c r="D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1935.5900000000001</v>
      </c>
      <c r="E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1956.7</v>
      </c>
      <c r="F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1961.21</v>
      </c>
      <c r="G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1948.33</v>
      </c>
      <c r="H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1913.06</v>
      </c>
      <c r="I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2012.7200000000003</v>
      </c>
      <c r="J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2021.7000000000003</v>
      </c>
      <c r="K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2016.9</v>
      </c>
      <c r="L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2001.8200000000002</v>
      </c>
      <c r="M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1930.2800000000002</v>
      </c>
      <c r="N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1957.06</v>
      </c>
      <c r="O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1977.5900000000001</v>
      </c>
      <c r="P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1990.3200000000002</v>
      </c>
      <c r="Q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1990.1799999999998</v>
      </c>
      <c r="R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1994.9099999999999</v>
      </c>
      <c r="S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1968.3200000000002</v>
      </c>
      <c r="T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1877.0100000000002</v>
      </c>
      <c r="U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1879.5700000000002</v>
      </c>
      <c r="V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1875.6399999999999</v>
      </c>
      <c r="W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1832.3200000000002</v>
      </c>
      <c r="X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1833.8200000000002</v>
      </c>
      <c r="Y32" s="142">
        <f>VLOOKUP($A32+ROUND((COLUMN()-2)/24,5),АТС!$A$41:$F$712,3)+VLOOKUP($A32+ROUND((COLUMN()-2)/24,5),'Расчет сбытовых надбавок'!$B$721:'Расчет сбытовых надбавок'!$G$1392,3)+'Иные услуги '!$C$5+'РСТ РСО-А'!$K$7</f>
        <v>1808.9</v>
      </c>
    </row>
    <row r="33" spans="1:25" x14ac:dyDescent="0.2">
      <c r="A33" s="94">
        <f t="shared" si="0"/>
        <v>41689</v>
      </c>
      <c r="B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1871.3200000000002</v>
      </c>
      <c r="C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1956</v>
      </c>
      <c r="D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1969.2</v>
      </c>
      <c r="E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1978.2</v>
      </c>
      <c r="F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1968.7600000000002</v>
      </c>
      <c r="G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1947.3000000000002</v>
      </c>
      <c r="H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1904.63</v>
      </c>
      <c r="I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1998.3000000000002</v>
      </c>
      <c r="J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2015.6</v>
      </c>
      <c r="K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1966.87</v>
      </c>
      <c r="L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1941.64</v>
      </c>
      <c r="M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1884.4700000000003</v>
      </c>
      <c r="N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1894.45</v>
      </c>
      <c r="O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1918.5900000000001</v>
      </c>
      <c r="P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1914.8600000000001</v>
      </c>
      <c r="Q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1915.04</v>
      </c>
      <c r="R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1929.8600000000001</v>
      </c>
      <c r="S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1991.37</v>
      </c>
      <c r="T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1957.04</v>
      </c>
      <c r="U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1859.13</v>
      </c>
      <c r="V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1852.16</v>
      </c>
      <c r="W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1835.72</v>
      </c>
      <c r="X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1837.39</v>
      </c>
      <c r="Y33" s="142">
        <f>VLOOKUP($A33+ROUND((COLUMN()-2)/24,5),АТС!$A$41:$F$712,3)+VLOOKUP($A33+ROUND((COLUMN()-2)/24,5),'Расчет сбытовых надбавок'!$B$721:'Расчет сбытовых надбавок'!$G$1392,3)+'Иные услуги '!$C$5+'РСТ РСО-А'!$K$7</f>
        <v>1828.71</v>
      </c>
    </row>
    <row r="34" spans="1:25" x14ac:dyDescent="0.2">
      <c r="A34" s="94">
        <f t="shared" si="0"/>
        <v>41690</v>
      </c>
      <c r="B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1896.4700000000003</v>
      </c>
      <c r="C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1947.64</v>
      </c>
      <c r="D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1973.81</v>
      </c>
      <c r="E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1987.5300000000002</v>
      </c>
      <c r="F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1987.27</v>
      </c>
      <c r="G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1969.13</v>
      </c>
      <c r="H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1931.19</v>
      </c>
      <c r="I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2039.5300000000002</v>
      </c>
      <c r="J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2041.2800000000002</v>
      </c>
      <c r="K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1985.3400000000001</v>
      </c>
      <c r="L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1985.3899999999999</v>
      </c>
      <c r="M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1929.33</v>
      </c>
      <c r="N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1964.0500000000002</v>
      </c>
      <c r="O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1980.1</v>
      </c>
      <c r="P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1988.5500000000002</v>
      </c>
      <c r="Q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1984.52</v>
      </c>
      <c r="R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1988.6</v>
      </c>
      <c r="S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2051.84</v>
      </c>
      <c r="T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1956.16</v>
      </c>
      <c r="U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1859.3000000000002</v>
      </c>
      <c r="V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1855.67</v>
      </c>
      <c r="W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1832.98</v>
      </c>
      <c r="X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1837.85</v>
      </c>
      <c r="Y34" s="142">
        <f>VLOOKUP($A34+ROUND((COLUMN()-2)/24,5),АТС!$A$41:$F$712,3)+VLOOKUP($A34+ROUND((COLUMN()-2)/24,5),'Расчет сбытовых надбавок'!$B$721:'Расчет сбытовых надбавок'!$G$1392,3)+'Иные услуги '!$C$5+'РСТ РСО-А'!$K$7</f>
        <v>1829.5900000000001</v>
      </c>
    </row>
    <row r="35" spans="1:25" x14ac:dyDescent="0.2">
      <c r="A35" s="94">
        <f t="shared" si="0"/>
        <v>41691</v>
      </c>
      <c r="B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1896.13</v>
      </c>
      <c r="C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1947.24</v>
      </c>
      <c r="D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1973.75</v>
      </c>
      <c r="E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1987.3700000000001</v>
      </c>
      <c r="F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1987.3600000000001</v>
      </c>
      <c r="G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1969.29</v>
      </c>
      <c r="H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1931.06</v>
      </c>
      <c r="I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2044.0700000000002</v>
      </c>
      <c r="J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2068.75</v>
      </c>
      <c r="K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2030.5500000000002</v>
      </c>
      <c r="L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2020.04</v>
      </c>
      <c r="M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1948.38</v>
      </c>
      <c r="N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1984.85</v>
      </c>
      <c r="O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2006.3400000000001</v>
      </c>
      <c r="P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2010.7800000000002</v>
      </c>
      <c r="Q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2015.69</v>
      </c>
      <c r="R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2024.91</v>
      </c>
      <c r="S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2092.1999999999998</v>
      </c>
      <c r="T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1973.5500000000002</v>
      </c>
      <c r="U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1876.04</v>
      </c>
      <c r="V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1872.0300000000002</v>
      </c>
      <c r="W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1840.72</v>
      </c>
      <c r="X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1839.0700000000002</v>
      </c>
      <c r="Y35" s="142">
        <f>VLOOKUP($A35+ROUND((COLUMN()-2)/24,5),АТС!$A$41:$F$712,3)+VLOOKUP($A35+ROUND((COLUMN()-2)/24,5),'Расчет сбытовых надбавок'!$B$721:'Расчет сбытовых надбавок'!$G$1392,3)+'Иные услуги '!$C$5+'РСТ РСО-А'!$K$7</f>
        <v>1820.23</v>
      </c>
    </row>
    <row r="36" spans="1:25" x14ac:dyDescent="0.2">
      <c r="A36" s="94">
        <f t="shared" si="0"/>
        <v>41692</v>
      </c>
      <c r="B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1901.2600000000002</v>
      </c>
      <c r="C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1962.35</v>
      </c>
      <c r="D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1991.73</v>
      </c>
      <c r="E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2002</v>
      </c>
      <c r="F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2002.0100000000002</v>
      </c>
      <c r="G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1996.94</v>
      </c>
      <c r="H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1962.73</v>
      </c>
      <c r="I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1878.75</v>
      </c>
      <c r="J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1836.22</v>
      </c>
      <c r="K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1992.42</v>
      </c>
      <c r="L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1973.54</v>
      </c>
      <c r="M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1964.7800000000002</v>
      </c>
      <c r="N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2006.72</v>
      </c>
      <c r="O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2016.3400000000001</v>
      </c>
      <c r="P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2026.52</v>
      </c>
      <c r="Q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2026.81</v>
      </c>
      <c r="R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2032.16</v>
      </c>
      <c r="S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2064.3200000000002</v>
      </c>
      <c r="T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1981.0700000000002</v>
      </c>
      <c r="U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1862.98</v>
      </c>
      <c r="V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1855.81</v>
      </c>
      <c r="W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1875.91</v>
      </c>
      <c r="X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1927.02</v>
      </c>
      <c r="Y36" s="142">
        <f>VLOOKUP($A36+ROUND((COLUMN()-2)/24,5),АТС!$A$41:$F$712,3)+VLOOKUP($A36+ROUND((COLUMN()-2)/24,5),'Расчет сбытовых надбавок'!$B$721:'Расчет сбытовых надбавок'!$G$1392,3)+'Иные услуги '!$C$5+'РСТ РСО-А'!$K$7</f>
        <v>1819.5900000000001</v>
      </c>
    </row>
    <row r="37" spans="1:25" x14ac:dyDescent="0.2">
      <c r="A37" s="94">
        <f t="shared" si="0"/>
        <v>41693</v>
      </c>
      <c r="B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1885.13</v>
      </c>
      <c r="C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1953.45</v>
      </c>
      <c r="D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1992.46</v>
      </c>
      <c r="E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2013.17</v>
      </c>
      <c r="F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2002.5900000000001</v>
      </c>
      <c r="G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2013.3200000000002</v>
      </c>
      <c r="H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1987.19</v>
      </c>
      <c r="I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1963.21</v>
      </c>
      <c r="J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1923.5500000000002</v>
      </c>
      <c r="K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2063.9499999999998</v>
      </c>
      <c r="L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2007.52</v>
      </c>
      <c r="M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1988.19</v>
      </c>
      <c r="N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2007.24</v>
      </c>
      <c r="O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2027.16</v>
      </c>
      <c r="P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2053.64</v>
      </c>
      <c r="Q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2048.91</v>
      </c>
      <c r="R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2044</v>
      </c>
      <c r="S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2050.3900000000003</v>
      </c>
      <c r="T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1982.71</v>
      </c>
      <c r="U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1863.5500000000002</v>
      </c>
      <c r="V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1856.62</v>
      </c>
      <c r="W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1876.54</v>
      </c>
      <c r="X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1928.1100000000001</v>
      </c>
      <c r="Y37" s="142">
        <f>VLOOKUP($A37+ROUND((COLUMN()-2)/24,5),АТС!$A$41:$F$712,3)+VLOOKUP($A37+ROUND((COLUMN()-2)/24,5),'Расчет сбытовых надбавок'!$B$721:'Расчет сбытовых надбавок'!$G$1392,3)+'Иные услуги '!$C$5+'РСТ РСО-А'!$K$7</f>
        <v>1817.7800000000002</v>
      </c>
    </row>
    <row r="38" spans="1:25" x14ac:dyDescent="0.2">
      <c r="A38" s="94">
        <f t="shared" si="0"/>
        <v>41694</v>
      </c>
      <c r="B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1896.65</v>
      </c>
      <c r="C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1961.48</v>
      </c>
      <c r="D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1988.5700000000002</v>
      </c>
      <c r="E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2002.54</v>
      </c>
      <c r="F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2002.5700000000002</v>
      </c>
      <c r="G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1988.46</v>
      </c>
      <c r="H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1944.52</v>
      </c>
      <c r="I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2034.8400000000001</v>
      </c>
      <c r="J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2069.3000000000002</v>
      </c>
      <c r="K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2004.96</v>
      </c>
      <c r="L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1986.8600000000001</v>
      </c>
      <c r="M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1930.1599999999999</v>
      </c>
      <c r="N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1960.54</v>
      </c>
      <c r="O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1976.88</v>
      </c>
      <c r="P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1993.8500000000001</v>
      </c>
      <c r="Q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2007.26</v>
      </c>
      <c r="R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2021.39</v>
      </c>
      <c r="S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2132.3900000000003</v>
      </c>
      <c r="T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2057.0500000000002</v>
      </c>
      <c r="U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1910.73</v>
      </c>
      <c r="V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1894.7</v>
      </c>
      <c r="W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1840.95</v>
      </c>
      <c r="X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1836.45</v>
      </c>
      <c r="Y38" s="142">
        <f>VLOOKUP($A38+ROUND((COLUMN()-2)/24,5),АТС!$A$41:$F$712,3)+VLOOKUP($A38+ROUND((COLUMN()-2)/24,5),'Расчет сбытовых надбавок'!$B$721:'Расчет сбытовых надбавок'!$G$1392,3)+'Иные услуги '!$C$5+'РСТ РСО-А'!$K$7</f>
        <v>1814.5900000000001</v>
      </c>
    </row>
    <row r="39" spans="1:25" x14ac:dyDescent="0.2">
      <c r="A39" s="94">
        <f t="shared" si="0"/>
        <v>41695</v>
      </c>
      <c r="B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1916.0100000000002</v>
      </c>
      <c r="C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1979.67</v>
      </c>
      <c r="D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2007.9</v>
      </c>
      <c r="E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2017.79</v>
      </c>
      <c r="F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2003.1</v>
      </c>
      <c r="G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2012.8300000000002</v>
      </c>
      <c r="H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1944.65</v>
      </c>
      <c r="I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2059.46</v>
      </c>
      <c r="J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2070.52</v>
      </c>
      <c r="K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2006.38</v>
      </c>
      <c r="L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1986.8700000000001</v>
      </c>
      <c r="M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1908.43</v>
      </c>
      <c r="N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1901.2400000000002</v>
      </c>
      <c r="O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1904.3000000000002</v>
      </c>
      <c r="P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1911.1399999999999</v>
      </c>
      <c r="Q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1907.7800000000002</v>
      </c>
      <c r="R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1904.23</v>
      </c>
      <c r="S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1954.29</v>
      </c>
      <c r="T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1914.42</v>
      </c>
      <c r="U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1866.47</v>
      </c>
      <c r="V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1859.0500000000002</v>
      </c>
      <c r="W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1841.7</v>
      </c>
      <c r="X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1836.21</v>
      </c>
      <c r="Y39" s="142">
        <f>VLOOKUP($A39+ROUND((COLUMN()-2)/24,5),АТС!$A$41:$F$712,3)+VLOOKUP($A39+ROUND((COLUMN()-2)/24,5),'Расчет сбытовых надбавок'!$B$721:'Расчет сбытовых надбавок'!$G$1392,3)+'Иные услуги '!$C$5+'РСТ РСО-А'!$K$7</f>
        <v>1815.0700000000002</v>
      </c>
    </row>
    <row r="40" spans="1:25" x14ac:dyDescent="0.2">
      <c r="A40" s="94">
        <f t="shared" si="0"/>
        <v>41696</v>
      </c>
      <c r="B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1919.21</v>
      </c>
      <c r="C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1978.7</v>
      </c>
      <c r="D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2006.85</v>
      </c>
      <c r="E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2021.8600000000001</v>
      </c>
      <c r="F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2021.85</v>
      </c>
      <c r="G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2017.06</v>
      </c>
      <c r="H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1974.52</v>
      </c>
      <c r="I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2096.5300000000002</v>
      </c>
      <c r="J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2124.6800000000003</v>
      </c>
      <c r="K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2064.0700000000002</v>
      </c>
      <c r="L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2005.3400000000001</v>
      </c>
      <c r="M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1898.1399999999999</v>
      </c>
      <c r="N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1894.1100000000001</v>
      </c>
      <c r="O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1897.3200000000002</v>
      </c>
      <c r="P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1896.68</v>
      </c>
      <c r="Q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1900.43</v>
      </c>
      <c r="R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1897.1200000000001</v>
      </c>
      <c r="S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1948.2</v>
      </c>
      <c r="T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1901.2600000000002</v>
      </c>
      <c r="U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1859.0100000000002</v>
      </c>
      <c r="V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1855.44</v>
      </c>
      <c r="W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1841.27</v>
      </c>
      <c r="X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1836.1100000000001</v>
      </c>
      <c r="Y40" s="142">
        <f>VLOOKUP($A40+ROUND((COLUMN()-2)/24,5),АТС!$A$41:$F$712,3)+VLOOKUP($A40+ROUND((COLUMN()-2)/24,5),'Расчет сбытовых надбавок'!$B$721:'Расчет сбытовых надбавок'!$G$1392,3)+'Иные услуги '!$C$5+'РСТ РСО-А'!$K$7</f>
        <v>1814.31</v>
      </c>
    </row>
    <row r="41" spans="1:25" x14ac:dyDescent="0.2">
      <c r="A41" s="94">
        <f t="shared" si="0"/>
        <v>41697</v>
      </c>
      <c r="B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1877.56</v>
      </c>
      <c r="C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1934.9300000000003</v>
      </c>
      <c r="D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1960.29</v>
      </c>
      <c r="E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1969.3600000000001</v>
      </c>
      <c r="F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1964.8700000000001</v>
      </c>
      <c r="G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1960.63</v>
      </c>
      <c r="H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1927.29</v>
      </c>
      <c r="I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2038.35</v>
      </c>
      <c r="J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2046.0700000000002</v>
      </c>
      <c r="K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1977.69</v>
      </c>
      <c r="L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1929.5700000000002</v>
      </c>
      <c r="M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1871.7</v>
      </c>
      <c r="N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1891.1</v>
      </c>
      <c r="O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1911.58</v>
      </c>
      <c r="P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1911.4</v>
      </c>
      <c r="Q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1929.62</v>
      </c>
      <c r="R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1956.68</v>
      </c>
      <c r="S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2042.6200000000001</v>
      </c>
      <c r="T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1998.3400000000001</v>
      </c>
      <c r="U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1873.45</v>
      </c>
      <c r="V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1859.2</v>
      </c>
      <c r="W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1832.44</v>
      </c>
      <c r="X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1841.06</v>
      </c>
      <c r="Y41" s="142">
        <f>VLOOKUP($A41+ROUND((COLUMN()-2)/24,5),АТС!$A$41:$F$712,3)+VLOOKUP($A41+ROUND((COLUMN()-2)/24,5),'Расчет сбытовых надбавок'!$B$721:'Расчет сбытовых надбавок'!$G$1392,3)+'Иные услуги '!$C$5+'РСТ РСО-А'!$K$7</f>
        <v>1811.95</v>
      </c>
    </row>
    <row r="42" spans="1:25" x14ac:dyDescent="0.2">
      <c r="A42" s="94">
        <f t="shared" si="0"/>
        <v>41698</v>
      </c>
      <c r="B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1888.41</v>
      </c>
      <c r="C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1947.4900000000002</v>
      </c>
      <c r="D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1969.17</v>
      </c>
      <c r="E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1982.96</v>
      </c>
      <c r="F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1982.7800000000002</v>
      </c>
      <c r="G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1977.75</v>
      </c>
      <c r="H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1939.56</v>
      </c>
      <c r="I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2052.98</v>
      </c>
      <c r="J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2039.5300000000002</v>
      </c>
      <c r="K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1967.56</v>
      </c>
      <c r="L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1924.54</v>
      </c>
      <c r="M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1865.2400000000002</v>
      </c>
      <c r="N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1877.9900000000002</v>
      </c>
      <c r="O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1894.49</v>
      </c>
      <c r="P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1918.71</v>
      </c>
      <c r="Q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1922.37</v>
      </c>
      <c r="R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1894.14</v>
      </c>
      <c r="S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1940.3200000000002</v>
      </c>
      <c r="T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1902.3600000000001</v>
      </c>
      <c r="U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1842.7600000000002</v>
      </c>
      <c r="V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1832.68</v>
      </c>
      <c r="W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1818.7600000000002</v>
      </c>
      <c r="X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1839.88</v>
      </c>
      <c r="Y42" s="142">
        <f>VLOOKUP($A42+ROUND((COLUMN()-2)/24,5),АТС!$A$41:$F$712,3)+VLOOKUP($A42+ROUND((COLUMN()-2)/24,5),'Расчет сбытовых надбавок'!$B$721:'Расчет сбытовых надбавок'!$G$1392,3)+'Иные услуги '!$C$5+'РСТ РСО-А'!$K$7</f>
        <v>1823.4900000000002</v>
      </c>
    </row>
    <row r="44" spans="1:25" x14ac:dyDescent="0.25">
      <c r="A44" s="102" t="s">
        <v>158</v>
      </c>
    </row>
    <row r="45" spans="1:25" ht="12.75" x14ac:dyDescent="0.2">
      <c r="A45" s="170" t="s">
        <v>50</v>
      </c>
      <c r="B45" s="181" t="s">
        <v>129</v>
      </c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3"/>
    </row>
    <row r="46" spans="1:25" ht="12.75" x14ac:dyDescent="0.2">
      <c r="A46" s="171"/>
      <c r="B46" s="184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6"/>
    </row>
    <row r="47" spans="1:25" ht="12.75" customHeight="1" x14ac:dyDescent="0.2">
      <c r="A47" s="171"/>
      <c r="B47" s="173" t="s">
        <v>130</v>
      </c>
      <c r="C47" s="164" t="s">
        <v>131</v>
      </c>
      <c r="D47" s="164" t="s">
        <v>132</v>
      </c>
      <c r="E47" s="164" t="s">
        <v>133</v>
      </c>
      <c r="F47" s="164" t="s">
        <v>134</v>
      </c>
      <c r="G47" s="164" t="s">
        <v>135</v>
      </c>
      <c r="H47" s="164" t="s">
        <v>136</v>
      </c>
      <c r="I47" s="164" t="s">
        <v>137</v>
      </c>
      <c r="J47" s="164" t="s">
        <v>138</v>
      </c>
      <c r="K47" s="164" t="s">
        <v>139</v>
      </c>
      <c r="L47" s="164" t="s">
        <v>140</v>
      </c>
      <c r="M47" s="164" t="s">
        <v>141</v>
      </c>
      <c r="N47" s="175" t="s">
        <v>142</v>
      </c>
      <c r="O47" s="164" t="s">
        <v>143</v>
      </c>
      <c r="P47" s="164" t="s">
        <v>144</v>
      </c>
      <c r="Q47" s="164" t="s">
        <v>145</v>
      </c>
      <c r="R47" s="164" t="s">
        <v>146</v>
      </c>
      <c r="S47" s="164" t="s">
        <v>147</v>
      </c>
      <c r="T47" s="164" t="s">
        <v>148</v>
      </c>
      <c r="U47" s="164" t="s">
        <v>149</v>
      </c>
      <c r="V47" s="164" t="s">
        <v>150</v>
      </c>
      <c r="W47" s="164" t="s">
        <v>151</v>
      </c>
      <c r="X47" s="164" t="s">
        <v>152</v>
      </c>
      <c r="Y47" s="164" t="s">
        <v>153</v>
      </c>
    </row>
    <row r="48" spans="1:25" ht="11.25" customHeight="1" x14ac:dyDescent="0.2">
      <c r="A48" s="172"/>
      <c r="B48" s="174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76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</row>
    <row r="49" spans="1:27" ht="18.75" customHeight="1" x14ac:dyDescent="0.2">
      <c r="A49" s="94">
        <f t="shared" ref="A49:A73" si="1">A15</f>
        <v>41671</v>
      </c>
      <c r="B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1827.69</v>
      </c>
      <c r="C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1808.18</v>
      </c>
      <c r="D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1819.35</v>
      </c>
      <c r="E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1806.0900000000001</v>
      </c>
      <c r="F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1802.9700000000003</v>
      </c>
      <c r="G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1800.47</v>
      </c>
      <c r="H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1813.77</v>
      </c>
      <c r="I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1817.73</v>
      </c>
      <c r="J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1829.8200000000002</v>
      </c>
      <c r="K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1843.62</v>
      </c>
      <c r="L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1844.9099999999999</v>
      </c>
      <c r="M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1845.38</v>
      </c>
      <c r="N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1846.41</v>
      </c>
      <c r="O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1846.6200000000001</v>
      </c>
      <c r="P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1846.0300000000002</v>
      </c>
      <c r="Q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1846.4</v>
      </c>
      <c r="R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1845.5</v>
      </c>
      <c r="S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1843.65</v>
      </c>
      <c r="T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1842.1200000000001</v>
      </c>
      <c r="U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1856.5</v>
      </c>
      <c r="V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1923.41</v>
      </c>
      <c r="W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1844.3000000000002</v>
      </c>
      <c r="X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1844.71</v>
      </c>
      <c r="Y49" s="142">
        <f>VLOOKUP($A49+ROUND((COLUMN()-2)/24,5),АТС!$A$41:$F$712,3)+VLOOKUP($A49+ROUND((COLUMN()-2)/24,5),'Расчет сбытовых надбавок'!$B$721:'Расчет сбытовых надбавок'!$G$1392,4)+'Иные услуги '!$C$5+'РСТ РСО-А'!$K$7</f>
        <v>1977.46</v>
      </c>
      <c r="AA49" s="95"/>
    </row>
    <row r="50" spans="1:27" x14ac:dyDescent="0.2">
      <c r="A50" s="94">
        <f t="shared" si="1"/>
        <v>41672</v>
      </c>
      <c r="B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1825.75</v>
      </c>
      <c r="C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1825.0500000000002</v>
      </c>
      <c r="D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1813.92</v>
      </c>
      <c r="E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1801.08</v>
      </c>
      <c r="F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1806.6100000000001</v>
      </c>
      <c r="G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1797.8600000000001</v>
      </c>
      <c r="H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1803.81</v>
      </c>
      <c r="I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1819.37</v>
      </c>
      <c r="J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1861.75</v>
      </c>
      <c r="K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1842.0300000000002</v>
      </c>
      <c r="L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1842.9</v>
      </c>
      <c r="M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1843.1</v>
      </c>
      <c r="N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1843.45</v>
      </c>
      <c r="O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1843.5700000000002</v>
      </c>
      <c r="P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1842.37</v>
      </c>
      <c r="Q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1842.75</v>
      </c>
      <c r="R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1843.8000000000002</v>
      </c>
      <c r="S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1841.8400000000001</v>
      </c>
      <c r="T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1841.22</v>
      </c>
      <c r="U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1854.89</v>
      </c>
      <c r="V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1922.5300000000002</v>
      </c>
      <c r="W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1885.89</v>
      </c>
      <c r="X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1843.19</v>
      </c>
      <c r="Y50" s="142">
        <f>VLOOKUP($A50+ROUND((COLUMN()-2)/24,5),АТС!$A$41:$F$712,3)+VLOOKUP($A50+ROUND((COLUMN()-2)/24,5),'Расчет сбытовых надбавок'!$B$721:'Расчет сбытовых надбавок'!$G$1392,4)+'Иные услуги '!$C$5+'РСТ РСО-А'!$K$7</f>
        <v>1997.68</v>
      </c>
    </row>
    <row r="51" spans="1:27" x14ac:dyDescent="0.2">
      <c r="A51" s="94">
        <f t="shared" si="1"/>
        <v>41673</v>
      </c>
      <c r="B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1822.7</v>
      </c>
      <c r="C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1806.8200000000002</v>
      </c>
      <c r="D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1807.3899999999999</v>
      </c>
      <c r="E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1821.62</v>
      </c>
      <c r="F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1818.65</v>
      </c>
      <c r="G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1815.85</v>
      </c>
      <c r="H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1818.3600000000001</v>
      </c>
      <c r="I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1832.3600000000001</v>
      </c>
      <c r="J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1823.8200000000002</v>
      </c>
      <c r="K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1846.41</v>
      </c>
      <c r="L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1846.15</v>
      </c>
      <c r="M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1834.62</v>
      </c>
      <c r="N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1833.8400000000001</v>
      </c>
      <c r="O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1834.14</v>
      </c>
      <c r="P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1834.45</v>
      </c>
      <c r="Q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1834.47</v>
      </c>
      <c r="R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1833.81</v>
      </c>
      <c r="S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1841.96</v>
      </c>
      <c r="T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1839.2400000000002</v>
      </c>
      <c r="U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1840.7</v>
      </c>
      <c r="V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1854.37</v>
      </c>
      <c r="W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1893.67</v>
      </c>
      <c r="X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2074.4700000000003</v>
      </c>
      <c r="Y51" s="142">
        <f>VLOOKUP($A51+ROUND((COLUMN()-2)/24,5),АТС!$A$41:$F$712,3)+VLOOKUP($A51+ROUND((COLUMN()-2)/24,5),'Расчет сбытовых надбавок'!$B$721:'Расчет сбытовых надбавок'!$G$1392,4)+'Иные услуги '!$C$5+'РСТ РСО-А'!$K$7</f>
        <v>1958.95</v>
      </c>
    </row>
    <row r="52" spans="1:27" x14ac:dyDescent="0.2">
      <c r="A52" s="94">
        <f t="shared" si="1"/>
        <v>41674</v>
      </c>
      <c r="B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1907.42</v>
      </c>
      <c r="C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1816.81</v>
      </c>
      <c r="D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1815.5700000000002</v>
      </c>
      <c r="E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1815.5</v>
      </c>
      <c r="F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1815.49</v>
      </c>
      <c r="G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1817.47</v>
      </c>
      <c r="H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1821.62</v>
      </c>
      <c r="I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1832.3600000000001</v>
      </c>
      <c r="J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1823.39</v>
      </c>
      <c r="K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1855.2</v>
      </c>
      <c r="L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1884.46</v>
      </c>
      <c r="M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1856.1200000000001</v>
      </c>
      <c r="N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1855.83</v>
      </c>
      <c r="O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1854.44</v>
      </c>
      <c r="P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1847.3000000000002</v>
      </c>
      <c r="Q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1847.2600000000002</v>
      </c>
      <c r="R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1846.96</v>
      </c>
      <c r="S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1846.46</v>
      </c>
      <c r="T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1844.12</v>
      </c>
      <c r="U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1968.2800000000002</v>
      </c>
      <c r="V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1967.8899999999999</v>
      </c>
      <c r="W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1991.75</v>
      </c>
      <c r="X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2127.7200000000003</v>
      </c>
      <c r="Y52" s="142">
        <f>VLOOKUP($A52+ROUND((COLUMN()-2)/24,5),АТС!$A$41:$F$712,3)+VLOOKUP($A52+ROUND((COLUMN()-2)/24,5),'Расчет сбытовых надбавок'!$B$721:'Расчет сбытовых надбавок'!$G$1392,4)+'Иные услуги '!$C$5+'РСТ РСО-А'!$K$7</f>
        <v>2034.19</v>
      </c>
    </row>
    <row r="53" spans="1:27" x14ac:dyDescent="0.2">
      <c r="A53" s="94">
        <f t="shared" si="1"/>
        <v>41675</v>
      </c>
      <c r="B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1831.58</v>
      </c>
      <c r="C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1808.04</v>
      </c>
      <c r="D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1805.6100000000001</v>
      </c>
      <c r="E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1804.2200000000003</v>
      </c>
      <c r="F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1804.42</v>
      </c>
      <c r="G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1805.0700000000002</v>
      </c>
      <c r="H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1807.06</v>
      </c>
      <c r="I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1831.92</v>
      </c>
      <c r="J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1823.13</v>
      </c>
      <c r="K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1848.52</v>
      </c>
      <c r="L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1847.7800000000002</v>
      </c>
      <c r="M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1821.0500000000002</v>
      </c>
      <c r="N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1828.8000000000002</v>
      </c>
      <c r="O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1828.5700000000002</v>
      </c>
      <c r="P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1828.67</v>
      </c>
      <c r="Q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1828.58</v>
      </c>
      <c r="R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1829.02</v>
      </c>
      <c r="S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1846.67</v>
      </c>
      <c r="T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1907.68</v>
      </c>
      <c r="U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1944.63</v>
      </c>
      <c r="V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1955.58</v>
      </c>
      <c r="W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1950.92</v>
      </c>
      <c r="X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2131.33</v>
      </c>
      <c r="Y53" s="142">
        <f>VLOOKUP($A53+ROUND((COLUMN()-2)/24,5),АТС!$A$41:$F$712,3)+VLOOKUP($A53+ROUND((COLUMN()-2)/24,5),'Расчет сбытовых надбавок'!$B$721:'Расчет сбытовых надбавок'!$G$1392,4)+'Иные услуги '!$C$5+'РСТ РСО-А'!$K$7</f>
        <v>2020.77</v>
      </c>
    </row>
    <row r="54" spans="1:27" x14ac:dyDescent="0.2">
      <c r="A54" s="94">
        <f t="shared" si="1"/>
        <v>41676</v>
      </c>
      <c r="B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1909.16</v>
      </c>
      <c r="C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1835.95</v>
      </c>
      <c r="D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1816.33</v>
      </c>
      <c r="E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1815.87</v>
      </c>
      <c r="F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1816.5300000000002</v>
      </c>
      <c r="G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1816.94</v>
      </c>
      <c r="H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1841.0500000000002</v>
      </c>
      <c r="I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1827.0900000000001</v>
      </c>
      <c r="J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1847.2600000000002</v>
      </c>
      <c r="K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1847.17</v>
      </c>
      <c r="L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1846.08</v>
      </c>
      <c r="M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1941.7600000000002</v>
      </c>
      <c r="N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1917.9</v>
      </c>
      <c r="O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1912.2600000000002</v>
      </c>
      <c r="P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1896.23</v>
      </c>
      <c r="Q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1885.1200000000001</v>
      </c>
      <c r="R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1873.18</v>
      </c>
      <c r="S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1845.21</v>
      </c>
      <c r="T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1927.7800000000002</v>
      </c>
      <c r="U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2025.8600000000001</v>
      </c>
      <c r="V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2000.14</v>
      </c>
      <c r="W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2005.42</v>
      </c>
      <c r="X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2146.9899999999998</v>
      </c>
      <c r="Y54" s="142">
        <f>VLOOKUP($A54+ROUND((COLUMN()-2)/24,5),АТС!$A$41:$F$712,3)+VLOOKUP($A54+ROUND((COLUMN()-2)/24,5),'Расчет сбытовых надбавок'!$B$721:'Расчет сбытовых надбавок'!$G$1392,4)+'Иные услуги '!$C$5+'РСТ РСО-А'!$K$7</f>
        <v>2051.81</v>
      </c>
    </row>
    <row r="55" spans="1:27" x14ac:dyDescent="0.2">
      <c r="A55" s="94">
        <f t="shared" si="1"/>
        <v>41677</v>
      </c>
      <c r="B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1827.48</v>
      </c>
      <c r="C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1807.8000000000002</v>
      </c>
      <c r="D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1800.96</v>
      </c>
      <c r="E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1803.92</v>
      </c>
      <c r="F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1803.4</v>
      </c>
      <c r="G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1799.5100000000002</v>
      </c>
      <c r="H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1826.88</v>
      </c>
      <c r="I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1825.0500000000002</v>
      </c>
      <c r="J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1800.5500000000002</v>
      </c>
      <c r="K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1848.7800000000002</v>
      </c>
      <c r="L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1848.92</v>
      </c>
      <c r="M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1836.1200000000001</v>
      </c>
      <c r="N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1836.19</v>
      </c>
      <c r="O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1836.27</v>
      </c>
      <c r="P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1836.58</v>
      </c>
      <c r="Q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1836.45</v>
      </c>
      <c r="R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1836.18</v>
      </c>
      <c r="S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1844.47</v>
      </c>
      <c r="T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1844.63</v>
      </c>
      <c r="U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1959.71</v>
      </c>
      <c r="V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1916.1200000000001</v>
      </c>
      <c r="W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1940.8400000000001</v>
      </c>
      <c r="X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2112.75</v>
      </c>
      <c r="Y55" s="142">
        <f>VLOOKUP($A55+ROUND((COLUMN()-2)/24,5),АТС!$A$41:$F$712,3)+VLOOKUP($A55+ROUND((COLUMN()-2)/24,5),'Расчет сбытовых надбавок'!$B$721:'Расчет сбытовых надбавок'!$G$1392,4)+'Иные услуги '!$C$5+'РСТ РСО-А'!$K$7</f>
        <v>2020.0900000000001</v>
      </c>
    </row>
    <row r="56" spans="1:27" x14ac:dyDescent="0.2">
      <c r="A56" s="94">
        <f t="shared" si="1"/>
        <v>41678</v>
      </c>
      <c r="B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1826.5700000000002</v>
      </c>
      <c r="C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1822.21</v>
      </c>
      <c r="D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1810.43</v>
      </c>
      <c r="E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1797.8899999999999</v>
      </c>
      <c r="F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1806.15</v>
      </c>
      <c r="G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1818.1</v>
      </c>
      <c r="H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1823.33</v>
      </c>
      <c r="I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1826.46</v>
      </c>
      <c r="J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1965.7400000000002</v>
      </c>
      <c r="K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1819.38</v>
      </c>
      <c r="L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1826.58</v>
      </c>
      <c r="M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1846.38</v>
      </c>
      <c r="N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1846.5900000000001</v>
      </c>
      <c r="O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1846.75</v>
      </c>
      <c r="P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1846.92</v>
      </c>
      <c r="Q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1847.15</v>
      </c>
      <c r="R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1845.94</v>
      </c>
      <c r="S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1841.41</v>
      </c>
      <c r="T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1843.0900000000001</v>
      </c>
      <c r="U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1842.29</v>
      </c>
      <c r="V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1949.58</v>
      </c>
      <c r="W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1915.64</v>
      </c>
      <c r="X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1844.02</v>
      </c>
      <c r="Y56" s="142">
        <f>VLOOKUP($A56+ROUND((COLUMN()-2)/24,5),АТС!$A$41:$F$712,3)+VLOOKUP($A56+ROUND((COLUMN()-2)/24,5),'Расчет сбытовых надбавок'!$B$721:'Расчет сбытовых надбавок'!$G$1392,4)+'Иные услуги '!$C$5+'РСТ РСО-А'!$K$7</f>
        <v>2050.2400000000002</v>
      </c>
    </row>
    <row r="57" spans="1:27" x14ac:dyDescent="0.2">
      <c r="A57" s="94">
        <f t="shared" si="1"/>
        <v>41679</v>
      </c>
      <c r="B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1821.5900000000001</v>
      </c>
      <c r="C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1812.29</v>
      </c>
      <c r="D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1839.02</v>
      </c>
      <c r="E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1842.75</v>
      </c>
      <c r="F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1853.27</v>
      </c>
      <c r="G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1842.68</v>
      </c>
      <c r="H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1832.63</v>
      </c>
      <c r="I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1804.42</v>
      </c>
      <c r="J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1825.9</v>
      </c>
      <c r="K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1871.5300000000002</v>
      </c>
      <c r="L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1828.66</v>
      </c>
      <c r="M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1798.94</v>
      </c>
      <c r="N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1800.85</v>
      </c>
      <c r="O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1810.2</v>
      </c>
      <c r="P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1804.12</v>
      </c>
      <c r="Q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1800.7200000000003</v>
      </c>
      <c r="R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1801.69</v>
      </c>
      <c r="S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1799.1399999999999</v>
      </c>
      <c r="T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1840.24</v>
      </c>
      <c r="U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1841.94</v>
      </c>
      <c r="V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1841.96</v>
      </c>
      <c r="W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1842.48</v>
      </c>
      <c r="X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1843.44</v>
      </c>
      <c r="Y57" s="142">
        <f>VLOOKUP($A57+ROUND((COLUMN()-2)/24,5),АТС!$A$41:$F$712,3)+VLOOKUP($A57+ROUND((COLUMN()-2)/24,5),'Расчет сбытовых надбавок'!$B$721:'Расчет сбытовых надбавок'!$G$1392,4)+'Иные услуги '!$C$5+'РСТ РСО-А'!$K$7</f>
        <v>1893.66</v>
      </c>
    </row>
    <row r="58" spans="1:27" x14ac:dyDescent="0.2">
      <c r="A58" s="94">
        <f t="shared" si="1"/>
        <v>41680</v>
      </c>
      <c r="B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1817.43</v>
      </c>
      <c r="C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1813.41</v>
      </c>
      <c r="D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1819.4700000000003</v>
      </c>
      <c r="E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1825.5100000000002</v>
      </c>
      <c r="F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1822.43</v>
      </c>
      <c r="G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1826.0100000000002</v>
      </c>
      <c r="H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1797.33</v>
      </c>
      <c r="I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1867.68</v>
      </c>
      <c r="J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1855.0900000000001</v>
      </c>
      <c r="K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1801.16</v>
      </c>
      <c r="L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1815.62</v>
      </c>
      <c r="M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1837.21</v>
      </c>
      <c r="N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1836.95</v>
      </c>
      <c r="O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1837.47</v>
      </c>
      <c r="P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1837.5700000000002</v>
      </c>
      <c r="Q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1836.83</v>
      </c>
      <c r="R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1836.5900000000001</v>
      </c>
      <c r="S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1829.02</v>
      </c>
      <c r="T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1845.17</v>
      </c>
      <c r="U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1846.65</v>
      </c>
      <c r="V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1847.88</v>
      </c>
      <c r="W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1859.5500000000002</v>
      </c>
      <c r="X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2071.4300000000003</v>
      </c>
      <c r="Y58" s="142">
        <f>VLOOKUP($A58+ROUND((COLUMN()-2)/24,5),АТС!$A$41:$F$712,3)+VLOOKUP($A58+ROUND((COLUMN()-2)/24,5),'Расчет сбытовых надбавок'!$B$721:'Расчет сбытовых надбавок'!$G$1392,4)+'Иные услуги '!$C$5+'РСТ РСО-А'!$K$7</f>
        <v>1998.8700000000001</v>
      </c>
    </row>
    <row r="59" spans="1:27" x14ac:dyDescent="0.2">
      <c r="A59" s="94">
        <f t="shared" si="1"/>
        <v>41681</v>
      </c>
      <c r="B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1799.5300000000002</v>
      </c>
      <c r="C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1843.97</v>
      </c>
      <c r="D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1864.0100000000002</v>
      </c>
      <c r="E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1878.17</v>
      </c>
      <c r="F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1881.6</v>
      </c>
      <c r="G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1867.58</v>
      </c>
      <c r="H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1834.85</v>
      </c>
      <c r="I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1907.5900000000001</v>
      </c>
      <c r="J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1874.94</v>
      </c>
      <c r="K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1830.83</v>
      </c>
      <c r="L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1803.1100000000001</v>
      </c>
      <c r="M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1838.35</v>
      </c>
      <c r="N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1839.58</v>
      </c>
      <c r="O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1840.06</v>
      </c>
      <c r="P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1836.38</v>
      </c>
      <c r="Q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1836.48</v>
      </c>
      <c r="R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1835.42</v>
      </c>
      <c r="S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1808.9900000000002</v>
      </c>
      <c r="T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1846.75</v>
      </c>
      <c r="U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1848.16</v>
      </c>
      <c r="V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1849.7400000000002</v>
      </c>
      <c r="W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1837.06</v>
      </c>
      <c r="X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2075.56</v>
      </c>
      <c r="Y59" s="142">
        <f>VLOOKUP($A59+ROUND((COLUMN()-2)/24,5),АТС!$A$41:$F$712,3)+VLOOKUP($A59+ROUND((COLUMN()-2)/24,5),'Расчет сбытовых надбавок'!$B$721:'Расчет сбытовых надбавок'!$G$1392,4)+'Иные услуги '!$C$5+'РСТ РСО-А'!$K$7</f>
        <v>1912.1599999999999</v>
      </c>
    </row>
    <row r="60" spans="1:27" x14ac:dyDescent="0.2">
      <c r="A60" s="94">
        <f t="shared" si="1"/>
        <v>41682</v>
      </c>
      <c r="B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1800.93</v>
      </c>
      <c r="C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1836.83</v>
      </c>
      <c r="D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1859.73</v>
      </c>
      <c r="E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1870.02</v>
      </c>
      <c r="F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1873.29</v>
      </c>
      <c r="G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1866.6</v>
      </c>
      <c r="H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1825.37</v>
      </c>
      <c r="I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1906.98</v>
      </c>
      <c r="J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1881.3000000000002</v>
      </c>
      <c r="K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1850.47</v>
      </c>
      <c r="L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1830.56</v>
      </c>
      <c r="M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1802.5100000000002</v>
      </c>
      <c r="N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1815.79</v>
      </c>
      <c r="O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1832.56</v>
      </c>
      <c r="P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1844.42</v>
      </c>
      <c r="Q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1847.16</v>
      </c>
      <c r="R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1850.2400000000002</v>
      </c>
      <c r="S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1905.0300000000002</v>
      </c>
      <c r="T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1836.2</v>
      </c>
      <c r="U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1848.19</v>
      </c>
      <c r="V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1849.25</v>
      </c>
      <c r="W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1836.6399999999999</v>
      </c>
      <c r="X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2068.5100000000002</v>
      </c>
      <c r="Y60" s="142">
        <f>VLOOKUP($A60+ROUND((COLUMN()-2)/24,5),АТС!$A$41:$F$712,3)+VLOOKUP($A60+ROUND((COLUMN()-2)/24,5),'Расчет сбытовых надбавок'!$B$721:'Расчет сбытовых надбавок'!$G$1392,4)+'Иные услуги '!$C$5+'РСТ РСО-А'!$K$7</f>
        <v>1828.16</v>
      </c>
    </row>
    <row r="61" spans="1:27" x14ac:dyDescent="0.2">
      <c r="A61" s="94">
        <f t="shared" si="1"/>
        <v>41683</v>
      </c>
      <c r="B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1802</v>
      </c>
      <c r="C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1836.7</v>
      </c>
      <c r="D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1856.26</v>
      </c>
      <c r="E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1869.9700000000003</v>
      </c>
      <c r="F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1866.48</v>
      </c>
      <c r="G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1856.41</v>
      </c>
      <c r="H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1822.17</v>
      </c>
      <c r="I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1899.48</v>
      </c>
      <c r="J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1881.5</v>
      </c>
      <c r="K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1849.85</v>
      </c>
      <c r="L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1823.45</v>
      </c>
      <c r="M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1804.97</v>
      </c>
      <c r="N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1815.3000000000002</v>
      </c>
      <c r="O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1831.96</v>
      </c>
      <c r="P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1843.72</v>
      </c>
      <c r="Q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1846.31</v>
      </c>
      <c r="R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1849.6399999999999</v>
      </c>
      <c r="S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1904.06</v>
      </c>
      <c r="T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1835.6100000000001</v>
      </c>
      <c r="U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1849.43</v>
      </c>
      <c r="V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1850.62</v>
      </c>
      <c r="W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1836.75</v>
      </c>
      <c r="X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1923.49</v>
      </c>
      <c r="Y61" s="142">
        <f>VLOOKUP($A61+ROUND((COLUMN()-2)/24,5),АТС!$A$41:$F$712,3)+VLOOKUP($A61+ROUND((COLUMN()-2)/24,5),'Расчет сбытовых надбавок'!$B$721:'Расчет сбытовых надбавок'!$G$1392,4)+'Иные услуги '!$C$5+'РСТ РСО-А'!$K$7</f>
        <v>1829.27</v>
      </c>
    </row>
    <row r="62" spans="1:27" x14ac:dyDescent="0.2">
      <c r="A62" s="94">
        <f t="shared" si="1"/>
        <v>41684</v>
      </c>
      <c r="B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1800.58</v>
      </c>
      <c r="C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1843.04</v>
      </c>
      <c r="D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1863.06</v>
      </c>
      <c r="E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1883.85</v>
      </c>
      <c r="F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1883.88</v>
      </c>
      <c r="G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1880.83</v>
      </c>
      <c r="H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1844.2600000000002</v>
      </c>
      <c r="I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1917.31</v>
      </c>
      <c r="J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1928.4</v>
      </c>
      <c r="K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1888.98</v>
      </c>
      <c r="L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1874.2400000000002</v>
      </c>
      <c r="M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1821.25</v>
      </c>
      <c r="N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1853.3200000000002</v>
      </c>
      <c r="O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1858.95</v>
      </c>
      <c r="P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1871.48</v>
      </c>
      <c r="Q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1926.88</v>
      </c>
      <c r="R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1864.3700000000001</v>
      </c>
      <c r="S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1927.19</v>
      </c>
      <c r="T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1851.79</v>
      </c>
      <c r="U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1801.0700000000002</v>
      </c>
      <c r="V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1797.7600000000002</v>
      </c>
      <c r="W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1837.15</v>
      </c>
      <c r="X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1897.9</v>
      </c>
      <c r="Y62" s="142">
        <f>VLOOKUP($A62+ROUND((COLUMN()-2)/24,5),АТС!$A$41:$F$712,3)+VLOOKUP($A62+ROUND((COLUMN()-2)/24,5),'Расчет сбытовых надбавок'!$B$721:'Расчет сбытовых надбавок'!$G$1392,4)+'Иные услуги '!$C$5+'РСТ РСО-А'!$K$7</f>
        <v>1829.5900000000001</v>
      </c>
    </row>
    <row r="63" spans="1:27" x14ac:dyDescent="0.2">
      <c r="A63" s="94">
        <f t="shared" si="1"/>
        <v>41685</v>
      </c>
      <c r="B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1844.6200000000001</v>
      </c>
      <c r="C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1893.5</v>
      </c>
      <c r="D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1913.83</v>
      </c>
      <c r="E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1935.6399999999999</v>
      </c>
      <c r="F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1940.19</v>
      </c>
      <c r="G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1926.98</v>
      </c>
      <c r="H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1902.97</v>
      </c>
      <c r="I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1850.51</v>
      </c>
      <c r="J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1800.2800000000002</v>
      </c>
      <c r="K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1948</v>
      </c>
      <c r="L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1934.66</v>
      </c>
      <c r="M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1947.1599999999999</v>
      </c>
      <c r="N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1977.6399999999999</v>
      </c>
      <c r="O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1986.65</v>
      </c>
      <c r="P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2000.4</v>
      </c>
      <c r="Q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2010.7200000000003</v>
      </c>
      <c r="R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2026.68</v>
      </c>
      <c r="S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1992.8899999999999</v>
      </c>
      <c r="T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1913.92</v>
      </c>
      <c r="U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1838.83</v>
      </c>
      <c r="V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1826.1100000000001</v>
      </c>
      <c r="W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1844.8899999999999</v>
      </c>
      <c r="X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1896.56</v>
      </c>
      <c r="Y63" s="142">
        <f>VLOOKUP($A63+ROUND((COLUMN()-2)/24,5),АТС!$A$41:$F$712,3)+VLOOKUP($A63+ROUND((COLUMN()-2)/24,5),'Расчет сбытовых надбавок'!$B$721:'Расчет сбытовых надбавок'!$G$1392,4)+'Иные услуги '!$C$5+'РСТ РСО-А'!$K$7</f>
        <v>1813.7200000000003</v>
      </c>
    </row>
    <row r="64" spans="1:27" x14ac:dyDescent="0.2">
      <c r="A64" s="94">
        <f t="shared" si="1"/>
        <v>41686</v>
      </c>
      <c r="B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1844.27</v>
      </c>
      <c r="C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1877.25</v>
      </c>
      <c r="D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1912.8400000000001</v>
      </c>
      <c r="E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1934.6100000000001</v>
      </c>
      <c r="F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1943.63</v>
      </c>
      <c r="G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1935.2</v>
      </c>
      <c r="H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1927.65</v>
      </c>
      <c r="I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1893.9700000000003</v>
      </c>
      <c r="J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1870.52</v>
      </c>
      <c r="K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2053.52</v>
      </c>
      <c r="L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1996.3000000000002</v>
      </c>
      <c r="M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1967.7800000000002</v>
      </c>
      <c r="N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1981.3899999999999</v>
      </c>
      <c r="O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2005.1000000000001</v>
      </c>
      <c r="P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2024.7600000000002</v>
      </c>
      <c r="Q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2029.8200000000002</v>
      </c>
      <c r="R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2004.64</v>
      </c>
      <c r="S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1996.1200000000001</v>
      </c>
      <c r="T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1917.64</v>
      </c>
      <c r="U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1832.15</v>
      </c>
      <c r="V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1828.5700000000002</v>
      </c>
      <c r="W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1847.37</v>
      </c>
      <c r="X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1891.9299999999998</v>
      </c>
      <c r="Y64" s="142">
        <f>VLOOKUP($A64+ROUND((COLUMN()-2)/24,5),АТС!$A$41:$F$712,3)+VLOOKUP($A64+ROUND((COLUMN()-2)/24,5),'Расчет сбытовых надбавок'!$B$721:'Расчет сбытовых надбавок'!$G$1392,4)+'Иные услуги '!$C$5+'РСТ РСО-А'!$K$7</f>
        <v>1800.97</v>
      </c>
    </row>
    <row r="65" spans="1:25" x14ac:dyDescent="0.2">
      <c r="A65" s="94">
        <f t="shared" si="1"/>
        <v>41687</v>
      </c>
      <c r="B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1859.66</v>
      </c>
      <c r="C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1906.5</v>
      </c>
      <c r="D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1921.63</v>
      </c>
      <c r="E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1942.12</v>
      </c>
      <c r="F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1946.4500000000003</v>
      </c>
      <c r="G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1934.6200000000001</v>
      </c>
      <c r="H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1899.7</v>
      </c>
      <c r="I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1997.0100000000002</v>
      </c>
      <c r="J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2004.2600000000002</v>
      </c>
      <c r="K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1970.79</v>
      </c>
      <c r="L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1971</v>
      </c>
      <c r="M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1916.15</v>
      </c>
      <c r="N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1950.27</v>
      </c>
      <c r="O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1962.16</v>
      </c>
      <c r="P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1965.99</v>
      </c>
      <c r="Q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1974.33</v>
      </c>
      <c r="R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1979.23</v>
      </c>
      <c r="S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2054.12</v>
      </c>
      <c r="T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1962.28</v>
      </c>
      <c r="U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1861.37</v>
      </c>
      <c r="V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1857.73</v>
      </c>
      <c r="W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1830.17</v>
      </c>
      <c r="X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1832.1100000000001</v>
      </c>
      <c r="Y65" s="142">
        <f>VLOOKUP($A65+ROUND((COLUMN()-2)/24,5),АТС!$A$41:$F$712,3)+VLOOKUP($A65+ROUND((COLUMN()-2)/24,5),'Расчет сбытовых надбавок'!$B$721:'Расчет сбытовых надбавок'!$G$1392,4)+'Иные услуги '!$C$5+'РСТ РСО-А'!$K$7</f>
        <v>1798.18</v>
      </c>
    </row>
    <row r="66" spans="1:25" x14ac:dyDescent="0.2">
      <c r="A66" s="94">
        <f t="shared" si="1"/>
        <v>41688</v>
      </c>
      <c r="B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1860.83</v>
      </c>
      <c r="C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1907.71</v>
      </c>
      <c r="D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1923.5700000000002</v>
      </c>
      <c r="E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1944.3200000000002</v>
      </c>
      <c r="F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1948.75</v>
      </c>
      <c r="G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1936.0900000000001</v>
      </c>
      <c r="H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1901.4299999999998</v>
      </c>
      <c r="I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1999.38</v>
      </c>
      <c r="J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2008.2000000000003</v>
      </c>
      <c r="K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2003.49</v>
      </c>
      <c r="L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1988.67</v>
      </c>
      <c r="M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1918.35</v>
      </c>
      <c r="N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1944.67</v>
      </c>
      <c r="O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1964.85</v>
      </c>
      <c r="P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1977.37</v>
      </c>
      <c r="Q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1977.23</v>
      </c>
      <c r="R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1981.87</v>
      </c>
      <c r="S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1955.74</v>
      </c>
      <c r="T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1866</v>
      </c>
      <c r="U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1868.5100000000002</v>
      </c>
      <c r="V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1864.65</v>
      </c>
      <c r="W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1822.0700000000002</v>
      </c>
      <c r="X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1823.54</v>
      </c>
      <c r="Y66" s="142">
        <f>VLOOKUP($A66+ROUND((COLUMN()-2)/24,5),АТС!$A$41:$F$712,3)+VLOOKUP($A66+ROUND((COLUMN()-2)/24,5),'Расчет сбытовых надбавок'!$B$721:'Расчет сбытовых надбавок'!$G$1392,4)+'Иные услуги '!$C$5+'РСТ РСО-А'!$K$7</f>
        <v>1799.0500000000002</v>
      </c>
    </row>
    <row r="67" spans="1:25" x14ac:dyDescent="0.2">
      <c r="A67" s="94">
        <f t="shared" si="1"/>
        <v>41689</v>
      </c>
      <c r="B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1860.41</v>
      </c>
      <c r="C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1943.64</v>
      </c>
      <c r="D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1956.6100000000001</v>
      </c>
      <c r="E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1965.45</v>
      </c>
      <c r="F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1956.17</v>
      </c>
      <c r="G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1935.08</v>
      </c>
      <c r="H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1893.1399999999999</v>
      </c>
      <c r="I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1985.21</v>
      </c>
      <c r="J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2002.22</v>
      </c>
      <c r="K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1954.3200000000002</v>
      </c>
      <c r="L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1929.52</v>
      </c>
      <c r="M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1873.33</v>
      </c>
      <c r="N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1883.14</v>
      </c>
      <c r="O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1906.8600000000001</v>
      </c>
      <c r="P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1903.2</v>
      </c>
      <c r="Q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1903.37</v>
      </c>
      <c r="R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1917.94</v>
      </c>
      <c r="S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1978.4</v>
      </c>
      <c r="T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1944.6599999999999</v>
      </c>
      <c r="U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1848.42</v>
      </c>
      <c r="V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1841.5700000000002</v>
      </c>
      <c r="W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1825.41</v>
      </c>
      <c r="X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1827.0500000000002</v>
      </c>
      <c r="Y67" s="142">
        <f>VLOOKUP($A67+ROUND((COLUMN()-2)/24,5),АТС!$A$41:$F$712,3)+VLOOKUP($A67+ROUND((COLUMN()-2)/24,5),'Расчет сбытовых надбавок'!$B$721:'Расчет сбытовых надбавок'!$G$1392,4)+'Иные услуги '!$C$5+'РСТ РСО-А'!$K$7</f>
        <v>1818.52</v>
      </c>
    </row>
    <row r="68" spans="1:25" x14ac:dyDescent="0.2">
      <c r="A68" s="94">
        <f t="shared" si="1"/>
        <v>41690</v>
      </c>
      <c r="B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1885.1200000000001</v>
      </c>
      <c r="C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1935.42</v>
      </c>
      <c r="D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1961.1399999999999</v>
      </c>
      <c r="E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1974.63</v>
      </c>
      <c r="F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1974.3600000000001</v>
      </c>
      <c r="G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1956.54</v>
      </c>
      <c r="H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1919.25</v>
      </c>
      <c r="I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2025.73</v>
      </c>
      <c r="J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2027.45</v>
      </c>
      <c r="K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1972.47</v>
      </c>
      <c r="L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1972.52</v>
      </c>
      <c r="M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1917.42</v>
      </c>
      <c r="N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1951.54</v>
      </c>
      <c r="O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1967.3200000000002</v>
      </c>
      <c r="P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1975.62</v>
      </c>
      <c r="Q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1971.66</v>
      </c>
      <c r="R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1975.67</v>
      </c>
      <c r="S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2037.8400000000001</v>
      </c>
      <c r="T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1943.79</v>
      </c>
      <c r="U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1848.5900000000001</v>
      </c>
      <c r="V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1845.02</v>
      </c>
      <c r="W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1822.72</v>
      </c>
      <c r="X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1827.5</v>
      </c>
      <c r="Y68" s="142">
        <f>VLOOKUP($A68+ROUND((COLUMN()-2)/24,5),АТС!$A$41:$F$712,3)+VLOOKUP($A68+ROUND((COLUMN()-2)/24,5),'Расчет сбытовых надбавок'!$B$721:'Расчет сбытовых надбавок'!$G$1392,4)+'Иные услуги '!$C$5+'РСТ РСО-А'!$K$7</f>
        <v>1819.38</v>
      </c>
    </row>
    <row r="69" spans="1:25" x14ac:dyDescent="0.2">
      <c r="A69" s="94">
        <f t="shared" si="1"/>
        <v>41691</v>
      </c>
      <c r="B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1884.78</v>
      </c>
      <c r="C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1935.02</v>
      </c>
      <c r="D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1961.08</v>
      </c>
      <c r="E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1974.46</v>
      </c>
      <c r="F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1974.4500000000003</v>
      </c>
      <c r="G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1956.7000000000003</v>
      </c>
      <c r="H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1919.12</v>
      </c>
      <c r="I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2030.19</v>
      </c>
      <c r="J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2054.46</v>
      </c>
      <c r="K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2016.9099999999999</v>
      </c>
      <c r="L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2006.5700000000002</v>
      </c>
      <c r="M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1936.1399999999999</v>
      </c>
      <c r="N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1971.9900000000002</v>
      </c>
      <c r="O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1993.1100000000001</v>
      </c>
      <c r="P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1997.4700000000003</v>
      </c>
      <c r="Q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2002.3000000000002</v>
      </c>
      <c r="R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2011.3700000000001</v>
      </c>
      <c r="S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2077.5</v>
      </c>
      <c r="T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1960.88</v>
      </c>
      <c r="U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1865.04</v>
      </c>
      <c r="V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1861.1</v>
      </c>
      <c r="W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1830.33</v>
      </c>
      <c r="X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1828.71</v>
      </c>
      <c r="Y69" s="142">
        <f>VLOOKUP($A69+ROUND((COLUMN()-2)/24,5),АТС!$A$41:$F$712,3)+VLOOKUP($A69+ROUND((COLUMN()-2)/24,5),'Расчет сбытовых надбавок'!$B$721:'Расчет сбытовых надбавок'!$G$1392,4)+'Иные услуги '!$C$5+'РСТ РСО-А'!$K$7</f>
        <v>1810.18</v>
      </c>
    </row>
    <row r="70" spans="1:25" x14ac:dyDescent="0.2">
      <c r="A70" s="94">
        <f t="shared" si="1"/>
        <v>41692</v>
      </c>
      <c r="B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1889.83</v>
      </c>
      <c r="C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1949.88</v>
      </c>
      <c r="D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1978.75</v>
      </c>
      <c r="E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1988.8400000000001</v>
      </c>
      <c r="F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1988.8600000000001</v>
      </c>
      <c r="G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1983.88</v>
      </c>
      <c r="H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1950.25</v>
      </c>
      <c r="I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1867.7</v>
      </c>
      <c r="J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1825.91</v>
      </c>
      <c r="K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1979.43</v>
      </c>
      <c r="L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1960.87</v>
      </c>
      <c r="M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1952.27</v>
      </c>
      <c r="N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1993.4900000000002</v>
      </c>
      <c r="O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2002.94</v>
      </c>
      <c r="P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2012.95</v>
      </c>
      <c r="Q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2013.23</v>
      </c>
      <c r="R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2018.4900000000002</v>
      </c>
      <c r="S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2050.1</v>
      </c>
      <c r="T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1968.2800000000002</v>
      </c>
      <c r="U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1852.2</v>
      </c>
      <c r="V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1845.16</v>
      </c>
      <c r="W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1864.91</v>
      </c>
      <c r="X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1915.15</v>
      </c>
      <c r="Y70" s="142">
        <f>VLOOKUP($A70+ROUND((COLUMN()-2)/24,5),АТС!$A$41:$F$712,3)+VLOOKUP($A70+ROUND((COLUMN()-2)/24,5),'Расчет сбытовых надбавок'!$B$721:'Расчет сбытовых надбавок'!$G$1392,4)+'Иные услуги '!$C$5+'РСТ РСО-А'!$K$7</f>
        <v>1809.56</v>
      </c>
    </row>
    <row r="71" spans="1:25" x14ac:dyDescent="0.2">
      <c r="A71" s="94">
        <f t="shared" si="1"/>
        <v>41693</v>
      </c>
      <c r="B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1873.98</v>
      </c>
      <c r="C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1941.12</v>
      </c>
      <c r="D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1979.4700000000003</v>
      </c>
      <c r="E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1999.83</v>
      </c>
      <c r="F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1989.43</v>
      </c>
      <c r="G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1999.98</v>
      </c>
      <c r="H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1974.29</v>
      </c>
      <c r="I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1950.72</v>
      </c>
      <c r="J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1911.7400000000002</v>
      </c>
      <c r="K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2049.7399999999998</v>
      </c>
      <c r="L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1994.27</v>
      </c>
      <c r="M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1975.27</v>
      </c>
      <c r="N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1994</v>
      </c>
      <c r="O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2013.5700000000002</v>
      </c>
      <c r="P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2039.6</v>
      </c>
      <c r="Q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2034.95</v>
      </c>
      <c r="R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2030.13</v>
      </c>
      <c r="S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2036.4</v>
      </c>
      <c r="T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1969.88</v>
      </c>
      <c r="U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1852.76</v>
      </c>
      <c r="V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1845.95</v>
      </c>
      <c r="W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1865.54</v>
      </c>
      <c r="X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1916.22</v>
      </c>
      <c r="Y71" s="142">
        <f>VLOOKUP($A71+ROUND((COLUMN()-2)/24,5),АТС!$A$41:$F$712,3)+VLOOKUP($A71+ROUND((COLUMN()-2)/24,5),'Расчет сбытовых надбавок'!$B$721:'Расчет сбытовых надбавок'!$G$1392,4)+'Иные услуги '!$C$5+'РСТ РСО-А'!$K$7</f>
        <v>1807.7800000000002</v>
      </c>
    </row>
    <row r="72" spans="1:25" x14ac:dyDescent="0.2">
      <c r="A72" s="94">
        <f t="shared" si="1"/>
        <v>41694</v>
      </c>
      <c r="B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1885.3000000000002</v>
      </c>
      <c r="C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1949.02</v>
      </c>
      <c r="D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1975.65</v>
      </c>
      <c r="E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1989.38</v>
      </c>
      <c r="F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1989.4</v>
      </c>
      <c r="G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1975.54</v>
      </c>
      <c r="H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1932.35</v>
      </c>
      <c r="I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2021.13</v>
      </c>
      <c r="J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2054.9899999999998</v>
      </c>
      <c r="K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1991.7600000000002</v>
      </c>
      <c r="L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1973.9700000000003</v>
      </c>
      <c r="M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1918.24</v>
      </c>
      <c r="N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1948.0900000000001</v>
      </c>
      <c r="O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1964.1599999999999</v>
      </c>
      <c r="P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1980.8400000000001</v>
      </c>
      <c r="Q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1994.01</v>
      </c>
      <c r="R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2007.91</v>
      </c>
      <c r="S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2117.0100000000002</v>
      </c>
      <c r="T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2042.95</v>
      </c>
      <c r="U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1899.14</v>
      </c>
      <c r="V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1883.38</v>
      </c>
      <c r="W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1830.5500000000002</v>
      </c>
      <c r="X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1826.13</v>
      </c>
      <c r="Y72" s="142">
        <f>VLOOKUP($A72+ROUND((COLUMN()-2)/24,5),АТС!$A$41:$F$712,3)+VLOOKUP($A72+ROUND((COLUMN()-2)/24,5),'Расчет сбытовых надбавок'!$B$721:'Расчет сбытовых надбавок'!$G$1392,4)+'Иные услуги '!$C$5+'РСТ РСО-А'!$K$7</f>
        <v>1804.64</v>
      </c>
    </row>
    <row r="73" spans="1:25" x14ac:dyDescent="0.2">
      <c r="A73" s="94">
        <f t="shared" si="1"/>
        <v>41695</v>
      </c>
      <c r="B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1904.33</v>
      </c>
      <c r="C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1966.8899999999999</v>
      </c>
      <c r="D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1994.65</v>
      </c>
      <c r="E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2004.37</v>
      </c>
      <c r="F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1989.93</v>
      </c>
      <c r="G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1999.4900000000002</v>
      </c>
      <c r="H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1932.48</v>
      </c>
      <c r="I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2045.3200000000002</v>
      </c>
      <c r="J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2056.19</v>
      </c>
      <c r="K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1993.15</v>
      </c>
      <c r="L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1973.98</v>
      </c>
      <c r="M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1896.87</v>
      </c>
      <c r="N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1889.81</v>
      </c>
      <c r="O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1892.8200000000002</v>
      </c>
      <c r="P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1899.54</v>
      </c>
      <c r="Q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1896.24</v>
      </c>
      <c r="R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1892.75</v>
      </c>
      <c r="S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1941.96</v>
      </c>
      <c r="T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1902.7600000000002</v>
      </c>
      <c r="U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1855.6399999999999</v>
      </c>
      <c r="V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1848.3400000000001</v>
      </c>
      <c r="W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1831.29</v>
      </c>
      <c r="X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1825.9</v>
      </c>
      <c r="Y73" s="142">
        <f>VLOOKUP($A73+ROUND((COLUMN()-2)/24,5),АТС!$A$41:$F$712,3)+VLOOKUP($A73+ROUND((COLUMN()-2)/24,5),'Расчет сбытовых надбавок'!$B$721:'Расчет сбытовых надбавок'!$G$1392,4)+'Иные услуги '!$C$5+'РСТ РСО-А'!$K$7</f>
        <v>1805.12</v>
      </c>
    </row>
    <row r="74" spans="1:25" x14ac:dyDescent="0.2">
      <c r="A74" s="94">
        <f t="shared" ref="A74:A76" si="2">A40</f>
        <v>41696</v>
      </c>
      <c r="B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1907.47</v>
      </c>
      <c r="C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1965.95</v>
      </c>
      <c r="D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1993.6100000000001</v>
      </c>
      <c r="E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2008.3700000000001</v>
      </c>
      <c r="F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2008.35</v>
      </c>
      <c r="G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2003.65</v>
      </c>
      <c r="H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1961.8400000000001</v>
      </c>
      <c r="I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2081.7600000000002</v>
      </c>
      <c r="J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2109.4300000000003</v>
      </c>
      <c r="K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2049.85</v>
      </c>
      <c r="L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1992.13</v>
      </c>
      <c r="M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1886.7600000000002</v>
      </c>
      <c r="N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1882.81</v>
      </c>
      <c r="O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1885.96</v>
      </c>
      <c r="P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1885.33</v>
      </c>
      <c r="Q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1889.02</v>
      </c>
      <c r="R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1885.7600000000002</v>
      </c>
      <c r="S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1935.97</v>
      </c>
      <c r="T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1889.83</v>
      </c>
      <c r="U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1848.31</v>
      </c>
      <c r="V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1844.79</v>
      </c>
      <c r="W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1830.8600000000001</v>
      </c>
      <c r="X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1825.8000000000002</v>
      </c>
      <c r="Y74" s="142">
        <f>VLOOKUP($A74+ROUND((COLUMN()-2)/24,5),АТС!$A$41:$F$712,3)+VLOOKUP($A74+ROUND((COLUMN()-2)/24,5),'Расчет сбытовых надбавок'!$B$721:'Расчет сбытовых надбавок'!$G$1392,4)+'Иные услуги '!$C$5+'РСТ РСО-А'!$K$7</f>
        <v>1804.3700000000001</v>
      </c>
    </row>
    <row r="75" spans="1:25" x14ac:dyDescent="0.2">
      <c r="A75" s="94">
        <f t="shared" si="2"/>
        <v>41697</v>
      </c>
      <c r="B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1866.5300000000002</v>
      </c>
      <c r="C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1922.92</v>
      </c>
      <c r="D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1947.8500000000001</v>
      </c>
      <c r="E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1956.7600000000002</v>
      </c>
      <c r="F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1952.3500000000001</v>
      </c>
      <c r="G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1948.18</v>
      </c>
      <c r="H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1915.4099999999999</v>
      </c>
      <c r="I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2024.58</v>
      </c>
      <c r="J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2032.1599999999999</v>
      </c>
      <c r="K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1964.9500000000003</v>
      </c>
      <c r="L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1917.65</v>
      </c>
      <c r="M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1860.7800000000002</v>
      </c>
      <c r="N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1879.8400000000001</v>
      </c>
      <c r="O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1899.97</v>
      </c>
      <c r="P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1899.8000000000002</v>
      </c>
      <c r="Q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1917.7</v>
      </c>
      <c r="R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1944.3000000000002</v>
      </c>
      <c r="S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2028.77</v>
      </c>
      <c r="T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1985.25</v>
      </c>
      <c r="U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1862.5</v>
      </c>
      <c r="V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1848.4900000000002</v>
      </c>
      <c r="W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1822.18</v>
      </c>
      <c r="X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1830.66</v>
      </c>
      <c r="Y75" s="142">
        <f>VLOOKUP($A75+ROUND((COLUMN()-2)/24,5),АТС!$A$41:$F$712,3)+VLOOKUP($A75+ROUND((COLUMN()-2)/24,5),'Расчет сбытовых надбавок'!$B$721:'Расчет сбытовых надбавок'!$G$1392,4)+'Иные услуги '!$C$5+'РСТ РСО-А'!$K$7</f>
        <v>1802.0500000000002</v>
      </c>
    </row>
    <row r="76" spans="1:25" x14ac:dyDescent="0.2">
      <c r="A76" s="94">
        <f t="shared" si="2"/>
        <v>41698</v>
      </c>
      <c r="B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1877.2</v>
      </c>
      <c r="C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1935.27</v>
      </c>
      <c r="D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1956.5700000000002</v>
      </c>
      <c r="E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1970.13</v>
      </c>
      <c r="F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1969.96</v>
      </c>
      <c r="G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1965.0100000000002</v>
      </c>
      <c r="H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1927.48</v>
      </c>
      <c r="I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2038.96</v>
      </c>
      <c r="J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2025.73</v>
      </c>
      <c r="K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1954.9900000000002</v>
      </c>
      <c r="L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1912.71</v>
      </c>
      <c r="M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1854.43</v>
      </c>
      <c r="N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1866.96</v>
      </c>
      <c r="O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1883.18</v>
      </c>
      <c r="P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1906.98</v>
      </c>
      <c r="Q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1910.58</v>
      </c>
      <c r="R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1882.83</v>
      </c>
      <c r="S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1928.2200000000003</v>
      </c>
      <c r="T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1890.91</v>
      </c>
      <c r="U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1832.33</v>
      </c>
      <c r="V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1822.42</v>
      </c>
      <c r="W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1808.7400000000002</v>
      </c>
      <c r="X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1829.5100000000002</v>
      </c>
      <c r="Y76" s="142">
        <f>VLOOKUP($A76+ROUND((COLUMN()-2)/24,5),АТС!$A$41:$F$712,3)+VLOOKUP($A76+ROUND((COLUMN()-2)/24,5),'Расчет сбытовых надбавок'!$B$721:'Расчет сбытовых надбавок'!$G$1392,4)+'Иные услуги '!$C$5+'РСТ РСО-А'!$K$7</f>
        <v>1813.39</v>
      </c>
    </row>
    <row r="77" spans="1:25" x14ac:dyDescent="0.2">
      <c r="A77" s="100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</row>
    <row r="78" spans="1:25" x14ac:dyDescent="0.25">
      <c r="A78" s="102" t="s">
        <v>159</v>
      </c>
    </row>
    <row r="79" spans="1:25" ht="12.75" x14ac:dyDescent="0.2">
      <c r="A79" s="170" t="s">
        <v>50</v>
      </c>
      <c r="B79" s="181" t="s">
        <v>129</v>
      </c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3"/>
    </row>
    <row r="80" spans="1:25" ht="12.75" x14ac:dyDescent="0.2">
      <c r="A80" s="171"/>
      <c r="B80" s="184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6"/>
    </row>
    <row r="81" spans="1:27" ht="12.75" customHeight="1" x14ac:dyDescent="0.2">
      <c r="A81" s="171"/>
      <c r="B81" s="173" t="s">
        <v>130</v>
      </c>
      <c r="C81" s="164" t="s">
        <v>131</v>
      </c>
      <c r="D81" s="164" t="s">
        <v>132</v>
      </c>
      <c r="E81" s="164" t="s">
        <v>133</v>
      </c>
      <c r="F81" s="164" t="s">
        <v>134</v>
      </c>
      <c r="G81" s="164" t="s">
        <v>135</v>
      </c>
      <c r="H81" s="164" t="s">
        <v>136</v>
      </c>
      <c r="I81" s="164" t="s">
        <v>137</v>
      </c>
      <c r="J81" s="164" t="s">
        <v>138</v>
      </c>
      <c r="K81" s="164" t="s">
        <v>139</v>
      </c>
      <c r="L81" s="164" t="s">
        <v>140</v>
      </c>
      <c r="M81" s="164" t="s">
        <v>141</v>
      </c>
      <c r="N81" s="175" t="s">
        <v>142</v>
      </c>
      <c r="O81" s="164" t="s">
        <v>143</v>
      </c>
      <c r="P81" s="164" t="s">
        <v>144</v>
      </c>
      <c r="Q81" s="164" t="s">
        <v>145</v>
      </c>
      <c r="R81" s="164" t="s">
        <v>146</v>
      </c>
      <c r="S81" s="164" t="s">
        <v>147</v>
      </c>
      <c r="T81" s="164" t="s">
        <v>148</v>
      </c>
      <c r="U81" s="164" t="s">
        <v>149</v>
      </c>
      <c r="V81" s="164" t="s">
        <v>150</v>
      </c>
      <c r="W81" s="164" t="s">
        <v>151</v>
      </c>
      <c r="X81" s="164" t="s">
        <v>152</v>
      </c>
      <c r="Y81" s="164" t="s">
        <v>153</v>
      </c>
    </row>
    <row r="82" spans="1:27" ht="11.25" customHeight="1" x14ac:dyDescent="0.2">
      <c r="A82" s="172"/>
      <c r="B82" s="174"/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76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</row>
    <row r="83" spans="1:27" ht="16.5" customHeight="1" x14ac:dyDescent="0.2">
      <c r="A83" s="94">
        <f>A49</f>
        <v>41671</v>
      </c>
      <c r="B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1790.4</v>
      </c>
      <c r="C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1772.1100000000001</v>
      </c>
      <c r="D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1782.58</v>
      </c>
      <c r="E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1770.15</v>
      </c>
      <c r="F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1767.23</v>
      </c>
      <c r="G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1764.8899999999999</v>
      </c>
      <c r="H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1777.35</v>
      </c>
      <c r="I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1781.06</v>
      </c>
      <c r="J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1792.39</v>
      </c>
      <c r="K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1805.33</v>
      </c>
      <c r="L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1806.5300000000002</v>
      </c>
      <c r="M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1806.98</v>
      </c>
      <c r="N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1807.95</v>
      </c>
      <c r="O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1808.15</v>
      </c>
      <c r="P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1807.58</v>
      </c>
      <c r="Q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1807.94</v>
      </c>
      <c r="R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1807.0900000000001</v>
      </c>
      <c r="S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1805.3600000000001</v>
      </c>
      <c r="T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1803.92</v>
      </c>
      <c r="U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1817.4</v>
      </c>
      <c r="V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1880.1100000000001</v>
      </c>
      <c r="W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1805.96</v>
      </c>
      <c r="X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1806.35</v>
      </c>
      <c r="Y83" s="142">
        <f>VLOOKUP($A83+ROUND((COLUMN()-2)/24,5),АТС!$A$41:$F$712,3)+VLOOKUP($A83+ROUND((COLUMN()-2)/24,5),'Расчет сбытовых надбавок'!$B$721:'Расчет сбытовых надбавок'!$G$1392,5)+'Иные услуги '!$C$5+'РСТ РСО-А'!$K$7</f>
        <v>1930.77</v>
      </c>
      <c r="AA83" s="95"/>
    </row>
    <row r="84" spans="1:27" x14ac:dyDescent="0.2">
      <c r="A84" s="94">
        <f t="shared" ref="A84:A110" si="3">A50</f>
        <v>41672</v>
      </c>
      <c r="B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1788.58</v>
      </c>
      <c r="C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1787.92</v>
      </c>
      <c r="D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1777.49</v>
      </c>
      <c r="E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1765.46</v>
      </c>
      <c r="F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1770.6399999999999</v>
      </c>
      <c r="G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1762.44</v>
      </c>
      <c r="H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1768.02</v>
      </c>
      <c r="I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1782.6</v>
      </c>
      <c r="J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1822.3200000000002</v>
      </c>
      <c r="K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1803.8400000000001</v>
      </c>
      <c r="L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1804.66</v>
      </c>
      <c r="M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1804.8400000000001</v>
      </c>
      <c r="N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1805.17</v>
      </c>
      <c r="O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1805.29</v>
      </c>
      <c r="P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1804.15</v>
      </c>
      <c r="Q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1804.52</v>
      </c>
      <c r="R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1805.5</v>
      </c>
      <c r="S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1803.66</v>
      </c>
      <c r="T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1803.08</v>
      </c>
      <c r="U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1815.89</v>
      </c>
      <c r="V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1879.29</v>
      </c>
      <c r="W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1844.9500000000003</v>
      </c>
      <c r="X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1804.92</v>
      </c>
      <c r="Y84" s="142">
        <f>VLOOKUP($A84+ROUND((COLUMN()-2)/24,5),АТС!$A$41:$F$712,3)+VLOOKUP($A84+ROUND((COLUMN()-2)/24,5),'Расчет сбытовых надбавок'!$B$721:'Расчет сбытовых надбавок'!$G$1392,5)+'Иные услуги '!$C$5+'РСТ РСО-А'!$K$7</f>
        <v>1949.72</v>
      </c>
    </row>
    <row r="85" spans="1:27" x14ac:dyDescent="0.2">
      <c r="A85" s="94">
        <f t="shared" si="3"/>
        <v>41673</v>
      </c>
      <c r="B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1785.72</v>
      </c>
      <c r="C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1770.8400000000001</v>
      </c>
      <c r="D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1771.38</v>
      </c>
      <c r="E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1784.71</v>
      </c>
      <c r="F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1781.93</v>
      </c>
      <c r="G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1779.3000000000002</v>
      </c>
      <c r="H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1781.66</v>
      </c>
      <c r="I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1794.77</v>
      </c>
      <c r="J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1786.77</v>
      </c>
      <c r="K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1807.95</v>
      </c>
      <c r="L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1807.7</v>
      </c>
      <c r="M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1796.9</v>
      </c>
      <c r="N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1796.16</v>
      </c>
      <c r="O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1796.44</v>
      </c>
      <c r="P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1796.73</v>
      </c>
      <c r="Q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1796.76</v>
      </c>
      <c r="R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1796.14</v>
      </c>
      <c r="S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1803.77</v>
      </c>
      <c r="T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1801.23</v>
      </c>
      <c r="U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1802.5900000000001</v>
      </c>
      <c r="V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1815.4</v>
      </c>
      <c r="W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1852.2400000000002</v>
      </c>
      <c r="X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2021.68</v>
      </c>
      <c r="Y85" s="142">
        <f>VLOOKUP($A85+ROUND((COLUMN()-2)/24,5),АТС!$A$41:$F$712,3)+VLOOKUP($A85+ROUND((COLUMN()-2)/24,5),'Расчет сбытовых надбавок'!$B$721:'Расчет сбытовых надбавок'!$G$1392,5)+'Иные услуги '!$C$5+'РСТ РСО-А'!$K$7</f>
        <v>1913.42</v>
      </c>
    </row>
    <row r="86" spans="1:27" x14ac:dyDescent="0.2">
      <c r="A86" s="94">
        <f t="shared" si="3"/>
        <v>41674</v>
      </c>
      <c r="B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1865.12</v>
      </c>
      <c r="C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1780.2</v>
      </c>
      <c r="D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1779.04</v>
      </c>
      <c r="E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1778.9700000000003</v>
      </c>
      <c r="F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1778.96</v>
      </c>
      <c r="G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1780.8200000000002</v>
      </c>
      <c r="H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1784.71</v>
      </c>
      <c r="I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1794.77</v>
      </c>
      <c r="J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1786.37</v>
      </c>
      <c r="K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1816.18</v>
      </c>
      <c r="L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1843.6100000000001</v>
      </c>
      <c r="M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1817.0500000000002</v>
      </c>
      <c r="N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1816.77</v>
      </c>
      <c r="O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1815.47</v>
      </c>
      <c r="P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1808.7800000000002</v>
      </c>
      <c r="Q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1808.7400000000002</v>
      </c>
      <c r="R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1808.46</v>
      </c>
      <c r="S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1807.99</v>
      </c>
      <c r="T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1805.8000000000002</v>
      </c>
      <c r="U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1922.16</v>
      </c>
      <c r="V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1921.8000000000002</v>
      </c>
      <c r="W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1944.16</v>
      </c>
      <c r="X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2071.59</v>
      </c>
      <c r="Y86" s="142">
        <f>VLOOKUP($A86+ROUND((COLUMN()-2)/24,5),АТС!$A$41:$F$712,3)+VLOOKUP($A86+ROUND((COLUMN()-2)/24,5),'Расчет сбытовых надбавок'!$B$721:'Расчет сбытовых надбавок'!$G$1392,5)+'Иные услуги '!$C$5+'РСТ РСО-А'!$K$7</f>
        <v>1983.94</v>
      </c>
    </row>
    <row r="87" spans="1:27" x14ac:dyDescent="0.2">
      <c r="A87" s="94">
        <f t="shared" si="3"/>
        <v>41675</v>
      </c>
      <c r="B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1794.0500000000002</v>
      </c>
      <c r="C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1771.98</v>
      </c>
      <c r="D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1769.71</v>
      </c>
      <c r="E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1768.4</v>
      </c>
      <c r="F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1768.5900000000001</v>
      </c>
      <c r="G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1769.19</v>
      </c>
      <c r="H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1771.06</v>
      </c>
      <c r="I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1794.3600000000001</v>
      </c>
      <c r="J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1786.13</v>
      </c>
      <c r="K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1809.92</v>
      </c>
      <c r="L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1809.23</v>
      </c>
      <c r="M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1784.18</v>
      </c>
      <c r="N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1791.44</v>
      </c>
      <c r="O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1791.23</v>
      </c>
      <c r="P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1791.3200000000002</v>
      </c>
      <c r="Q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1791.2400000000002</v>
      </c>
      <c r="R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1791.65</v>
      </c>
      <c r="S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1808.19</v>
      </c>
      <c r="T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1865.3700000000001</v>
      </c>
      <c r="U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1900</v>
      </c>
      <c r="V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1910.26</v>
      </c>
      <c r="W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1905.8899999999999</v>
      </c>
      <c r="X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2074.98</v>
      </c>
      <c r="Y87" s="142">
        <f>VLOOKUP($A87+ROUND((COLUMN()-2)/24,5),АТС!$A$41:$F$712,3)+VLOOKUP($A87+ROUND((COLUMN()-2)/24,5),'Расчет сбытовых надбавок'!$B$721:'Расчет сбытовых надбавок'!$G$1392,5)+'Иные услуги '!$C$5+'РСТ РСО-А'!$K$7</f>
        <v>1971.3600000000001</v>
      </c>
    </row>
    <row r="88" spans="1:27" x14ac:dyDescent="0.2">
      <c r="A88" s="94">
        <f t="shared" si="3"/>
        <v>41676</v>
      </c>
      <c r="B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1866.7600000000002</v>
      </c>
      <c r="C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1798.1399999999999</v>
      </c>
      <c r="D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1779.75</v>
      </c>
      <c r="E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1779.3200000000002</v>
      </c>
      <c r="F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1779.94</v>
      </c>
      <c r="G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1780.33</v>
      </c>
      <c r="H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1802.92</v>
      </c>
      <c r="I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1789.8400000000001</v>
      </c>
      <c r="J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1808.7400000000002</v>
      </c>
      <c r="K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1808.66</v>
      </c>
      <c r="L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1807.63</v>
      </c>
      <c r="M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1897.31</v>
      </c>
      <c r="N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1874.95</v>
      </c>
      <c r="O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1869.66</v>
      </c>
      <c r="P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1854.63</v>
      </c>
      <c r="Q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1844.23</v>
      </c>
      <c r="R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1833.0300000000002</v>
      </c>
      <c r="S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1806.81</v>
      </c>
      <c r="T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1884.2</v>
      </c>
      <c r="U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1976.13</v>
      </c>
      <c r="V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1952.02</v>
      </c>
      <c r="W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1956.9700000000003</v>
      </c>
      <c r="X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2089.66</v>
      </c>
      <c r="Y88" s="142">
        <f>VLOOKUP($A88+ROUND((COLUMN()-2)/24,5),АТС!$A$41:$F$712,3)+VLOOKUP($A88+ROUND((COLUMN()-2)/24,5),'Расчет сбытовых надбавок'!$B$721:'Расчет сбытовых надбавок'!$G$1392,5)+'Иные услуги '!$C$5+'РСТ РСО-А'!$K$7</f>
        <v>2000.4500000000003</v>
      </c>
    </row>
    <row r="89" spans="1:27" x14ac:dyDescent="0.2">
      <c r="A89" s="94">
        <f t="shared" si="3"/>
        <v>41677</v>
      </c>
      <c r="B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1790.2</v>
      </c>
      <c r="C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1771.7600000000002</v>
      </c>
      <c r="D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1765.3400000000001</v>
      </c>
      <c r="E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1768.1200000000001</v>
      </c>
      <c r="F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1767.63</v>
      </c>
      <c r="G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1763.99</v>
      </c>
      <c r="H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1789.64</v>
      </c>
      <c r="I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1787.92</v>
      </c>
      <c r="J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1764.96</v>
      </c>
      <c r="K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1810.16</v>
      </c>
      <c r="L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1810.29</v>
      </c>
      <c r="M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1798.3000000000002</v>
      </c>
      <c r="N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1798.37</v>
      </c>
      <c r="O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1798.44</v>
      </c>
      <c r="P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1798.73</v>
      </c>
      <c r="Q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1798.6100000000001</v>
      </c>
      <c r="R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1798.35</v>
      </c>
      <c r="S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1806.13</v>
      </c>
      <c r="T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1806.2800000000002</v>
      </c>
      <c r="U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1914.13</v>
      </c>
      <c r="V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1873.2800000000002</v>
      </c>
      <c r="W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1896.44</v>
      </c>
      <c r="X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2057.5700000000002</v>
      </c>
      <c r="Y89" s="142">
        <f>VLOOKUP($A89+ROUND((COLUMN()-2)/24,5),АТС!$A$41:$F$712,3)+VLOOKUP($A89+ROUND((COLUMN()-2)/24,5),'Расчет сбытовых надбавок'!$B$721:'Расчет сбытовых надбавок'!$G$1392,5)+'Иные услуги '!$C$5+'РСТ РСО-А'!$K$7</f>
        <v>1970.73</v>
      </c>
    </row>
    <row r="90" spans="1:27" x14ac:dyDescent="0.2">
      <c r="A90" s="94">
        <f t="shared" si="3"/>
        <v>41678</v>
      </c>
      <c r="B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1789.35</v>
      </c>
      <c r="C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1785.2600000000002</v>
      </c>
      <c r="D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1774.22</v>
      </c>
      <c r="E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1762.47</v>
      </c>
      <c r="F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1770.21</v>
      </c>
      <c r="G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1781.41</v>
      </c>
      <c r="H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1786.31</v>
      </c>
      <c r="I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1789.24</v>
      </c>
      <c r="J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1919.7800000000002</v>
      </c>
      <c r="K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1782.6100000000001</v>
      </c>
      <c r="L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1789.3600000000001</v>
      </c>
      <c r="M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1807.91</v>
      </c>
      <c r="N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1808.1100000000001</v>
      </c>
      <c r="O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1808.2600000000002</v>
      </c>
      <c r="P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1808.43</v>
      </c>
      <c r="Q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1808.6399999999999</v>
      </c>
      <c r="R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1807.5</v>
      </c>
      <c r="S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1803.2600000000002</v>
      </c>
      <c r="T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1804.83</v>
      </c>
      <c r="U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1804.08</v>
      </c>
      <c r="V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1904.63</v>
      </c>
      <c r="W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1872.83</v>
      </c>
      <c r="X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1805.71</v>
      </c>
      <c r="Y90" s="142">
        <f>VLOOKUP($A90+ROUND((COLUMN()-2)/24,5),АТС!$A$41:$F$712,3)+VLOOKUP($A90+ROUND((COLUMN()-2)/24,5),'Расчет сбытовых надбавок'!$B$721:'Расчет сбытовых надбавок'!$G$1392,5)+'Иные услуги '!$C$5+'РСТ РСО-А'!$K$7</f>
        <v>1998.98</v>
      </c>
    </row>
    <row r="91" spans="1:27" x14ac:dyDescent="0.2">
      <c r="A91" s="94">
        <f t="shared" si="3"/>
        <v>41679</v>
      </c>
      <c r="B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1784.68</v>
      </c>
      <c r="C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1775.96</v>
      </c>
      <c r="D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1801.02</v>
      </c>
      <c r="E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1804.52</v>
      </c>
      <c r="F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1814.38</v>
      </c>
      <c r="G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1804.45</v>
      </c>
      <c r="H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1795.0300000000002</v>
      </c>
      <c r="I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1768.5900000000001</v>
      </c>
      <c r="J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1788.72</v>
      </c>
      <c r="K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1831.48</v>
      </c>
      <c r="L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1791.31</v>
      </c>
      <c r="M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1763.45</v>
      </c>
      <c r="N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1765.24</v>
      </c>
      <c r="O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1774</v>
      </c>
      <c r="P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1768.31</v>
      </c>
      <c r="Q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1765.1200000000001</v>
      </c>
      <c r="R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1766.0300000000002</v>
      </c>
      <c r="S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1763.6399999999999</v>
      </c>
      <c r="T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1802.1599999999999</v>
      </c>
      <c r="U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1803.76</v>
      </c>
      <c r="V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1803.77</v>
      </c>
      <c r="W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1804.2600000000002</v>
      </c>
      <c r="X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1805.16</v>
      </c>
      <c r="Y91" s="142">
        <f>VLOOKUP($A91+ROUND((COLUMN()-2)/24,5),АТС!$A$41:$F$712,3)+VLOOKUP($A91+ROUND((COLUMN()-2)/24,5),'Расчет сбытовых надбавок'!$B$721:'Расчет сбытовых надбавок'!$G$1392,5)+'Иные услуги '!$C$5+'РСТ РСО-А'!$K$7</f>
        <v>1852.23</v>
      </c>
    </row>
    <row r="92" spans="1:27" x14ac:dyDescent="0.2">
      <c r="A92" s="94">
        <f t="shared" si="3"/>
        <v>41680</v>
      </c>
      <c r="B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1780.7800000000002</v>
      </c>
      <c r="C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1777.0100000000002</v>
      </c>
      <c r="D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1782.7</v>
      </c>
      <c r="E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1788.35</v>
      </c>
      <c r="F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1785.4700000000003</v>
      </c>
      <c r="G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1788.8200000000002</v>
      </c>
      <c r="H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1761.95</v>
      </c>
      <c r="I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1827.88</v>
      </c>
      <c r="J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1816.08</v>
      </c>
      <c r="K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1765.5300000000002</v>
      </c>
      <c r="L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1779.0900000000001</v>
      </c>
      <c r="M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1799.3200000000002</v>
      </c>
      <c r="N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1799.08</v>
      </c>
      <c r="O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1799.5700000000002</v>
      </c>
      <c r="P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1799.66</v>
      </c>
      <c r="Q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1798.96</v>
      </c>
      <c r="R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1798.7400000000002</v>
      </c>
      <c r="S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1791.65</v>
      </c>
      <c r="T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1806.7800000000002</v>
      </c>
      <c r="U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1808.17</v>
      </c>
      <c r="V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1809.3200000000002</v>
      </c>
      <c r="W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1820.2600000000002</v>
      </c>
      <c r="X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2018.8400000000001</v>
      </c>
      <c r="Y92" s="142">
        <f>VLOOKUP($A92+ROUND((COLUMN()-2)/24,5),АТС!$A$41:$F$712,3)+VLOOKUP($A92+ROUND((COLUMN()-2)/24,5),'Расчет сбытовых надбавок'!$B$721:'Расчет сбытовых надбавок'!$G$1392,5)+'Иные услуги '!$C$5+'РСТ РСО-А'!$K$7</f>
        <v>1950.8300000000002</v>
      </c>
    </row>
    <row r="93" spans="1:27" x14ac:dyDescent="0.2">
      <c r="A93" s="94">
        <f t="shared" si="3"/>
        <v>41681</v>
      </c>
      <c r="B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1764</v>
      </c>
      <c r="C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1805.6599999999999</v>
      </c>
      <c r="D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1824.43</v>
      </c>
      <c r="E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1837.71</v>
      </c>
      <c r="F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1840.92</v>
      </c>
      <c r="G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1827.7800000000002</v>
      </c>
      <c r="H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1797.1100000000001</v>
      </c>
      <c r="I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1865.29</v>
      </c>
      <c r="J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1834.68</v>
      </c>
      <c r="K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1793.3400000000001</v>
      </c>
      <c r="L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1767.3600000000001</v>
      </c>
      <c r="M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1800.3899999999999</v>
      </c>
      <c r="N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1801.54</v>
      </c>
      <c r="O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1802</v>
      </c>
      <c r="P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1798.54</v>
      </c>
      <c r="Q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1798.63</v>
      </c>
      <c r="R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1797.64</v>
      </c>
      <c r="S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1772.87</v>
      </c>
      <c r="T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1808.2600000000002</v>
      </c>
      <c r="U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1809.58</v>
      </c>
      <c r="V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1811.06</v>
      </c>
      <c r="W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1799.18</v>
      </c>
      <c r="X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2022.71</v>
      </c>
      <c r="Y93" s="142">
        <f>VLOOKUP($A93+ROUND((COLUMN()-2)/24,5),АТС!$A$41:$F$712,3)+VLOOKUP($A93+ROUND((COLUMN()-2)/24,5),'Расчет сбытовых надбавок'!$B$721:'Расчет сбытовых надбавок'!$G$1392,5)+'Иные услуги '!$C$5+'РСТ РСО-А'!$K$7</f>
        <v>1869.5700000000002</v>
      </c>
    </row>
    <row r="94" spans="1:27" x14ac:dyDescent="0.2">
      <c r="A94" s="94">
        <f t="shared" si="3"/>
        <v>41682</v>
      </c>
      <c r="B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1765.3200000000002</v>
      </c>
      <c r="C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1798.96</v>
      </c>
      <c r="D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1820.43</v>
      </c>
      <c r="E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1830.0700000000002</v>
      </c>
      <c r="F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1833.14</v>
      </c>
      <c r="G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1826.8600000000001</v>
      </c>
      <c r="H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1788.23</v>
      </c>
      <c r="I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1864.72</v>
      </c>
      <c r="J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1840.6399999999999</v>
      </c>
      <c r="K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1811.75</v>
      </c>
      <c r="L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1793.0900000000001</v>
      </c>
      <c r="M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1766.8000000000002</v>
      </c>
      <c r="N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1779.24</v>
      </c>
      <c r="O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1794.96</v>
      </c>
      <c r="P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1806.08</v>
      </c>
      <c r="Q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1808.65</v>
      </c>
      <c r="R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1811.5300000000002</v>
      </c>
      <c r="S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1862.88</v>
      </c>
      <c r="T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1798.38</v>
      </c>
      <c r="U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1809.6200000000001</v>
      </c>
      <c r="V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1810.6100000000001</v>
      </c>
      <c r="W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1798.79</v>
      </c>
      <c r="X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2016.1100000000001</v>
      </c>
      <c r="Y94" s="142">
        <f>VLOOKUP($A94+ROUND((COLUMN()-2)/24,5),АТС!$A$41:$F$712,3)+VLOOKUP($A94+ROUND((COLUMN()-2)/24,5),'Расчет сбытовых надбавок'!$B$721:'Расчет сбытовых надбавок'!$G$1392,5)+'Иные услуги '!$C$5+'РСТ РСО-А'!$K$7</f>
        <v>1790.8400000000001</v>
      </c>
    </row>
    <row r="95" spans="1:27" x14ac:dyDescent="0.2">
      <c r="A95" s="94">
        <f t="shared" si="3"/>
        <v>41683</v>
      </c>
      <c r="B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1766.3200000000002</v>
      </c>
      <c r="C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1798.8400000000001</v>
      </c>
      <c r="D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1817.18</v>
      </c>
      <c r="E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1830.02</v>
      </c>
      <c r="F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1826.7600000000002</v>
      </c>
      <c r="G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1817.3200000000002</v>
      </c>
      <c r="H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1785.23</v>
      </c>
      <c r="I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1857.68</v>
      </c>
      <c r="J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1840.83</v>
      </c>
      <c r="K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1811.17</v>
      </c>
      <c r="L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1786.43</v>
      </c>
      <c r="M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1769.1</v>
      </c>
      <c r="N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1778.79</v>
      </c>
      <c r="O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1794.4</v>
      </c>
      <c r="P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1805.43</v>
      </c>
      <c r="Q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1807.85</v>
      </c>
      <c r="R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1810.97</v>
      </c>
      <c r="S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1861.97</v>
      </c>
      <c r="T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1797.8200000000002</v>
      </c>
      <c r="U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1810.77</v>
      </c>
      <c r="V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1811.89</v>
      </c>
      <c r="W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1798.89</v>
      </c>
      <c r="X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1880.19</v>
      </c>
      <c r="Y95" s="142">
        <f>VLOOKUP($A95+ROUND((COLUMN()-2)/24,5),АТС!$A$41:$F$712,3)+VLOOKUP($A95+ROUND((COLUMN()-2)/24,5),'Расчет сбытовых надбавок'!$B$721:'Расчет сбытовых надбавок'!$G$1392,5)+'Иные услуги '!$C$5+'РСТ РСО-А'!$K$7</f>
        <v>1791.88</v>
      </c>
    </row>
    <row r="96" spans="1:27" x14ac:dyDescent="0.2">
      <c r="A96" s="94">
        <f t="shared" si="3"/>
        <v>41684</v>
      </c>
      <c r="B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1764.9900000000002</v>
      </c>
      <c r="C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1804.7800000000002</v>
      </c>
      <c r="D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1823.5500000000002</v>
      </c>
      <c r="E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1843.03</v>
      </c>
      <c r="F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1843.06</v>
      </c>
      <c r="G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1840.2</v>
      </c>
      <c r="H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1805.93</v>
      </c>
      <c r="I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1874.3899999999999</v>
      </c>
      <c r="J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1884.79</v>
      </c>
      <c r="K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1847.8400000000001</v>
      </c>
      <c r="L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1834.0300000000002</v>
      </c>
      <c r="M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1784.3600000000001</v>
      </c>
      <c r="N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1814.42</v>
      </c>
      <c r="O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1819.7</v>
      </c>
      <c r="P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1831.44</v>
      </c>
      <c r="Q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1883.3600000000001</v>
      </c>
      <c r="R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1824.77</v>
      </c>
      <c r="S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1883.65</v>
      </c>
      <c r="T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1812.9900000000002</v>
      </c>
      <c r="U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1765.45</v>
      </c>
      <c r="V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1762.3400000000001</v>
      </c>
      <c r="W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1799.27</v>
      </c>
      <c r="X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1856.2</v>
      </c>
      <c r="Y96" s="142">
        <f>VLOOKUP($A96+ROUND((COLUMN()-2)/24,5),АТС!$A$41:$F$712,3)+VLOOKUP($A96+ROUND((COLUMN()-2)/24,5),'Расчет сбытовых надбавок'!$B$721:'Расчет сбытовых надбавок'!$G$1392,5)+'Иные услуги '!$C$5+'РСТ РСО-А'!$K$7</f>
        <v>1792.18</v>
      </c>
    </row>
    <row r="97" spans="1:25" x14ac:dyDescent="0.2">
      <c r="A97" s="94">
        <f t="shared" si="3"/>
        <v>41685</v>
      </c>
      <c r="B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1806.27</v>
      </c>
      <c r="C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1852.08</v>
      </c>
      <c r="D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1871.13</v>
      </c>
      <c r="E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1891.58</v>
      </c>
      <c r="F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1895.8400000000001</v>
      </c>
      <c r="G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1883.46</v>
      </c>
      <c r="H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1860.96</v>
      </c>
      <c r="I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1811.79</v>
      </c>
      <c r="J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1764.71</v>
      </c>
      <c r="K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1903.15</v>
      </c>
      <c r="L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1890.66</v>
      </c>
      <c r="M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1902.37</v>
      </c>
      <c r="N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1930.94</v>
      </c>
      <c r="O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1939.38</v>
      </c>
      <c r="P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1952.27</v>
      </c>
      <c r="Q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1961.94</v>
      </c>
      <c r="R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1976.9</v>
      </c>
      <c r="S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1945.23</v>
      </c>
      <c r="T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1871.2200000000003</v>
      </c>
      <c r="U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1800.8400000000001</v>
      </c>
      <c r="V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1788.91</v>
      </c>
      <c r="W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1806.52</v>
      </c>
      <c r="X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1854.95</v>
      </c>
      <c r="Y97" s="142">
        <f>VLOOKUP($A97+ROUND((COLUMN()-2)/24,5),АТС!$A$41:$F$712,3)+VLOOKUP($A97+ROUND((COLUMN()-2)/24,5),'Расчет сбытовых надбавок'!$B$721:'Расчет сбытовых надбавок'!$G$1392,5)+'Иные услуги '!$C$5+'РСТ РСО-А'!$K$7</f>
        <v>1777.3000000000002</v>
      </c>
    </row>
    <row r="98" spans="1:25" x14ac:dyDescent="0.2">
      <c r="A98" s="94">
        <f t="shared" si="3"/>
        <v>41686</v>
      </c>
      <c r="B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1805.94</v>
      </c>
      <c r="C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1836.85</v>
      </c>
      <c r="D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1870.2</v>
      </c>
      <c r="E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1890.6100000000001</v>
      </c>
      <c r="F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1899.06</v>
      </c>
      <c r="G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1891.1599999999999</v>
      </c>
      <c r="H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1884.0900000000001</v>
      </c>
      <c r="I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1852.52</v>
      </c>
      <c r="J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1830.54</v>
      </c>
      <c r="K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2002.06</v>
      </c>
      <c r="L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1948.43</v>
      </c>
      <c r="M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1921.69</v>
      </c>
      <c r="N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1934.45</v>
      </c>
      <c r="O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1956.68</v>
      </c>
      <c r="P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1975.1</v>
      </c>
      <c r="Q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1979.8400000000001</v>
      </c>
      <c r="R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1956.25</v>
      </c>
      <c r="S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1948.25</v>
      </c>
      <c r="T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1874.7000000000003</v>
      </c>
      <c r="U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1794.5700000000002</v>
      </c>
      <c r="V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1791.23</v>
      </c>
      <c r="W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1808.85</v>
      </c>
      <c r="X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1850.6100000000001</v>
      </c>
      <c r="Y98" s="142">
        <f>VLOOKUP($A98+ROUND((COLUMN()-2)/24,5),АТС!$A$41:$F$712,3)+VLOOKUP($A98+ROUND((COLUMN()-2)/24,5),'Расчет сбытовых надбавок'!$B$721:'Расчет сбытовых надбавок'!$G$1392,5)+'Иные услуги '!$C$5+'РСТ РСО-А'!$K$7</f>
        <v>1765.3600000000001</v>
      </c>
    </row>
    <row r="99" spans="1:25" x14ac:dyDescent="0.2">
      <c r="A99" s="94">
        <f t="shared" si="3"/>
        <v>41687</v>
      </c>
      <c r="B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1820.3600000000001</v>
      </c>
      <c r="C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1864.2600000000002</v>
      </c>
      <c r="D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1878.44</v>
      </c>
      <c r="E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1897.65</v>
      </c>
      <c r="F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1901.71</v>
      </c>
      <c r="G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1890.6200000000001</v>
      </c>
      <c r="H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1857.8899999999999</v>
      </c>
      <c r="I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1949.0900000000001</v>
      </c>
      <c r="J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1955.88</v>
      </c>
      <c r="K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1924.52</v>
      </c>
      <c r="L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1924.72</v>
      </c>
      <c r="M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1873.3000000000002</v>
      </c>
      <c r="N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1905.29</v>
      </c>
      <c r="O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1916.43</v>
      </c>
      <c r="P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1920.01</v>
      </c>
      <c r="Q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1927.83</v>
      </c>
      <c r="R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1932.43</v>
      </c>
      <c r="S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2002.6200000000001</v>
      </c>
      <c r="T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1916.54</v>
      </c>
      <c r="U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1821.96</v>
      </c>
      <c r="V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1818.5500000000002</v>
      </c>
      <c r="W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1792.72</v>
      </c>
      <c r="X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1794.54</v>
      </c>
      <c r="Y99" s="142">
        <f>VLOOKUP($A99+ROUND((COLUMN()-2)/24,5),АТС!$A$41:$F$712,3)+VLOOKUP($A99+ROUND((COLUMN()-2)/24,5),'Расчет сбытовых надбавок'!$B$721:'Расчет сбытовых надбавок'!$G$1392,5)+'Иные услуги '!$C$5+'РСТ РСО-А'!$K$7</f>
        <v>1762.7400000000002</v>
      </c>
    </row>
    <row r="100" spans="1:25" x14ac:dyDescent="0.2">
      <c r="A100" s="94">
        <f t="shared" si="3"/>
        <v>41688</v>
      </c>
      <c r="B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1821.46</v>
      </c>
      <c r="C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1865.39</v>
      </c>
      <c r="D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1880.2600000000002</v>
      </c>
      <c r="E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1899.71</v>
      </c>
      <c r="F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1903.8600000000001</v>
      </c>
      <c r="G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1892</v>
      </c>
      <c r="H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1859.51</v>
      </c>
      <c r="I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1951.31</v>
      </c>
      <c r="J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1959.5800000000002</v>
      </c>
      <c r="K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1955.16</v>
      </c>
      <c r="L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1941.27</v>
      </c>
      <c r="M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1875.37</v>
      </c>
      <c r="N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1900.04</v>
      </c>
      <c r="O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1918.95</v>
      </c>
      <c r="P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1930.68</v>
      </c>
      <c r="Q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1930.5500000000002</v>
      </c>
      <c r="R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1934.9</v>
      </c>
      <c r="S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1910.4099999999999</v>
      </c>
      <c r="T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1826.3000000000002</v>
      </c>
      <c r="U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1828.66</v>
      </c>
      <c r="V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1825.04</v>
      </c>
      <c r="W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1785.13</v>
      </c>
      <c r="X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1786.5100000000002</v>
      </c>
      <c r="Y100" s="142">
        <f>VLOOKUP($A100+ROUND((COLUMN()-2)/24,5),АТС!$A$41:$F$712,3)+VLOOKUP($A100+ROUND((COLUMN()-2)/24,5),'Расчет сбытовых надбавок'!$B$721:'Расчет сбытовых надбавок'!$G$1392,5)+'Иные услуги '!$C$5+'РСТ РСО-А'!$K$7</f>
        <v>1763.56</v>
      </c>
    </row>
    <row r="101" spans="1:25" x14ac:dyDescent="0.2">
      <c r="A101" s="94">
        <f t="shared" si="3"/>
        <v>41689</v>
      </c>
      <c r="B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1821.06</v>
      </c>
      <c r="C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1899.0700000000002</v>
      </c>
      <c r="D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1911.23</v>
      </c>
      <c r="E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1919.5100000000002</v>
      </c>
      <c r="F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1910.8200000000002</v>
      </c>
      <c r="G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1891.0500000000002</v>
      </c>
      <c r="H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1851.74</v>
      </c>
      <c r="I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1938.0300000000002</v>
      </c>
      <c r="J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1953.97</v>
      </c>
      <c r="K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1909.08</v>
      </c>
      <c r="L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1885.8400000000001</v>
      </c>
      <c r="M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1833.17</v>
      </c>
      <c r="N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1842.37</v>
      </c>
      <c r="O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1864.6</v>
      </c>
      <c r="P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1861.17</v>
      </c>
      <c r="Q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1861.33</v>
      </c>
      <c r="R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1874.98</v>
      </c>
      <c r="S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1931.65</v>
      </c>
      <c r="T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1900.0300000000002</v>
      </c>
      <c r="U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1809.83</v>
      </c>
      <c r="V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1803.41</v>
      </c>
      <c r="W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1788.2600000000002</v>
      </c>
      <c r="X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1789.8000000000002</v>
      </c>
      <c r="Y101" s="142">
        <f>VLOOKUP($A101+ROUND((COLUMN()-2)/24,5),АТС!$A$41:$F$712,3)+VLOOKUP($A101+ROUND((COLUMN()-2)/24,5),'Расчет сбытовых надбавок'!$B$721:'Расчет сбытовых надбавок'!$G$1392,5)+'Иные услуги '!$C$5+'РСТ РСО-А'!$K$7</f>
        <v>1781.81</v>
      </c>
    </row>
    <row r="102" spans="1:25" x14ac:dyDescent="0.2">
      <c r="A102" s="94">
        <f t="shared" si="3"/>
        <v>41690</v>
      </c>
      <c r="B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1844.23</v>
      </c>
      <c r="C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1891.3700000000001</v>
      </c>
      <c r="D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1915.47</v>
      </c>
      <c r="E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1928.1100000000001</v>
      </c>
      <c r="F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1927.87</v>
      </c>
      <c r="G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1911.16</v>
      </c>
      <c r="H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1876.21</v>
      </c>
      <c r="I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1976.0100000000002</v>
      </c>
      <c r="J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1977.62</v>
      </c>
      <c r="K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1926.0900000000001</v>
      </c>
      <c r="L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1926.1399999999999</v>
      </c>
      <c r="M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1874.49</v>
      </c>
      <c r="N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1906.48</v>
      </c>
      <c r="O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1921.2600000000002</v>
      </c>
      <c r="P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1929.0500000000002</v>
      </c>
      <c r="Q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1925.3400000000001</v>
      </c>
      <c r="R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1929.0900000000001</v>
      </c>
      <c r="S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1987.3600000000001</v>
      </c>
      <c r="T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1899.21</v>
      </c>
      <c r="U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1809.9900000000002</v>
      </c>
      <c r="V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1806.64</v>
      </c>
      <c r="W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1785.74</v>
      </c>
      <c r="X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1790.22</v>
      </c>
      <c r="Y102" s="142">
        <f>VLOOKUP($A102+ROUND((COLUMN()-2)/24,5),АТС!$A$41:$F$712,3)+VLOOKUP($A102+ROUND((COLUMN()-2)/24,5),'Расчет сбытовых надбавок'!$B$721:'Расчет сбытовых надбавок'!$G$1392,5)+'Иные услуги '!$C$5+'РСТ РСО-А'!$K$7</f>
        <v>1782.6100000000001</v>
      </c>
    </row>
    <row r="103" spans="1:25" x14ac:dyDescent="0.2">
      <c r="A103" s="94">
        <f t="shared" si="3"/>
        <v>41691</v>
      </c>
      <c r="B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1843.9099999999999</v>
      </c>
      <c r="C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1890.99</v>
      </c>
      <c r="D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1915.42</v>
      </c>
      <c r="E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1927.96</v>
      </c>
      <c r="F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1927.9500000000003</v>
      </c>
      <c r="G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1911.31</v>
      </c>
      <c r="H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1876.0900000000001</v>
      </c>
      <c r="I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1980.19</v>
      </c>
      <c r="J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2002.93</v>
      </c>
      <c r="K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1967.74</v>
      </c>
      <c r="L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1958.0500000000002</v>
      </c>
      <c r="M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1892.04</v>
      </c>
      <c r="N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1925.64</v>
      </c>
      <c r="O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1945.44</v>
      </c>
      <c r="P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1949.52</v>
      </c>
      <c r="Q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1954.0500000000002</v>
      </c>
      <c r="R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1962.5500000000002</v>
      </c>
      <c r="S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2024.5300000000002</v>
      </c>
      <c r="T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1915.23</v>
      </c>
      <c r="U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1825.4</v>
      </c>
      <c r="V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1821.7200000000003</v>
      </c>
      <c r="W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1792.87</v>
      </c>
      <c r="X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1791.35</v>
      </c>
      <c r="Y103" s="142">
        <f>VLOOKUP($A103+ROUND((COLUMN()-2)/24,5),АТС!$A$41:$F$712,3)+VLOOKUP($A103+ROUND((COLUMN()-2)/24,5),'Расчет сбытовых надбавок'!$B$721:'Расчет сбытовых надбавок'!$G$1392,5)+'Иные услуги '!$C$5+'РСТ РСО-А'!$K$7</f>
        <v>1773.99</v>
      </c>
    </row>
    <row r="104" spans="1:25" x14ac:dyDescent="0.2">
      <c r="A104" s="94">
        <f t="shared" si="3"/>
        <v>41692</v>
      </c>
      <c r="B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1848.64</v>
      </c>
      <c r="C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1904.91</v>
      </c>
      <c r="D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1931.97</v>
      </c>
      <c r="E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1941.44</v>
      </c>
      <c r="F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1941.45</v>
      </c>
      <c r="G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1936.7800000000002</v>
      </c>
      <c r="H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1905.2600000000002</v>
      </c>
      <c r="I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1827.9</v>
      </c>
      <c r="J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1788.73</v>
      </c>
      <c r="K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1932.6200000000001</v>
      </c>
      <c r="L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1915.22</v>
      </c>
      <c r="M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1907.16</v>
      </c>
      <c r="N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1945.79</v>
      </c>
      <c r="O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1954.65</v>
      </c>
      <c r="P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1964.0300000000002</v>
      </c>
      <c r="Q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1964.3000000000002</v>
      </c>
      <c r="R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1969.2200000000003</v>
      </c>
      <c r="S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1998.8500000000001</v>
      </c>
      <c r="T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1922.16</v>
      </c>
      <c r="U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1813.37</v>
      </c>
      <c r="V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1806.77</v>
      </c>
      <c r="W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1825.29</v>
      </c>
      <c r="X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1872.3700000000001</v>
      </c>
      <c r="Y104" s="142">
        <f>VLOOKUP($A104+ROUND((COLUMN()-2)/24,5),АТС!$A$41:$F$712,3)+VLOOKUP($A104+ROUND((COLUMN()-2)/24,5),'Расчет сбытовых надбавок'!$B$721:'Расчет сбытовых надбавок'!$G$1392,5)+'Иные услуги '!$C$5+'РСТ РСО-А'!$K$7</f>
        <v>1773.41</v>
      </c>
    </row>
    <row r="105" spans="1:25" x14ac:dyDescent="0.2">
      <c r="A105" s="94">
        <f t="shared" si="3"/>
        <v>41693</v>
      </c>
      <c r="B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1833.7800000000002</v>
      </c>
      <c r="C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1896.71</v>
      </c>
      <c r="D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1932.65</v>
      </c>
      <c r="E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1951.73</v>
      </c>
      <c r="F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1941.9900000000002</v>
      </c>
      <c r="G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1951.8700000000001</v>
      </c>
      <c r="H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1927.8000000000002</v>
      </c>
      <c r="I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1905.71</v>
      </c>
      <c r="J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1869.17</v>
      </c>
      <c r="K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1998.51</v>
      </c>
      <c r="L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1946.5300000000002</v>
      </c>
      <c r="M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1928.72</v>
      </c>
      <c r="N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1946.27</v>
      </c>
      <c r="O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1964.6100000000001</v>
      </c>
      <c r="P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1989.01</v>
      </c>
      <c r="Q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1984.65</v>
      </c>
      <c r="R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1980.13</v>
      </c>
      <c r="S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1986.0100000000002</v>
      </c>
      <c r="T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1923.67</v>
      </c>
      <c r="U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1813.9</v>
      </c>
      <c r="V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1807.5100000000002</v>
      </c>
      <c r="W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1825.8700000000001</v>
      </c>
      <c r="X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1873.37</v>
      </c>
      <c r="Y105" s="142">
        <f>VLOOKUP($A105+ROUND((COLUMN()-2)/24,5),АТС!$A$41:$F$712,3)+VLOOKUP($A105+ROUND((COLUMN()-2)/24,5),'Расчет сбытовых надбавок'!$B$721:'Расчет сбытовых надбавок'!$G$1392,5)+'Иные услуги '!$C$5+'РСТ РСО-А'!$K$7</f>
        <v>1771.74</v>
      </c>
    </row>
    <row r="106" spans="1:25" x14ac:dyDescent="0.2">
      <c r="A106" s="94">
        <f t="shared" si="3"/>
        <v>41694</v>
      </c>
      <c r="B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1844.39</v>
      </c>
      <c r="C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1904.1100000000001</v>
      </c>
      <c r="D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1929.0700000000002</v>
      </c>
      <c r="E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1941.94</v>
      </c>
      <c r="F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1941.96</v>
      </c>
      <c r="G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1928.96</v>
      </c>
      <c r="H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1888.48</v>
      </c>
      <c r="I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1971.7000000000003</v>
      </c>
      <c r="J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2003.43</v>
      </c>
      <c r="K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1944.17</v>
      </c>
      <c r="L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1927.4900000000002</v>
      </c>
      <c r="M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1875.26</v>
      </c>
      <c r="N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1903.25</v>
      </c>
      <c r="O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1918.3000000000002</v>
      </c>
      <c r="P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1933.94</v>
      </c>
      <c r="Q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1946.2800000000002</v>
      </c>
      <c r="R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1959.3000000000002</v>
      </c>
      <c r="S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2061.56</v>
      </c>
      <c r="T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1992.15</v>
      </c>
      <c r="U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1857.3600000000001</v>
      </c>
      <c r="V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1842.5900000000001</v>
      </c>
      <c r="W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1793.08</v>
      </c>
      <c r="X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1788.94</v>
      </c>
      <c r="Y106" s="142">
        <f>VLOOKUP($A106+ROUND((COLUMN()-2)/24,5),АТС!$A$41:$F$712,3)+VLOOKUP($A106+ROUND((COLUMN()-2)/24,5),'Расчет сбытовых надбавок'!$B$721:'Расчет сбытовых надбавок'!$G$1392,5)+'Иные услуги '!$C$5+'РСТ РСО-А'!$K$7</f>
        <v>1768.8000000000002</v>
      </c>
    </row>
    <row r="107" spans="1:25" x14ac:dyDescent="0.2">
      <c r="A107" s="94">
        <f t="shared" si="3"/>
        <v>41695</v>
      </c>
      <c r="B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1862.23</v>
      </c>
      <c r="C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1920.87</v>
      </c>
      <c r="D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1946.88</v>
      </c>
      <c r="E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1955.9900000000002</v>
      </c>
      <c r="F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1942.45</v>
      </c>
      <c r="G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1951.41</v>
      </c>
      <c r="H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1888.6100000000001</v>
      </c>
      <c r="I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1994.37</v>
      </c>
      <c r="J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2004.5500000000002</v>
      </c>
      <c r="K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1945.48</v>
      </c>
      <c r="L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1927.5100000000002</v>
      </c>
      <c r="M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1855.24</v>
      </c>
      <c r="N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1848.6200000000001</v>
      </c>
      <c r="O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1851.44</v>
      </c>
      <c r="P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1857.74</v>
      </c>
      <c r="Q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1854.65</v>
      </c>
      <c r="R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1851.38</v>
      </c>
      <c r="S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1897.4900000000002</v>
      </c>
      <c r="T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1860.7600000000002</v>
      </c>
      <c r="U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1816.5900000000001</v>
      </c>
      <c r="V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1809.7600000000002</v>
      </c>
      <c r="W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1793.77</v>
      </c>
      <c r="X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1788.72</v>
      </c>
      <c r="Y107" s="142">
        <f>VLOOKUP($A107+ROUND((COLUMN()-2)/24,5),АТС!$A$41:$F$712,3)+VLOOKUP($A107+ROUND((COLUMN()-2)/24,5),'Расчет сбытовых надбавок'!$B$721:'Расчет сбытовых надбавок'!$G$1392,5)+'Иные услуги '!$C$5+'РСТ РСО-А'!$K$7</f>
        <v>1769.24</v>
      </c>
    </row>
    <row r="108" spans="1:25" x14ac:dyDescent="0.2">
      <c r="A108" s="94">
        <f t="shared" si="3"/>
        <v>41696</v>
      </c>
      <c r="B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1865.17</v>
      </c>
      <c r="C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1919.98</v>
      </c>
      <c r="D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1945.91</v>
      </c>
      <c r="E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1959.73</v>
      </c>
      <c r="F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1959.72</v>
      </c>
      <c r="G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1955.31</v>
      </c>
      <c r="H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1916.13</v>
      </c>
      <c r="I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2028.52</v>
      </c>
      <c r="J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2054.4499999999998</v>
      </c>
      <c r="K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1998.62</v>
      </c>
      <c r="L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1944.52</v>
      </c>
      <c r="M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1845.77</v>
      </c>
      <c r="N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1842.0500000000002</v>
      </c>
      <c r="O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1845.0100000000002</v>
      </c>
      <c r="P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1844.42</v>
      </c>
      <c r="Q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1847.88</v>
      </c>
      <c r="R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1844.8200000000002</v>
      </c>
      <c r="S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1891.88</v>
      </c>
      <c r="T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1848.64</v>
      </c>
      <c r="U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1809.72</v>
      </c>
      <c r="V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1806.43</v>
      </c>
      <c r="W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1793.37</v>
      </c>
      <c r="X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1788.62</v>
      </c>
      <c r="Y108" s="142">
        <f>VLOOKUP($A108+ROUND((COLUMN()-2)/24,5),АТС!$A$41:$F$712,3)+VLOOKUP($A108+ROUND((COLUMN()-2)/24,5),'Расчет сбытовых надбавок'!$B$721:'Расчет сбытовых надбавок'!$G$1392,5)+'Иные услуги '!$C$5+'РСТ РСО-А'!$K$7</f>
        <v>1768.54</v>
      </c>
    </row>
    <row r="109" spans="1:25" x14ac:dyDescent="0.2">
      <c r="A109" s="94">
        <f t="shared" si="3"/>
        <v>41697</v>
      </c>
      <c r="B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1826.8000000000002</v>
      </c>
      <c r="C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1879.65</v>
      </c>
      <c r="D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1903.0100000000002</v>
      </c>
      <c r="E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1911.37</v>
      </c>
      <c r="F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1907.2400000000002</v>
      </c>
      <c r="G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1903.33</v>
      </c>
      <c r="H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1872.62</v>
      </c>
      <c r="I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1974.93</v>
      </c>
      <c r="J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1982.03</v>
      </c>
      <c r="K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1919.0500000000002</v>
      </c>
      <c r="L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1874.7200000000003</v>
      </c>
      <c r="M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1821.4099999999999</v>
      </c>
      <c r="N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1839.2800000000002</v>
      </c>
      <c r="O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1858.15</v>
      </c>
      <c r="P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1857.98</v>
      </c>
      <c r="Q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1874.7600000000002</v>
      </c>
      <c r="R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1899.69</v>
      </c>
      <c r="S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1978.8600000000001</v>
      </c>
      <c r="T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1938.0700000000002</v>
      </c>
      <c r="U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1823.02</v>
      </c>
      <c r="V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1809.9</v>
      </c>
      <c r="W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1785.24</v>
      </c>
      <c r="X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1793.19</v>
      </c>
      <c r="Y109" s="142">
        <f>VLOOKUP($A109+ROUND((COLUMN()-2)/24,5),АТС!$A$41:$F$712,3)+VLOOKUP($A109+ROUND((COLUMN()-2)/24,5),'Расчет сбытовых надбавок'!$B$721:'Расчет сбытовых надбавок'!$G$1392,5)+'Иные услуги '!$C$5+'РСТ РСО-А'!$K$7</f>
        <v>1766.3700000000001</v>
      </c>
    </row>
    <row r="110" spans="1:25" x14ac:dyDescent="0.2">
      <c r="A110" s="94">
        <f t="shared" si="3"/>
        <v>41698</v>
      </c>
      <c r="B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1836.8000000000002</v>
      </c>
      <c r="C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1891.23</v>
      </c>
      <c r="D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1911.19</v>
      </c>
      <c r="E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1923.9</v>
      </c>
      <c r="F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1923.7400000000002</v>
      </c>
      <c r="G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1919.1</v>
      </c>
      <c r="H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1883.92</v>
      </c>
      <c r="I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1988.41</v>
      </c>
      <c r="J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1976.0100000000002</v>
      </c>
      <c r="K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1909.71</v>
      </c>
      <c r="L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1870.08</v>
      </c>
      <c r="M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1815.46</v>
      </c>
      <c r="N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1827.2</v>
      </c>
      <c r="O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1842.4</v>
      </c>
      <c r="P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1864.72</v>
      </c>
      <c r="Q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1868.0900000000001</v>
      </c>
      <c r="R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1842.08</v>
      </c>
      <c r="S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1884.6200000000001</v>
      </c>
      <c r="T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1849.65</v>
      </c>
      <c r="U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1794.75</v>
      </c>
      <c r="V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1785.46</v>
      </c>
      <c r="W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1772.64</v>
      </c>
      <c r="X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1792.1</v>
      </c>
      <c r="Y110" s="142">
        <f>VLOOKUP($A110+ROUND((COLUMN()-2)/24,5),АТС!$A$41:$F$712,3)+VLOOKUP($A110+ROUND((COLUMN()-2)/24,5),'Расчет сбытовых надбавок'!$B$721:'Расчет сбытовых надбавок'!$G$1392,5)+'Иные услуги '!$C$5+'РСТ РСО-А'!$K$7</f>
        <v>1777</v>
      </c>
    </row>
    <row r="111" spans="1:25" x14ac:dyDescent="0.2">
      <c r="A111" s="100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</row>
    <row r="112" spans="1:25" x14ac:dyDescent="0.25">
      <c r="A112" s="102" t="s">
        <v>160</v>
      </c>
    </row>
    <row r="113" spans="1:27" ht="12.75" x14ac:dyDescent="0.2">
      <c r="A113" s="170" t="s">
        <v>50</v>
      </c>
      <c r="B113" s="181" t="s">
        <v>129</v>
      </c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3"/>
    </row>
    <row r="114" spans="1:27" ht="12.75" x14ac:dyDescent="0.2">
      <c r="A114" s="171"/>
      <c r="B114" s="184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6"/>
    </row>
    <row r="115" spans="1:27" ht="12.75" customHeight="1" x14ac:dyDescent="0.2">
      <c r="A115" s="171"/>
      <c r="B115" s="173" t="s">
        <v>130</v>
      </c>
      <c r="C115" s="164" t="s">
        <v>131</v>
      </c>
      <c r="D115" s="164" t="s">
        <v>132</v>
      </c>
      <c r="E115" s="164" t="s">
        <v>133</v>
      </c>
      <c r="F115" s="164" t="s">
        <v>134</v>
      </c>
      <c r="G115" s="164" t="s">
        <v>135</v>
      </c>
      <c r="H115" s="164" t="s">
        <v>136</v>
      </c>
      <c r="I115" s="164" t="s">
        <v>137</v>
      </c>
      <c r="J115" s="164" t="s">
        <v>138</v>
      </c>
      <c r="K115" s="164" t="s">
        <v>139</v>
      </c>
      <c r="L115" s="164" t="s">
        <v>140</v>
      </c>
      <c r="M115" s="164" t="s">
        <v>141</v>
      </c>
      <c r="N115" s="175" t="s">
        <v>142</v>
      </c>
      <c r="O115" s="164" t="s">
        <v>143</v>
      </c>
      <c r="P115" s="164" t="s">
        <v>144</v>
      </c>
      <c r="Q115" s="164" t="s">
        <v>145</v>
      </c>
      <c r="R115" s="164" t="s">
        <v>146</v>
      </c>
      <c r="S115" s="164" t="s">
        <v>147</v>
      </c>
      <c r="T115" s="164" t="s">
        <v>148</v>
      </c>
      <c r="U115" s="164" t="s">
        <v>149</v>
      </c>
      <c r="V115" s="164" t="s">
        <v>150</v>
      </c>
      <c r="W115" s="164" t="s">
        <v>151</v>
      </c>
      <c r="X115" s="164" t="s">
        <v>152</v>
      </c>
      <c r="Y115" s="164" t="s">
        <v>153</v>
      </c>
    </row>
    <row r="116" spans="1:27" ht="11.25" customHeight="1" x14ac:dyDescent="0.2">
      <c r="A116" s="172"/>
      <c r="B116" s="174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76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</row>
    <row r="117" spans="1:27" ht="15.75" customHeight="1" x14ac:dyDescent="0.2">
      <c r="A117" s="94">
        <f>A83</f>
        <v>41671</v>
      </c>
      <c r="B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1757.3600000000001</v>
      </c>
      <c r="C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1740.1599999999999</v>
      </c>
      <c r="D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1750.0100000000002</v>
      </c>
      <c r="E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1738.32</v>
      </c>
      <c r="F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1735.58</v>
      </c>
      <c r="G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1733.37</v>
      </c>
      <c r="H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1745.0900000000001</v>
      </c>
      <c r="I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1748.58</v>
      </c>
      <c r="J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1759.2400000000002</v>
      </c>
      <c r="K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1771.41</v>
      </c>
      <c r="L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1772.54</v>
      </c>
      <c r="M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1772.96</v>
      </c>
      <c r="N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1773.8700000000001</v>
      </c>
      <c r="O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1774.06</v>
      </c>
      <c r="P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1773.5300000000002</v>
      </c>
      <c r="Q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1773.8600000000001</v>
      </c>
      <c r="R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1773.0700000000002</v>
      </c>
      <c r="S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1771.44</v>
      </c>
      <c r="T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1770.0900000000001</v>
      </c>
      <c r="U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1782.76</v>
      </c>
      <c r="V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1841.75</v>
      </c>
      <c r="W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1772.0100000000002</v>
      </c>
      <c r="X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1772.37</v>
      </c>
      <c r="Y117" s="142">
        <f>VLOOKUP($A117+ROUND((COLUMN()-2)/24,5),АТС!$A$41:$F$712,3)+VLOOKUP($A117+ROUND((COLUMN()-2)/24,5),'Расчет сбытовых надбавок'!$B$721:'Расчет сбытовых надбавок'!$G$1392,6)+'Иные услуги '!$C$5+'РСТ РСО-А'!$K$7</f>
        <v>1889.41</v>
      </c>
      <c r="AA117" s="95"/>
    </row>
    <row r="118" spans="1:27" x14ac:dyDescent="0.2">
      <c r="A118" s="94">
        <f t="shared" ref="A118:A144" si="4">A84</f>
        <v>41672</v>
      </c>
      <c r="B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1755.65</v>
      </c>
      <c r="C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1755.04</v>
      </c>
      <c r="D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1745.22</v>
      </c>
      <c r="E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1733.9099999999999</v>
      </c>
      <c r="F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1738.78</v>
      </c>
      <c r="G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1731.06</v>
      </c>
      <c r="H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1736.31</v>
      </c>
      <c r="I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1750.0300000000002</v>
      </c>
      <c r="J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1787.4</v>
      </c>
      <c r="K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1770.0100000000002</v>
      </c>
      <c r="L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1770.7800000000002</v>
      </c>
      <c r="M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1770.95</v>
      </c>
      <c r="N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1771.2600000000002</v>
      </c>
      <c r="O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1771.37</v>
      </c>
      <c r="P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1770.31</v>
      </c>
      <c r="Q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1770.65</v>
      </c>
      <c r="R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1771.5700000000002</v>
      </c>
      <c r="S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1769.8400000000001</v>
      </c>
      <c r="T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1769.3000000000002</v>
      </c>
      <c r="U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1781.35</v>
      </c>
      <c r="V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1840.98</v>
      </c>
      <c r="W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1808.68</v>
      </c>
      <c r="X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1771.0300000000002</v>
      </c>
      <c r="Y118" s="142">
        <f>VLOOKUP($A118+ROUND((COLUMN()-2)/24,5),АТС!$A$41:$F$712,3)+VLOOKUP($A118+ROUND((COLUMN()-2)/24,5),'Расчет сбытовых надбавок'!$B$721:'Расчет сбытовых надбавок'!$G$1392,6)+'Иные услуги '!$C$5+'РСТ РСО-А'!$K$7</f>
        <v>1907.2400000000002</v>
      </c>
    </row>
    <row r="119" spans="1:27" x14ac:dyDescent="0.2">
      <c r="A119" s="94">
        <f t="shared" si="4"/>
        <v>41673</v>
      </c>
      <c r="B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1752.96</v>
      </c>
      <c r="C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1738.97</v>
      </c>
      <c r="D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1739.47</v>
      </c>
      <c r="E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1752.02</v>
      </c>
      <c r="F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1749.39</v>
      </c>
      <c r="G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1746.93</v>
      </c>
      <c r="H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1749.1399999999999</v>
      </c>
      <c r="I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1761.48</v>
      </c>
      <c r="J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1753.95</v>
      </c>
      <c r="K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1773.8700000000001</v>
      </c>
      <c r="L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1773.6399999999999</v>
      </c>
      <c r="M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1763.48</v>
      </c>
      <c r="N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1762.79</v>
      </c>
      <c r="O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1763.0500000000002</v>
      </c>
      <c r="P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1763.3200000000002</v>
      </c>
      <c r="Q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1763.35</v>
      </c>
      <c r="R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1762.7600000000002</v>
      </c>
      <c r="S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1769.94</v>
      </c>
      <c r="T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1767.5500000000002</v>
      </c>
      <c r="U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1768.83</v>
      </c>
      <c r="V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1780.89</v>
      </c>
      <c r="W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1815.54</v>
      </c>
      <c r="X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1974.93</v>
      </c>
      <c r="Y119" s="142">
        <f>VLOOKUP($A119+ROUND((COLUMN()-2)/24,5),АТС!$A$41:$F$712,3)+VLOOKUP($A119+ROUND((COLUMN()-2)/24,5),'Расчет сбытовых надбавок'!$B$721:'Расчет сбытовых надбавок'!$G$1392,6)+'Иные услуги '!$C$5+'РСТ РСО-А'!$K$7</f>
        <v>1873.0900000000001</v>
      </c>
    </row>
    <row r="120" spans="1:27" x14ac:dyDescent="0.2">
      <c r="A120" s="94">
        <f t="shared" si="4"/>
        <v>41674</v>
      </c>
      <c r="B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1827.66</v>
      </c>
      <c r="C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1747.77</v>
      </c>
      <c r="D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1746.68</v>
      </c>
      <c r="E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1746.6200000000001</v>
      </c>
      <c r="F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1746.6100000000001</v>
      </c>
      <c r="G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1748.35</v>
      </c>
      <c r="H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1752.02</v>
      </c>
      <c r="I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1761.48</v>
      </c>
      <c r="J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1753.58</v>
      </c>
      <c r="K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1781.6200000000001</v>
      </c>
      <c r="L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1807.42</v>
      </c>
      <c r="M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1782.43</v>
      </c>
      <c r="N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1782.17</v>
      </c>
      <c r="O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1780.95</v>
      </c>
      <c r="P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1774.65</v>
      </c>
      <c r="Q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1774.6200000000001</v>
      </c>
      <c r="R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1774.3600000000001</v>
      </c>
      <c r="S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1773.92</v>
      </c>
      <c r="T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1771.85</v>
      </c>
      <c r="U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1881.31</v>
      </c>
      <c r="V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1880.97</v>
      </c>
      <c r="W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1902</v>
      </c>
      <c r="X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2021.88</v>
      </c>
      <c r="Y120" s="142">
        <f>VLOOKUP($A120+ROUND((COLUMN()-2)/24,5),АТС!$A$41:$F$712,3)+VLOOKUP($A120+ROUND((COLUMN()-2)/24,5),'Расчет сбытовых надбавок'!$B$721:'Расчет сбытовых надбавок'!$G$1392,6)+'Иные услуги '!$C$5+'РСТ РСО-А'!$K$7</f>
        <v>1939.42</v>
      </c>
    </row>
    <row r="121" spans="1:27" x14ac:dyDescent="0.2">
      <c r="A121" s="94">
        <f t="shared" si="4"/>
        <v>41675</v>
      </c>
      <c r="B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1760.8000000000002</v>
      </c>
      <c r="C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1740.04</v>
      </c>
      <c r="D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1737.9</v>
      </c>
      <c r="E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1736.67</v>
      </c>
      <c r="F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1736.85</v>
      </c>
      <c r="G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1737.42</v>
      </c>
      <c r="H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1739.18</v>
      </c>
      <c r="I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1761.1</v>
      </c>
      <c r="J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1753.35</v>
      </c>
      <c r="K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1775.73</v>
      </c>
      <c r="L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1775.08</v>
      </c>
      <c r="M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1751.5100000000002</v>
      </c>
      <c r="N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1758.3400000000001</v>
      </c>
      <c r="O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1758.14</v>
      </c>
      <c r="P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1758.23</v>
      </c>
      <c r="Q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1758.15</v>
      </c>
      <c r="R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1758.54</v>
      </c>
      <c r="S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1774.1</v>
      </c>
      <c r="T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1827.89</v>
      </c>
      <c r="U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1860.47</v>
      </c>
      <c r="V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1870.12</v>
      </c>
      <c r="W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1866.01</v>
      </c>
      <c r="X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2025.06</v>
      </c>
      <c r="Y121" s="142">
        <f>VLOOKUP($A121+ROUND((COLUMN()-2)/24,5),АТС!$A$41:$F$712,3)+VLOOKUP($A121+ROUND((COLUMN()-2)/24,5),'Расчет сбытовых надбавок'!$B$721:'Расчет сбытовых надбавок'!$G$1392,6)+'Иные услуги '!$C$5+'РСТ РСО-А'!$K$7</f>
        <v>1927.5900000000001</v>
      </c>
    </row>
    <row r="122" spans="1:27" x14ac:dyDescent="0.2">
      <c r="A122" s="94">
        <f t="shared" si="4"/>
        <v>41676</v>
      </c>
      <c r="B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1829.19</v>
      </c>
      <c r="C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1764.65</v>
      </c>
      <c r="D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1747.35</v>
      </c>
      <c r="E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1746.95</v>
      </c>
      <c r="F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1747.5300000000002</v>
      </c>
      <c r="G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1747.89</v>
      </c>
      <c r="H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1769.14</v>
      </c>
      <c r="I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1756.8400000000001</v>
      </c>
      <c r="J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1774.6200000000001</v>
      </c>
      <c r="K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1774.54</v>
      </c>
      <c r="L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1773.58</v>
      </c>
      <c r="M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1857.93</v>
      </c>
      <c r="N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1836.9</v>
      </c>
      <c r="O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1831.93</v>
      </c>
      <c r="P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1817.79</v>
      </c>
      <c r="Q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1808</v>
      </c>
      <c r="R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1797.47</v>
      </c>
      <c r="S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1772.81</v>
      </c>
      <c r="T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1845.6100000000001</v>
      </c>
      <c r="U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1932.08</v>
      </c>
      <c r="V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1909.4</v>
      </c>
      <c r="W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1914.06</v>
      </c>
      <c r="X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2038.87</v>
      </c>
      <c r="Y122" s="142">
        <f>VLOOKUP($A122+ROUND((COLUMN()-2)/24,5),АТС!$A$41:$F$712,3)+VLOOKUP($A122+ROUND((COLUMN()-2)/24,5),'Расчет сбытовых надбавок'!$B$721:'Расчет сбытовых надбавок'!$G$1392,6)+'Иные услуги '!$C$5+'РСТ РСО-А'!$K$7</f>
        <v>1954.9500000000003</v>
      </c>
    </row>
    <row r="123" spans="1:27" x14ac:dyDescent="0.2">
      <c r="A123" s="94">
        <f t="shared" si="4"/>
        <v>41677</v>
      </c>
      <c r="B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1757.18</v>
      </c>
      <c r="C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1739.83</v>
      </c>
      <c r="D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1733.8</v>
      </c>
      <c r="E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1736.41</v>
      </c>
      <c r="F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1735.95</v>
      </c>
      <c r="G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1732.52</v>
      </c>
      <c r="H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1756.65</v>
      </c>
      <c r="I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1755.04</v>
      </c>
      <c r="J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1733.44</v>
      </c>
      <c r="K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1775.96</v>
      </c>
      <c r="L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1776.08</v>
      </c>
      <c r="M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1764.8000000000002</v>
      </c>
      <c r="N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1764.8600000000001</v>
      </c>
      <c r="O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1764.93</v>
      </c>
      <c r="P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1765.2</v>
      </c>
      <c r="Q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1765.0900000000001</v>
      </c>
      <c r="R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1764.85</v>
      </c>
      <c r="S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1772.16</v>
      </c>
      <c r="T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1772.3000000000002</v>
      </c>
      <c r="U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1873.7600000000002</v>
      </c>
      <c r="V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1835.33</v>
      </c>
      <c r="W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1857.1200000000001</v>
      </c>
      <c r="X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2008.68</v>
      </c>
      <c r="Y123" s="142">
        <f>VLOOKUP($A123+ROUND((COLUMN()-2)/24,5),АТС!$A$41:$F$712,3)+VLOOKUP($A123+ROUND((COLUMN()-2)/24,5),'Расчет сбытовых надбавок'!$B$721:'Расчет сбытовых надбавок'!$G$1392,6)+'Иные услуги '!$C$5+'РСТ РСО-А'!$K$7</f>
        <v>1927</v>
      </c>
    </row>
    <row r="124" spans="1:27" x14ac:dyDescent="0.2">
      <c r="A124" s="94">
        <f t="shared" si="4"/>
        <v>41678</v>
      </c>
      <c r="B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1756.38</v>
      </c>
      <c r="C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1752.5300000000002</v>
      </c>
      <c r="D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1742.15</v>
      </c>
      <c r="E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1731.1</v>
      </c>
      <c r="F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1738.37</v>
      </c>
      <c r="G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1748.91</v>
      </c>
      <c r="H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1753.52</v>
      </c>
      <c r="I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1756.2800000000002</v>
      </c>
      <c r="J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1879.0700000000002</v>
      </c>
      <c r="K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1750.04</v>
      </c>
      <c r="L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1756.39</v>
      </c>
      <c r="M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1773.8400000000001</v>
      </c>
      <c r="N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1774.0300000000002</v>
      </c>
      <c r="O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1774.17</v>
      </c>
      <c r="P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1774.3200000000002</v>
      </c>
      <c r="Q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1774.52</v>
      </c>
      <c r="R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1773.46</v>
      </c>
      <c r="S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1769.46</v>
      </c>
      <c r="T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1770.94</v>
      </c>
      <c r="U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1770.2400000000002</v>
      </c>
      <c r="V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1864.83</v>
      </c>
      <c r="W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1834.9</v>
      </c>
      <c r="X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1771.77</v>
      </c>
      <c r="Y124" s="142">
        <f>VLOOKUP($A124+ROUND((COLUMN()-2)/24,5),АТС!$A$41:$F$712,3)+VLOOKUP($A124+ROUND((COLUMN()-2)/24,5),'Расчет сбытовых надбавок'!$B$721:'Расчет сбытовых надбавок'!$G$1392,6)+'Иные услуги '!$C$5+'РСТ РСО-А'!$K$7</f>
        <v>1953.5700000000002</v>
      </c>
    </row>
    <row r="125" spans="1:27" x14ac:dyDescent="0.2">
      <c r="A125" s="94">
        <f t="shared" si="4"/>
        <v>41679</v>
      </c>
      <c r="B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1751.9900000000002</v>
      </c>
      <c r="C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1743.79</v>
      </c>
      <c r="D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1767.35</v>
      </c>
      <c r="E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1770.65</v>
      </c>
      <c r="F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1779.92</v>
      </c>
      <c r="G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1770.58</v>
      </c>
      <c r="H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1761.72</v>
      </c>
      <c r="I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1736.85</v>
      </c>
      <c r="J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1755.7800000000002</v>
      </c>
      <c r="K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1796.01</v>
      </c>
      <c r="L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1758.22</v>
      </c>
      <c r="M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1732.02</v>
      </c>
      <c r="N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1733.7</v>
      </c>
      <c r="O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1741.94</v>
      </c>
      <c r="P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1736.59</v>
      </c>
      <c r="Q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1733.5900000000001</v>
      </c>
      <c r="R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1734.44</v>
      </c>
      <c r="S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1732.19</v>
      </c>
      <c r="T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1768.43</v>
      </c>
      <c r="U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1769.93</v>
      </c>
      <c r="V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1769.94</v>
      </c>
      <c r="W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1770.4</v>
      </c>
      <c r="X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1771.25</v>
      </c>
      <c r="Y125" s="142">
        <f>VLOOKUP($A125+ROUND((COLUMN()-2)/24,5),АТС!$A$41:$F$712,3)+VLOOKUP($A125+ROUND((COLUMN()-2)/24,5),'Расчет сбытовых надбавок'!$B$721:'Расчет сбытовых надбавок'!$G$1392,6)+'Иные услуги '!$C$5+'РСТ РСО-А'!$K$7</f>
        <v>1815.5300000000002</v>
      </c>
    </row>
    <row r="126" spans="1:27" x14ac:dyDescent="0.2">
      <c r="A126" s="94">
        <f t="shared" si="4"/>
        <v>41680</v>
      </c>
      <c r="B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1748.3200000000002</v>
      </c>
      <c r="C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1744.77</v>
      </c>
      <c r="D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1750.1200000000001</v>
      </c>
      <c r="E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1755.44</v>
      </c>
      <c r="F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1752.73</v>
      </c>
      <c r="G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1755.88</v>
      </c>
      <c r="H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1730.6</v>
      </c>
      <c r="I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1792.62</v>
      </c>
      <c r="J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1781.52</v>
      </c>
      <c r="K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1733.97</v>
      </c>
      <c r="L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1746.73</v>
      </c>
      <c r="M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1765.7600000000002</v>
      </c>
      <c r="N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1765.5300000000002</v>
      </c>
      <c r="O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1765.99</v>
      </c>
      <c r="P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1766.08</v>
      </c>
      <c r="Q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1765.42</v>
      </c>
      <c r="R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1765.21</v>
      </c>
      <c r="S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1758.54</v>
      </c>
      <c r="T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1772.7800000000002</v>
      </c>
      <c r="U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1774.08</v>
      </c>
      <c r="V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1775.17</v>
      </c>
      <c r="W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1785.45</v>
      </c>
      <c r="X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1972.25</v>
      </c>
      <c r="Y126" s="142">
        <f>VLOOKUP($A126+ROUND((COLUMN()-2)/24,5),АТС!$A$41:$F$712,3)+VLOOKUP($A126+ROUND((COLUMN()-2)/24,5),'Расчет сбытовых надбавок'!$B$721:'Расчет сбытовых надбавок'!$G$1392,6)+'Иные услуги '!$C$5+'РСТ РСО-А'!$K$7</f>
        <v>1908.2800000000002</v>
      </c>
    </row>
    <row r="127" spans="1:27" x14ac:dyDescent="0.2">
      <c r="A127" s="94">
        <f t="shared" si="4"/>
        <v>41681</v>
      </c>
      <c r="B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1732.53</v>
      </c>
      <c r="C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1771.72</v>
      </c>
      <c r="D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1789.38</v>
      </c>
      <c r="E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1801.87</v>
      </c>
      <c r="F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1804.89</v>
      </c>
      <c r="G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1792.5300000000002</v>
      </c>
      <c r="H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1763.68</v>
      </c>
      <c r="I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1827.81</v>
      </c>
      <c r="J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1799.02</v>
      </c>
      <c r="K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1760.13</v>
      </c>
      <c r="L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1735.7</v>
      </c>
      <c r="M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1766.7600000000002</v>
      </c>
      <c r="N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1767.85</v>
      </c>
      <c r="O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1768.27</v>
      </c>
      <c r="P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1765.0300000000002</v>
      </c>
      <c r="Q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1765.1100000000001</v>
      </c>
      <c r="R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1764.18</v>
      </c>
      <c r="S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1740.88</v>
      </c>
      <c r="T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1774.17</v>
      </c>
      <c r="U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1775.41</v>
      </c>
      <c r="V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1776.8000000000002</v>
      </c>
      <c r="W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1765.63</v>
      </c>
      <c r="X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1975.9</v>
      </c>
      <c r="Y127" s="142">
        <f>VLOOKUP($A127+ROUND((COLUMN()-2)/24,5),АТС!$A$41:$F$712,3)+VLOOKUP($A127+ROUND((COLUMN()-2)/24,5),'Расчет сбытовых надбавок'!$B$721:'Расчет сбытовых надбавок'!$G$1392,6)+'Иные услуги '!$C$5+'РСТ РСО-А'!$K$7</f>
        <v>1831.8400000000001</v>
      </c>
    </row>
    <row r="128" spans="1:27" x14ac:dyDescent="0.2">
      <c r="A128" s="94">
        <f t="shared" si="4"/>
        <v>41682</v>
      </c>
      <c r="B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1733.78</v>
      </c>
      <c r="C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1765.42</v>
      </c>
      <c r="D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1785.62</v>
      </c>
      <c r="E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1794.68</v>
      </c>
      <c r="F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1797.5700000000002</v>
      </c>
      <c r="G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1791.67</v>
      </c>
      <c r="H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1755.3200000000002</v>
      </c>
      <c r="I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1827.27</v>
      </c>
      <c r="J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1804.63</v>
      </c>
      <c r="K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1777.45</v>
      </c>
      <c r="L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1759.9</v>
      </c>
      <c r="M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1735.17</v>
      </c>
      <c r="N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1746.87</v>
      </c>
      <c r="O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1761.66</v>
      </c>
      <c r="P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1772.12</v>
      </c>
      <c r="Q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1774.5300000000002</v>
      </c>
      <c r="R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1777.24</v>
      </c>
      <c r="S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1825.5500000000002</v>
      </c>
      <c r="T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1764.8700000000001</v>
      </c>
      <c r="U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1775.44</v>
      </c>
      <c r="V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1776.38</v>
      </c>
      <c r="W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1765.2600000000002</v>
      </c>
      <c r="X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1969.68</v>
      </c>
      <c r="Y128" s="142">
        <f>VLOOKUP($A128+ROUND((COLUMN()-2)/24,5),АТС!$A$41:$F$712,3)+VLOOKUP($A128+ROUND((COLUMN()-2)/24,5),'Расчет сбытовых надбавок'!$B$721:'Расчет сбытовых надбавок'!$G$1392,6)+'Иные услуги '!$C$5+'РСТ РСО-А'!$K$7</f>
        <v>1757.7800000000002</v>
      </c>
    </row>
    <row r="129" spans="1:25" x14ac:dyDescent="0.2">
      <c r="A129" s="94">
        <f t="shared" si="4"/>
        <v>41683</v>
      </c>
      <c r="B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1734.72</v>
      </c>
      <c r="C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1765.31</v>
      </c>
      <c r="D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1782.56</v>
      </c>
      <c r="E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1794.64</v>
      </c>
      <c r="F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1791.5700000000002</v>
      </c>
      <c r="G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1782.69</v>
      </c>
      <c r="H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1752.5</v>
      </c>
      <c r="I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1820.66</v>
      </c>
      <c r="J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1804.8000000000002</v>
      </c>
      <c r="K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1776.9</v>
      </c>
      <c r="L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1753.63</v>
      </c>
      <c r="M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1737.33</v>
      </c>
      <c r="N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1746.44</v>
      </c>
      <c r="O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1761.13</v>
      </c>
      <c r="P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1771.5</v>
      </c>
      <c r="Q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1773.79</v>
      </c>
      <c r="R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1776.72</v>
      </c>
      <c r="S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1824.69</v>
      </c>
      <c r="T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1764.35</v>
      </c>
      <c r="U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1776.5300000000002</v>
      </c>
      <c r="V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1777.58</v>
      </c>
      <c r="W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1765.35</v>
      </c>
      <c r="X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1841.83</v>
      </c>
      <c r="Y129" s="142">
        <f>VLOOKUP($A129+ROUND((COLUMN()-2)/24,5),АТС!$A$41:$F$712,3)+VLOOKUP($A129+ROUND((COLUMN()-2)/24,5),'Расчет сбытовых надбавок'!$B$721:'Расчет сбытовых надбавок'!$G$1392,6)+'Иные услуги '!$C$5+'РСТ РСО-А'!$K$7</f>
        <v>1758.7600000000002</v>
      </c>
    </row>
    <row r="130" spans="1:25" x14ac:dyDescent="0.2">
      <c r="A130" s="94">
        <f t="shared" si="4"/>
        <v>41684</v>
      </c>
      <c r="B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1733.47</v>
      </c>
      <c r="C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1770.9</v>
      </c>
      <c r="D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1788.5500000000002</v>
      </c>
      <c r="E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1806.88</v>
      </c>
      <c r="F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1806.9</v>
      </c>
      <c r="G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1804.21</v>
      </c>
      <c r="H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1771.97</v>
      </c>
      <c r="I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1836.37</v>
      </c>
      <c r="J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1846.15</v>
      </c>
      <c r="K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1811.4</v>
      </c>
      <c r="L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1798.41</v>
      </c>
      <c r="M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1751.69</v>
      </c>
      <c r="N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1779.96</v>
      </c>
      <c r="O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1784.93</v>
      </c>
      <c r="P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1795.97</v>
      </c>
      <c r="Q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1844.81</v>
      </c>
      <c r="R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1789.7</v>
      </c>
      <c r="S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1845.0900000000001</v>
      </c>
      <c r="T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1778.6100000000001</v>
      </c>
      <c r="U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1733.9</v>
      </c>
      <c r="V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1730.98</v>
      </c>
      <c r="W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1765.71</v>
      </c>
      <c r="X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1819.2600000000002</v>
      </c>
      <c r="Y130" s="142">
        <f>VLOOKUP($A130+ROUND((COLUMN()-2)/24,5),АТС!$A$41:$F$712,3)+VLOOKUP($A130+ROUND((COLUMN()-2)/24,5),'Расчет сбытовых надбавок'!$B$721:'Расчет сбытовых надбавок'!$G$1392,6)+'Иные услуги '!$C$5+'РСТ РСО-А'!$K$7</f>
        <v>1759.04</v>
      </c>
    </row>
    <row r="131" spans="1:25" x14ac:dyDescent="0.2">
      <c r="A131" s="94">
        <f t="shared" si="4"/>
        <v>41685</v>
      </c>
      <c r="B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1772.29</v>
      </c>
      <c r="C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1815.3899999999999</v>
      </c>
      <c r="D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1833.31</v>
      </c>
      <c r="E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1852.54</v>
      </c>
      <c r="F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1856.55</v>
      </c>
      <c r="G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1844.9</v>
      </c>
      <c r="H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1823.74</v>
      </c>
      <c r="I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1777.48</v>
      </c>
      <c r="J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1733.2</v>
      </c>
      <c r="K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1863.43</v>
      </c>
      <c r="L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1851.68</v>
      </c>
      <c r="M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1862.7</v>
      </c>
      <c r="N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1889.5700000000002</v>
      </c>
      <c r="O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1897.5100000000002</v>
      </c>
      <c r="P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1909.63</v>
      </c>
      <c r="Q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1918.73</v>
      </c>
      <c r="R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1932.8000000000002</v>
      </c>
      <c r="S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1903.0100000000002</v>
      </c>
      <c r="T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1833.39</v>
      </c>
      <c r="U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1767.19</v>
      </c>
      <c r="V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1755.97</v>
      </c>
      <c r="W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1772.5300000000002</v>
      </c>
      <c r="X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1818.0900000000001</v>
      </c>
      <c r="Y131" s="142">
        <f>VLOOKUP($A131+ROUND((COLUMN()-2)/24,5),АТС!$A$41:$F$712,3)+VLOOKUP($A131+ROUND((COLUMN()-2)/24,5),'Расчет сбытовых надбавок'!$B$721:'Расчет сбытовых надбавок'!$G$1392,6)+'Иные услуги '!$C$5+'РСТ РСО-А'!$K$7</f>
        <v>1745.0500000000002</v>
      </c>
    </row>
    <row r="132" spans="1:25" x14ac:dyDescent="0.2">
      <c r="A132" s="94">
        <f t="shared" si="4"/>
        <v>41686</v>
      </c>
      <c r="B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1771.98</v>
      </c>
      <c r="C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1801.06</v>
      </c>
      <c r="D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1832.43</v>
      </c>
      <c r="E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1851.63</v>
      </c>
      <c r="F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1859.5800000000002</v>
      </c>
      <c r="G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1852.15</v>
      </c>
      <c r="H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1845.5</v>
      </c>
      <c r="I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1815.8000000000002</v>
      </c>
      <c r="J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1795.1200000000001</v>
      </c>
      <c r="K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1956.4700000000003</v>
      </c>
      <c r="L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1906.02</v>
      </c>
      <c r="M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1880.8700000000001</v>
      </c>
      <c r="N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1892.87</v>
      </c>
      <c r="O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1913.7800000000002</v>
      </c>
      <c r="P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1931.1100000000001</v>
      </c>
      <c r="Q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1935.5700000000002</v>
      </c>
      <c r="R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1913.3700000000001</v>
      </c>
      <c r="S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1905.8600000000001</v>
      </c>
      <c r="T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1836.67</v>
      </c>
      <c r="U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1761.29</v>
      </c>
      <c r="V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1758.14</v>
      </c>
      <c r="W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1774.72</v>
      </c>
      <c r="X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1814</v>
      </c>
      <c r="Y132" s="142">
        <f>VLOOKUP($A132+ROUND((COLUMN()-2)/24,5),АТС!$A$41:$F$712,3)+VLOOKUP($A132+ROUND((COLUMN()-2)/24,5),'Расчет сбытовых надбавок'!$B$721:'Расчет сбытовых надбавок'!$G$1392,6)+'Иные услуги '!$C$5+'РСТ РСО-А'!$K$7</f>
        <v>1733.81</v>
      </c>
    </row>
    <row r="133" spans="1:25" x14ac:dyDescent="0.2">
      <c r="A133" s="94">
        <f t="shared" si="4"/>
        <v>41687</v>
      </c>
      <c r="B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1785.5500000000002</v>
      </c>
      <c r="C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1826.85</v>
      </c>
      <c r="D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1840.18</v>
      </c>
      <c r="E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1858.25</v>
      </c>
      <c r="F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1862.0700000000002</v>
      </c>
      <c r="G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1851.64</v>
      </c>
      <c r="H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1820.85</v>
      </c>
      <c r="I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1906.65</v>
      </c>
      <c r="J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1913.0300000000002</v>
      </c>
      <c r="K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1883.5300000000002</v>
      </c>
      <c r="L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1883.72</v>
      </c>
      <c r="M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1835.35</v>
      </c>
      <c r="N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1865.44</v>
      </c>
      <c r="O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1875.92</v>
      </c>
      <c r="P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1879.29</v>
      </c>
      <c r="Q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1886.65</v>
      </c>
      <c r="R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1890.97</v>
      </c>
      <c r="S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1957</v>
      </c>
      <c r="T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1876.02</v>
      </c>
      <c r="U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1787.06</v>
      </c>
      <c r="V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1783.85</v>
      </c>
      <c r="W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1759.5500000000002</v>
      </c>
      <c r="X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1761.2600000000002</v>
      </c>
      <c r="Y133" s="142">
        <f>VLOOKUP($A133+ROUND((COLUMN()-2)/24,5),АТС!$A$41:$F$712,3)+VLOOKUP($A133+ROUND((COLUMN()-2)/24,5),'Расчет сбытовых надбавок'!$B$721:'Расчет сбытовых надбавок'!$G$1392,6)+'Иные услуги '!$C$5+'РСТ РСО-А'!$K$7</f>
        <v>1731.35</v>
      </c>
    </row>
    <row r="134" spans="1:25" x14ac:dyDescent="0.2">
      <c r="A134" s="94">
        <f t="shared" si="4"/>
        <v>41688</v>
      </c>
      <c r="B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1786.58</v>
      </c>
      <c r="C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1827.91</v>
      </c>
      <c r="D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1841.89</v>
      </c>
      <c r="E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1860.19</v>
      </c>
      <c r="F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1864.1000000000001</v>
      </c>
      <c r="G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1852.94</v>
      </c>
      <c r="H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1822.38</v>
      </c>
      <c r="I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1908.73</v>
      </c>
      <c r="J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1916.5100000000002</v>
      </c>
      <c r="K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1912.35</v>
      </c>
      <c r="L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1899.29</v>
      </c>
      <c r="M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1837.3000000000002</v>
      </c>
      <c r="N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1860.5</v>
      </c>
      <c r="O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1878.29</v>
      </c>
      <c r="P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1889.3200000000002</v>
      </c>
      <c r="Q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1889.2</v>
      </c>
      <c r="R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1893.3000000000002</v>
      </c>
      <c r="S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1870.26</v>
      </c>
      <c r="T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1791.14</v>
      </c>
      <c r="U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1793.3600000000001</v>
      </c>
      <c r="V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1789.95</v>
      </c>
      <c r="W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1752.41</v>
      </c>
      <c r="X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1753.71</v>
      </c>
      <c r="Y134" s="142">
        <f>VLOOKUP($A134+ROUND((COLUMN()-2)/24,5),АТС!$A$41:$F$712,3)+VLOOKUP($A134+ROUND((COLUMN()-2)/24,5),'Расчет сбытовых надбавок'!$B$721:'Расчет сбытовых надбавок'!$G$1392,6)+'Иные услуги '!$C$5+'РСТ РСО-А'!$K$7</f>
        <v>1732.12</v>
      </c>
    </row>
    <row r="135" spans="1:25" x14ac:dyDescent="0.2">
      <c r="A135" s="94">
        <f t="shared" si="4"/>
        <v>41689</v>
      </c>
      <c r="B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1786.21</v>
      </c>
      <c r="C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1859.5900000000001</v>
      </c>
      <c r="D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1871.0300000000002</v>
      </c>
      <c r="E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1878.8200000000002</v>
      </c>
      <c r="F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1870.6399999999999</v>
      </c>
      <c r="G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1852.0500000000002</v>
      </c>
      <c r="H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1815.0700000000002</v>
      </c>
      <c r="I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1896.2400000000002</v>
      </c>
      <c r="J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1911.23</v>
      </c>
      <c r="K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1869.01</v>
      </c>
      <c r="L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1847.14</v>
      </c>
      <c r="M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1797.6</v>
      </c>
      <c r="N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1806.25</v>
      </c>
      <c r="O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1827.1599999999999</v>
      </c>
      <c r="P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1823.94</v>
      </c>
      <c r="Q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1824.0900000000001</v>
      </c>
      <c r="R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1836.93</v>
      </c>
      <c r="S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1890.24</v>
      </c>
      <c r="T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1860.49</v>
      </c>
      <c r="U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1775.64</v>
      </c>
      <c r="V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1769.6</v>
      </c>
      <c r="W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1755.3600000000001</v>
      </c>
      <c r="X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1756.8000000000002</v>
      </c>
      <c r="Y135" s="142">
        <f>VLOOKUP($A135+ROUND((COLUMN()-2)/24,5),АТС!$A$41:$F$712,3)+VLOOKUP($A135+ROUND((COLUMN()-2)/24,5),'Расчет сбытовых надбавок'!$B$721:'Расчет сбытовых надбавок'!$G$1392,6)+'Иные услуги '!$C$5+'РСТ РСО-А'!$K$7</f>
        <v>1749.29</v>
      </c>
    </row>
    <row r="136" spans="1:25" x14ac:dyDescent="0.2">
      <c r="A136" s="94">
        <f t="shared" si="4"/>
        <v>41690</v>
      </c>
      <c r="B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1808</v>
      </c>
      <c r="C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1852.3400000000001</v>
      </c>
      <c r="D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1875.02</v>
      </c>
      <c r="E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1886.91</v>
      </c>
      <c r="F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1886.68</v>
      </c>
      <c r="G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1870.96</v>
      </c>
      <c r="H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1838.0900000000001</v>
      </c>
      <c r="I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1931.97</v>
      </c>
      <c r="J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1933.48</v>
      </c>
      <c r="K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1885.0100000000002</v>
      </c>
      <c r="L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1885.0500000000002</v>
      </c>
      <c r="M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1836.47</v>
      </c>
      <c r="N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1866.56</v>
      </c>
      <c r="O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1880.4700000000003</v>
      </c>
      <c r="P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1887.79</v>
      </c>
      <c r="Q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1884.3000000000002</v>
      </c>
      <c r="R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1887.83</v>
      </c>
      <c r="S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1942.64</v>
      </c>
      <c r="T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1859.7200000000003</v>
      </c>
      <c r="U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1775.79</v>
      </c>
      <c r="V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1772.64</v>
      </c>
      <c r="W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1752.98</v>
      </c>
      <c r="X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1757.2</v>
      </c>
      <c r="Y136" s="142">
        <f>VLOOKUP($A136+ROUND((COLUMN()-2)/24,5),АТС!$A$41:$F$712,3)+VLOOKUP($A136+ROUND((COLUMN()-2)/24,5),'Расчет сбытовых надбавок'!$B$721:'Расчет сбытовых надбавок'!$G$1392,6)+'Иные услуги '!$C$5+'РСТ РСО-А'!$K$7</f>
        <v>1750.04</v>
      </c>
    </row>
    <row r="137" spans="1:25" x14ac:dyDescent="0.2">
      <c r="A137" s="94">
        <f t="shared" si="4"/>
        <v>41691</v>
      </c>
      <c r="B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1807.7</v>
      </c>
      <c r="C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1851.99</v>
      </c>
      <c r="D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1874.9700000000003</v>
      </c>
      <c r="E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1886.77</v>
      </c>
      <c r="F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1886.7600000000002</v>
      </c>
      <c r="G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1871.1000000000001</v>
      </c>
      <c r="H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1837.98</v>
      </c>
      <c r="I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1935.9</v>
      </c>
      <c r="J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1957.29</v>
      </c>
      <c r="K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1924.19</v>
      </c>
      <c r="L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1915.08</v>
      </c>
      <c r="M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1852.98</v>
      </c>
      <c r="N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1884.58</v>
      </c>
      <c r="O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1903.21</v>
      </c>
      <c r="P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1907.0500000000002</v>
      </c>
      <c r="Q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1911.31</v>
      </c>
      <c r="R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1919.3000000000002</v>
      </c>
      <c r="S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1977.6100000000001</v>
      </c>
      <c r="T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1874.79</v>
      </c>
      <c r="U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1790.29</v>
      </c>
      <c r="V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1786.83</v>
      </c>
      <c r="W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1759.69</v>
      </c>
      <c r="X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1758.26</v>
      </c>
      <c r="Y137" s="142">
        <f>VLOOKUP($A137+ROUND((COLUMN()-2)/24,5),АТС!$A$41:$F$712,3)+VLOOKUP($A137+ROUND((COLUMN()-2)/24,5),'Расчет сбытовых надбавок'!$B$721:'Расчет сбытовых надбавок'!$G$1392,6)+'Иные услуги '!$C$5+'РСТ РСО-А'!$K$7</f>
        <v>1741.93</v>
      </c>
    </row>
    <row r="138" spans="1:25" x14ac:dyDescent="0.2">
      <c r="A138" s="94">
        <f t="shared" si="4"/>
        <v>41692</v>
      </c>
      <c r="B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1812.15</v>
      </c>
      <c r="C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1865.0900000000001</v>
      </c>
      <c r="D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1890.54</v>
      </c>
      <c r="E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1899.45</v>
      </c>
      <c r="F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1899.46</v>
      </c>
      <c r="G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1895.0700000000002</v>
      </c>
      <c r="H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1865.42</v>
      </c>
      <c r="I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1792.6399999999999</v>
      </c>
      <c r="J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1755.79</v>
      </c>
      <c r="K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1891.15</v>
      </c>
      <c r="L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1874.78</v>
      </c>
      <c r="M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1867.2</v>
      </c>
      <c r="N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1903.54</v>
      </c>
      <c r="O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1911.8700000000001</v>
      </c>
      <c r="P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1920.7</v>
      </c>
      <c r="Q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1920.95</v>
      </c>
      <c r="R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1925.5800000000002</v>
      </c>
      <c r="S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1953.45</v>
      </c>
      <c r="T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1881.31</v>
      </c>
      <c r="U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1778.98</v>
      </c>
      <c r="V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1772.7600000000002</v>
      </c>
      <c r="W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1790.18</v>
      </c>
      <c r="X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1834.4700000000003</v>
      </c>
      <c r="Y138" s="142">
        <f>VLOOKUP($A138+ROUND((COLUMN()-2)/24,5),АТС!$A$41:$F$712,3)+VLOOKUP($A138+ROUND((COLUMN()-2)/24,5),'Расчет сбытовых надбавок'!$B$721:'Расчет сбытовых надбавок'!$G$1392,6)+'Иные услуги '!$C$5+'РСТ РСО-А'!$K$7</f>
        <v>1741.38</v>
      </c>
    </row>
    <row r="139" spans="1:25" x14ac:dyDescent="0.2">
      <c r="A139" s="94">
        <f t="shared" si="4"/>
        <v>41693</v>
      </c>
      <c r="B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1798.18</v>
      </c>
      <c r="C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1857.37</v>
      </c>
      <c r="D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1891.18</v>
      </c>
      <c r="E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1909.13</v>
      </c>
      <c r="F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1899.96</v>
      </c>
      <c r="G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1909.2600000000002</v>
      </c>
      <c r="H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1886.6100000000001</v>
      </c>
      <c r="I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1865.83</v>
      </c>
      <c r="J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1831.4700000000003</v>
      </c>
      <c r="K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1953.13</v>
      </c>
      <c r="L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1904.23</v>
      </c>
      <c r="M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1887.48</v>
      </c>
      <c r="N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1903.99</v>
      </c>
      <c r="O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1921.24</v>
      </c>
      <c r="P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1944.2</v>
      </c>
      <c r="Q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1940.0900000000001</v>
      </c>
      <c r="R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1935.8400000000001</v>
      </c>
      <c r="S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1941.38</v>
      </c>
      <c r="T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1882.73</v>
      </c>
      <c r="U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1779.47</v>
      </c>
      <c r="V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1773.47</v>
      </c>
      <c r="W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1790.73</v>
      </c>
      <c r="X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1835.42</v>
      </c>
      <c r="Y139" s="142">
        <f>VLOOKUP($A139+ROUND((COLUMN()-2)/24,5),АТС!$A$41:$F$712,3)+VLOOKUP($A139+ROUND((COLUMN()-2)/24,5),'Расчет сбытовых надбавок'!$B$721:'Расчет сбытовых надбавок'!$G$1392,6)+'Иные услуги '!$C$5+'РСТ РСО-А'!$K$7</f>
        <v>1739.81</v>
      </c>
    </row>
    <row r="140" spans="1:25" x14ac:dyDescent="0.2">
      <c r="A140" s="94">
        <f t="shared" si="4"/>
        <v>41694</v>
      </c>
      <c r="B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1808.15</v>
      </c>
      <c r="C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1864.33</v>
      </c>
      <c r="D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1887.81</v>
      </c>
      <c r="E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1899.92</v>
      </c>
      <c r="F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1899.94</v>
      </c>
      <c r="G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1887.71</v>
      </c>
      <c r="H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1849.63</v>
      </c>
      <c r="I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1927.91</v>
      </c>
      <c r="J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1957.7600000000002</v>
      </c>
      <c r="K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1902.0100000000002</v>
      </c>
      <c r="L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1886.3300000000002</v>
      </c>
      <c r="M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1837.2</v>
      </c>
      <c r="N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1863.52</v>
      </c>
      <c r="O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1877.6799999999998</v>
      </c>
      <c r="P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1892.39</v>
      </c>
      <c r="Q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1904</v>
      </c>
      <c r="R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1916.25</v>
      </c>
      <c r="S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2012.44</v>
      </c>
      <c r="T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1947.15</v>
      </c>
      <c r="U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1820.3600000000001</v>
      </c>
      <c r="V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1806.46</v>
      </c>
      <c r="W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1759.89</v>
      </c>
      <c r="X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1755.99</v>
      </c>
      <c r="Y140" s="142">
        <f>VLOOKUP($A140+ROUND((COLUMN()-2)/24,5),АТС!$A$41:$F$712,3)+VLOOKUP($A140+ROUND((COLUMN()-2)/24,5),'Расчет сбытовых надбавок'!$B$721:'Расчет сбытовых надбавок'!$G$1392,6)+'Иные услуги '!$C$5+'РСТ РСО-А'!$K$7</f>
        <v>1737.05</v>
      </c>
    </row>
    <row r="141" spans="1:25" x14ac:dyDescent="0.2">
      <c r="A141" s="94">
        <f t="shared" si="4"/>
        <v>41695</v>
      </c>
      <c r="B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1824.94</v>
      </c>
      <c r="C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1880.0900000000001</v>
      </c>
      <c r="D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1904.56</v>
      </c>
      <c r="E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1913.13</v>
      </c>
      <c r="F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1900.4</v>
      </c>
      <c r="G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1908.8300000000002</v>
      </c>
      <c r="H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1849.75</v>
      </c>
      <c r="I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1949.24</v>
      </c>
      <c r="J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1958.8200000000002</v>
      </c>
      <c r="K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1903.2400000000002</v>
      </c>
      <c r="L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1886.3400000000001</v>
      </c>
      <c r="M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1818.3600000000001</v>
      </c>
      <c r="N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1812.14</v>
      </c>
      <c r="O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1814.7800000000002</v>
      </c>
      <c r="P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1820.71</v>
      </c>
      <c r="Q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1817.8000000000002</v>
      </c>
      <c r="R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1814.73</v>
      </c>
      <c r="S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1858.1100000000001</v>
      </c>
      <c r="T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1823.5500000000002</v>
      </c>
      <c r="U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1782.01</v>
      </c>
      <c r="V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1775.5700000000002</v>
      </c>
      <c r="W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1760.54</v>
      </c>
      <c r="X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1755.7800000000002</v>
      </c>
      <c r="Y141" s="142">
        <f>VLOOKUP($A141+ROUND((COLUMN()-2)/24,5),АТС!$A$41:$F$712,3)+VLOOKUP($A141+ROUND((COLUMN()-2)/24,5),'Расчет сбытовых надбавок'!$B$721:'Расчет сбытовых надбавок'!$G$1392,6)+'Иные услуги '!$C$5+'РСТ РСО-А'!$K$7</f>
        <v>1737.46</v>
      </c>
    </row>
    <row r="142" spans="1:25" x14ac:dyDescent="0.2">
      <c r="A142" s="94">
        <f t="shared" si="4"/>
        <v>41696</v>
      </c>
      <c r="B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1827.7</v>
      </c>
      <c r="C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1879.2600000000002</v>
      </c>
      <c r="D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1903.65</v>
      </c>
      <c r="E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1916.66</v>
      </c>
      <c r="F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1916.65</v>
      </c>
      <c r="G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1912.5</v>
      </c>
      <c r="H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1875.64</v>
      </c>
      <c r="I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1981.3600000000001</v>
      </c>
      <c r="J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2005.75</v>
      </c>
      <c r="K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1953.23</v>
      </c>
      <c r="L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1902.3400000000001</v>
      </c>
      <c r="M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1809.45</v>
      </c>
      <c r="N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1805.96</v>
      </c>
      <c r="O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1808.73</v>
      </c>
      <c r="P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1808.19</v>
      </c>
      <c r="Q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1811.43</v>
      </c>
      <c r="R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1808.56</v>
      </c>
      <c r="S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1852.83</v>
      </c>
      <c r="T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1812.15</v>
      </c>
      <c r="U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1775.54</v>
      </c>
      <c r="V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1772.45</v>
      </c>
      <c r="W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1760.16</v>
      </c>
      <c r="X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1755.7</v>
      </c>
      <c r="Y142" s="142">
        <f>VLOOKUP($A142+ROUND((COLUMN()-2)/24,5),АТС!$A$41:$F$712,3)+VLOOKUP($A142+ROUND((COLUMN()-2)/24,5),'Расчет сбытовых надбавок'!$B$721:'Расчет сбытовых надбавок'!$G$1392,6)+'Иные услуги '!$C$5+'РСТ РСО-А'!$K$7</f>
        <v>1736.8</v>
      </c>
    </row>
    <row r="143" spans="1:25" x14ac:dyDescent="0.2">
      <c r="A143" s="94">
        <f t="shared" si="4"/>
        <v>41697</v>
      </c>
      <c r="B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1791.6100000000001</v>
      </c>
      <c r="C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1841.3200000000002</v>
      </c>
      <c r="D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1863.3000000000002</v>
      </c>
      <c r="E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1871.16</v>
      </c>
      <c r="F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1867.27</v>
      </c>
      <c r="G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1863.6</v>
      </c>
      <c r="H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1834.71</v>
      </c>
      <c r="I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1930.95</v>
      </c>
      <c r="J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1937.63</v>
      </c>
      <c r="K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1878.38</v>
      </c>
      <c r="L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1836.68</v>
      </c>
      <c r="M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1786.54</v>
      </c>
      <c r="N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1803.3500000000001</v>
      </c>
      <c r="O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1821.0900000000001</v>
      </c>
      <c r="P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1820.94</v>
      </c>
      <c r="Q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1836.72</v>
      </c>
      <c r="R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1860.17</v>
      </c>
      <c r="S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1934.65</v>
      </c>
      <c r="T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1896.27</v>
      </c>
      <c r="U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1788.0500000000002</v>
      </c>
      <c r="V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1775.71</v>
      </c>
      <c r="W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1752.51</v>
      </c>
      <c r="X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1759.99</v>
      </c>
      <c r="Y143" s="142">
        <f>VLOOKUP($A143+ROUND((COLUMN()-2)/24,5),АТС!$A$41:$F$712,3)+VLOOKUP($A143+ROUND((COLUMN()-2)/24,5),'Расчет сбытовых надбавок'!$B$721:'Расчет сбытовых надбавок'!$G$1392,6)+'Иные услуги '!$C$5+'РСТ РСО-А'!$K$7</f>
        <v>1734.76</v>
      </c>
    </row>
    <row r="144" spans="1:25" x14ac:dyDescent="0.2">
      <c r="A144" s="94">
        <f t="shared" si="4"/>
        <v>41698</v>
      </c>
      <c r="B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1801.02</v>
      </c>
      <c r="C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1852.21</v>
      </c>
      <c r="D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1870.9900000000002</v>
      </c>
      <c r="E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1882.95</v>
      </c>
      <c r="F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1882.79</v>
      </c>
      <c r="G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1878.44</v>
      </c>
      <c r="H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1845.3400000000001</v>
      </c>
      <c r="I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1943.63</v>
      </c>
      <c r="J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1931.97</v>
      </c>
      <c r="K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1869.6000000000001</v>
      </c>
      <c r="L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1832.3200000000002</v>
      </c>
      <c r="M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1780.94</v>
      </c>
      <c r="N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1791.98</v>
      </c>
      <c r="O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1806.29</v>
      </c>
      <c r="P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1827.27</v>
      </c>
      <c r="Q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1830.45</v>
      </c>
      <c r="R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1805.98</v>
      </c>
      <c r="S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1846</v>
      </c>
      <c r="T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1813.1</v>
      </c>
      <c r="U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1761.46</v>
      </c>
      <c r="V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1752.7200000000003</v>
      </c>
      <c r="W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1740.66</v>
      </c>
      <c r="X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1758.9700000000003</v>
      </c>
      <c r="Y144" s="142">
        <f>VLOOKUP($A144+ROUND((COLUMN()-2)/24,5),АТС!$A$41:$F$712,3)+VLOOKUP($A144+ROUND((COLUMN()-2)/24,5),'Расчет сбытовых надбавок'!$B$721:'Расчет сбытовых надбавок'!$G$1392,6)+'Иные услуги '!$C$5+'РСТ РСО-А'!$K$7</f>
        <v>1744.7600000000002</v>
      </c>
    </row>
    <row r="145" spans="1:27" x14ac:dyDescent="0.2">
      <c r="A145" s="100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</row>
    <row r="146" spans="1:27" s="105" customFormat="1" ht="19.5" customHeight="1" x14ac:dyDescent="0.25">
      <c r="A146" s="103" t="s">
        <v>154</v>
      </c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</row>
    <row r="147" spans="1:27" x14ac:dyDescent="0.25">
      <c r="A147" s="102" t="s">
        <v>157</v>
      </c>
      <c r="B147" s="93"/>
      <c r="C147" s="93"/>
      <c r="D147" s="93"/>
    </row>
    <row r="148" spans="1:27" ht="12.75" x14ac:dyDescent="0.2">
      <c r="A148" s="170" t="s">
        <v>50</v>
      </c>
      <c r="B148" s="181" t="s">
        <v>129</v>
      </c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3"/>
    </row>
    <row r="149" spans="1:27" ht="12.75" x14ac:dyDescent="0.2">
      <c r="A149" s="171"/>
      <c r="B149" s="184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6"/>
    </row>
    <row r="150" spans="1:27" ht="12.75" customHeight="1" x14ac:dyDescent="0.2">
      <c r="A150" s="171"/>
      <c r="B150" s="173" t="s">
        <v>130</v>
      </c>
      <c r="C150" s="164" t="s">
        <v>131</v>
      </c>
      <c r="D150" s="164" t="s">
        <v>132</v>
      </c>
      <c r="E150" s="164" t="s">
        <v>133</v>
      </c>
      <c r="F150" s="164" t="s">
        <v>134</v>
      </c>
      <c r="G150" s="164" t="s">
        <v>135</v>
      </c>
      <c r="H150" s="164" t="s">
        <v>136</v>
      </c>
      <c r="I150" s="164" t="s">
        <v>137</v>
      </c>
      <c r="J150" s="164" t="s">
        <v>138</v>
      </c>
      <c r="K150" s="164" t="s">
        <v>139</v>
      </c>
      <c r="L150" s="164" t="s">
        <v>140</v>
      </c>
      <c r="M150" s="164" t="s">
        <v>141</v>
      </c>
      <c r="N150" s="175" t="s">
        <v>142</v>
      </c>
      <c r="O150" s="164" t="s">
        <v>143</v>
      </c>
      <c r="P150" s="164" t="s">
        <v>144</v>
      </c>
      <c r="Q150" s="164" t="s">
        <v>145</v>
      </c>
      <c r="R150" s="164" t="s">
        <v>146</v>
      </c>
      <c r="S150" s="164" t="s">
        <v>147</v>
      </c>
      <c r="T150" s="164" t="s">
        <v>148</v>
      </c>
      <c r="U150" s="164" t="s">
        <v>149</v>
      </c>
      <c r="V150" s="164" t="s">
        <v>150</v>
      </c>
      <c r="W150" s="164" t="s">
        <v>151</v>
      </c>
      <c r="X150" s="164" t="s">
        <v>152</v>
      </c>
      <c r="Y150" s="164" t="s">
        <v>153</v>
      </c>
    </row>
    <row r="151" spans="1:27" ht="11.25" customHeight="1" x14ac:dyDescent="0.2">
      <c r="A151" s="172"/>
      <c r="B151" s="174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  <c r="N151" s="176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</row>
    <row r="152" spans="1:27" ht="15.75" customHeight="1" x14ac:dyDescent="0.2">
      <c r="A152" s="94">
        <f>A117</f>
        <v>41671</v>
      </c>
      <c r="B152" s="127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2164.12</v>
      </c>
      <c r="C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2144.27</v>
      </c>
      <c r="D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2155.63</v>
      </c>
      <c r="E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2142.14</v>
      </c>
      <c r="F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2138.9700000000003</v>
      </c>
      <c r="G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2136.4299999999998</v>
      </c>
      <c r="H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2149.9499999999998</v>
      </c>
      <c r="I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2153.98</v>
      </c>
      <c r="J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2166.2799999999997</v>
      </c>
      <c r="K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2180.33</v>
      </c>
      <c r="L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2181.63</v>
      </c>
      <c r="M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2182.12</v>
      </c>
      <c r="N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2183.17</v>
      </c>
      <c r="O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2183.38</v>
      </c>
      <c r="P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2182.77</v>
      </c>
      <c r="Q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2183.15</v>
      </c>
      <c r="R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2182.2399999999998</v>
      </c>
      <c r="S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2180.35</v>
      </c>
      <c r="T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2178.8000000000002</v>
      </c>
      <c r="U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2193.4299999999998</v>
      </c>
      <c r="V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2261.5</v>
      </c>
      <c r="W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2181.0100000000002</v>
      </c>
      <c r="X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2181.4299999999998</v>
      </c>
      <c r="Y152" s="142">
        <f>VLOOKUP($A152+ROUND((COLUMN()-2)/24,5),АТС!$A$41:$F$712,3)+VLOOKUP($A152+ROUND((COLUMN()-2)/24,5),'Расчет сбытовых надбавок'!$B$721:'Расчет сбытовых надбавок'!$G$1392,3)+'Иные услуги '!$C$5+'РСТ РСО-А'!$L$7</f>
        <v>2316.5</v>
      </c>
      <c r="AA152" s="95"/>
    </row>
    <row r="153" spans="1:27" x14ac:dyDescent="0.2">
      <c r="A153" s="94">
        <f>A152+1</f>
        <v>41672</v>
      </c>
      <c r="B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2162.14</v>
      </c>
      <c r="C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2161.4299999999998</v>
      </c>
      <c r="D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2150.11</v>
      </c>
      <c r="E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2137.0500000000002</v>
      </c>
      <c r="F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2142.67</v>
      </c>
      <c r="G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2133.77</v>
      </c>
      <c r="H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2139.8199999999997</v>
      </c>
      <c r="I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2155.65</v>
      </c>
      <c r="J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2198.77</v>
      </c>
      <c r="K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2178.71</v>
      </c>
      <c r="L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2179.59</v>
      </c>
      <c r="M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2179.8000000000002</v>
      </c>
      <c r="N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2180.15</v>
      </c>
      <c r="O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2180.2799999999997</v>
      </c>
      <c r="P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2179.0500000000002</v>
      </c>
      <c r="Q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2179.44</v>
      </c>
      <c r="R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2180.5100000000002</v>
      </c>
      <c r="S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2178.52</v>
      </c>
      <c r="T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2177.88</v>
      </c>
      <c r="U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2191.79</v>
      </c>
      <c r="V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2260.61</v>
      </c>
      <c r="W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2223.33</v>
      </c>
      <c r="X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2179.89</v>
      </c>
      <c r="Y153" s="142">
        <f>VLOOKUP($A153+ROUND((COLUMN()-2)/24,5),АТС!$A$41:$F$712,3)+VLOOKUP($A153+ROUND((COLUMN()-2)/24,5),'Расчет сбытовых надбавок'!$B$721:'Расчет сбытовых надбавок'!$G$1392,3)+'Иные услуги '!$C$5+'РСТ РСО-А'!$L$7</f>
        <v>2337.0700000000002</v>
      </c>
    </row>
    <row r="154" spans="1:27" x14ac:dyDescent="0.2">
      <c r="A154" s="94">
        <f t="shared" ref="A154:A179" si="5">A153+1</f>
        <v>41673</v>
      </c>
      <c r="B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2159.04</v>
      </c>
      <c r="C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2142.89</v>
      </c>
      <c r="D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2143.4699999999998</v>
      </c>
      <c r="E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2157.9499999999998</v>
      </c>
      <c r="F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2154.92</v>
      </c>
      <c r="G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2152.0699999999997</v>
      </c>
      <c r="H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2154.63</v>
      </c>
      <c r="I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2168.87</v>
      </c>
      <c r="J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2160.1799999999998</v>
      </c>
      <c r="K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2183.17</v>
      </c>
      <c r="L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2182.9</v>
      </c>
      <c r="M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2171.17</v>
      </c>
      <c r="N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2170.37</v>
      </c>
      <c r="O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2170.6799999999998</v>
      </c>
      <c r="P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2170.9899999999998</v>
      </c>
      <c r="Q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2171.02</v>
      </c>
      <c r="R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2170.35</v>
      </c>
      <c r="S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2178.63</v>
      </c>
      <c r="T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2175.87</v>
      </c>
      <c r="U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2177.35</v>
      </c>
      <c r="V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2191.2600000000002</v>
      </c>
      <c r="W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2231.25</v>
      </c>
      <c r="X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2415.19</v>
      </c>
      <c r="Y154" s="142">
        <f>VLOOKUP($A154+ROUND((COLUMN()-2)/24,5),АТС!$A$41:$F$712,3)+VLOOKUP($A154+ROUND((COLUMN()-2)/24,5),'Расчет сбытовых надбавок'!$B$721:'Расчет сбытовых надбавок'!$G$1392,3)+'Иные услуги '!$C$5+'РСТ РСО-А'!$L$7</f>
        <v>2297.67</v>
      </c>
    </row>
    <row r="155" spans="1:27" x14ac:dyDescent="0.2">
      <c r="A155" s="94">
        <f t="shared" si="5"/>
        <v>41674</v>
      </c>
      <c r="B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2245.2399999999998</v>
      </c>
      <c r="C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2153.04</v>
      </c>
      <c r="D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2151.79</v>
      </c>
      <c r="E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2151.71</v>
      </c>
      <c r="F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2151.6999999999998</v>
      </c>
      <c r="G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2153.7200000000003</v>
      </c>
      <c r="H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2157.9499999999998</v>
      </c>
      <c r="I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2168.87</v>
      </c>
      <c r="J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2159.75</v>
      </c>
      <c r="K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2192.11</v>
      </c>
      <c r="L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2221.88</v>
      </c>
      <c r="M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2193.0500000000002</v>
      </c>
      <c r="N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2192.7399999999998</v>
      </c>
      <c r="O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2191.34</v>
      </c>
      <c r="P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2184.0699999999997</v>
      </c>
      <c r="Q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2184.0299999999997</v>
      </c>
      <c r="R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2183.7200000000003</v>
      </c>
      <c r="S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2183.2199999999998</v>
      </c>
      <c r="T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2180.84</v>
      </c>
      <c r="U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2307.15</v>
      </c>
      <c r="V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2306.7599999999998</v>
      </c>
      <c r="W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2331.0299999999997</v>
      </c>
      <c r="X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2469.37</v>
      </c>
      <c r="Y155" s="142">
        <f>VLOOKUP($A155+ROUND((COLUMN()-2)/24,5),АТС!$A$41:$F$712,3)+VLOOKUP($A155+ROUND((COLUMN()-2)/24,5),'Расчет сбытовых надбавок'!$B$721:'Расчет сбытовых надбавок'!$G$1392,3)+'Иные услуги '!$C$5+'РСТ РСО-А'!$L$7</f>
        <v>2374.21</v>
      </c>
    </row>
    <row r="156" spans="1:27" x14ac:dyDescent="0.2">
      <c r="A156" s="94">
        <f t="shared" si="5"/>
        <v>41675</v>
      </c>
      <c r="B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2168.08</v>
      </c>
      <c r="C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2144.13</v>
      </c>
      <c r="D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2141.66</v>
      </c>
      <c r="E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2140.2399999999998</v>
      </c>
      <c r="F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2140.44</v>
      </c>
      <c r="G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2141.1</v>
      </c>
      <c r="H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2143.13</v>
      </c>
      <c r="I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2168.42</v>
      </c>
      <c r="J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2159.48</v>
      </c>
      <c r="K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2185.31</v>
      </c>
      <c r="L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2184.56</v>
      </c>
      <c r="M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2157.36</v>
      </c>
      <c r="N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2165.2399999999998</v>
      </c>
      <c r="O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2165.0100000000002</v>
      </c>
      <c r="P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2165.12</v>
      </c>
      <c r="Q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2165.0299999999997</v>
      </c>
      <c r="R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2165.4699999999998</v>
      </c>
      <c r="S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2183.4299999999998</v>
      </c>
      <c r="T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2245.5</v>
      </c>
      <c r="U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2283.1</v>
      </c>
      <c r="V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2294.23</v>
      </c>
      <c r="W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2289.4899999999998</v>
      </c>
      <c r="X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2473.04</v>
      </c>
      <c r="Y156" s="142">
        <f>VLOOKUP($A156+ROUND((COLUMN()-2)/24,5),АТС!$A$41:$F$712,3)+VLOOKUP($A156+ROUND((COLUMN()-2)/24,5),'Расчет сбытовых надбавок'!$B$721:'Расчет сбытовых надбавок'!$G$1392,3)+'Иные услуги '!$C$5+'РСТ РСО-А'!$L$7</f>
        <v>2360.56</v>
      </c>
    </row>
    <row r="157" spans="1:27" x14ac:dyDescent="0.2">
      <c r="A157" s="94">
        <f t="shared" si="5"/>
        <v>41676</v>
      </c>
      <c r="B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2247.0100000000002</v>
      </c>
      <c r="C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2172.5299999999997</v>
      </c>
      <c r="D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2152.56</v>
      </c>
      <c r="E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2152.09</v>
      </c>
      <c r="F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2152.77</v>
      </c>
      <c r="G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2153.1799999999998</v>
      </c>
      <c r="H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2177.71</v>
      </c>
      <c r="I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2163.5100000000002</v>
      </c>
      <c r="J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2184.0299999999997</v>
      </c>
      <c r="K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2183.94</v>
      </c>
      <c r="L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2182.8200000000002</v>
      </c>
      <c r="M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2280.17</v>
      </c>
      <c r="N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2255.9</v>
      </c>
      <c r="O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2250.16</v>
      </c>
      <c r="P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2233.85</v>
      </c>
      <c r="Q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2222.5500000000002</v>
      </c>
      <c r="R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2210.4</v>
      </c>
      <c r="S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2181.94</v>
      </c>
      <c r="T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2265.9499999999998</v>
      </c>
      <c r="U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2365.7399999999998</v>
      </c>
      <c r="V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2339.5700000000002</v>
      </c>
      <c r="W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2344.94</v>
      </c>
      <c r="X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2488.98</v>
      </c>
      <c r="Y157" s="142">
        <f>VLOOKUP($A157+ROUND((COLUMN()-2)/24,5),АТС!$A$41:$F$712,3)+VLOOKUP($A157+ROUND((COLUMN()-2)/24,5),'Расчет сбытовых надбавок'!$B$721:'Расчет сбытовых надбавок'!$G$1392,3)+'Иные услуги '!$C$5+'РСТ РСО-А'!$L$7</f>
        <v>2392.14</v>
      </c>
    </row>
    <row r="158" spans="1:27" x14ac:dyDescent="0.2">
      <c r="A158" s="94">
        <f t="shared" si="5"/>
        <v>41677</v>
      </c>
      <c r="B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2163.9</v>
      </c>
      <c r="C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2143.89</v>
      </c>
      <c r="D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2136.92</v>
      </c>
      <c r="E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2139.9299999999998</v>
      </c>
      <c r="F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2139.4</v>
      </c>
      <c r="G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2135.4499999999998</v>
      </c>
      <c r="H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2163.29</v>
      </c>
      <c r="I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2161.4299999999998</v>
      </c>
      <c r="J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2136.5</v>
      </c>
      <c r="K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2185.5699999999997</v>
      </c>
      <c r="L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2185.71</v>
      </c>
      <c r="M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2172.69</v>
      </c>
      <c r="N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2172.77</v>
      </c>
      <c r="O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2172.84</v>
      </c>
      <c r="P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2173.16</v>
      </c>
      <c r="Q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2173.0299999999997</v>
      </c>
      <c r="R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2172.75</v>
      </c>
      <c r="S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2181.19</v>
      </c>
      <c r="T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2181.36</v>
      </c>
      <c r="U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2298.44</v>
      </c>
      <c r="V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2254.09</v>
      </c>
      <c r="W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2279.23</v>
      </c>
      <c r="X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2454.14</v>
      </c>
      <c r="Y158" s="142">
        <f>VLOOKUP($A158+ROUND((COLUMN()-2)/24,5),АТС!$A$41:$F$712,3)+VLOOKUP($A158+ROUND((COLUMN()-2)/24,5),'Расчет сбытовых надбавок'!$B$721:'Расчет сбытовых надбавок'!$G$1392,3)+'Иные услуги '!$C$5+'РСТ РСО-А'!$L$7</f>
        <v>2359.87</v>
      </c>
    </row>
    <row r="159" spans="1:27" x14ac:dyDescent="0.2">
      <c r="A159" s="94">
        <f t="shared" si="5"/>
        <v>41678</v>
      </c>
      <c r="B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2162.98</v>
      </c>
      <c r="C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2158.54</v>
      </c>
      <c r="D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2146.56</v>
      </c>
      <c r="E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2133.8000000000002</v>
      </c>
      <c r="F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2142.1999999999998</v>
      </c>
      <c r="G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2154.36</v>
      </c>
      <c r="H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2159.6799999999998</v>
      </c>
      <c r="I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2162.86</v>
      </c>
      <c r="J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2304.5700000000002</v>
      </c>
      <c r="K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2155.67</v>
      </c>
      <c r="L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2162.9899999999998</v>
      </c>
      <c r="M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2183.13</v>
      </c>
      <c r="N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2183.34</v>
      </c>
      <c r="O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2183.5100000000002</v>
      </c>
      <c r="P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2183.69</v>
      </c>
      <c r="Q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2183.91</v>
      </c>
      <c r="R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2182.69</v>
      </c>
      <c r="S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2178.0700000000002</v>
      </c>
      <c r="T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2179.7799999999997</v>
      </c>
      <c r="U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2178.9700000000003</v>
      </c>
      <c r="V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2288.13</v>
      </c>
      <c r="W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2253.6</v>
      </c>
      <c r="X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2180.73</v>
      </c>
      <c r="Y159" s="142">
        <f>VLOOKUP($A159+ROUND((COLUMN()-2)/24,5),АТС!$A$41:$F$712,3)+VLOOKUP($A159+ROUND((COLUMN()-2)/24,5),'Расчет сбытовых надбавок'!$B$721:'Расчет сбытовых надбавок'!$G$1392,3)+'Иные услуги '!$C$5+'РСТ РСО-А'!$L$7</f>
        <v>2390.54</v>
      </c>
    </row>
    <row r="160" spans="1:27" x14ac:dyDescent="0.2">
      <c r="A160" s="94">
        <f t="shared" si="5"/>
        <v>41679</v>
      </c>
      <c r="B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2157.91</v>
      </c>
      <c r="C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2148.4499999999998</v>
      </c>
      <c r="D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2175.64</v>
      </c>
      <c r="E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2179.44</v>
      </c>
      <c r="F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2190.15</v>
      </c>
      <c r="G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2179.37</v>
      </c>
      <c r="H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2169.14</v>
      </c>
      <c r="I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2140.44</v>
      </c>
      <c r="J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2162.29</v>
      </c>
      <c r="K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2208.7199999999998</v>
      </c>
      <c r="L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2165.1</v>
      </c>
      <c r="M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2134.87</v>
      </c>
      <c r="N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2136.81</v>
      </c>
      <c r="O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2146.3199999999997</v>
      </c>
      <c r="P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2140.14</v>
      </c>
      <c r="Q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2136.6799999999998</v>
      </c>
      <c r="R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2137.67</v>
      </c>
      <c r="S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2135.0699999999997</v>
      </c>
      <c r="T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2176.88</v>
      </c>
      <c r="U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2178.62</v>
      </c>
      <c r="V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2178.63</v>
      </c>
      <c r="W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2179.16</v>
      </c>
      <c r="X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2180.14</v>
      </c>
      <c r="Y160" s="142">
        <f>VLOOKUP($A160+ROUND((COLUMN()-2)/24,5),АТС!$A$41:$F$712,3)+VLOOKUP($A160+ROUND((COLUMN()-2)/24,5),'Расчет сбытовых надбавок'!$B$721:'Расчет сбытовых надбавок'!$G$1392,3)+'Иные услуги '!$C$5+'РСТ РСО-А'!$L$7</f>
        <v>2231.2399999999998</v>
      </c>
    </row>
    <row r="161" spans="1:25" x14ac:dyDescent="0.2">
      <c r="A161" s="94">
        <f t="shared" si="5"/>
        <v>41680</v>
      </c>
      <c r="B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2153.6799999999998</v>
      </c>
      <c r="C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2149.59</v>
      </c>
      <c r="D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2155.7600000000002</v>
      </c>
      <c r="E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2161.9</v>
      </c>
      <c r="F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2158.77</v>
      </c>
      <c r="G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2162.41</v>
      </c>
      <c r="H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2133.23</v>
      </c>
      <c r="I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2204.8000000000002</v>
      </c>
      <c r="J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2192</v>
      </c>
      <c r="K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2137.12</v>
      </c>
      <c r="L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2151.84</v>
      </c>
      <c r="M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2173.81</v>
      </c>
      <c r="N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2173.54</v>
      </c>
      <c r="O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2174.0700000000002</v>
      </c>
      <c r="P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2174.17</v>
      </c>
      <c r="Q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2173.41</v>
      </c>
      <c r="R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2173.17</v>
      </c>
      <c r="S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2165.4699999999998</v>
      </c>
      <c r="T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2181.9</v>
      </c>
      <c r="U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2183.41</v>
      </c>
      <c r="V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2184.66</v>
      </c>
      <c r="W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2196.5299999999997</v>
      </c>
      <c r="X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2412.1</v>
      </c>
      <c r="Y161" s="142">
        <f>VLOOKUP($A161+ROUND((COLUMN()-2)/24,5),АТС!$A$41:$F$712,3)+VLOOKUP($A161+ROUND((COLUMN()-2)/24,5),'Расчет сбытовых надбавок'!$B$721:'Расчет сбытовых надбавок'!$G$1392,3)+'Иные услуги '!$C$5+'РСТ РСО-А'!$L$7</f>
        <v>2338.2800000000002</v>
      </c>
    </row>
    <row r="162" spans="1:25" x14ac:dyDescent="0.2">
      <c r="A162" s="94">
        <f t="shared" si="5"/>
        <v>41681</v>
      </c>
      <c r="B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2135.46</v>
      </c>
      <c r="C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2180.6799999999998</v>
      </c>
      <c r="D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2201.0700000000002</v>
      </c>
      <c r="E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2215.48</v>
      </c>
      <c r="F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2218.96</v>
      </c>
      <c r="G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2204.6999999999998</v>
      </c>
      <c r="H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2171.4</v>
      </c>
      <c r="I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2245.41</v>
      </c>
      <c r="J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2212.19</v>
      </c>
      <c r="K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2167.31</v>
      </c>
      <c r="L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2139.11</v>
      </c>
      <c r="M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2174.96</v>
      </c>
      <c r="N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2176.21</v>
      </c>
      <c r="O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2176.71</v>
      </c>
      <c r="P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2172.96</v>
      </c>
      <c r="Q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2173.06</v>
      </c>
      <c r="R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2171.98</v>
      </c>
      <c r="S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2145.09</v>
      </c>
      <c r="T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2183.5100000000002</v>
      </c>
      <c r="U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2184.94</v>
      </c>
      <c r="V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2186.5500000000002</v>
      </c>
      <c r="W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2173.65</v>
      </c>
      <c r="X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2416.31</v>
      </c>
      <c r="Y162" s="142">
        <f>VLOOKUP($A162+ROUND((COLUMN()-2)/24,5),АТС!$A$41:$F$712,3)+VLOOKUP($A162+ROUND((COLUMN()-2)/24,5),'Расчет сбытовых надбавок'!$B$721:'Расчет сбытовых надбавок'!$G$1392,3)+'Иные услуги '!$C$5+'РСТ РСО-А'!$L$7</f>
        <v>2250.06</v>
      </c>
    </row>
    <row r="163" spans="1:25" x14ac:dyDescent="0.2">
      <c r="A163" s="94">
        <f t="shared" si="5"/>
        <v>41682</v>
      </c>
      <c r="B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2136.89</v>
      </c>
      <c r="C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2173.41</v>
      </c>
      <c r="D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2196.7199999999998</v>
      </c>
      <c r="E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2207.1799999999998</v>
      </c>
      <c r="F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2210.52</v>
      </c>
      <c r="G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2203.6999999999998</v>
      </c>
      <c r="H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2161.7600000000002</v>
      </c>
      <c r="I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2244.79</v>
      </c>
      <c r="J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2218.66</v>
      </c>
      <c r="K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2187.3000000000002</v>
      </c>
      <c r="L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2167.04</v>
      </c>
      <c r="M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2138.5</v>
      </c>
      <c r="N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2152.0100000000002</v>
      </c>
      <c r="O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2169.0700000000002</v>
      </c>
      <c r="P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2181.14</v>
      </c>
      <c r="Q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2183.9299999999998</v>
      </c>
      <c r="R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2187.06</v>
      </c>
      <c r="S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2242.8000000000002</v>
      </c>
      <c r="T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2172.7799999999997</v>
      </c>
      <c r="U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2184.98</v>
      </c>
      <c r="V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2186.06</v>
      </c>
      <c r="W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2173.2199999999998</v>
      </c>
      <c r="X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2409.14</v>
      </c>
      <c r="Y163" s="142">
        <f>VLOOKUP($A163+ROUND((COLUMN()-2)/24,5),АТС!$A$41:$F$712,3)+VLOOKUP($A163+ROUND((COLUMN()-2)/24,5),'Расчет сбытовых надбавок'!$B$721:'Расчет сбытовых надбавок'!$G$1392,3)+'Иные услуги '!$C$5+'РСТ РСО-А'!$L$7</f>
        <v>2164.6</v>
      </c>
    </row>
    <row r="164" spans="1:25" x14ac:dyDescent="0.2">
      <c r="A164" s="94">
        <f t="shared" si="5"/>
        <v>41683</v>
      </c>
      <c r="B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2137.98</v>
      </c>
      <c r="C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2173.29</v>
      </c>
      <c r="D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2193.19</v>
      </c>
      <c r="E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2207.13</v>
      </c>
      <c r="F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2203.59</v>
      </c>
      <c r="G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2193.34</v>
      </c>
      <c r="H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2158.5</v>
      </c>
      <c r="I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2237.15</v>
      </c>
      <c r="J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2218.86</v>
      </c>
      <c r="K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2186.66</v>
      </c>
      <c r="L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2159.81</v>
      </c>
      <c r="M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2141</v>
      </c>
      <c r="N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2151.5100000000002</v>
      </c>
      <c r="O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2168.46</v>
      </c>
      <c r="P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2180.4299999999998</v>
      </c>
      <c r="Q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2183.0700000000002</v>
      </c>
      <c r="R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2186.4499999999998</v>
      </c>
      <c r="S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2241.8199999999997</v>
      </c>
      <c r="T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2172.17</v>
      </c>
      <c r="U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2186.23</v>
      </c>
      <c r="V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2187.4499999999998</v>
      </c>
      <c r="W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2173.34</v>
      </c>
      <c r="X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2261.59</v>
      </c>
      <c r="Y164" s="142">
        <f>VLOOKUP($A164+ROUND((COLUMN()-2)/24,5),АТС!$A$41:$F$712,3)+VLOOKUP($A164+ROUND((COLUMN()-2)/24,5),'Расчет сбытовых надбавок'!$B$721:'Расчет сбытовых надбавок'!$G$1392,3)+'Иные услуги '!$C$5+'РСТ РСО-А'!$L$7</f>
        <v>2165.7200000000003</v>
      </c>
    </row>
    <row r="165" spans="1:25" x14ac:dyDescent="0.2">
      <c r="A165" s="94">
        <f t="shared" si="5"/>
        <v>41684</v>
      </c>
      <c r="B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2136.54</v>
      </c>
      <c r="C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2179.73</v>
      </c>
      <c r="D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2200.1</v>
      </c>
      <c r="E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2221.2599999999998</v>
      </c>
      <c r="F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2221.2800000000002</v>
      </c>
      <c r="G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2218.1799999999998</v>
      </c>
      <c r="H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2180.98</v>
      </c>
      <c r="I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2255.29</v>
      </c>
      <c r="J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2266.58</v>
      </c>
      <c r="K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2226.48</v>
      </c>
      <c r="L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2211.48</v>
      </c>
      <c r="M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2157.5699999999997</v>
      </c>
      <c r="N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2190.1999999999998</v>
      </c>
      <c r="O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2195.92</v>
      </c>
      <c r="P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2208.67</v>
      </c>
      <c r="Q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2265.0299999999997</v>
      </c>
      <c r="R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2201.4299999999998</v>
      </c>
      <c r="S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2265.35</v>
      </c>
      <c r="T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2188.64</v>
      </c>
      <c r="U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2137.0299999999997</v>
      </c>
      <c r="V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2133.66</v>
      </c>
      <c r="W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2173.7399999999998</v>
      </c>
      <c r="X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2235.5500000000002</v>
      </c>
      <c r="Y165" s="142">
        <f>VLOOKUP($A165+ROUND((COLUMN()-2)/24,5),АТС!$A$41:$F$712,3)+VLOOKUP($A165+ROUND((COLUMN()-2)/24,5),'Расчет сбытовых надбавок'!$B$721:'Расчет сбытовых надбавок'!$G$1392,3)+'Иные услуги '!$C$5+'РСТ РСО-А'!$L$7</f>
        <v>2166.0500000000002</v>
      </c>
    </row>
    <row r="166" spans="1:25" x14ac:dyDescent="0.2">
      <c r="A166" s="94">
        <f t="shared" si="5"/>
        <v>41685</v>
      </c>
      <c r="B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2181.34</v>
      </c>
      <c r="C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2231.0699999999997</v>
      </c>
      <c r="D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2251.7600000000002</v>
      </c>
      <c r="E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2273.9499999999998</v>
      </c>
      <c r="F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2278.58</v>
      </c>
      <c r="G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2265.14</v>
      </c>
      <c r="H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2240.71</v>
      </c>
      <c r="I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2187.33</v>
      </c>
      <c r="J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2136.2399999999998</v>
      </c>
      <c r="K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2286.52</v>
      </c>
      <c r="L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2272.9499999999998</v>
      </c>
      <c r="M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2285.67</v>
      </c>
      <c r="N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2316.6799999999998</v>
      </c>
      <c r="O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2325.85</v>
      </c>
      <c r="P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2339.83</v>
      </c>
      <c r="Q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2350.34</v>
      </c>
      <c r="R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2366.5699999999997</v>
      </c>
      <c r="S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2332.1999999999998</v>
      </c>
      <c r="T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2251.85</v>
      </c>
      <c r="U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2175.4499999999998</v>
      </c>
      <c r="V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2162.5100000000002</v>
      </c>
      <c r="W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2181.62</v>
      </c>
      <c r="X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2234.19</v>
      </c>
      <c r="Y166" s="142">
        <f>VLOOKUP($A166+ROUND((COLUMN()-2)/24,5),АТС!$A$41:$F$712,3)+VLOOKUP($A166+ROUND((COLUMN()-2)/24,5),'Расчет сбытовых надбавок'!$B$721:'Расчет сбытовых надбавок'!$G$1392,3)+'Иные услуги '!$C$5+'РСТ РСО-А'!$L$7</f>
        <v>2149.9</v>
      </c>
    </row>
    <row r="167" spans="1:25" x14ac:dyDescent="0.2">
      <c r="A167" s="94">
        <f t="shared" si="5"/>
        <v>41686</v>
      </c>
      <c r="B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2180.9899999999998</v>
      </c>
      <c r="C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2214.54</v>
      </c>
      <c r="D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2250.75</v>
      </c>
      <c r="E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2272.9</v>
      </c>
      <c r="F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2282.0700000000002</v>
      </c>
      <c r="G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2273.5</v>
      </c>
      <c r="H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2265.8200000000002</v>
      </c>
      <c r="I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2231.56</v>
      </c>
      <c r="J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2207.69</v>
      </c>
      <c r="K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2393.88</v>
      </c>
      <c r="L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2335.67</v>
      </c>
      <c r="M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2306.65</v>
      </c>
      <c r="N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2320.4899999999998</v>
      </c>
      <c r="O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2344.62</v>
      </c>
      <c r="P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2364.62</v>
      </c>
      <c r="Q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2369.77</v>
      </c>
      <c r="R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2344.15</v>
      </c>
      <c r="S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2335.48</v>
      </c>
      <c r="T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2255.64</v>
      </c>
      <c r="U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2168.65</v>
      </c>
      <c r="V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2165.0100000000002</v>
      </c>
      <c r="W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2184.14</v>
      </c>
      <c r="X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2229.48</v>
      </c>
      <c r="Y167" s="142">
        <f>VLOOKUP($A167+ROUND((COLUMN()-2)/24,5),АТС!$A$41:$F$712,3)+VLOOKUP($A167+ROUND((COLUMN()-2)/24,5),'Расчет сбытовых надбавок'!$B$721:'Расчет сбытовых надбавок'!$G$1392,3)+'Иные услуги '!$C$5+'РСТ РСО-А'!$L$7</f>
        <v>2136.9299999999998</v>
      </c>
    </row>
    <row r="168" spans="1:25" x14ac:dyDescent="0.2">
      <c r="A168" s="94">
        <f t="shared" si="5"/>
        <v>41687</v>
      </c>
      <c r="B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2196.64</v>
      </c>
      <c r="C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2244.3000000000002</v>
      </c>
      <c r="D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2259.69</v>
      </c>
      <c r="E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2280.54</v>
      </c>
      <c r="F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2284.9499999999998</v>
      </c>
      <c r="G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2272.91</v>
      </c>
      <c r="H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2237.38</v>
      </c>
      <c r="I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2336.39</v>
      </c>
      <c r="J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2343.7600000000002</v>
      </c>
      <c r="K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2309.71</v>
      </c>
      <c r="L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2309.9299999999998</v>
      </c>
      <c r="M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2254.12</v>
      </c>
      <c r="N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2288.84</v>
      </c>
      <c r="O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2300.9300000000003</v>
      </c>
      <c r="P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2304.8199999999997</v>
      </c>
      <c r="Q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2313.31</v>
      </c>
      <c r="R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2318.3000000000002</v>
      </c>
      <c r="S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2394.4899999999998</v>
      </c>
      <c r="T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2301.0500000000002</v>
      </c>
      <c r="U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2198.38</v>
      </c>
      <c r="V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2194.6799999999998</v>
      </c>
      <c r="W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2166.64</v>
      </c>
      <c r="X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2168.61</v>
      </c>
      <c r="Y168" s="142">
        <f>VLOOKUP($A168+ROUND((COLUMN()-2)/24,5),АТС!$A$41:$F$712,3)+VLOOKUP($A168+ROUND((COLUMN()-2)/24,5),'Расчет сбытовых надбавок'!$B$721:'Расчет сбытовых надбавок'!$G$1392,3)+'Иные услуги '!$C$5+'РСТ РСО-А'!$L$7</f>
        <v>2134.09</v>
      </c>
    </row>
    <row r="169" spans="1:25" x14ac:dyDescent="0.2">
      <c r="A169" s="94">
        <f t="shared" si="5"/>
        <v>41688</v>
      </c>
      <c r="B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2197.84</v>
      </c>
      <c r="C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2245.5299999999997</v>
      </c>
      <c r="D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2261.67</v>
      </c>
      <c r="E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2282.7799999999997</v>
      </c>
      <c r="F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2287.29</v>
      </c>
      <c r="G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2274.41</v>
      </c>
      <c r="H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2239.14</v>
      </c>
      <c r="I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2338.8000000000002</v>
      </c>
      <c r="J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2347.7800000000002</v>
      </c>
      <c r="K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2342.98</v>
      </c>
      <c r="L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2327.9</v>
      </c>
      <c r="M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2256.36</v>
      </c>
      <c r="N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2283.14</v>
      </c>
      <c r="O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2303.67</v>
      </c>
      <c r="P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2316.4</v>
      </c>
      <c r="Q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2316.2599999999998</v>
      </c>
      <c r="R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2320.9899999999998</v>
      </c>
      <c r="S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2294.4</v>
      </c>
      <c r="T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2203.09</v>
      </c>
      <c r="U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2205.65</v>
      </c>
      <c r="V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2201.7199999999998</v>
      </c>
      <c r="W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2158.4</v>
      </c>
      <c r="X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2159.9</v>
      </c>
      <c r="Y169" s="142">
        <f>VLOOKUP($A169+ROUND((COLUMN()-2)/24,5),АТС!$A$41:$F$712,3)+VLOOKUP($A169+ROUND((COLUMN()-2)/24,5),'Расчет сбытовых надбавок'!$B$721:'Расчет сбытовых надбавок'!$G$1392,3)+'Иные услуги '!$C$5+'РСТ РСО-А'!$L$7</f>
        <v>2134.98</v>
      </c>
    </row>
    <row r="170" spans="1:25" x14ac:dyDescent="0.2">
      <c r="A170" s="94">
        <f t="shared" si="5"/>
        <v>41689</v>
      </c>
      <c r="B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2197.4</v>
      </c>
      <c r="C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2282.08</v>
      </c>
      <c r="D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2295.2799999999997</v>
      </c>
      <c r="E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2304.2799999999997</v>
      </c>
      <c r="F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2294.84</v>
      </c>
      <c r="G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2273.38</v>
      </c>
      <c r="H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2230.71</v>
      </c>
      <c r="I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2324.38</v>
      </c>
      <c r="J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2341.6799999999998</v>
      </c>
      <c r="K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2292.9499999999998</v>
      </c>
      <c r="L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2267.7200000000003</v>
      </c>
      <c r="M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2210.5500000000002</v>
      </c>
      <c r="N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2220.5299999999997</v>
      </c>
      <c r="O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2244.67</v>
      </c>
      <c r="P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2240.94</v>
      </c>
      <c r="Q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2241.12</v>
      </c>
      <c r="R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2255.94</v>
      </c>
      <c r="S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2317.4499999999998</v>
      </c>
      <c r="T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2283.12</v>
      </c>
      <c r="U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2185.21</v>
      </c>
      <c r="V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2178.2399999999998</v>
      </c>
      <c r="W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2161.8000000000002</v>
      </c>
      <c r="X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2163.4700000000003</v>
      </c>
      <c r="Y170" s="142">
        <f>VLOOKUP($A170+ROUND((COLUMN()-2)/24,5),АТС!$A$41:$F$712,3)+VLOOKUP($A170+ROUND((COLUMN()-2)/24,5),'Расчет сбытовых надбавок'!$B$721:'Расчет сбытовых надбавок'!$G$1392,3)+'Иные услуги '!$C$5+'РСТ РСО-А'!$L$7</f>
        <v>2154.79</v>
      </c>
    </row>
    <row r="171" spans="1:25" x14ac:dyDescent="0.2">
      <c r="A171" s="94">
        <f t="shared" si="5"/>
        <v>41690</v>
      </c>
      <c r="B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2222.5500000000002</v>
      </c>
      <c r="C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2273.7200000000003</v>
      </c>
      <c r="D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2299.89</v>
      </c>
      <c r="E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2313.61</v>
      </c>
      <c r="F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2313.35</v>
      </c>
      <c r="G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2295.21</v>
      </c>
      <c r="H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2257.27</v>
      </c>
      <c r="I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2365.61</v>
      </c>
      <c r="J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2367.36</v>
      </c>
      <c r="K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2311.42</v>
      </c>
      <c r="L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2311.4699999999998</v>
      </c>
      <c r="M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2255.41</v>
      </c>
      <c r="N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2290.13</v>
      </c>
      <c r="O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2306.1799999999998</v>
      </c>
      <c r="P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2314.63</v>
      </c>
      <c r="Q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2310.6</v>
      </c>
      <c r="R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2314.6799999999998</v>
      </c>
      <c r="S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2377.92</v>
      </c>
      <c r="T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2282.2399999999998</v>
      </c>
      <c r="U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2185.38</v>
      </c>
      <c r="V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2181.75</v>
      </c>
      <c r="W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2159.06</v>
      </c>
      <c r="X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2163.9299999999998</v>
      </c>
      <c r="Y171" s="142">
        <f>VLOOKUP($A171+ROUND((COLUMN()-2)/24,5),АТС!$A$41:$F$712,3)+VLOOKUP($A171+ROUND((COLUMN()-2)/24,5),'Расчет сбытовых надбавок'!$B$721:'Расчет сбытовых надбавок'!$G$1392,3)+'Иные услуги '!$C$5+'РСТ РСО-А'!$L$7</f>
        <v>2155.67</v>
      </c>
    </row>
    <row r="172" spans="1:25" x14ac:dyDescent="0.2">
      <c r="A172" s="94">
        <f t="shared" si="5"/>
        <v>41691</v>
      </c>
      <c r="B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2222.21</v>
      </c>
      <c r="C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2273.3199999999997</v>
      </c>
      <c r="D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2299.83</v>
      </c>
      <c r="E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2313.4499999999998</v>
      </c>
      <c r="F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2313.44</v>
      </c>
      <c r="G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2295.37</v>
      </c>
      <c r="H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2257.14</v>
      </c>
      <c r="I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2370.15</v>
      </c>
      <c r="J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2394.83</v>
      </c>
      <c r="K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2356.63</v>
      </c>
      <c r="L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2346.12</v>
      </c>
      <c r="M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2274.46</v>
      </c>
      <c r="N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2310.9299999999998</v>
      </c>
      <c r="O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2332.42</v>
      </c>
      <c r="P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2336.86</v>
      </c>
      <c r="Q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2341.77</v>
      </c>
      <c r="R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2350.9899999999998</v>
      </c>
      <c r="S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2418.2799999999997</v>
      </c>
      <c r="T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2299.63</v>
      </c>
      <c r="U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2202.12</v>
      </c>
      <c r="V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2198.11</v>
      </c>
      <c r="W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2166.8000000000002</v>
      </c>
      <c r="X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2165.15</v>
      </c>
      <c r="Y172" s="142">
        <f>VLOOKUP($A172+ROUND((COLUMN()-2)/24,5),АТС!$A$41:$F$712,3)+VLOOKUP($A172+ROUND((COLUMN()-2)/24,5),'Расчет сбытовых надбавок'!$B$721:'Расчет сбытовых надбавок'!$G$1392,3)+'Иные услуги '!$C$5+'РСТ РСО-А'!$L$7</f>
        <v>2146.31</v>
      </c>
    </row>
    <row r="173" spans="1:25" x14ac:dyDescent="0.2">
      <c r="A173" s="94">
        <f t="shared" si="5"/>
        <v>41692</v>
      </c>
      <c r="B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2227.34</v>
      </c>
      <c r="C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2288.4299999999998</v>
      </c>
      <c r="D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2317.81</v>
      </c>
      <c r="E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2328.08</v>
      </c>
      <c r="F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2328.09</v>
      </c>
      <c r="G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2323.02</v>
      </c>
      <c r="H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2288.81</v>
      </c>
      <c r="I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2204.83</v>
      </c>
      <c r="J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2162.3000000000002</v>
      </c>
      <c r="K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2318.5</v>
      </c>
      <c r="L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2299.62</v>
      </c>
      <c r="M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2290.86</v>
      </c>
      <c r="N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2332.8000000000002</v>
      </c>
      <c r="O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2342.42</v>
      </c>
      <c r="P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2352.6</v>
      </c>
      <c r="Q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2352.89</v>
      </c>
      <c r="R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2358.2399999999998</v>
      </c>
      <c r="S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2390.4</v>
      </c>
      <c r="T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2307.15</v>
      </c>
      <c r="U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2189.06</v>
      </c>
      <c r="V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2181.89</v>
      </c>
      <c r="W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2201.9899999999998</v>
      </c>
      <c r="X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2253.1</v>
      </c>
      <c r="Y173" s="142">
        <f>VLOOKUP($A173+ROUND((COLUMN()-2)/24,5),АТС!$A$41:$F$712,3)+VLOOKUP($A173+ROUND((COLUMN()-2)/24,5),'Расчет сбытовых надбавок'!$B$721:'Расчет сбытовых надбавок'!$G$1392,3)+'Иные услуги '!$C$5+'РСТ РСО-А'!$L$7</f>
        <v>2145.67</v>
      </c>
    </row>
    <row r="174" spans="1:25" x14ac:dyDescent="0.2">
      <c r="A174" s="94">
        <f t="shared" si="5"/>
        <v>41693</v>
      </c>
      <c r="B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2211.21</v>
      </c>
      <c r="C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2279.5299999999997</v>
      </c>
      <c r="D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2318.54</v>
      </c>
      <c r="E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2339.25</v>
      </c>
      <c r="F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2328.67</v>
      </c>
      <c r="G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2339.4</v>
      </c>
      <c r="H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2313.27</v>
      </c>
      <c r="I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2289.29</v>
      </c>
      <c r="J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2249.63</v>
      </c>
      <c r="K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2390.0299999999997</v>
      </c>
      <c r="L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2333.6</v>
      </c>
      <c r="M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2314.27</v>
      </c>
      <c r="N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2333.3199999999997</v>
      </c>
      <c r="O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2353.2399999999998</v>
      </c>
      <c r="P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2379.7199999999998</v>
      </c>
      <c r="Q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2374.9899999999998</v>
      </c>
      <c r="R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2370.08</v>
      </c>
      <c r="S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2376.4700000000003</v>
      </c>
      <c r="T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2308.79</v>
      </c>
      <c r="U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2189.63</v>
      </c>
      <c r="V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2182.6999999999998</v>
      </c>
      <c r="W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2202.62</v>
      </c>
      <c r="X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2254.19</v>
      </c>
      <c r="Y174" s="142">
        <f>VLOOKUP($A174+ROUND((COLUMN()-2)/24,5),АТС!$A$41:$F$712,3)+VLOOKUP($A174+ROUND((COLUMN()-2)/24,5),'Расчет сбытовых надбавок'!$B$721:'Расчет сбытовых надбавок'!$G$1392,3)+'Иные услуги '!$C$5+'РСТ РСО-А'!$L$7</f>
        <v>2143.86</v>
      </c>
    </row>
    <row r="175" spans="1:25" x14ac:dyDescent="0.2">
      <c r="A175" s="94">
        <f t="shared" si="5"/>
        <v>41694</v>
      </c>
      <c r="B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2222.73</v>
      </c>
      <c r="C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2287.56</v>
      </c>
      <c r="D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2314.65</v>
      </c>
      <c r="E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2328.62</v>
      </c>
      <c r="F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2328.65</v>
      </c>
      <c r="G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2314.54</v>
      </c>
      <c r="H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2270.6</v>
      </c>
      <c r="I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2360.92</v>
      </c>
      <c r="J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2395.38</v>
      </c>
      <c r="K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2331.04</v>
      </c>
      <c r="L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2312.94</v>
      </c>
      <c r="M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2256.2399999999998</v>
      </c>
      <c r="N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2286.62</v>
      </c>
      <c r="O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2302.96</v>
      </c>
      <c r="P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2319.9300000000003</v>
      </c>
      <c r="Q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2333.34</v>
      </c>
      <c r="R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2347.4700000000003</v>
      </c>
      <c r="S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2458.4700000000003</v>
      </c>
      <c r="T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2383.13</v>
      </c>
      <c r="U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2236.81</v>
      </c>
      <c r="V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2220.7799999999997</v>
      </c>
      <c r="W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2167.0299999999997</v>
      </c>
      <c r="X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2162.5299999999997</v>
      </c>
      <c r="Y175" s="142">
        <f>VLOOKUP($A175+ROUND((COLUMN()-2)/24,5),АТС!$A$41:$F$712,3)+VLOOKUP($A175+ROUND((COLUMN()-2)/24,5),'Расчет сбытовых надбавок'!$B$721:'Расчет сбытовых надбавок'!$G$1392,3)+'Иные услуги '!$C$5+'РСТ РСО-А'!$L$7</f>
        <v>2140.67</v>
      </c>
    </row>
    <row r="176" spans="1:25" x14ac:dyDescent="0.2">
      <c r="A176" s="94">
        <f t="shared" si="5"/>
        <v>41695</v>
      </c>
      <c r="B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2242.09</v>
      </c>
      <c r="C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2305.75</v>
      </c>
      <c r="D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2333.98</v>
      </c>
      <c r="E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2343.87</v>
      </c>
      <c r="F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2329.1799999999998</v>
      </c>
      <c r="G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2338.91</v>
      </c>
      <c r="H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2270.73</v>
      </c>
      <c r="I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2385.54</v>
      </c>
      <c r="J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2396.6</v>
      </c>
      <c r="K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2332.46</v>
      </c>
      <c r="L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2312.9499999999998</v>
      </c>
      <c r="M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2234.5100000000002</v>
      </c>
      <c r="N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2227.3200000000002</v>
      </c>
      <c r="O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2230.38</v>
      </c>
      <c r="P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2237.2199999999998</v>
      </c>
      <c r="Q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2233.86</v>
      </c>
      <c r="R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2230.31</v>
      </c>
      <c r="S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2280.37</v>
      </c>
      <c r="T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2240.5</v>
      </c>
      <c r="U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2192.5500000000002</v>
      </c>
      <c r="V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2185.13</v>
      </c>
      <c r="W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2167.7799999999997</v>
      </c>
      <c r="X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2162.29</v>
      </c>
      <c r="Y176" s="142">
        <f>VLOOKUP($A176+ROUND((COLUMN()-2)/24,5),АТС!$A$41:$F$712,3)+VLOOKUP($A176+ROUND((COLUMN()-2)/24,5),'Расчет сбытовых надбавок'!$B$721:'Расчет сбытовых надбавок'!$G$1392,3)+'Иные услуги '!$C$5+'РСТ РСО-А'!$L$7</f>
        <v>2141.15</v>
      </c>
    </row>
    <row r="177" spans="1:27" x14ac:dyDescent="0.2">
      <c r="A177" s="94">
        <f t="shared" si="5"/>
        <v>41696</v>
      </c>
      <c r="B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2245.29</v>
      </c>
      <c r="C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2304.7799999999997</v>
      </c>
      <c r="D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2332.9299999999998</v>
      </c>
      <c r="E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2347.94</v>
      </c>
      <c r="F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2347.9299999999998</v>
      </c>
      <c r="G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2343.14</v>
      </c>
      <c r="H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2300.6</v>
      </c>
      <c r="I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2422.61</v>
      </c>
      <c r="J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2450.7600000000002</v>
      </c>
      <c r="K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2390.15</v>
      </c>
      <c r="L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2331.42</v>
      </c>
      <c r="M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2224.2199999999998</v>
      </c>
      <c r="N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2220.19</v>
      </c>
      <c r="O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2223.4</v>
      </c>
      <c r="P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2222.7600000000002</v>
      </c>
      <c r="Q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2226.5100000000002</v>
      </c>
      <c r="R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2223.1999999999998</v>
      </c>
      <c r="S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2274.2799999999997</v>
      </c>
      <c r="T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2227.34</v>
      </c>
      <c r="U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2185.09</v>
      </c>
      <c r="V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2181.52</v>
      </c>
      <c r="W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2167.35</v>
      </c>
      <c r="X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2162.19</v>
      </c>
      <c r="Y177" s="142">
        <f>VLOOKUP($A177+ROUND((COLUMN()-2)/24,5),АТС!$A$41:$F$712,3)+VLOOKUP($A177+ROUND((COLUMN()-2)/24,5),'Расчет сбытовых надбавок'!$B$721:'Расчет сбытовых надбавок'!$G$1392,3)+'Иные услуги '!$C$5+'РСТ РСО-А'!$L$7</f>
        <v>2140.39</v>
      </c>
    </row>
    <row r="178" spans="1:27" x14ac:dyDescent="0.2">
      <c r="A178" s="94">
        <f t="shared" si="5"/>
        <v>41697</v>
      </c>
      <c r="B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2203.64</v>
      </c>
      <c r="C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2261.0100000000002</v>
      </c>
      <c r="D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2286.37</v>
      </c>
      <c r="E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2295.44</v>
      </c>
      <c r="F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2290.9499999999998</v>
      </c>
      <c r="G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2286.71</v>
      </c>
      <c r="H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2253.37</v>
      </c>
      <c r="I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2364.4299999999998</v>
      </c>
      <c r="J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2372.15</v>
      </c>
      <c r="K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2303.77</v>
      </c>
      <c r="L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2255.65</v>
      </c>
      <c r="M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2197.7799999999997</v>
      </c>
      <c r="N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2217.1799999999998</v>
      </c>
      <c r="O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2237.66</v>
      </c>
      <c r="P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2237.48</v>
      </c>
      <c r="Q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2255.6999999999998</v>
      </c>
      <c r="R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2282.7600000000002</v>
      </c>
      <c r="S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2368.6999999999998</v>
      </c>
      <c r="T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2324.42</v>
      </c>
      <c r="U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2199.5299999999997</v>
      </c>
      <c r="V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2185.2799999999997</v>
      </c>
      <c r="W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2158.52</v>
      </c>
      <c r="X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2167.14</v>
      </c>
      <c r="Y178" s="142">
        <f>VLOOKUP($A178+ROUND((COLUMN()-2)/24,5),АТС!$A$41:$F$712,3)+VLOOKUP($A178+ROUND((COLUMN()-2)/24,5),'Расчет сбытовых надбавок'!$B$721:'Расчет сбытовых надбавок'!$G$1392,3)+'Иные услуги '!$C$5+'РСТ РСО-А'!$L$7</f>
        <v>2138.0299999999997</v>
      </c>
    </row>
    <row r="179" spans="1:27" x14ac:dyDescent="0.2">
      <c r="A179" s="94">
        <f t="shared" si="5"/>
        <v>41698</v>
      </c>
      <c r="B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2214.4899999999998</v>
      </c>
      <c r="C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2273.5700000000002</v>
      </c>
      <c r="D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2295.25</v>
      </c>
      <c r="E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2309.04</v>
      </c>
      <c r="F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2308.86</v>
      </c>
      <c r="G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2303.83</v>
      </c>
      <c r="H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2265.64</v>
      </c>
      <c r="I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2379.06</v>
      </c>
      <c r="J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2365.61</v>
      </c>
      <c r="K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2293.64</v>
      </c>
      <c r="L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2250.62</v>
      </c>
      <c r="M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2191.3200000000002</v>
      </c>
      <c r="N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2204.0700000000002</v>
      </c>
      <c r="O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2220.5699999999997</v>
      </c>
      <c r="P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2244.79</v>
      </c>
      <c r="Q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2248.4499999999998</v>
      </c>
      <c r="R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2220.2200000000003</v>
      </c>
      <c r="S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2266.4</v>
      </c>
      <c r="T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2228.44</v>
      </c>
      <c r="U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2168.84</v>
      </c>
      <c r="V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2158.7600000000002</v>
      </c>
      <c r="W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2144.84</v>
      </c>
      <c r="X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2165.96</v>
      </c>
      <c r="Y179" s="142">
        <f>VLOOKUP($A179+ROUND((COLUMN()-2)/24,5),АТС!$A$41:$F$712,3)+VLOOKUP($A179+ROUND((COLUMN()-2)/24,5),'Расчет сбытовых надбавок'!$B$721:'Расчет сбытовых надбавок'!$G$1392,3)+'Иные услуги '!$C$5+'РСТ РСО-А'!$L$7</f>
        <v>2149.5700000000002</v>
      </c>
    </row>
    <row r="180" spans="1:27" x14ac:dyDescent="0.2">
      <c r="A180" s="106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7"/>
    </row>
    <row r="181" spans="1:27" x14ac:dyDescent="0.25">
      <c r="A181" s="102" t="s">
        <v>158</v>
      </c>
      <c r="B181" s="93"/>
      <c r="C181" s="93"/>
      <c r="D181" s="93"/>
    </row>
    <row r="182" spans="1:27" ht="12.75" x14ac:dyDescent="0.2">
      <c r="A182" s="170" t="s">
        <v>50</v>
      </c>
      <c r="B182" s="181" t="s">
        <v>129</v>
      </c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3"/>
    </row>
    <row r="183" spans="1:27" ht="12.75" x14ac:dyDescent="0.2">
      <c r="A183" s="171"/>
      <c r="B183" s="184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  <c r="V183" s="185"/>
      <c r="W183" s="185"/>
      <c r="X183" s="185"/>
      <c r="Y183" s="186"/>
    </row>
    <row r="184" spans="1:27" ht="12.75" customHeight="1" x14ac:dyDescent="0.2">
      <c r="A184" s="171"/>
      <c r="B184" s="173" t="s">
        <v>130</v>
      </c>
      <c r="C184" s="164" t="s">
        <v>131</v>
      </c>
      <c r="D184" s="164" t="s">
        <v>132</v>
      </c>
      <c r="E184" s="164" t="s">
        <v>133</v>
      </c>
      <c r="F184" s="164" t="s">
        <v>134</v>
      </c>
      <c r="G184" s="164" t="s">
        <v>135</v>
      </c>
      <c r="H184" s="164" t="s">
        <v>136</v>
      </c>
      <c r="I184" s="164" t="s">
        <v>137</v>
      </c>
      <c r="J184" s="164" t="s">
        <v>138</v>
      </c>
      <c r="K184" s="164" t="s">
        <v>139</v>
      </c>
      <c r="L184" s="164" t="s">
        <v>140</v>
      </c>
      <c r="M184" s="164" t="s">
        <v>141</v>
      </c>
      <c r="N184" s="175" t="s">
        <v>142</v>
      </c>
      <c r="O184" s="164" t="s">
        <v>143</v>
      </c>
      <c r="P184" s="164" t="s">
        <v>144</v>
      </c>
      <c r="Q184" s="164" t="s">
        <v>145</v>
      </c>
      <c r="R184" s="164" t="s">
        <v>146</v>
      </c>
      <c r="S184" s="164" t="s">
        <v>147</v>
      </c>
      <c r="T184" s="164" t="s">
        <v>148</v>
      </c>
      <c r="U184" s="164" t="s">
        <v>149</v>
      </c>
      <c r="V184" s="164" t="s">
        <v>150</v>
      </c>
      <c r="W184" s="164" t="s">
        <v>151</v>
      </c>
      <c r="X184" s="164" t="s">
        <v>152</v>
      </c>
      <c r="Y184" s="164" t="s">
        <v>153</v>
      </c>
    </row>
    <row r="185" spans="1:27" ht="11.25" customHeight="1" x14ac:dyDescent="0.2">
      <c r="A185" s="172"/>
      <c r="B185" s="174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76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</row>
    <row r="186" spans="1:27" ht="15.75" customHeight="1" x14ac:dyDescent="0.2">
      <c r="A186" s="94">
        <f>A152</f>
        <v>41671</v>
      </c>
      <c r="B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2153.77</v>
      </c>
      <c r="C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2134.2600000000002</v>
      </c>
      <c r="D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2145.4299999999998</v>
      </c>
      <c r="E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2132.17</v>
      </c>
      <c r="F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2129.0500000000002</v>
      </c>
      <c r="G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2126.5500000000002</v>
      </c>
      <c r="H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2139.85</v>
      </c>
      <c r="I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2143.81</v>
      </c>
      <c r="J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2155.9</v>
      </c>
      <c r="K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2169.6999999999998</v>
      </c>
      <c r="L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2170.9899999999998</v>
      </c>
      <c r="M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2171.46</v>
      </c>
      <c r="N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2172.4899999999998</v>
      </c>
      <c r="O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2172.6999999999998</v>
      </c>
      <c r="P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2172.11</v>
      </c>
      <c r="Q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2172.48</v>
      </c>
      <c r="R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2171.58</v>
      </c>
      <c r="S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2169.73</v>
      </c>
      <c r="T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2168.1999999999998</v>
      </c>
      <c r="U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2182.58</v>
      </c>
      <c r="V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2249.4899999999998</v>
      </c>
      <c r="W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2170.38</v>
      </c>
      <c r="X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2170.79</v>
      </c>
      <c r="Y186" s="142">
        <f>VLOOKUP($A186+ROUND((COLUMN()-2)/24,5),АТС!$A$41:$F$712,3)+VLOOKUP($A186+ROUND((COLUMN()-2)/24,5),'Расчет сбытовых надбавок'!$B$721:'Расчет сбытовых надбавок'!$G$1392,4)+'Иные услуги '!$C$5+'РСТ РСО-А'!$L$7</f>
        <v>2303.54</v>
      </c>
      <c r="AA186" s="95"/>
    </row>
    <row r="187" spans="1:27" x14ac:dyDescent="0.2">
      <c r="A187" s="94">
        <f>A186+1</f>
        <v>41672</v>
      </c>
      <c r="B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2151.83</v>
      </c>
      <c r="C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2151.13</v>
      </c>
      <c r="D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2140</v>
      </c>
      <c r="E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2127.16</v>
      </c>
      <c r="F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2132.69</v>
      </c>
      <c r="G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2123.94</v>
      </c>
      <c r="H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2129.89</v>
      </c>
      <c r="I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2145.4499999999998</v>
      </c>
      <c r="J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2187.83</v>
      </c>
      <c r="K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2168.11</v>
      </c>
      <c r="L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2168.98</v>
      </c>
      <c r="M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2169.1799999999998</v>
      </c>
      <c r="N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2169.5299999999997</v>
      </c>
      <c r="O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2169.65</v>
      </c>
      <c r="P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2168.4499999999998</v>
      </c>
      <c r="Q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2168.83</v>
      </c>
      <c r="R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2169.88</v>
      </c>
      <c r="S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2167.92</v>
      </c>
      <c r="T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2167.3000000000002</v>
      </c>
      <c r="U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2180.9700000000003</v>
      </c>
      <c r="V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2248.61</v>
      </c>
      <c r="W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2211.9700000000003</v>
      </c>
      <c r="X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2169.27</v>
      </c>
      <c r="Y187" s="142">
        <f>VLOOKUP($A187+ROUND((COLUMN()-2)/24,5),АТС!$A$41:$F$712,3)+VLOOKUP($A187+ROUND((COLUMN()-2)/24,5),'Расчет сбытовых надбавок'!$B$721:'Расчет сбытовых надбавок'!$G$1392,4)+'Иные услуги '!$C$5+'РСТ РСО-А'!$L$7</f>
        <v>2323.7600000000002</v>
      </c>
    </row>
    <row r="188" spans="1:27" x14ac:dyDescent="0.2">
      <c r="A188" s="94">
        <f t="shared" ref="A188:A213" si="6">A187+1</f>
        <v>41673</v>
      </c>
      <c r="B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2148.7799999999997</v>
      </c>
      <c r="C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2132.9</v>
      </c>
      <c r="D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2133.4699999999998</v>
      </c>
      <c r="E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2147.6999999999998</v>
      </c>
      <c r="F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2144.73</v>
      </c>
      <c r="G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2141.9299999999998</v>
      </c>
      <c r="H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2144.44</v>
      </c>
      <c r="I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2158.44</v>
      </c>
      <c r="J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2149.9</v>
      </c>
      <c r="K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2172.4899999999998</v>
      </c>
      <c r="L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2172.23</v>
      </c>
      <c r="M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2160.6999999999998</v>
      </c>
      <c r="N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2159.92</v>
      </c>
      <c r="O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2160.2200000000003</v>
      </c>
      <c r="P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2160.5299999999997</v>
      </c>
      <c r="Q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2160.5500000000002</v>
      </c>
      <c r="R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2159.89</v>
      </c>
      <c r="S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2168.04</v>
      </c>
      <c r="T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2165.3200000000002</v>
      </c>
      <c r="U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2166.7799999999997</v>
      </c>
      <c r="V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2180.4499999999998</v>
      </c>
      <c r="W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2219.75</v>
      </c>
      <c r="X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2400.5500000000002</v>
      </c>
      <c r="Y188" s="142">
        <f>VLOOKUP($A188+ROUND((COLUMN()-2)/24,5),АТС!$A$41:$F$712,3)+VLOOKUP($A188+ROUND((COLUMN()-2)/24,5),'Расчет сбытовых надбавок'!$B$721:'Расчет сбытовых надбавок'!$G$1392,4)+'Иные услуги '!$C$5+'РСТ РСО-А'!$L$7</f>
        <v>2285.0299999999997</v>
      </c>
    </row>
    <row r="189" spans="1:27" x14ac:dyDescent="0.2">
      <c r="A189" s="94">
        <f t="shared" si="6"/>
        <v>41674</v>
      </c>
      <c r="B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2233.5</v>
      </c>
      <c r="C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2142.89</v>
      </c>
      <c r="D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2141.65</v>
      </c>
      <c r="E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2141.58</v>
      </c>
      <c r="F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2141.5699999999997</v>
      </c>
      <c r="G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2143.5500000000002</v>
      </c>
      <c r="H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2147.6999999999998</v>
      </c>
      <c r="I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2158.44</v>
      </c>
      <c r="J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2149.4700000000003</v>
      </c>
      <c r="K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2181.2799999999997</v>
      </c>
      <c r="L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2210.54</v>
      </c>
      <c r="M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2182.1999999999998</v>
      </c>
      <c r="N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2181.91</v>
      </c>
      <c r="O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2180.52</v>
      </c>
      <c r="P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2173.38</v>
      </c>
      <c r="Q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2173.34</v>
      </c>
      <c r="R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2173.04</v>
      </c>
      <c r="S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2172.54</v>
      </c>
      <c r="T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2170.1999999999998</v>
      </c>
      <c r="U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2294.36</v>
      </c>
      <c r="V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2293.9699999999998</v>
      </c>
      <c r="W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2317.83</v>
      </c>
      <c r="X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2453.8000000000002</v>
      </c>
      <c r="Y189" s="142">
        <f>VLOOKUP($A189+ROUND((COLUMN()-2)/24,5),АТС!$A$41:$F$712,3)+VLOOKUP($A189+ROUND((COLUMN()-2)/24,5),'Расчет сбытовых надбавок'!$B$721:'Расчет сбытовых надбавок'!$G$1392,4)+'Иные услуги '!$C$5+'РСТ РСО-А'!$L$7</f>
        <v>2360.27</v>
      </c>
    </row>
    <row r="190" spans="1:27" x14ac:dyDescent="0.2">
      <c r="A190" s="94">
        <f t="shared" si="6"/>
        <v>41675</v>
      </c>
      <c r="B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2157.66</v>
      </c>
      <c r="C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2134.12</v>
      </c>
      <c r="D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2131.69</v>
      </c>
      <c r="E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2130.3000000000002</v>
      </c>
      <c r="F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2130.5</v>
      </c>
      <c r="G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2131.15</v>
      </c>
      <c r="H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2133.14</v>
      </c>
      <c r="I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2158</v>
      </c>
      <c r="J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2149.21</v>
      </c>
      <c r="K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2174.6</v>
      </c>
      <c r="L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2173.86</v>
      </c>
      <c r="M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2147.13</v>
      </c>
      <c r="N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2154.88</v>
      </c>
      <c r="O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2154.65</v>
      </c>
      <c r="P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2154.75</v>
      </c>
      <c r="Q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2154.66</v>
      </c>
      <c r="R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2155.1</v>
      </c>
      <c r="S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2172.75</v>
      </c>
      <c r="T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2233.7600000000002</v>
      </c>
      <c r="U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2270.71</v>
      </c>
      <c r="V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2281.66</v>
      </c>
      <c r="W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2277</v>
      </c>
      <c r="X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2457.41</v>
      </c>
      <c r="Y190" s="142">
        <f>VLOOKUP($A190+ROUND((COLUMN()-2)/24,5),АТС!$A$41:$F$712,3)+VLOOKUP($A190+ROUND((COLUMN()-2)/24,5),'Расчет сбытовых надбавок'!$B$721:'Расчет сбытовых надбавок'!$G$1392,4)+'Иные услуги '!$C$5+'РСТ РСО-А'!$L$7</f>
        <v>2346.85</v>
      </c>
    </row>
    <row r="191" spans="1:27" x14ac:dyDescent="0.2">
      <c r="A191" s="94">
        <f t="shared" si="6"/>
        <v>41676</v>
      </c>
      <c r="B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2235.2399999999998</v>
      </c>
      <c r="C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2162.0299999999997</v>
      </c>
      <c r="D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2142.41</v>
      </c>
      <c r="E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2141.9499999999998</v>
      </c>
      <c r="F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2142.61</v>
      </c>
      <c r="G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2143.02</v>
      </c>
      <c r="H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2167.13</v>
      </c>
      <c r="I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2153.17</v>
      </c>
      <c r="J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2173.34</v>
      </c>
      <c r="K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2173.25</v>
      </c>
      <c r="L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2172.16</v>
      </c>
      <c r="M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2267.84</v>
      </c>
      <c r="N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2243.98</v>
      </c>
      <c r="O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2238.34</v>
      </c>
      <c r="P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2222.31</v>
      </c>
      <c r="Q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2211.1999999999998</v>
      </c>
      <c r="R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2199.2600000000002</v>
      </c>
      <c r="S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2171.29</v>
      </c>
      <c r="T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2253.86</v>
      </c>
      <c r="U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2351.94</v>
      </c>
      <c r="V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2326.2200000000003</v>
      </c>
      <c r="W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2331.5</v>
      </c>
      <c r="X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2473.0699999999997</v>
      </c>
      <c r="Y191" s="142">
        <f>VLOOKUP($A191+ROUND((COLUMN()-2)/24,5),АТС!$A$41:$F$712,3)+VLOOKUP($A191+ROUND((COLUMN()-2)/24,5),'Расчет сбытовых надбавок'!$B$721:'Расчет сбытовых надбавок'!$G$1392,4)+'Иные услуги '!$C$5+'РСТ РСО-А'!$L$7</f>
        <v>2377.89</v>
      </c>
    </row>
    <row r="192" spans="1:27" x14ac:dyDescent="0.2">
      <c r="A192" s="94">
        <f t="shared" si="6"/>
        <v>41677</v>
      </c>
      <c r="B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2153.56</v>
      </c>
      <c r="C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2133.88</v>
      </c>
      <c r="D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2127.04</v>
      </c>
      <c r="E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2130</v>
      </c>
      <c r="F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2129.48</v>
      </c>
      <c r="G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2125.59</v>
      </c>
      <c r="H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2152.96</v>
      </c>
      <c r="I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2151.13</v>
      </c>
      <c r="J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2126.63</v>
      </c>
      <c r="K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2174.86</v>
      </c>
      <c r="L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2175</v>
      </c>
      <c r="M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2162.1999999999998</v>
      </c>
      <c r="N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2162.27</v>
      </c>
      <c r="O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2162.35</v>
      </c>
      <c r="P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2162.66</v>
      </c>
      <c r="Q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2162.5299999999997</v>
      </c>
      <c r="R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2162.2600000000002</v>
      </c>
      <c r="S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2170.5500000000002</v>
      </c>
      <c r="T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2170.71</v>
      </c>
      <c r="U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2285.79</v>
      </c>
      <c r="V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2242.1999999999998</v>
      </c>
      <c r="W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2266.92</v>
      </c>
      <c r="X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2438.83</v>
      </c>
      <c r="Y192" s="142">
        <f>VLOOKUP($A192+ROUND((COLUMN()-2)/24,5),АТС!$A$41:$F$712,3)+VLOOKUP($A192+ROUND((COLUMN()-2)/24,5),'Расчет сбытовых надбавок'!$B$721:'Расчет сбытовых надбавок'!$G$1392,4)+'Иные услуги '!$C$5+'РСТ РСО-А'!$L$7</f>
        <v>2346.17</v>
      </c>
    </row>
    <row r="193" spans="1:25" x14ac:dyDescent="0.2">
      <c r="A193" s="94">
        <f t="shared" si="6"/>
        <v>41678</v>
      </c>
      <c r="B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2152.65</v>
      </c>
      <c r="C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2148.29</v>
      </c>
      <c r="D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2136.5100000000002</v>
      </c>
      <c r="E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2123.9699999999998</v>
      </c>
      <c r="F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2132.23</v>
      </c>
      <c r="G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2144.1799999999998</v>
      </c>
      <c r="H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2149.41</v>
      </c>
      <c r="I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2152.54</v>
      </c>
      <c r="J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2291.8200000000002</v>
      </c>
      <c r="K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2145.46</v>
      </c>
      <c r="L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2152.66</v>
      </c>
      <c r="M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2172.46</v>
      </c>
      <c r="N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2172.67</v>
      </c>
      <c r="O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2172.83</v>
      </c>
      <c r="P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2173</v>
      </c>
      <c r="Q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2173.23</v>
      </c>
      <c r="R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2172.02</v>
      </c>
      <c r="S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2167.4899999999998</v>
      </c>
      <c r="T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2169.17</v>
      </c>
      <c r="U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2168.37</v>
      </c>
      <c r="V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2275.66</v>
      </c>
      <c r="W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2241.7200000000003</v>
      </c>
      <c r="X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2170.1</v>
      </c>
      <c r="Y193" s="142">
        <f>VLOOKUP($A193+ROUND((COLUMN()-2)/24,5),АТС!$A$41:$F$712,3)+VLOOKUP($A193+ROUND((COLUMN()-2)/24,5),'Расчет сбытовых надбавок'!$B$721:'Расчет сбытовых надбавок'!$G$1392,4)+'Иные услуги '!$C$5+'РСТ РСО-А'!$L$7</f>
        <v>2376.3200000000002</v>
      </c>
    </row>
    <row r="194" spans="1:25" x14ac:dyDescent="0.2">
      <c r="A194" s="94">
        <f t="shared" si="6"/>
        <v>41679</v>
      </c>
      <c r="B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2147.67</v>
      </c>
      <c r="C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2138.37</v>
      </c>
      <c r="D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2165.1</v>
      </c>
      <c r="E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2168.83</v>
      </c>
      <c r="F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2179.35</v>
      </c>
      <c r="G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2168.7600000000002</v>
      </c>
      <c r="H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2158.71</v>
      </c>
      <c r="I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2130.5</v>
      </c>
      <c r="J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2151.98</v>
      </c>
      <c r="K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2197.61</v>
      </c>
      <c r="L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2154.7399999999998</v>
      </c>
      <c r="M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2125.02</v>
      </c>
      <c r="N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2126.9299999999998</v>
      </c>
      <c r="O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2136.2799999999997</v>
      </c>
      <c r="P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2130.1999999999998</v>
      </c>
      <c r="Q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2126.8000000000002</v>
      </c>
      <c r="R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2127.77</v>
      </c>
      <c r="S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2125.2199999999998</v>
      </c>
      <c r="T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2166.3199999999997</v>
      </c>
      <c r="U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2168.02</v>
      </c>
      <c r="V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2168.04</v>
      </c>
      <c r="W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2168.56</v>
      </c>
      <c r="X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2169.52</v>
      </c>
      <c r="Y194" s="142">
        <f>VLOOKUP($A194+ROUND((COLUMN()-2)/24,5),АТС!$A$41:$F$712,3)+VLOOKUP($A194+ROUND((COLUMN()-2)/24,5),'Расчет сбытовых надбавок'!$B$721:'Расчет сбытовых надбавок'!$G$1392,4)+'Иные услуги '!$C$5+'РСТ РСО-А'!$L$7</f>
        <v>2219.7399999999998</v>
      </c>
    </row>
    <row r="195" spans="1:25" x14ac:dyDescent="0.2">
      <c r="A195" s="94">
        <f t="shared" si="6"/>
        <v>41680</v>
      </c>
      <c r="B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2143.5100000000002</v>
      </c>
      <c r="C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2139.4899999999998</v>
      </c>
      <c r="D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2145.5500000000002</v>
      </c>
      <c r="E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2151.59</v>
      </c>
      <c r="F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2148.5100000000002</v>
      </c>
      <c r="G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2152.09</v>
      </c>
      <c r="H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2123.41</v>
      </c>
      <c r="I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2193.7600000000002</v>
      </c>
      <c r="J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2181.17</v>
      </c>
      <c r="K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2127.2399999999998</v>
      </c>
      <c r="L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2141.6999999999998</v>
      </c>
      <c r="M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2163.29</v>
      </c>
      <c r="N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2163.0299999999997</v>
      </c>
      <c r="O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2163.5500000000002</v>
      </c>
      <c r="P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2163.65</v>
      </c>
      <c r="Q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2162.91</v>
      </c>
      <c r="R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2162.67</v>
      </c>
      <c r="S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2155.1</v>
      </c>
      <c r="T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2171.25</v>
      </c>
      <c r="U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2172.73</v>
      </c>
      <c r="V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2173.96</v>
      </c>
      <c r="W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2185.63</v>
      </c>
      <c r="X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2397.5100000000002</v>
      </c>
      <c r="Y195" s="142">
        <f>VLOOKUP($A195+ROUND((COLUMN()-2)/24,5),АТС!$A$41:$F$712,3)+VLOOKUP($A195+ROUND((COLUMN()-2)/24,5),'Расчет сбытовых надбавок'!$B$721:'Расчет сбытовых надбавок'!$G$1392,4)+'Иные услуги '!$C$5+'РСТ РСО-А'!$L$7</f>
        <v>2324.9499999999998</v>
      </c>
    </row>
    <row r="196" spans="1:25" x14ac:dyDescent="0.2">
      <c r="A196" s="94">
        <f t="shared" si="6"/>
        <v>41681</v>
      </c>
      <c r="B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2125.61</v>
      </c>
      <c r="C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2170.0500000000002</v>
      </c>
      <c r="D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2190.09</v>
      </c>
      <c r="E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2204.25</v>
      </c>
      <c r="F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2207.6799999999998</v>
      </c>
      <c r="G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2193.66</v>
      </c>
      <c r="H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2160.9299999999998</v>
      </c>
      <c r="I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2233.67</v>
      </c>
      <c r="J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2201.02</v>
      </c>
      <c r="K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2156.91</v>
      </c>
      <c r="L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2129.19</v>
      </c>
      <c r="M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2164.4299999999998</v>
      </c>
      <c r="N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2165.66</v>
      </c>
      <c r="O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2166.14</v>
      </c>
      <c r="P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2162.46</v>
      </c>
      <c r="Q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2162.56</v>
      </c>
      <c r="R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2161.5</v>
      </c>
      <c r="S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2135.0700000000002</v>
      </c>
      <c r="T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2172.83</v>
      </c>
      <c r="U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2174.2399999999998</v>
      </c>
      <c r="V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2175.8200000000002</v>
      </c>
      <c r="W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2163.14</v>
      </c>
      <c r="X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2401.64</v>
      </c>
      <c r="Y196" s="142">
        <f>VLOOKUP($A196+ROUND((COLUMN()-2)/24,5),АТС!$A$41:$F$712,3)+VLOOKUP($A196+ROUND((COLUMN()-2)/24,5),'Расчет сбытовых надбавок'!$B$721:'Расчет сбытовых надбавок'!$G$1392,4)+'Иные услуги '!$C$5+'РСТ РСО-А'!$L$7</f>
        <v>2238.2399999999998</v>
      </c>
    </row>
    <row r="197" spans="1:25" x14ac:dyDescent="0.2">
      <c r="A197" s="94">
        <f t="shared" si="6"/>
        <v>41682</v>
      </c>
      <c r="B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2127.0100000000002</v>
      </c>
      <c r="C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2162.91</v>
      </c>
      <c r="D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2185.81</v>
      </c>
      <c r="E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2196.1</v>
      </c>
      <c r="F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2199.37</v>
      </c>
      <c r="G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2192.6799999999998</v>
      </c>
      <c r="H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2151.4499999999998</v>
      </c>
      <c r="I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2233.06</v>
      </c>
      <c r="J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2207.38</v>
      </c>
      <c r="K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2176.5500000000002</v>
      </c>
      <c r="L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2156.64</v>
      </c>
      <c r="M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2128.59</v>
      </c>
      <c r="N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2141.87</v>
      </c>
      <c r="O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2158.64</v>
      </c>
      <c r="P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2170.5</v>
      </c>
      <c r="Q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2173.2399999999998</v>
      </c>
      <c r="R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2176.3200000000002</v>
      </c>
      <c r="S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2231.11</v>
      </c>
      <c r="T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2162.2799999999997</v>
      </c>
      <c r="U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2174.27</v>
      </c>
      <c r="V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2175.33</v>
      </c>
      <c r="W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2162.7199999999998</v>
      </c>
      <c r="X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2394.59</v>
      </c>
      <c r="Y197" s="142">
        <f>VLOOKUP($A197+ROUND((COLUMN()-2)/24,5),АТС!$A$41:$F$712,3)+VLOOKUP($A197+ROUND((COLUMN()-2)/24,5),'Расчет сбытовых надбавок'!$B$721:'Расчет сбытовых надбавок'!$G$1392,4)+'Иные услуги '!$C$5+'РСТ РСО-А'!$L$7</f>
        <v>2154.2399999999998</v>
      </c>
    </row>
    <row r="198" spans="1:25" x14ac:dyDescent="0.2">
      <c r="A198" s="94">
        <f t="shared" si="6"/>
        <v>41683</v>
      </c>
      <c r="B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2128.08</v>
      </c>
      <c r="C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2162.7799999999997</v>
      </c>
      <c r="D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2182.34</v>
      </c>
      <c r="E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2196.0500000000002</v>
      </c>
      <c r="F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2192.56</v>
      </c>
      <c r="G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2182.4899999999998</v>
      </c>
      <c r="H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2148.25</v>
      </c>
      <c r="I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2225.56</v>
      </c>
      <c r="J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2207.58</v>
      </c>
      <c r="K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2175.9299999999998</v>
      </c>
      <c r="L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2149.5299999999997</v>
      </c>
      <c r="M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2131.0500000000002</v>
      </c>
      <c r="N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2141.38</v>
      </c>
      <c r="O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2158.04</v>
      </c>
      <c r="P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2169.8000000000002</v>
      </c>
      <c r="Q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2172.39</v>
      </c>
      <c r="R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2175.7199999999998</v>
      </c>
      <c r="S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2230.14</v>
      </c>
      <c r="T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2161.69</v>
      </c>
      <c r="U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2175.5100000000002</v>
      </c>
      <c r="V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2176.6999999999998</v>
      </c>
      <c r="W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2162.83</v>
      </c>
      <c r="X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2249.5699999999997</v>
      </c>
      <c r="Y198" s="142">
        <f>VLOOKUP($A198+ROUND((COLUMN()-2)/24,5),АТС!$A$41:$F$712,3)+VLOOKUP($A198+ROUND((COLUMN()-2)/24,5),'Расчет сбытовых надбавок'!$B$721:'Расчет сбытовых надбавок'!$G$1392,4)+'Иные услуги '!$C$5+'РСТ РСО-А'!$L$7</f>
        <v>2155.35</v>
      </c>
    </row>
    <row r="199" spans="1:25" x14ac:dyDescent="0.2">
      <c r="A199" s="94">
        <f t="shared" si="6"/>
        <v>41684</v>
      </c>
      <c r="B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2126.66</v>
      </c>
      <c r="C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2169.12</v>
      </c>
      <c r="D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2189.14</v>
      </c>
      <c r="E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2209.9299999999998</v>
      </c>
      <c r="F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2209.96</v>
      </c>
      <c r="G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2206.91</v>
      </c>
      <c r="H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2170.34</v>
      </c>
      <c r="I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2243.39</v>
      </c>
      <c r="J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2254.48</v>
      </c>
      <c r="K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2215.06</v>
      </c>
      <c r="L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2200.3200000000002</v>
      </c>
      <c r="M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2147.33</v>
      </c>
      <c r="N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2179.4</v>
      </c>
      <c r="O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2185.0299999999997</v>
      </c>
      <c r="P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2197.56</v>
      </c>
      <c r="Q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2252.96</v>
      </c>
      <c r="R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2190.4499999999998</v>
      </c>
      <c r="S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2253.27</v>
      </c>
      <c r="T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2177.87</v>
      </c>
      <c r="U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2127.15</v>
      </c>
      <c r="V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2123.84</v>
      </c>
      <c r="W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2163.23</v>
      </c>
      <c r="X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2223.98</v>
      </c>
      <c r="Y199" s="142">
        <f>VLOOKUP($A199+ROUND((COLUMN()-2)/24,5),АТС!$A$41:$F$712,3)+VLOOKUP($A199+ROUND((COLUMN()-2)/24,5),'Расчет сбытовых надбавок'!$B$721:'Расчет сбытовых надбавок'!$G$1392,4)+'Иные услуги '!$C$5+'РСТ РСО-А'!$L$7</f>
        <v>2155.67</v>
      </c>
    </row>
    <row r="200" spans="1:25" x14ac:dyDescent="0.2">
      <c r="A200" s="94">
        <f t="shared" si="6"/>
        <v>41685</v>
      </c>
      <c r="B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2170.6999999999998</v>
      </c>
      <c r="C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2219.58</v>
      </c>
      <c r="D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2239.91</v>
      </c>
      <c r="E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2261.7199999999998</v>
      </c>
      <c r="F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2266.27</v>
      </c>
      <c r="G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2253.06</v>
      </c>
      <c r="H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2229.0500000000002</v>
      </c>
      <c r="I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2176.59</v>
      </c>
      <c r="J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2126.36</v>
      </c>
      <c r="K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2274.08</v>
      </c>
      <c r="L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2260.7399999999998</v>
      </c>
      <c r="M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2273.2399999999998</v>
      </c>
      <c r="N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2303.7199999999998</v>
      </c>
      <c r="O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2312.73</v>
      </c>
      <c r="P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2326.48</v>
      </c>
      <c r="Q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2336.8000000000002</v>
      </c>
      <c r="R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2352.7600000000002</v>
      </c>
      <c r="S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2318.9699999999998</v>
      </c>
      <c r="T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2240</v>
      </c>
      <c r="U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2164.91</v>
      </c>
      <c r="V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2152.19</v>
      </c>
      <c r="W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2170.9699999999998</v>
      </c>
      <c r="X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2222.64</v>
      </c>
      <c r="Y200" s="142">
        <f>VLOOKUP($A200+ROUND((COLUMN()-2)/24,5),АТС!$A$41:$F$712,3)+VLOOKUP($A200+ROUND((COLUMN()-2)/24,5),'Расчет сбытовых надбавок'!$B$721:'Расчет сбытовых надбавок'!$G$1392,4)+'Иные услуги '!$C$5+'РСТ РСО-А'!$L$7</f>
        <v>2139.8000000000002</v>
      </c>
    </row>
    <row r="201" spans="1:25" x14ac:dyDescent="0.2">
      <c r="A201" s="94">
        <f t="shared" si="6"/>
        <v>41686</v>
      </c>
      <c r="B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2170.35</v>
      </c>
      <c r="C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2203.33</v>
      </c>
      <c r="D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2238.92</v>
      </c>
      <c r="E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2260.69</v>
      </c>
      <c r="F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2269.71</v>
      </c>
      <c r="G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2261.2799999999997</v>
      </c>
      <c r="H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2253.73</v>
      </c>
      <c r="I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2220.0500000000002</v>
      </c>
      <c r="J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2196.6</v>
      </c>
      <c r="K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2379.6</v>
      </c>
      <c r="L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2322.38</v>
      </c>
      <c r="M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2293.86</v>
      </c>
      <c r="N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2307.4699999999998</v>
      </c>
      <c r="O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2331.1800000000003</v>
      </c>
      <c r="P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2350.84</v>
      </c>
      <c r="Q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2355.9</v>
      </c>
      <c r="R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2330.7200000000003</v>
      </c>
      <c r="S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2322.1999999999998</v>
      </c>
      <c r="T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2243.7200000000003</v>
      </c>
      <c r="U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2158.23</v>
      </c>
      <c r="V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2154.65</v>
      </c>
      <c r="W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2173.4499999999998</v>
      </c>
      <c r="X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2218.0099999999998</v>
      </c>
      <c r="Y201" s="142">
        <f>VLOOKUP($A201+ROUND((COLUMN()-2)/24,5),АТС!$A$41:$F$712,3)+VLOOKUP($A201+ROUND((COLUMN()-2)/24,5),'Расчет сбытовых надбавок'!$B$721:'Расчет сбытовых надбавок'!$G$1392,4)+'Иные услуги '!$C$5+'РСТ РСО-А'!$L$7</f>
        <v>2127.0500000000002</v>
      </c>
    </row>
    <row r="202" spans="1:25" x14ac:dyDescent="0.2">
      <c r="A202" s="94">
        <f t="shared" si="6"/>
        <v>41687</v>
      </c>
      <c r="B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2185.7399999999998</v>
      </c>
      <c r="C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2232.58</v>
      </c>
      <c r="D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2247.71</v>
      </c>
      <c r="E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2268.1999999999998</v>
      </c>
      <c r="F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2272.5300000000002</v>
      </c>
      <c r="G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2260.6999999999998</v>
      </c>
      <c r="H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2225.7799999999997</v>
      </c>
      <c r="I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2323.09</v>
      </c>
      <c r="J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2330.34</v>
      </c>
      <c r="K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2296.87</v>
      </c>
      <c r="L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2297.08</v>
      </c>
      <c r="M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2242.23</v>
      </c>
      <c r="N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2276.35</v>
      </c>
      <c r="O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2288.2399999999998</v>
      </c>
      <c r="P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2292.0699999999997</v>
      </c>
      <c r="Q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2300.41</v>
      </c>
      <c r="R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2305.31</v>
      </c>
      <c r="S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2380.1999999999998</v>
      </c>
      <c r="T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2288.3599999999997</v>
      </c>
      <c r="U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2187.4499999999998</v>
      </c>
      <c r="V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2183.81</v>
      </c>
      <c r="W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2156.25</v>
      </c>
      <c r="X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2158.19</v>
      </c>
      <c r="Y202" s="142">
        <f>VLOOKUP($A202+ROUND((COLUMN()-2)/24,5),АТС!$A$41:$F$712,3)+VLOOKUP($A202+ROUND((COLUMN()-2)/24,5),'Расчет сбытовых надбавок'!$B$721:'Расчет сбытовых надбавок'!$G$1392,4)+'Иные услуги '!$C$5+'РСТ РСО-А'!$L$7</f>
        <v>2124.2600000000002</v>
      </c>
    </row>
    <row r="203" spans="1:25" x14ac:dyDescent="0.2">
      <c r="A203" s="94">
        <f t="shared" si="6"/>
        <v>41688</v>
      </c>
      <c r="B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2186.91</v>
      </c>
      <c r="C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2233.79</v>
      </c>
      <c r="D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2249.65</v>
      </c>
      <c r="E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2270.4</v>
      </c>
      <c r="F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2274.83</v>
      </c>
      <c r="G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2262.17</v>
      </c>
      <c r="H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2227.5099999999998</v>
      </c>
      <c r="I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2325.46</v>
      </c>
      <c r="J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2334.2800000000002</v>
      </c>
      <c r="K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2329.5699999999997</v>
      </c>
      <c r="L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2314.75</v>
      </c>
      <c r="M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2244.4299999999998</v>
      </c>
      <c r="N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2270.75</v>
      </c>
      <c r="O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2290.9299999999998</v>
      </c>
      <c r="P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2303.4499999999998</v>
      </c>
      <c r="Q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2303.31</v>
      </c>
      <c r="R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2307.9499999999998</v>
      </c>
      <c r="S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2281.8199999999997</v>
      </c>
      <c r="T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2192.08</v>
      </c>
      <c r="U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2194.59</v>
      </c>
      <c r="V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2190.73</v>
      </c>
      <c r="W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2148.15</v>
      </c>
      <c r="X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2149.62</v>
      </c>
      <c r="Y203" s="142">
        <f>VLOOKUP($A203+ROUND((COLUMN()-2)/24,5),АТС!$A$41:$F$712,3)+VLOOKUP($A203+ROUND((COLUMN()-2)/24,5),'Расчет сбытовых надбавок'!$B$721:'Расчет сбытовых надбавок'!$G$1392,4)+'Иные услуги '!$C$5+'РСТ РСО-А'!$L$7</f>
        <v>2125.13</v>
      </c>
    </row>
    <row r="204" spans="1:25" x14ac:dyDescent="0.2">
      <c r="A204" s="94">
        <f t="shared" si="6"/>
        <v>41689</v>
      </c>
      <c r="B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2186.4899999999998</v>
      </c>
      <c r="C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2269.7200000000003</v>
      </c>
      <c r="D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2282.69</v>
      </c>
      <c r="E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2291.5299999999997</v>
      </c>
      <c r="F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2282.25</v>
      </c>
      <c r="G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2261.16</v>
      </c>
      <c r="H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2219.2199999999998</v>
      </c>
      <c r="I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2311.29</v>
      </c>
      <c r="J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2328.3000000000002</v>
      </c>
      <c r="K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2280.4</v>
      </c>
      <c r="L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2255.6</v>
      </c>
      <c r="M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2199.41</v>
      </c>
      <c r="N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2209.2200000000003</v>
      </c>
      <c r="O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2232.94</v>
      </c>
      <c r="P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2229.2799999999997</v>
      </c>
      <c r="Q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2229.4499999999998</v>
      </c>
      <c r="R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2244.02</v>
      </c>
      <c r="S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2304.48</v>
      </c>
      <c r="T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2270.7399999999998</v>
      </c>
      <c r="U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2174.5</v>
      </c>
      <c r="V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2167.65</v>
      </c>
      <c r="W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2151.4899999999998</v>
      </c>
      <c r="X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2153.13</v>
      </c>
      <c r="Y204" s="142">
        <f>VLOOKUP($A204+ROUND((COLUMN()-2)/24,5),АТС!$A$41:$F$712,3)+VLOOKUP($A204+ROUND((COLUMN()-2)/24,5),'Расчет сбытовых надбавок'!$B$721:'Расчет сбытовых надбавок'!$G$1392,4)+'Иные услуги '!$C$5+'РСТ РСО-А'!$L$7</f>
        <v>2144.6</v>
      </c>
    </row>
    <row r="205" spans="1:25" x14ac:dyDescent="0.2">
      <c r="A205" s="94">
        <f t="shared" si="6"/>
        <v>41690</v>
      </c>
      <c r="B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2211.1999999999998</v>
      </c>
      <c r="C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2261.5</v>
      </c>
      <c r="D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2287.2199999999998</v>
      </c>
      <c r="E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2300.71</v>
      </c>
      <c r="F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2300.44</v>
      </c>
      <c r="G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2282.62</v>
      </c>
      <c r="H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2245.33</v>
      </c>
      <c r="I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2351.81</v>
      </c>
      <c r="J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2353.5299999999997</v>
      </c>
      <c r="K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2298.5500000000002</v>
      </c>
      <c r="L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2298.6</v>
      </c>
      <c r="M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2243.5</v>
      </c>
      <c r="N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2277.62</v>
      </c>
      <c r="O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2293.4</v>
      </c>
      <c r="P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2301.6999999999998</v>
      </c>
      <c r="Q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2297.7399999999998</v>
      </c>
      <c r="R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2301.75</v>
      </c>
      <c r="S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2363.92</v>
      </c>
      <c r="T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2269.87</v>
      </c>
      <c r="U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2174.67</v>
      </c>
      <c r="V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2171.1</v>
      </c>
      <c r="W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2148.8000000000002</v>
      </c>
      <c r="X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2153.58</v>
      </c>
      <c r="Y205" s="142">
        <f>VLOOKUP($A205+ROUND((COLUMN()-2)/24,5),АТС!$A$41:$F$712,3)+VLOOKUP($A205+ROUND((COLUMN()-2)/24,5),'Расчет сбытовых надбавок'!$B$721:'Расчет сбытовых надбавок'!$G$1392,4)+'Иные услуги '!$C$5+'РСТ РСО-А'!$L$7</f>
        <v>2145.46</v>
      </c>
    </row>
    <row r="206" spans="1:25" x14ac:dyDescent="0.2">
      <c r="A206" s="94">
        <f t="shared" si="6"/>
        <v>41691</v>
      </c>
      <c r="B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2210.8599999999997</v>
      </c>
      <c r="C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2261.1</v>
      </c>
      <c r="D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2287.16</v>
      </c>
      <c r="E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2300.54</v>
      </c>
      <c r="F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2300.5300000000002</v>
      </c>
      <c r="G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2282.7800000000002</v>
      </c>
      <c r="H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2245.1999999999998</v>
      </c>
      <c r="I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2356.27</v>
      </c>
      <c r="J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2380.54</v>
      </c>
      <c r="K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2342.9899999999998</v>
      </c>
      <c r="L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2332.65</v>
      </c>
      <c r="M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2262.2199999999998</v>
      </c>
      <c r="N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2298.0700000000002</v>
      </c>
      <c r="O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2319.19</v>
      </c>
      <c r="P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2323.5500000000002</v>
      </c>
      <c r="Q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2328.38</v>
      </c>
      <c r="R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2337.4499999999998</v>
      </c>
      <c r="S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2403.58</v>
      </c>
      <c r="T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2286.96</v>
      </c>
      <c r="U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2191.12</v>
      </c>
      <c r="V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2187.1799999999998</v>
      </c>
      <c r="W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2156.41</v>
      </c>
      <c r="X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2154.79</v>
      </c>
      <c r="Y206" s="142">
        <f>VLOOKUP($A206+ROUND((COLUMN()-2)/24,5),АТС!$A$41:$F$712,3)+VLOOKUP($A206+ROUND((COLUMN()-2)/24,5),'Расчет сбытовых надбавок'!$B$721:'Расчет сбытовых надбавок'!$G$1392,4)+'Иные услуги '!$C$5+'РСТ РСО-А'!$L$7</f>
        <v>2136.2600000000002</v>
      </c>
    </row>
    <row r="207" spans="1:25" x14ac:dyDescent="0.2">
      <c r="A207" s="94">
        <f t="shared" si="6"/>
        <v>41692</v>
      </c>
      <c r="B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2215.91</v>
      </c>
      <c r="C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2275.96</v>
      </c>
      <c r="D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2304.83</v>
      </c>
      <c r="E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2314.92</v>
      </c>
      <c r="F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2314.94</v>
      </c>
      <c r="G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2309.96</v>
      </c>
      <c r="H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2276.33</v>
      </c>
      <c r="I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2193.7799999999997</v>
      </c>
      <c r="J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2151.9899999999998</v>
      </c>
      <c r="K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2305.5100000000002</v>
      </c>
      <c r="L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2286.9499999999998</v>
      </c>
      <c r="M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2278.35</v>
      </c>
      <c r="N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2319.5700000000002</v>
      </c>
      <c r="O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2329.02</v>
      </c>
      <c r="P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2339.0299999999997</v>
      </c>
      <c r="Q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2339.31</v>
      </c>
      <c r="R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2344.5700000000002</v>
      </c>
      <c r="S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2376.1799999999998</v>
      </c>
      <c r="T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2294.36</v>
      </c>
      <c r="U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2178.2799999999997</v>
      </c>
      <c r="V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2171.2399999999998</v>
      </c>
      <c r="W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2190.9899999999998</v>
      </c>
      <c r="X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2241.23</v>
      </c>
      <c r="Y207" s="142">
        <f>VLOOKUP($A207+ROUND((COLUMN()-2)/24,5),АТС!$A$41:$F$712,3)+VLOOKUP($A207+ROUND((COLUMN()-2)/24,5),'Расчет сбытовых надбавок'!$B$721:'Расчет сбытовых надбавок'!$G$1392,4)+'Иные услуги '!$C$5+'РСТ РСО-А'!$L$7</f>
        <v>2135.64</v>
      </c>
    </row>
    <row r="208" spans="1:25" x14ac:dyDescent="0.2">
      <c r="A208" s="94">
        <f t="shared" si="6"/>
        <v>41693</v>
      </c>
      <c r="B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2200.06</v>
      </c>
      <c r="C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2267.1999999999998</v>
      </c>
      <c r="D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2305.5500000000002</v>
      </c>
      <c r="E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2325.91</v>
      </c>
      <c r="F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2315.5100000000002</v>
      </c>
      <c r="G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2326.06</v>
      </c>
      <c r="H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2300.37</v>
      </c>
      <c r="I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2276.8000000000002</v>
      </c>
      <c r="J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2237.8200000000002</v>
      </c>
      <c r="K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2375.8199999999997</v>
      </c>
      <c r="L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2320.35</v>
      </c>
      <c r="M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2301.35</v>
      </c>
      <c r="N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2320.08</v>
      </c>
      <c r="O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2339.65</v>
      </c>
      <c r="P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2365.6799999999998</v>
      </c>
      <c r="Q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2361.0299999999997</v>
      </c>
      <c r="R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2356.21</v>
      </c>
      <c r="S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2362.48</v>
      </c>
      <c r="T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2295.96</v>
      </c>
      <c r="U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2178.84</v>
      </c>
      <c r="V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2172.0299999999997</v>
      </c>
      <c r="W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2191.62</v>
      </c>
      <c r="X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2242.3000000000002</v>
      </c>
      <c r="Y208" s="142">
        <f>VLOOKUP($A208+ROUND((COLUMN()-2)/24,5),АТС!$A$41:$F$712,3)+VLOOKUP($A208+ROUND((COLUMN()-2)/24,5),'Расчет сбытовых надбавок'!$B$721:'Расчет сбытовых надбавок'!$G$1392,4)+'Иные услуги '!$C$5+'РСТ РСО-А'!$L$7</f>
        <v>2133.86</v>
      </c>
    </row>
    <row r="209" spans="1:27" x14ac:dyDescent="0.2">
      <c r="A209" s="94">
        <f t="shared" si="6"/>
        <v>41694</v>
      </c>
      <c r="B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2211.38</v>
      </c>
      <c r="C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2275.1</v>
      </c>
      <c r="D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2301.73</v>
      </c>
      <c r="E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2315.46</v>
      </c>
      <c r="F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2315.48</v>
      </c>
      <c r="G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2301.62</v>
      </c>
      <c r="H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2258.4299999999998</v>
      </c>
      <c r="I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2347.21</v>
      </c>
      <c r="J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2381.0699999999997</v>
      </c>
      <c r="K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2317.84</v>
      </c>
      <c r="L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2300.0500000000002</v>
      </c>
      <c r="M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2244.3199999999997</v>
      </c>
      <c r="N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2274.17</v>
      </c>
      <c r="O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2290.2399999999998</v>
      </c>
      <c r="P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2306.92</v>
      </c>
      <c r="Q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2320.09</v>
      </c>
      <c r="R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2333.9899999999998</v>
      </c>
      <c r="S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2443.09</v>
      </c>
      <c r="T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2369.0299999999997</v>
      </c>
      <c r="U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2225.2200000000003</v>
      </c>
      <c r="V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2209.46</v>
      </c>
      <c r="W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2156.63</v>
      </c>
      <c r="X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2152.21</v>
      </c>
      <c r="Y209" s="142">
        <f>VLOOKUP($A209+ROUND((COLUMN()-2)/24,5),АТС!$A$41:$F$712,3)+VLOOKUP($A209+ROUND((COLUMN()-2)/24,5),'Расчет сбытовых надбавок'!$B$721:'Расчет сбытовых надбавок'!$G$1392,4)+'Иные услуги '!$C$5+'РСТ РСО-А'!$L$7</f>
        <v>2130.7200000000003</v>
      </c>
    </row>
    <row r="210" spans="1:27" x14ac:dyDescent="0.2">
      <c r="A210" s="94">
        <f t="shared" si="6"/>
        <v>41695</v>
      </c>
      <c r="B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2230.41</v>
      </c>
      <c r="C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2292.9699999999998</v>
      </c>
      <c r="D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2320.73</v>
      </c>
      <c r="E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2330.4499999999998</v>
      </c>
      <c r="F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2316.0100000000002</v>
      </c>
      <c r="G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2325.5700000000002</v>
      </c>
      <c r="H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2258.56</v>
      </c>
      <c r="I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2371.4</v>
      </c>
      <c r="J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2382.27</v>
      </c>
      <c r="K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2319.23</v>
      </c>
      <c r="L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2300.06</v>
      </c>
      <c r="M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2222.9499999999998</v>
      </c>
      <c r="N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2215.89</v>
      </c>
      <c r="O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2218.9</v>
      </c>
      <c r="P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2225.62</v>
      </c>
      <c r="Q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2222.3199999999997</v>
      </c>
      <c r="R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2218.83</v>
      </c>
      <c r="S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2268.04</v>
      </c>
      <c r="T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2228.84</v>
      </c>
      <c r="U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2181.7199999999998</v>
      </c>
      <c r="V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2174.42</v>
      </c>
      <c r="W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2157.37</v>
      </c>
      <c r="X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2151.98</v>
      </c>
      <c r="Y210" s="142">
        <f>VLOOKUP($A210+ROUND((COLUMN()-2)/24,5),АТС!$A$41:$F$712,3)+VLOOKUP($A210+ROUND((COLUMN()-2)/24,5),'Расчет сбытовых надбавок'!$B$721:'Расчет сбытовых надбавок'!$G$1392,4)+'Иные услуги '!$C$5+'РСТ РСО-А'!$L$7</f>
        <v>2131.1999999999998</v>
      </c>
    </row>
    <row r="211" spans="1:27" x14ac:dyDescent="0.2">
      <c r="A211" s="94">
        <f t="shared" si="6"/>
        <v>41696</v>
      </c>
      <c r="B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2233.5500000000002</v>
      </c>
      <c r="C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2292.0299999999997</v>
      </c>
      <c r="D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2319.69</v>
      </c>
      <c r="E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2334.4499999999998</v>
      </c>
      <c r="F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2334.4299999999998</v>
      </c>
      <c r="G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2329.73</v>
      </c>
      <c r="H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2287.92</v>
      </c>
      <c r="I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2407.84</v>
      </c>
      <c r="J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2435.5100000000002</v>
      </c>
      <c r="K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2375.9299999999998</v>
      </c>
      <c r="L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2318.21</v>
      </c>
      <c r="M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2212.84</v>
      </c>
      <c r="N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2208.89</v>
      </c>
      <c r="O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2212.04</v>
      </c>
      <c r="P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2211.41</v>
      </c>
      <c r="Q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2215.1</v>
      </c>
      <c r="R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2211.84</v>
      </c>
      <c r="S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2262.0500000000002</v>
      </c>
      <c r="T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2215.91</v>
      </c>
      <c r="U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2174.39</v>
      </c>
      <c r="V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2170.87</v>
      </c>
      <c r="W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2156.94</v>
      </c>
      <c r="X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2151.88</v>
      </c>
      <c r="Y211" s="142">
        <f>VLOOKUP($A211+ROUND((COLUMN()-2)/24,5),АТС!$A$41:$F$712,3)+VLOOKUP($A211+ROUND((COLUMN()-2)/24,5),'Расчет сбытовых надбавок'!$B$721:'Расчет сбытовых надбавок'!$G$1392,4)+'Иные услуги '!$C$5+'РСТ РСО-А'!$L$7</f>
        <v>2130.4499999999998</v>
      </c>
    </row>
    <row r="212" spans="1:27" x14ac:dyDescent="0.2">
      <c r="A212" s="94">
        <f t="shared" si="6"/>
        <v>41697</v>
      </c>
      <c r="B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2192.61</v>
      </c>
      <c r="C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2249</v>
      </c>
      <c r="D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2273.9300000000003</v>
      </c>
      <c r="E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2282.84</v>
      </c>
      <c r="F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2278.4300000000003</v>
      </c>
      <c r="G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2274.2600000000002</v>
      </c>
      <c r="H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2241.4899999999998</v>
      </c>
      <c r="I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2350.66</v>
      </c>
      <c r="J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2358.2399999999998</v>
      </c>
      <c r="K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2291.0300000000002</v>
      </c>
      <c r="L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2243.73</v>
      </c>
      <c r="M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2186.86</v>
      </c>
      <c r="N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2205.92</v>
      </c>
      <c r="O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2226.0500000000002</v>
      </c>
      <c r="P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2225.88</v>
      </c>
      <c r="Q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2243.7799999999997</v>
      </c>
      <c r="R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2270.38</v>
      </c>
      <c r="S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2354.85</v>
      </c>
      <c r="T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2311.33</v>
      </c>
      <c r="U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2188.58</v>
      </c>
      <c r="V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2174.5700000000002</v>
      </c>
      <c r="W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2148.2600000000002</v>
      </c>
      <c r="X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2156.7399999999998</v>
      </c>
      <c r="Y212" s="142">
        <f>VLOOKUP($A212+ROUND((COLUMN()-2)/24,5),АТС!$A$41:$F$712,3)+VLOOKUP($A212+ROUND((COLUMN()-2)/24,5),'Расчет сбытовых надбавок'!$B$721:'Расчет сбытовых надбавок'!$G$1392,4)+'Иные услуги '!$C$5+'РСТ РСО-А'!$L$7</f>
        <v>2128.13</v>
      </c>
    </row>
    <row r="213" spans="1:27" x14ac:dyDescent="0.2">
      <c r="A213" s="94">
        <f t="shared" si="6"/>
        <v>41698</v>
      </c>
      <c r="B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2203.2799999999997</v>
      </c>
      <c r="C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2261.35</v>
      </c>
      <c r="D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2282.65</v>
      </c>
      <c r="E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2296.21</v>
      </c>
      <c r="F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2296.04</v>
      </c>
      <c r="G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2291.09</v>
      </c>
      <c r="H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2253.56</v>
      </c>
      <c r="I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2365.04</v>
      </c>
      <c r="J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2351.81</v>
      </c>
      <c r="K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2281.0700000000002</v>
      </c>
      <c r="L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2238.79</v>
      </c>
      <c r="M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2180.5100000000002</v>
      </c>
      <c r="N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2193.04</v>
      </c>
      <c r="O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2209.2600000000002</v>
      </c>
      <c r="P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2233.06</v>
      </c>
      <c r="Q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2236.66</v>
      </c>
      <c r="R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2208.91</v>
      </c>
      <c r="S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2254.3000000000002</v>
      </c>
      <c r="T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2216.9899999999998</v>
      </c>
      <c r="U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2158.41</v>
      </c>
      <c r="V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2148.5</v>
      </c>
      <c r="W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2134.8200000000002</v>
      </c>
      <c r="X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2155.59</v>
      </c>
      <c r="Y213" s="142">
        <f>VLOOKUP($A213+ROUND((COLUMN()-2)/24,5),АТС!$A$41:$F$712,3)+VLOOKUP($A213+ROUND((COLUMN()-2)/24,5),'Расчет сбытовых надбавок'!$B$721:'Расчет сбытовых надбавок'!$G$1392,4)+'Иные услуги '!$C$5+'РСТ РСО-А'!$L$7</f>
        <v>2139.4700000000003</v>
      </c>
    </row>
    <row r="214" spans="1:27" ht="12.75" customHeight="1" x14ac:dyDescent="0.25">
      <c r="A214" s="108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6"/>
    </row>
    <row r="215" spans="1:27" x14ac:dyDescent="0.25">
      <c r="A215" s="102" t="s">
        <v>159</v>
      </c>
      <c r="B215" s="93"/>
      <c r="C215" s="93"/>
      <c r="D215" s="93"/>
    </row>
    <row r="216" spans="1:27" ht="12.75" x14ac:dyDescent="0.2">
      <c r="A216" s="170" t="s">
        <v>50</v>
      </c>
      <c r="B216" s="181" t="s">
        <v>129</v>
      </c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3"/>
    </row>
    <row r="217" spans="1:27" ht="12.75" x14ac:dyDescent="0.2">
      <c r="A217" s="171"/>
      <c r="B217" s="184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  <c r="V217" s="185"/>
      <c r="W217" s="185"/>
      <c r="X217" s="185"/>
      <c r="Y217" s="186"/>
    </row>
    <row r="218" spans="1:27" ht="12.75" customHeight="1" x14ac:dyDescent="0.2">
      <c r="A218" s="171"/>
      <c r="B218" s="173" t="s">
        <v>130</v>
      </c>
      <c r="C218" s="164" t="s">
        <v>131</v>
      </c>
      <c r="D218" s="164" t="s">
        <v>132</v>
      </c>
      <c r="E218" s="164" t="s">
        <v>133</v>
      </c>
      <c r="F218" s="164" t="s">
        <v>134</v>
      </c>
      <c r="G218" s="164" t="s">
        <v>135</v>
      </c>
      <c r="H218" s="164" t="s">
        <v>136</v>
      </c>
      <c r="I218" s="164" t="s">
        <v>137</v>
      </c>
      <c r="J218" s="164" t="s">
        <v>138</v>
      </c>
      <c r="K218" s="164" t="s">
        <v>139</v>
      </c>
      <c r="L218" s="164" t="s">
        <v>140</v>
      </c>
      <c r="M218" s="164" t="s">
        <v>141</v>
      </c>
      <c r="N218" s="175" t="s">
        <v>142</v>
      </c>
      <c r="O218" s="164" t="s">
        <v>143</v>
      </c>
      <c r="P218" s="164" t="s">
        <v>144</v>
      </c>
      <c r="Q218" s="164" t="s">
        <v>145</v>
      </c>
      <c r="R218" s="164" t="s">
        <v>146</v>
      </c>
      <c r="S218" s="164" t="s">
        <v>147</v>
      </c>
      <c r="T218" s="164" t="s">
        <v>148</v>
      </c>
      <c r="U218" s="164" t="s">
        <v>149</v>
      </c>
      <c r="V218" s="164" t="s">
        <v>150</v>
      </c>
      <c r="W218" s="164" t="s">
        <v>151</v>
      </c>
      <c r="X218" s="164" t="s">
        <v>152</v>
      </c>
      <c r="Y218" s="164" t="s">
        <v>153</v>
      </c>
    </row>
    <row r="219" spans="1:27" ht="11.25" customHeight="1" x14ac:dyDescent="0.2">
      <c r="A219" s="172"/>
      <c r="B219" s="174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  <c r="N219" s="176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</row>
    <row r="220" spans="1:27" ht="15.75" customHeight="1" x14ac:dyDescent="0.2">
      <c r="A220" s="94">
        <f>A186</f>
        <v>41671</v>
      </c>
      <c r="B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2116.48</v>
      </c>
      <c r="C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2098.19</v>
      </c>
      <c r="D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2108.66</v>
      </c>
      <c r="E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2096.23</v>
      </c>
      <c r="F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2093.31</v>
      </c>
      <c r="G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2090.9699999999998</v>
      </c>
      <c r="H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2103.4299999999998</v>
      </c>
      <c r="I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2107.14</v>
      </c>
      <c r="J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2118.4700000000003</v>
      </c>
      <c r="K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2131.41</v>
      </c>
      <c r="L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2132.61</v>
      </c>
      <c r="M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2133.06</v>
      </c>
      <c r="N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2134.0299999999997</v>
      </c>
      <c r="O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2134.23</v>
      </c>
      <c r="P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2133.66</v>
      </c>
      <c r="Q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2134.02</v>
      </c>
      <c r="R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2133.17</v>
      </c>
      <c r="S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2131.44</v>
      </c>
      <c r="T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2130</v>
      </c>
      <c r="U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2143.48</v>
      </c>
      <c r="V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2206.19</v>
      </c>
      <c r="W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2132.04</v>
      </c>
      <c r="X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2132.4299999999998</v>
      </c>
      <c r="Y220" s="142">
        <f>VLOOKUP($A220+ROUND((COLUMN()-2)/24,5),АТС!$A$41:$F$712,3)+VLOOKUP($A220+ROUND((COLUMN()-2)/24,5),'Расчет сбытовых надбавок'!$B$721:'Расчет сбытовых надбавок'!$G$1392,5)+'Иные услуги '!$C$5+'РСТ РСО-А'!$L$7</f>
        <v>2256.85</v>
      </c>
      <c r="AA220" s="95"/>
    </row>
    <row r="221" spans="1:27" x14ac:dyDescent="0.2">
      <c r="A221" s="94">
        <f>A220+1</f>
        <v>41672</v>
      </c>
      <c r="B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2114.66</v>
      </c>
      <c r="C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2114</v>
      </c>
      <c r="D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2103.5699999999997</v>
      </c>
      <c r="E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2091.54</v>
      </c>
      <c r="F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2096.7199999999998</v>
      </c>
      <c r="G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2088.52</v>
      </c>
      <c r="H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2094.1</v>
      </c>
      <c r="I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2108.6799999999998</v>
      </c>
      <c r="J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2148.4</v>
      </c>
      <c r="K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2129.92</v>
      </c>
      <c r="L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2130.7399999999998</v>
      </c>
      <c r="M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2130.92</v>
      </c>
      <c r="N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2131.25</v>
      </c>
      <c r="O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2131.37</v>
      </c>
      <c r="P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2130.23</v>
      </c>
      <c r="Q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2130.6</v>
      </c>
      <c r="R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2131.58</v>
      </c>
      <c r="S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2129.7399999999998</v>
      </c>
      <c r="T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2129.16</v>
      </c>
      <c r="U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2141.9700000000003</v>
      </c>
      <c r="V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2205.37</v>
      </c>
      <c r="W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2171.0300000000002</v>
      </c>
      <c r="X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2131</v>
      </c>
      <c r="Y221" s="142">
        <f>VLOOKUP($A221+ROUND((COLUMN()-2)/24,5),АТС!$A$41:$F$712,3)+VLOOKUP($A221+ROUND((COLUMN()-2)/24,5),'Расчет сбытовых надбавок'!$B$721:'Расчет сбытовых надбавок'!$G$1392,5)+'Иные услуги '!$C$5+'РСТ РСО-А'!$L$7</f>
        <v>2275.8000000000002</v>
      </c>
    </row>
    <row r="222" spans="1:27" x14ac:dyDescent="0.2">
      <c r="A222" s="94">
        <f t="shared" ref="A222:A247" si="7">A221+1</f>
        <v>41673</v>
      </c>
      <c r="B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2111.8000000000002</v>
      </c>
      <c r="C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2096.92</v>
      </c>
      <c r="D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2097.46</v>
      </c>
      <c r="E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2110.79</v>
      </c>
      <c r="F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2108.0100000000002</v>
      </c>
      <c r="G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2105.38</v>
      </c>
      <c r="H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2107.7399999999998</v>
      </c>
      <c r="I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2120.85</v>
      </c>
      <c r="J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2112.85</v>
      </c>
      <c r="K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2134.0299999999997</v>
      </c>
      <c r="L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2133.7799999999997</v>
      </c>
      <c r="M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2122.98</v>
      </c>
      <c r="N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2122.2399999999998</v>
      </c>
      <c r="O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2122.52</v>
      </c>
      <c r="P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2122.81</v>
      </c>
      <c r="Q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2122.84</v>
      </c>
      <c r="R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2122.2200000000003</v>
      </c>
      <c r="S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2129.85</v>
      </c>
      <c r="T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2127.31</v>
      </c>
      <c r="U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2128.67</v>
      </c>
      <c r="V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2141.48</v>
      </c>
      <c r="W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2178.3200000000002</v>
      </c>
      <c r="X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2347.7600000000002</v>
      </c>
      <c r="Y222" s="142">
        <f>VLOOKUP($A222+ROUND((COLUMN()-2)/24,5),АТС!$A$41:$F$712,3)+VLOOKUP($A222+ROUND((COLUMN()-2)/24,5),'Расчет сбытовых надбавок'!$B$721:'Расчет сбытовых надбавок'!$G$1392,5)+'Иные услуги '!$C$5+'РСТ РСО-А'!$L$7</f>
        <v>2239.5</v>
      </c>
    </row>
    <row r="223" spans="1:27" x14ac:dyDescent="0.2">
      <c r="A223" s="94">
        <f t="shared" si="7"/>
        <v>41674</v>
      </c>
      <c r="B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2191.1999999999998</v>
      </c>
      <c r="C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2106.2799999999997</v>
      </c>
      <c r="D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2105.12</v>
      </c>
      <c r="E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2105.0500000000002</v>
      </c>
      <c r="F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2105.04</v>
      </c>
      <c r="G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2106.9</v>
      </c>
      <c r="H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2110.79</v>
      </c>
      <c r="I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2120.85</v>
      </c>
      <c r="J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2112.4499999999998</v>
      </c>
      <c r="K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2142.2600000000002</v>
      </c>
      <c r="L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2169.69</v>
      </c>
      <c r="M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2143.13</v>
      </c>
      <c r="N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2142.85</v>
      </c>
      <c r="O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2141.5500000000002</v>
      </c>
      <c r="P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2134.86</v>
      </c>
      <c r="Q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2134.8200000000002</v>
      </c>
      <c r="R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2134.54</v>
      </c>
      <c r="S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2134.0699999999997</v>
      </c>
      <c r="T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2131.88</v>
      </c>
      <c r="U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2248.2399999999998</v>
      </c>
      <c r="V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2247.88</v>
      </c>
      <c r="W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2270.2399999999998</v>
      </c>
      <c r="X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2397.67</v>
      </c>
      <c r="Y223" s="142">
        <f>VLOOKUP($A223+ROUND((COLUMN()-2)/24,5),АТС!$A$41:$F$712,3)+VLOOKUP($A223+ROUND((COLUMN()-2)/24,5),'Расчет сбытовых надбавок'!$B$721:'Расчет сбытовых надбавок'!$G$1392,5)+'Иные услуги '!$C$5+'РСТ РСО-А'!$L$7</f>
        <v>2310.02</v>
      </c>
    </row>
    <row r="224" spans="1:27" x14ac:dyDescent="0.2">
      <c r="A224" s="94">
        <f t="shared" si="7"/>
        <v>41675</v>
      </c>
      <c r="B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2120.13</v>
      </c>
      <c r="C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2098.06</v>
      </c>
      <c r="D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2095.79</v>
      </c>
      <c r="E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2094.48</v>
      </c>
      <c r="F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2094.67</v>
      </c>
      <c r="G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2095.27</v>
      </c>
      <c r="H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2097.14</v>
      </c>
      <c r="I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2120.44</v>
      </c>
      <c r="J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2112.21</v>
      </c>
      <c r="K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2136</v>
      </c>
      <c r="L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2135.31</v>
      </c>
      <c r="M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2110.2600000000002</v>
      </c>
      <c r="N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2117.52</v>
      </c>
      <c r="O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2117.31</v>
      </c>
      <c r="P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2117.4</v>
      </c>
      <c r="Q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2117.3200000000002</v>
      </c>
      <c r="R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2117.73</v>
      </c>
      <c r="S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2134.27</v>
      </c>
      <c r="T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2191.4499999999998</v>
      </c>
      <c r="U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2226.08</v>
      </c>
      <c r="V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2236.34</v>
      </c>
      <c r="W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2231.9699999999998</v>
      </c>
      <c r="X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2401.06</v>
      </c>
      <c r="Y224" s="142">
        <f>VLOOKUP($A224+ROUND((COLUMN()-2)/24,5),АТС!$A$41:$F$712,3)+VLOOKUP($A224+ROUND((COLUMN()-2)/24,5),'Расчет сбытовых надбавок'!$B$721:'Расчет сбытовых надбавок'!$G$1392,5)+'Иные услуги '!$C$5+'РСТ РСО-А'!$L$7</f>
        <v>2297.44</v>
      </c>
    </row>
    <row r="225" spans="1:25" x14ac:dyDescent="0.2">
      <c r="A225" s="94">
        <f t="shared" si="7"/>
        <v>41676</v>
      </c>
      <c r="B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2192.84</v>
      </c>
      <c r="C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2124.2199999999998</v>
      </c>
      <c r="D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2105.83</v>
      </c>
      <c r="E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2105.4</v>
      </c>
      <c r="F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2106.02</v>
      </c>
      <c r="G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2106.41</v>
      </c>
      <c r="H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2129</v>
      </c>
      <c r="I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2115.92</v>
      </c>
      <c r="J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2134.8200000000002</v>
      </c>
      <c r="K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2134.7399999999998</v>
      </c>
      <c r="L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2133.71</v>
      </c>
      <c r="M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2223.39</v>
      </c>
      <c r="N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2201.0299999999997</v>
      </c>
      <c r="O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2195.7399999999998</v>
      </c>
      <c r="P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2180.71</v>
      </c>
      <c r="Q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2170.31</v>
      </c>
      <c r="R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2159.11</v>
      </c>
      <c r="S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2132.89</v>
      </c>
      <c r="T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2210.2799999999997</v>
      </c>
      <c r="U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2302.21</v>
      </c>
      <c r="V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2278.1</v>
      </c>
      <c r="W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2283.0500000000002</v>
      </c>
      <c r="X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2415.7399999999998</v>
      </c>
      <c r="Y225" s="142">
        <f>VLOOKUP($A225+ROUND((COLUMN()-2)/24,5),АТС!$A$41:$F$712,3)+VLOOKUP($A225+ROUND((COLUMN()-2)/24,5),'Расчет сбытовых надбавок'!$B$721:'Расчет сбытовых надбавок'!$G$1392,5)+'Иные услуги '!$C$5+'РСТ РСО-А'!$L$7</f>
        <v>2326.5300000000002</v>
      </c>
    </row>
    <row r="226" spans="1:25" x14ac:dyDescent="0.2">
      <c r="A226" s="94">
        <f t="shared" si="7"/>
        <v>41677</v>
      </c>
      <c r="B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2116.2799999999997</v>
      </c>
      <c r="C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2097.84</v>
      </c>
      <c r="D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2091.42</v>
      </c>
      <c r="E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2094.1999999999998</v>
      </c>
      <c r="F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2093.71</v>
      </c>
      <c r="G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2090.0699999999997</v>
      </c>
      <c r="H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2115.7200000000003</v>
      </c>
      <c r="I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2114</v>
      </c>
      <c r="J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2091.04</v>
      </c>
      <c r="K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2136.2399999999998</v>
      </c>
      <c r="L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2136.37</v>
      </c>
      <c r="M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2124.38</v>
      </c>
      <c r="N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2124.4499999999998</v>
      </c>
      <c r="O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2124.52</v>
      </c>
      <c r="P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2124.81</v>
      </c>
      <c r="Q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2124.69</v>
      </c>
      <c r="R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2124.4299999999998</v>
      </c>
      <c r="S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2132.21</v>
      </c>
      <c r="T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2132.36</v>
      </c>
      <c r="U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2240.21</v>
      </c>
      <c r="V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2199.36</v>
      </c>
      <c r="W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2222.52</v>
      </c>
      <c r="X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2383.65</v>
      </c>
      <c r="Y226" s="142">
        <f>VLOOKUP($A226+ROUND((COLUMN()-2)/24,5),АТС!$A$41:$F$712,3)+VLOOKUP($A226+ROUND((COLUMN()-2)/24,5),'Расчет сбытовых надбавок'!$B$721:'Расчет сбытовых надбавок'!$G$1392,5)+'Иные услуги '!$C$5+'РСТ РСО-А'!$L$7</f>
        <v>2296.81</v>
      </c>
    </row>
    <row r="227" spans="1:25" x14ac:dyDescent="0.2">
      <c r="A227" s="94">
        <f t="shared" si="7"/>
        <v>41678</v>
      </c>
      <c r="B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2115.4299999999998</v>
      </c>
      <c r="C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2111.34</v>
      </c>
      <c r="D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2100.3000000000002</v>
      </c>
      <c r="E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2088.5500000000002</v>
      </c>
      <c r="F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2096.29</v>
      </c>
      <c r="G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2107.4899999999998</v>
      </c>
      <c r="H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2112.39</v>
      </c>
      <c r="I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2115.3199999999997</v>
      </c>
      <c r="J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2245.86</v>
      </c>
      <c r="K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2108.69</v>
      </c>
      <c r="L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2115.44</v>
      </c>
      <c r="M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2133.9899999999998</v>
      </c>
      <c r="N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2134.19</v>
      </c>
      <c r="O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2134.34</v>
      </c>
      <c r="P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2134.5100000000002</v>
      </c>
      <c r="Q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2134.7199999999998</v>
      </c>
      <c r="R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2133.58</v>
      </c>
      <c r="S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2129.34</v>
      </c>
      <c r="T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2130.91</v>
      </c>
      <c r="U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2130.16</v>
      </c>
      <c r="V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2230.71</v>
      </c>
      <c r="W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2198.91</v>
      </c>
      <c r="X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2131.79</v>
      </c>
      <c r="Y227" s="142">
        <f>VLOOKUP($A227+ROUND((COLUMN()-2)/24,5),АТС!$A$41:$F$712,3)+VLOOKUP($A227+ROUND((COLUMN()-2)/24,5),'Расчет сбытовых надбавок'!$B$721:'Расчет сбытовых надбавок'!$G$1392,5)+'Иные услуги '!$C$5+'РСТ РСО-А'!$L$7</f>
        <v>2325.06</v>
      </c>
    </row>
    <row r="228" spans="1:25" x14ac:dyDescent="0.2">
      <c r="A228" s="94">
        <f t="shared" si="7"/>
        <v>41679</v>
      </c>
      <c r="B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2110.7600000000002</v>
      </c>
      <c r="C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2102.04</v>
      </c>
      <c r="D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2127.1</v>
      </c>
      <c r="E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2130.6</v>
      </c>
      <c r="F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2140.46</v>
      </c>
      <c r="G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2130.5299999999997</v>
      </c>
      <c r="H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2121.11</v>
      </c>
      <c r="I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2094.67</v>
      </c>
      <c r="J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2114.8000000000002</v>
      </c>
      <c r="K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2157.56</v>
      </c>
      <c r="L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2117.39</v>
      </c>
      <c r="M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2089.5299999999997</v>
      </c>
      <c r="N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2091.3199999999997</v>
      </c>
      <c r="O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2100.08</v>
      </c>
      <c r="P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2094.39</v>
      </c>
      <c r="Q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2091.1999999999998</v>
      </c>
      <c r="R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2092.11</v>
      </c>
      <c r="S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2089.7199999999998</v>
      </c>
      <c r="T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2128.2399999999998</v>
      </c>
      <c r="U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2129.84</v>
      </c>
      <c r="V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2129.85</v>
      </c>
      <c r="W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2130.34</v>
      </c>
      <c r="X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2131.2399999999998</v>
      </c>
      <c r="Y228" s="142">
        <f>VLOOKUP($A228+ROUND((COLUMN()-2)/24,5),АТС!$A$41:$F$712,3)+VLOOKUP($A228+ROUND((COLUMN()-2)/24,5),'Расчет сбытовых надбавок'!$B$721:'Расчет сбытовых надбавок'!$G$1392,5)+'Иные услуги '!$C$5+'РСТ РСО-А'!$L$7</f>
        <v>2178.31</v>
      </c>
    </row>
    <row r="229" spans="1:25" x14ac:dyDescent="0.2">
      <c r="A229" s="94">
        <f t="shared" si="7"/>
        <v>41680</v>
      </c>
      <c r="B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2106.86</v>
      </c>
      <c r="C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2103.09</v>
      </c>
      <c r="D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2108.7799999999997</v>
      </c>
      <c r="E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2114.4299999999998</v>
      </c>
      <c r="F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2111.5500000000002</v>
      </c>
      <c r="G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2114.9</v>
      </c>
      <c r="H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2088.0299999999997</v>
      </c>
      <c r="I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2153.96</v>
      </c>
      <c r="J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2142.16</v>
      </c>
      <c r="K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2091.61</v>
      </c>
      <c r="L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2105.17</v>
      </c>
      <c r="M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2125.4</v>
      </c>
      <c r="N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2125.16</v>
      </c>
      <c r="O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2125.65</v>
      </c>
      <c r="P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2125.7399999999998</v>
      </c>
      <c r="Q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2125.04</v>
      </c>
      <c r="R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2124.8200000000002</v>
      </c>
      <c r="S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2117.73</v>
      </c>
      <c r="T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2132.86</v>
      </c>
      <c r="U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2134.25</v>
      </c>
      <c r="V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2135.4</v>
      </c>
      <c r="W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2146.34</v>
      </c>
      <c r="X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2344.92</v>
      </c>
      <c r="Y229" s="142">
        <f>VLOOKUP($A229+ROUND((COLUMN()-2)/24,5),АТС!$A$41:$F$712,3)+VLOOKUP($A229+ROUND((COLUMN()-2)/24,5),'Расчет сбытовых надбавок'!$B$721:'Расчет сбытовых надбавок'!$G$1392,5)+'Иные услуги '!$C$5+'РСТ РСО-А'!$L$7</f>
        <v>2276.91</v>
      </c>
    </row>
    <row r="230" spans="1:25" x14ac:dyDescent="0.2">
      <c r="A230" s="94">
        <f t="shared" si="7"/>
        <v>41681</v>
      </c>
      <c r="B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2090.08</v>
      </c>
      <c r="C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2131.7399999999998</v>
      </c>
      <c r="D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2150.5100000000002</v>
      </c>
      <c r="E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2163.79</v>
      </c>
      <c r="F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2167</v>
      </c>
      <c r="G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2153.86</v>
      </c>
      <c r="H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2123.19</v>
      </c>
      <c r="I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2191.37</v>
      </c>
      <c r="J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2160.7600000000002</v>
      </c>
      <c r="K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2119.42</v>
      </c>
      <c r="L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2093.44</v>
      </c>
      <c r="M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2126.4699999999998</v>
      </c>
      <c r="N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2127.62</v>
      </c>
      <c r="O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2128.08</v>
      </c>
      <c r="P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2124.62</v>
      </c>
      <c r="Q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2124.71</v>
      </c>
      <c r="R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2123.7200000000003</v>
      </c>
      <c r="S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2098.9499999999998</v>
      </c>
      <c r="T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2134.34</v>
      </c>
      <c r="U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2135.66</v>
      </c>
      <c r="V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2137.14</v>
      </c>
      <c r="W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2125.2600000000002</v>
      </c>
      <c r="X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2348.79</v>
      </c>
      <c r="Y230" s="142">
        <f>VLOOKUP($A230+ROUND((COLUMN()-2)/24,5),АТС!$A$41:$F$712,3)+VLOOKUP($A230+ROUND((COLUMN()-2)/24,5),'Расчет сбытовых надбавок'!$B$721:'Расчет сбытовых надбавок'!$G$1392,5)+'Иные услуги '!$C$5+'РСТ РСО-А'!$L$7</f>
        <v>2195.65</v>
      </c>
    </row>
    <row r="231" spans="1:25" x14ac:dyDescent="0.2">
      <c r="A231" s="94">
        <f t="shared" si="7"/>
        <v>41682</v>
      </c>
      <c r="B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2091.4</v>
      </c>
      <c r="C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2125.04</v>
      </c>
      <c r="D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2146.5100000000002</v>
      </c>
      <c r="E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2156.15</v>
      </c>
      <c r="F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2159.2200000000003</v>
      </c>
      <c r="G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2152.94</v>
      </c>
      <c r="H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2114.31</v>
      </c>
      <c r="I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2190.8000000000002</v>
      </c>
      <c r="J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2166.7199999999998</v>
      </c>
      <c r="K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2137.83</v>
      </c>
      <c r="L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2119.17</v>
      </c>
      <c r="M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2092.88</v>
      </c>
      <c r="N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2105.3199999999997</v>
      </c>
      <c r="O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2121.04</v>
      </c>
      <c r="P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2132.16</v>
      </c>
      <c r="Q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2134.73</v>
      </c>
      <c r="R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2137.61</v>
      </c>
      <c r="S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2188.96</v>
      </c>
      <c r="T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2124.46</v>
      </c>
      <c r="U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2135.6999999999998</v>
      </c>
      <c r="V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2136.69</v>
      </c>
      <c r="W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2124.87</v>
      </c>
      <c r="X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2342.19</v>
      </c>
      <c r="Y231" s="142">
        <f>VLOOKUP($A231+ROUND((COLUMN()-2)/24,5),АТС!$A$41:$F$712,3)+VLOOKUP($A231+ROUND((COLUMN()-2)/24,5),'Расчет сбытовых надбавок'!$B$721:'Расчет сбытовых надбавок'!$G$1392,5)+'Иные услуги '!$C$5+'РСТ РСО-А'!$L$7</f>
        <v>2116.92</v>
      </c>
    </row>
    <row r="232" spans="1:25" x14ac:dyDescent="0.2">
      <c r="A232" s="94">
        <f t="shared" si="7"/>
        <v>41683</v>
      </c>
      <c r="B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2092.4</v>
      </c>
      <c r="C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2124.92</v>
      </c>
      <c r="D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2143.2600000000002</v>
      </c>
      <c r="E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2156.1</v>
      </c>
      <c r="F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2152.84</v>
      </c>
      <c r="G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2143.4</v>
      </c>
      <c r="H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2111.31</v>
      </c>
      <c r="I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2183.7600000000002</v>
      </c>
      <c r="J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2166.91</v>
      </c>
      <c r="K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2137.25</v>
      </c>
      <c r="L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2112.5100000000002</v>
      </c>
      <c r="M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2095.1799999999998</v>
      </c>
      <c r="N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2104.87</v>
      </c>
      <c r="O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2120.48</v>
      </c>
      <c r="P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2131.5100000000002</v>
      </c>
      <c r="Q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2133.9299999999998</v>
      </c>
      <c r="R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2137.0500000000002</v>
      </c>
      <c r="S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2188.0500000000002</v>
      </c>
      <c r="T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2123.9</v>
      </c>
      <c r="U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2136.85</v>
      </c>
      <c r="V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2137.9700000000003</v>
      </c>
      <c r="W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2124.9700000000003</v>
      </c>
      <c r="X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2206.27</v>
      </c>
      <c r="Y232" s="142">
        <f>VLOOKUP($A232+ROUND((COLUMN()-2)/24,5),АТС!$A$41:$F$712,3)+VLOOKUP($A232+ROUND((COLUMN()-2)/24,5),'Расчет сбытовых надбавок'!$B$721:'Расчет сбытовых надбавок'!$G$1392,5)+'Иные услуги '!$C$5+'РСТ РСО-А'!$L$7</f>
        <v>2117.96</v>
      </c>
    </row>
    <row r="233" spans="1:25" x14ac:dyDescent="0.2">
      <c r="A233" s="94">
        <f t="shared" si="7"/>
        <v>41684</v>
      </c>
      <c r="B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2091.0700000000002</v>
      </c>
      <c r="C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2130.86</v>
      </c>
      <c r="D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2149.63</v>
      </c>
      <c r="E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2169.1099999999997</v>
      </c>
      <c r="F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2169.14</v>
      </c>
      <c r="G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2166.2799999999997</v>
      </c>
      <c r="H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2132.0100000000002</v>
      </c>
      <c r="I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2200.4699999999998</v>
      </c>
      <c r="J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2210.87</v>
      </c>
      <c r="K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2173.92</v>
      </c>
      <c r="L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2160.11</v>
      </c>
      <c r="M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2110.44</v>
      </c>
      <c r="N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2140.5</v>
      </c>
      <c r="O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2145.7799999999997</v>
      </c>
      <c r="P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2157.52</v>
      </c>
      <c r="Q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2209.44</v>
      </c>
      <c r="R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2150.85</v>
      </c>
      <c r="S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2209.73</v>
      </c>
      <c r="T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2139.0700000000002</v>
      </c>
      <c r="U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2091.5299999999997</v>
      </c>
      <c r="V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2088.42</v>
      </c>
      <c r="W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2125.35</v>
      </c>
      <c r="X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2182.2799999999997</v>
      </c>
      <c r="Y233" s="142">
        <f>VLOOKUP($A233+ROUND((COLUMN()-2)/24,5),АТС!$A$41:$F$712,3)+VLOOKUP($A233+ROUND((COLUMN()-2)/24,5),'Расчет сбытовых надбавок'!$B$721:'Расчет сбытовых надбавок'!$G$1392,5)+'Иные услуги '!$C$5+'РСТ РСО-А'!$L$7</f>
        <v>2118.2600000000002</v>
      </c>
    </row>
    <row r="234" spans="1:25" x14ac:dyDescent="0.2">
      <c r="A234" s="94">
        <f t="shared" si="7"/>
        <v>41685</v>
      </c>
      <c r="B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2132.35</v>
      </c>
      <c r="C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2178.16</v>
      </c>
      <c r="D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2197.21</v>
      </c>
      <c r="E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2217.66</v>
      </c>
      <c r="F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2221.92</v>
      </c>
      <c r="G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2209.54</v>
      </c>
      <c r="H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2187.04</v>
      </c>
      <c r="I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2137.87</v>
      </c>
      <c r="J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2090.79</v>
      </c>
      <c r="K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2229.23</v>
      </c>
      <c r="L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2216.7399999999998</v>
      </c>
      <c r="M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2228.4499999999998</v>
      </c>
      <c r="N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2257.02</v>
      </c>
      <c r="O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2265.46</v>
      </c>
      <c r="P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2278.35</v>
      </c>
      <c r="Q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2288.02</v>
      </c>
      <c r="R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2302.98</v>
      </c>
      <c r="S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2271.31</v>
      </c>
      <c r="T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2197.3000000000002</v>
      </c>
      <c r="U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2126.92</v>
      </c>
      <c r="V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2114.9899999999998</v>
      </c>
      <c r="W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2132.6</v>
      </c>
      <c r="X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2181.0299999999997</v>
      </c>
      <c r="Y234" s="142">
        <f>VLOOKUP($A234+ROUND((COLUMN()-2)/24,5),АТС!$A$41:$F$712,3)+VLOOKUP($A234+ROUND((COLUMN()-2)/24,5),'Расчет сбытовых надбавок'!$B$721:'Расчет сбытовых надбавок'!$G$1392,5)+'Иные услуги '!$C$5+'РСТ РСО-А'!$L$7</f>
        <v>2103.38</v>
      </c>
    </row>
    <row r="235" spans="1:25" x14ac:dyDescent="0.2">
      <c r="A235" s="94">
        <f t="shared" si="7"/>
        <v>41686</v>
      </c>
      <c r="B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2132.02</v>
      </c>
      <c r="C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2162.9299999999998</v>
      </c>
      <c r="D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2196.2799999999997</v>
      </c>
      <c r="E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2216.69</v>
      </c>
      <c r="F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2225.14</v>
      </c>
      <c r="G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2217.2399999999998</v>
      </c>
      <c r="H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2210.17</v>
      </c>
      <c r="I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2178.6</v>
      </c>
      <c r="J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2156.62</v>
      </c>
      <c r="K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2328.14</v>
      </c>
      <c r="L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2274.5100000000002</v>
      </c>
      <c r="M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2247.77</v>
      </c>
      <c r="N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2260.5299999999997</v>
      </c>
      <c r="O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2282.7600000000002</v>
      </c>
      <c r="P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2301.1799999999998</v>
      </c>
      <c r="Q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2305.92</v>
      </c>
      <c r="R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2282.33</v>
      </c>
      <c r="S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2274.33</v>
      </c>
      <c r="T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2200.7800000000002</v>
      </c>
      <c r="U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2120.65</v>
      </c>
      <c r="V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2117.31</v>
      </c>
      <c r="W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2134.9299999999998</v>
      </c>
      <c r="X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2176.69</v>
      </c>
      <c r="Y235" s="142">
        <f>VLOOKUP($A235+ROUND((COLUMN()-2)/24,5),АТС!$A$41:$F$712,3)+VLOOKUP($A235+ROUND((COLUMN()-2)/24,5),'Расчет сбытовых надбавок'!$B$721:'Расчет сбытовых надбавок'!$G$1392,5)+'Иные услуги '!$C$5+'РСТ РСО-А'!$L$7</f>
        <v>2091.44</v>
      </c>
    </row>
    <row r="236" spans="1:25" x14ac:dyDescent="0.2">
      <c r="A236" s="94">
        <f t="shared" si="7"/>
        <v>41687</v>
      </c>
      <c r="B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2146.44</v>
      </c>
      <c r="C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2190.34</v>
      </c>
      <c r="D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2204.52</v>
      </c>
      <c r="E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2223.73</v>
      </c>
      <c r="F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2227.79</v>
      </c>
      <c r="G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2216.6999999999998</v>
      </c>
      <c r="H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2183.9699999999998</v>
      </c>
      <c r="I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2275.17</v>
      </c>
      <c r="J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2281.96</v>
      </c>
      <c r="K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2250.6</v>
      </c>
      <c r="L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2250.8000000000002</v>
      </c>
      <c r="M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2199.38</v>
      </c>
      <c r="N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2231.37</v>
      </c>
      <c r="O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2242.5100000000002</v>
      </c>
      <c r="P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2246.09</v>
      </c>
      <c r="Q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2253.91</v>
      </c>
      <c r="R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2258.5100000000002</v>
      </c>
      <c r="S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2328.6999999999998</v>
      </c>
      <c r="T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2242.62</v>
      </c>
      <c r="U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2148.04</v>
      </c>
      <c r="V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2144.63</v>
      </c>
      <c r="W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2118.8000000000002</v>
      </c>
      <c r="X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2120.62</v>
      </c>
      <c r="Y236" s="142">
        <f>VLOOKUP($A236+ROUND((COLUMN()-2)/24,5),АТС!$A$41:$F$712,3)+VLOOKUP($A236+ROUND((COLUMN()-2)/24,5),'Расчет сбытовых надбавок'!$B$721:'Расчет сбытовых надбавок'!$G$1392,5)+'Иные услуги '!$C$5+'РСТ РСО-А'!$L$7</f>
        <v>2088.8200000000002</v>
      </c>
    </row>
    <row r="237" spans="1:25" x14ac:dyDescent="0.2">
      <c r="A237" s="94">
        <f t="shared" si="7"/>
        <v>41688</v>
      </c>
      <c r="B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2147.54</v>
      </c>
      <c r="C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2191.4700000000003</v>
      </c>
      <c r="D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2206.34</v>
      </c>
      <c r="E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2225.79</v>
      </c>
      <c r="F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2229.94</v>
      </c>
      <c r="G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2218.08</v>
      </c>
      <c r="H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2185.59</v>
      </c>
      <c r="I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2277.39</v>
      </c>
      <c r="J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2285.66</v>
      </c>
      <c r="K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2281.2399999999998</v>
      </c>
      <c r="L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2267.35</v>
      </c>
      <c r="M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2201.4499999999998</v>
      </c>
      <c r="N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2226.12</v>
      </c>
      <c r="O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2245.0299999999997</v>
      </c>
      <c r="P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2256.7600000000002</v>
      </c>
      <c r="Q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2256.63</v>
      </c>
      <c r="R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2260.98</v>
      </c>
      <c r="S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2236.4899999999998</v>
      </c>
      <c r="T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2152.38</v>
      </c>
      <c r="U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2154.7399999999998</v>
      </c>
      <c r="V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2151.12</v>
      </c>
      <c r="W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2111.21</v>
      </c>
      <c r="X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2112.59</v>
      </c>
      <c r="Y237" s="142">
        <f>VLOOKUP($A237+ROUND((COLUMN()-2)/24,5),АТС!$A$41:$F$712,3)+VLOOKUP($A237+ROUND((COLUMN()-2)/24,5),'Расчет сбытовых надбавок'!$B$721:'Расчет сбытовых надбавок'!$G$1392,5)+'Иные услуги '!$C$5+'РСТ РСО-А'!$L$7</f>
        <v>2089.64</v>
      </c>
    </row>
    <row r="238" spans="1:25" x14ac:dyDescent="0.2">
      <c r="A238" s="94">
        <f t="shared" si="7"/>
        <v>41689</v>
      </c>
      <c r="B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2147.14</v>
      </c>
      <c r="C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2225.15</v>
      </c>
      <c r="D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2237.31</v>
      </c>
      <c r="E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2245.59</v>
      </c>
      <c r="F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2236.9</v>
      </c>
      <c r="G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2217.13</v>
      </c>
      <c r="H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2177.8199999999997</v>
      </c>
      <c r="I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2264.11</v>
      </c>
      <c r="J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2280.0500000000002</v>
      </c>
      <c r="K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2235.16</v>
      </c>
      <c r="L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2211.92</v>
      </c>
      <c r="M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2159.25</v>
      </c>
      <c r="N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2168.4499999999998</v>
      </c>
      <c r="O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2190.6799999999998</v>
      </c>
      <c r="P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2187.25</v>
      </c>
      <c r="Q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2187.41</v>
      </c>
      <c r="R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2201.06</v>
      </c>
      <c r="S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2257.73</v>
      </c>
      <c r="T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2226.11</v>
      </c>
      <c r="U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2135.91</v>
      </c>
      <c r="V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2129.4899999999998</v>
      </c>
      <c r="W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2114.34</v>
      </c>
      <c r="X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2115.88</v>
      </c>
      <c r="Y238" s="142">
        <f>VLOOKUP($A238+ROUND((COLUMN()-2)/24,5),АТС!$A$41:$F$712,3)+VLOOKUP($A238+ROUND((COLUMN()-2)/24,5),'Расчет сбытовых надбавок'!$B$721:'Расчет сбытовых надбавок'!$G$1392,5)+'Иные услуги '!$C$5+'РСТ РСО-А'!$L$7</f>
        <v>2107.89</v>
      </c>
    </row>
    <row r="239" spans="1:25" x14ac:dyDescent="0.2">
      <c r="A239" s="94">
        <f t="shared" si="7"/>
        <v>41690</v>
      </c>
      <c r="B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2170.31</v>
      </c>
      <c r="C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2217.4499999999998</v>
      </c>
      <c r="D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2241.5500000000002</v>
      </c>
      <c r="E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2254.19</v>
      </c>
      <c r="F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2253.9499999999998</v>
      </c>
      <c r="G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2237.2399999999998</v>
      </c>
      <c r="H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2202.29</v>
      </c>
      <c r="I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2302.09</v>
      </c>
      <c r="J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2303.6999999999998</v>
      </c>
      <c r="K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2252.17</v>
      </c>
      <c r="L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2252.2199999999998</v>
      </c>
      <c r="M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2200.5699999999997</v>
      </c>
      <c r="N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2232.56</v>
      </c>
      <c r="O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2247.34</v>
      </c>
      <c r="P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2255.13</v>
      </c>
      <c r="Q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2251.42</v>
      </c>
      <c r="R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2255.17</v>
      </c>
      <c r="S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2313.44</v>
      </c>
      <c r="T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2225.29</v>
      </c>
      <c r="U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2136.0700000000002</v>
      </c>
      <c r="V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2132.7200000000003</v>
      </c>
      <c r="W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2111.8199999999997</v>
      </c>
      <c r="X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2116.3000000000002</v>
      </c>
      <c r="Y239" s="142">
        <f>VLOOKUP($A239+ROUND((COLUMN()-2)/24,5),АТС!$A$41:$F$712,3)+VLOOKUP($A239+ROUND((COLUMN()-2)/24,5),'Расчет сбытовых надбавок'!$B$721:'Расчет сбытовых надбавок'!$G$1392,5)+'Иные услуги '!$C$5+'РСТ РСО-А'!$L$7</f>
        <v>2108.69</v>
      </c>
    </row>
    <row r="240" spans="1:25" x14ac:dyDescent="0.2">
      <c r="A240" s="94">
        <f t="shared" si="7"/>
        <v>41691</v>
      </c>
      <c r="B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2169.9899999999998</v>
      </c>
      <c r="C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2217.0699999999997</v>
      </c>
      <c r="D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2241.5</v>
      </c>
      <c r="E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2254.04</v>
      </c>
      <c r="F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2254.0300000000002</v>
      </c>
      <c r="G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2237.39</v>
      </c>
      <c r="H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2202.17</v>
      </c>
      <c r="I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2306.27</v>
      </c>
      <c r="J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2329.0100000000002</v>
      </c>
      <c r="K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2293.8199999999997</v>
      </c>
      <c r="L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2284.13</v>
      </c>
      <c r="M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2218.12</v>
      </c>
      <c r="N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2251.7200000000003</v>
      </c>
      <c r="O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2271.52</v>
      </c>
      <c r="P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2275.6</v>
      </c>
      <c r="Q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2280.13</v>
      </c>
      <c r="R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2288.63</v>
      </c>
      <c r="S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2350.61</v>
      </c>
      <c r="T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2241.31</v>
      </c>
      <c r="U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2151.48</v>
      </c>
      <c r="V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2147.8000000000002</v>
      </c>
      <c r="W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2118.9499999999998</v>
      </c>
      <c r="X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2117.4299999999998</v>
      </c>
      <c r="Y240" s="142">
        <f>VLOOKUP($A240+ROUND((COLUMN()-2)/24,5),АТС!$A$41:$F$712,3)+VLOOKUP($A240+ROUND((COLUMN()-2)/24,5),'Расчет сбытовых надбавок'!$B$721:'Расчет сбытовых надбавок'!$G$1392,5)+'Иные услуги '!$C$5+'РСТ РСО-А'!$L$7</f>
        <v>2100.0699999999997</v>
      </c>
    </row>
    <row r="241" spans="1:27" x14ac:dyDescent="0.2">
      <c r="A241" s="94">
        <f t="shared" si="7"/>
        <v>41692</v>
      </c>
      <c r="B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2174.7200000000003</v>
      </c>
      <c r="C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2230.9899999999998</v>
      </c>
      <c r="D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2258.0500000000002</v>
      </c>
      <c r="E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2267.52</v>
      </c>
      <c r="F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2267.5299999999997</v>
      </c>
      <c r="G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2262.86</v>
      </c>
      <c r="H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2231.34</v>
      </c>
      <c r="I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2153.98</v>
      </c>
      <c r="J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2114.81</v>
      </c>
      <c r="K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2258.6999999999998</v>
      </c>
      <c r="L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2241.3000000000002</v>
      </c>
      <c r="M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2233.2399999999998</v>
      </c>
      <c r="N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2271.87</v>
      </c>
      <c r="O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2280.73</v>
      </c>
      <c r="P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2290.11</v>
      </c>
      <c r="Q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2290.38</v>
      </c>
      <c r="R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2295.3000000000002</v>
      </c>
      <c r="S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2324.9300000000003</v>
      </c>
      <c r="T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2248.2399999999998</v>
      </c>
      <c r="U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2139.4499999999998</v>
      </c>
      <c r="V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2132.85</v>
      </c>
      <c r="W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2151.37</v>
      </c>
      <c r="X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2198.4499999999998</v>
      </c>
      <c r="Y241" s="142">
        <f>VLOOKUP($A241+ROUND((COLUMN()-2)/24,5),АТС!$A$41:$F$712,3)+VLOOKUP($A241+ROUND((COLUMN()-2)/24,5),'Расчет сбытовых надбавок'!$B$721:'Расчет сбытовых надбавок'!$G$1392,5)+'Иные услуги '!$C$5+'РСТ РСО-А'!$L$7</f>
        <v>2099.4899999999998</v>
      </c>
    </row>
    <row r="242" spans="1:27" x14ac:dyDescent="0.2">
      <c r="A242" s="94">
        <f t="shared" si="7"/>
        <v>41693</v>
      </c>
      <c r="B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2159.86</v>
      </c>
      <c r="C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2222.79</v>
      </c>
      <c r="D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2258.73</v>
      </c>
      <c r="E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2277.81</v>
      </c>
      <c r="F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2268.0700000000002</v>
      </c>
      <c r="G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2277.9499999999998</v>
      </c>
      <c r="H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2253.88</v>
      </c>
      <c r="I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2231.79</v>
      </c>
      <c r="J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2195.25</v>
      </c>
      <c r="K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2324.59</v>
      </c>
      <c r="L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2272.61</v>
      </c>
      <c r="M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2254.8000000000002</v>
      </c>
      <c r="N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2272.35</v>
      </c>
      <c r="O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2290.69</v>
      </c>
      <c r="P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2315.09</v>
      </c>
      <c r="Q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2310.73</v>
      </c>
      <c r="R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2306.21</v>
      </c>
      <c r="S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2312.09</v>
      </c>
      <c r="T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2249.75</v>
      </c>
      <c r="U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2139.98</v>
      </c>
      <c r="V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2133.59</v>
      </c>
      <c r="W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2151.9499999999998</v>
      </c>
      <c r="X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2199.4499999999998</v>
      </c>
      <c r="Y242" s="142">
        <f>VLOOKUP($A242+ROUND((COLUMN()-2)/24,5),АТС!$A$41:$F$712,3)+VLOOKUP($A242+ROUND((COLUMN()-2)/24,5),'Расчет сбытовых надбавок'!$B$721:'Расчет сбытовых надбавок'!$G$1392,5)+'Иные услуги '!$C$5+'РСТ РСО-А'!$L$7</f>
        <v>2097.8199999999997</v>
      </c>
    </row>
    <row r="243" spans="1:27" x14ac:dyDescent="0.2">
      <c r="A243" s="94">
        <f t="shared" si="7"/>
        <v>41694</v>
      </c>
      <c r="B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2170.4700000000003</v>
      </c>
      <c r="C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2230.19</v>
      </c>
      <c r="D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2255.15</v>
      </c>
      <c r="E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2268.02</v>
      </c>
      <c r="F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2268.04</v>
      </c>
      <c r="G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2255.04</v>
      </c>
      <c r="H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2214.56</v>
      </c>
      <c r="I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2297.7800000000002</v>
      </c>
      <c r="J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2329.5100000000002</v>
      </c>
      <c r="K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2270.25</v>
      </c>
      <c r="L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2253.5700000000002</v>
      </c>
      <c r="M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2201.34</v>
      </c>
      <c r="N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2229.33</v>
      </c>
      <c r="O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2244.38</v>
      </c>
      <c r="P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2260.02</v>
      </c>
      <c r="Q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2272.36</v>
      </c>
      <c r="R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2285.38</v>
      </c>
      <c r="S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2387.64</v>
      </c>
      <c r="T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2318.23</v>
      </c>
      <c r="U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2183.44</v>
      </c>
      <c r="V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2168.67</v>
      </c>
      <c r="W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2119.16</v>
      </c>
      <c r="X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2115.02</v>
      </c>
      <c r="Y243" s="142">
        <f>VLOOKUP($A243+ROUND((COLUMN()-2)/24,5),АТС!$A$41:$F$712,3)+VLOOKUP($A243+ROUND((COLUMN()-2)/24,5),'Расчет сбытовых надбавок'!$B$721:'Расчет сбытовых надбавок'!$G$1392,5)+'Иные услуги '!$C$5+'РСТ РСО-А'!$L$7</f>
        <v>2094.88</v>
      </c>
    </row>
    <row r="244" spans="1:27" x14ac:dyDescent="0.2">
      <c r="A244" s="94">
        <f t="shared" si="7"/>
        <v>41695</v>
      </c>
      <c r="B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2188.31</v>
      </c>
      <c r="C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2246.9499999999998</v>
      </c>
      <c r="D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2272.96</v>
      </c>
      <c r="E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2282.0700000000002</v>
      </c>
      <c r="F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2268.5299999999997</v>
      </c>
      <c r="G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2277.4899999999998</v>
      </c>
      <c r="H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2214.69</v>
      </c>
      <c r="I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2320.4499999999998</v>
      </c>
      <c r="J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2330.63</v>
      </c>
      <c r="K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2271.56</v>
      </c>
      <c r="L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2253.59</v>
      </c>
      <c r="M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2181.3199999999997</v>
      </c>
      <c r="N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2174.6999999999998</v>
      </c>
      <c r="O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2177.52</v>
      </c>
      <c r="P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2183.8199999999997</v>
      </c>
      <c r="Q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2180.73</v>
      </c>
      <c r="R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2177.46</v>
      </c>
      <c r="S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2223.5700000000002</v>
      </c>
      <c r="T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2186.84</v>
      </c>
      <c r="U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2142.67</v>
      </c>
      <c r="V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2135.84</v>
      </c>
      <c r="W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2119.85</v>
      </c>
      <c r="X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2114.8000000000002</v>
      </c>
      <c r="Y244" s="142">
        <f>VLOOKUP($A244+ROUND((COLUMN()-2)/24,5),АТС!$A$41:$F$712,3)+VLOOKUP($A244+ROUND((COLUMN()-2)/24,5),'Расчет сбытовых надбавок'!$B$721:'Расчет сбытовых надбавок'!$G$1392,5)+'Иные услуги '!$C$5+'РСТ РСО-А'!$L$7</f>
        <v>2095.3199999999997</v>
      </c>
    </row>
    <row r="245" spans="1:27" x14ac:dyDescent="0.2">
      <c r="A245" s="94">
        <f t="shared" si="7"/>
        <v>41696</v>
      </c>
      <c r="B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2191.25</v>
      </c>
      <c r="C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2246.06</v>
      </c>
      <c r="D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2271.9899999999998</v>
      </c>
      <c r="E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2285.81</v>
      </c>
      <c r="F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2285.8000000000002</v>
      </c>
      <c r="G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2281.39</v>
      </c>
      <c r="H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2242.21</v>
      </c>
      <c r="I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2354.6</v>
      </c>
      <c r="J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2380.5299999999997</v>
      </c>
      <c r="K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2324.6999999999998</v>
      </c>
      <c r="L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2270.6</v>
      </c>
      <c r="M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2171.85</v>
      </c>
      <c r="N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2168.13</v>
      </c>
      <c r="O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2171.09</v>
      </c>
      <c r="P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2170.5</v>
      </c>
      <c r="Q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2173.96</v>
      </c>
      <c r="R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2170.9</v>
      </c>
      <c r="S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2217.96</v>
      </c>
      <c r="T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2174.7200000000003</v>
      </c>
      <c r="U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2135.8000000000002</v>
      </c>
      <c r="V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2132.5100000000002</v>
      </c>
      <c r="W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2119.4499999999998</v>
      </c>
      <c r="X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2114.6999999999998</v>
      </c>
      <c r="Y245" s="142">
        <f>VLOOKUP($A245+ROUND((COLUMN()-2)/24,5),АТС!$A$41:$F$712,3)+VLOOKUP($A245+ROUND((COLUMN()-2)/24,5),'Расчет сбытовых надбавок'!$B$721:'Расчет сбытовых надбавок'!$G$1392,5)+'Иные услуги '!$C$5+'РСТ РСО-А'!$L$7</f>
        <v>2094.62</v>
      </c>
    </row>
    <row r="246" spans="1:27" x14ac:dyDescent="0.2">
      <c r="A246" s="94">
        <f t="shared" si="7"/>
        <v>41697</v>
      </c>
      <c r="B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2152.88</v>
      </c>
      <c r="C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2205.73</v>
      </c>
      <c r="D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2229.09</v>
      </c>
      <c r="E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2237.4499999999998</v>
      </c>
      <c r="F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2233.3200000000002</v>
      </c>
      <c r="G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2229.41</v>
      </c>
      <c r="H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2198.6999999999998</v>
      </c>
      <c r="I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2301.0100000000002</v>
      </c>
      <c r="J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2308.1099999999997</v>
      </c>
      <c r="K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2245.13</v>
      </c>
      <c r="L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2200.8000000000002</v>
      </c>
      <c r="M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2147.4899999999998</v>
      </c>
      <c r="N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2165.36</v>
      </c>
      <c r="O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2184.23</v>
      </c>
      <c r="P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2184.06</v>
      </c>
      <c r="Q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2200.84</v>
      </c>
      <c r="R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2225.77</v>
      </c>
      <c r="S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2304.94</v>
      </c>
      <c r="T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2264.15</v>
      </c>
      <c r="U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2149.1</v>
      </c>
      <c r="V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2135.98</v>
      </c>
      <c r="W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2111.3199999999997</v>
      </c>
      <c r="X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2119.27</v>
      </c>
      <c r="Y246" s="142">
        <f>VLOOKUP($A246+ROUND((COLUMN()-2)/24,5),АТС!$A$41:$F$712,3)+VLOOKUP($A246+ROUND((COLUMN()-2)/24,5),'Расчет сбытовых надбавок'!$B$721:'Расчет сбытовых надбавок'!$G$1392,5)+'Иные услуги '!$C$5+'РСТ РСО-А'!$L$7</f>
        <v>2092.4499999999998</v>
      </c>
    </row>
    <row r="247" spans="1:27" x14ac:dyDescent="0.2">
      <c r="A247" s="94">
        <f t="shared" si="7"/>
        <v>41698</v>
      </c>
      <c r="B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2162.88</v>
      </c>
      <c r="C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2217.31</v>
      </c>
      <c r="D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2237.27</v>
      </c>
      <c r="E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2249.98</v>
      </c>
      <c r="F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2249.8200000000002</v>
      </c>
      <c r="G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2245.1799999999998</v>
      </c>
      <c r="H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2210</v>
      </c>
      <c r="I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2314.4899999999998</v>
      </c>
      <c r="J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2302.09</v>
      </c>
      <c r="K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2235.79</v>
      </c>
      <c r="L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2196.16</v>
      </c>
      <c r="M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2141.54</v>
      </c>
      <c r="N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2153.2799999999997</v>
      </c>
      <c r="O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2168.48</v>
      </c>
      <c r="P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2190.8000000000002</v>
      </c>
      <c r="Q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2194.17</v>
      </c>
      <c r="R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2168.16</v>
      </c>
      <c r="S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2210.6999999999998</v>
      </c>
      <c r="T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2175.73</v>
      </c>
      <c r="U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2120.83</v>
      </c>
      <c r="V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2111.54</v>
      </c>
      <c r="W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2098.7200000000003</v>
      </c>
      <c r="X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2118.1799999999998</v>
      </c>
      <c r="Y247" s="142">
        <f>VLOOKUP($A247+ROUND((COLUMN()-2)/24,5),АТС!$A$41:$F$712,3)+VLOOKUP($A247+ROUND((COLUMN()-2)/24,5),'Расчет сбытовых надбавок'!$B$721:'Расчет сбытовых надбавок'!$G$1392,5)+'Иные услуги '!$C$5+'РСТ РСО-А'!$L$7</f>
        <v>2103.08</v>
      </c>
    </row>
    <row r="248" spans="1:27" x14ac:dyDescent="0.25">
      <c r="A248" s="109"/>
      <c r="B248" s="93"/>
      <c r="C248" s="93"/>
      <c r="D248" s="93"/>
    </row>
    <row r="249" spans="1:27" x14ac:dyDescent="0.25">
      <c r="A249" s="102" t="s">
        <v>160</v>
      </c>
      <c r="B249" s="93"/>
      <c r="C249" s="93"/>
      <c r="D249" s="93"/>
    </row>
    <row r="250" spans="1:27" ht="12.75" x14ac:dyDescent="0.2">
      <c r="A250" s="170" t="s">
        <v>50</v>
      </c>
      <c r="B250" s="181" t="s">
        <v>129</v>
      </c>
      <c r="C250" s="182"/>
      <c r="D250" s="182"/>
      <c r="E250" s="182"/>
      <c r="F250" s="182"/>
      <c r="G250" s="182"/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  <c r="R250" s="182"/>
      <c r="S250" s="182"/>
      <c r="T250" s="182"/>
      <c r="U250" s="182"/>
      <c r="V250" s="182"/>
      <c r="W250" s="182"/>
      <c r="X250" s="182"/>
      <c r="Y250" s="183"/>
    </row>
    <row r="251" spans="1:27" ht="12.75" x14ac:dyDescent="0.2">
      <c r="A251" s="171"/>
      <c r="B251" s="184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  <c r="V251" s="185"/>
      <c r="W251" s="185"/>
      <c r="X251" s="185"/>
      <c r="Y251" s="186"/>
    </row>
    <row r="252" spans="1:27" ht="12.75" customHeight="1" x14ac:dyDescent="0.2">
      <c r="A252" s="171"/>
      <c r="B252" s="173" t="s">
        <v>130</v>
      </c>
      <c r="C252" s="164" t="s">
        <v>131</v>
      </c>
      <c r="D252" s="164" t="s">
        <v>132</v>
      </c>
      <c r="E252" s="164" t="s">
        <v>133</v>
      </c>
      <c r="F252" s="164" t="s">
        <v>134</v>
      </c>
      <c r="G252" s="164" t="s">
        <v>135</v>
      </c>
      <c r="H252" s="164" t="s">
        <v>136</v>
      </c>
      <c r="I252" s="164" t="s">
        <v>137</v>
      </c>
      <c r="J252" s="164" t="s">
        <v>138</v>
      </c>
      <c r="K252" s="164" t="s">
        <v>139</v>
      </c>
      <c r="L252" s="164" t="s">
        <v>140</v>
      </c>
      <c r="M252" s="164" t="s">
        <v>141</v>
      </c>
      <c r="N252" s="175" t="s">
        <v>142</v>
      </c>
      <c r="O252" s="164" t="s">
        <v>143</v>
      </c>
      <c r="P252" s="164" t="s">
        <v>144</v>
      </c>
      <c r="Q252" s="164" t="s">
        <v>145</v>
      </c>
      <c r="R252" s="164" t="s">
        <v>146</v>
      </c>
      <c r="S252" s="164" t="s">
        <v>147</v>
      </c>
      <c r="T252" s="164" t="s">
        <v>148</v>
      </c>
      <c r="U252" s="164" t="s">
        <v>149</v>
      </c>
      <c r="V252" s="164" t="s">
        <v>150</v>
      </c>
      <c r="W252" s="164" t="s">
        <v>151</v>
      </c>
      <c r="X252" s="164" t="s">
        <v>152</v>
      </c>
      <c r="Y252" s="164" t="s">
        <v>153</v>
      </c>
    </row>
    <row r="253" spans="1:27" ht="11.25" customHeight="1" x14ac:dyDescent="0.2">
      <c r="A253" s="172"/>
      <c r="B253" s="174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  <c r="N253" s="176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</row>
    <row r="254" spans="1:27" ht="15.75" customHeight="1" x14ac:dyDescent="0.2">
      <c r="A254" s="94">
        <f>A220</f>
        <v>41671</v>
      </c>
      <c r="B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2083.44</v>
      </c>
      <c r="C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2066.2399999999998</v>
      </c>
      <c r="D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2076.09</v>
      </c>
      <c r="E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2064.4</v>
      </c>
      <c r="F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2061.66</v>
      </c>
      <c r="G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2059.4499999999998</v>
      </c>
      <c r="H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2071.17</v>
      </c>
      <c r="I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2074.66</v>
      </c>
      <c r="J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2085.3200000000002</v>
      </c>
      <c r="K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2097.4899999999998</v>
      </c>
      <c r="L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2098.62</v>
      </c>
      <c r="M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2099.04</v>
      </c>
      <c r="N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2099.9499999999998</v>
      </c>
      <c r="O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2100.14</v>
      </c>
      <c r="P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2099.61</v>
      </c>
      <c r="Q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2099.94</v>
      </c>
      <c r="R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2099.15</v>
      </c>
      <c r="S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2097.52</v>
      </c>
      <c r="T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2096.17</v>
      </c>
      <c r="U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2108.84</v>
      </c>
      <c r="V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2167.83</v>
      </c>
      <c r="W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2098.09</v>
      </c>
      <c r="X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2098.4499999999998</v>
      </c>
      <c r="Y254" s="142">
        <f>VLOOKUP($A254+ROUND((COLUMN()-2)/24,5),АТС!$A$41:$F$712,3)+VLOOKUP($A254+ROUND((COLUMN()-2)/24,5),'Расчет сбытовых надбавок'!$B$721:'Расчет сбытовых надбавок'!$G$1392,6)+'Иные услуги '!$C$5+'РСТ РСО-А'!$L$7</f>
        <v>2215.4899999999998</v>
      </c>
      <c r="AA254" s="95"/>
    </row>
    <row r="255" spans="1:27" x14ac:dyDescent="0.2">
      <c r="A255" s="94">
        <f>A254+1</f>
        <v>41672</v>
      </c>
      <c r="B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2081.73</v>
      </c>
      <c r="C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2081.12</v>
      </c>
      <c r="D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2071.3000000000002</v>
      </c>
      <c r="E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2059.9899999999998</v>
      </c>
      <c r="F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2064.8599999999997</v>
      </c>
      <c r="G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2057.14</v>
      </c>
      <c r="H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2062.39</v>
      </c>
      <c r="I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2076.11</v>
      </c>
      <c r="J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2113.48</v>
      </c>
      <c r="K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2096.09</v>
      </c>
      <c r="L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2096.86</v>
      </c>
      <c r="M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2097.0299999999997</v>
      </c>
      <c r="N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2097.34</v>
      </c>
      <c r="O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2097.4499999999998</v>
      </c>
      <c r="P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2096.39</v>
      </c>
      <c r="Q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2096.73</v>
      </c>
      <c r="R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2097.65</v>
      </c>
      <c r="S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2095.92</v>
      </c>
      <c r="T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2095.38</v>
      </c>
      <c r="U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2107.4299999999998</v>
      </c>
      <c r="V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2167.06</v>
      </c>
      <c r="W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2134.7600000000002</v>
      </c>
      <c r="X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2097.11</v>
      </c>
      <c r="Y255" s="142">
        <f>VLOOKUP($A255+ROUND((COLUMN()-2)/24,5),АТС!$A$41:$F$712,3)+VLOOKUP($A255+ROUND((COLUMN()-2)/24,5),'Расчет сбытовых надбавок'!$B$721:'Расчет сбытовых надбавок'!$G$1392,6)+'Иные услуги '!$C$5+'РСТ РСО-А'!$L$7</f>
        <v>2233.3200000000002</v>
      </c>
    </row>
    <row r="256" spans="1:27" x14ac:dyDescent="0.2">
      <c r="A256" s="94">
        <f t="shared" ref="A256:A281" si="8">A255+1</f>
        <v>41673</v>
      </c>
      <c r="B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2079.04</v>
      </c>
      <c r="C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2065.0499999999997</v>
      </c>
      <c r="D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2065.5499999999997</v>
      </c>
      <c r="E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2078.1</v>
      </c>
      <c r="F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2075.4700000000003</v>
      </c>
      <c r="G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2073.0100000000002</v>
      </c>
      <c r="H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2075.2199999999998</v>
      </c>
      <c r="I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2087.56</v>
      </c>
      <c r="J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2080.0299999999997</v>
      </c>
      <c r="K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2099.9499999999998</v>
      </c>
      <c r="L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2099.7199999999998</v>
      </c>
      <c r="M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2089.56</v>
      </c>
      <c r="N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2088.87</v>
      </c>
      <c r="O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2089.13</v>
      </c>
      <c r="P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2089.4</v>
      </c>
      <c r="Q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2089.4299999999998</v>
      </c>
      <c r="R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2088.84</v>
      </c>
      <c r="S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2096.02</v>
      </c>
      <c r="T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2093.63</v>
      </c>
      <c r="U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2094.91</v>
      </c>
      <c r="V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2106.9700000000003</v>
      </c>
      <c r="W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2141.62</v>
      </c>
      <c r="X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2301.0100000000002</v>
      </c>
      <c r="Y256" s="142">
        <f>VLOOKUP($A256+ROUND((COLUMN()-2)/24,5),АТС!$A$41:$F$712,3)+VLOOKUP($A256+ROUND((COLUMN()-2)/24,5),'Расчет сбытовых надбавок'!$B$721:'Расчет сбытовых надбавок'!$G$1392,6)+'Иные услуги '!$C$5+'РСТ РСО-А'!$L$7</f>
        <v>2199.17</v>
      </c>
    </row>
    <row r="257" spans="1:25" x14ac:dyDescent="0.2">
      <c r="A257" s="94">
        <f t="shared" si="8"/>
        <v>41674</v>
      </c>
      <c r="B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2153.7399999999998</v>
      </c>
      <c r="C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2073.85</v>
      </c>
      <c r="D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2072.7600000000002</v>
      </c>
      <c r="E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2072.6999999999998</v>
      </c>
      <c r="F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2072.69</v>
      </c>
      <c r="G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2074.4299999999998</v>
      </c>
      <c r="H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2078.1</v>
      </c>
      <c r="I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2087.56</v>
      </c>
      <c r="J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2079.66</v>
      </c>
      <c r="K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2107.6999999999998</v>
      </c>
      <c r="L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2133.5</v>
      </c>
      <c r="M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2108.5100000000002</v>
      </c>
      <c r="N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2108.25</v>
      </c>
      <c r="O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2107.0299999999997</v>
      </c>
      <c r="P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2100.73</v>
      </c>
      <c r="Q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2100.6999999999998</v>
      </c>
      <c r="R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2100.44</v>
      </c>
      <c r="S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2100</v>
      </c>
      <c r="T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2097.9299999999998</v>
      </c>
      <c r="U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2207.39</v>
      </c>
      <c r="V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2207.0500000000002</v>
      </c>
      <c r="W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2228.08</v>
      </c>
      <c r="X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2347.96</v>
      </c>
      <c r="Y257" s="142">
        <f>VLOOKUP($A257+ROUND((COLUMN()-2)/24,5),АТС!$A$41:$F$712,3)+VLOOKUP($A257+ROUND((COLUMN()-2)/24,5),'Расчет сбытовых надбавок'!$B$721:'Расчет сбытовых надбавок'!$G$1392,6)+'Иные услуги '!$C$5+'РСТ РСО-А'!$L$7</f>
        <v>2265.5</v>
      </c>
    </row>
    <row r="258" spans="1:25" x14ac:dyDescent="0.2">
      <c r="A258" s="94">
        <f t="shared" si="8"/>
        <v>41675</v>
      </c>
      <c r="B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2086.88</v>
      </c>
      <c r="C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2066.12</v>
      </c>
      <c r="D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2063.98</v>
      </c>
      <c r="E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2062.75</v>
      </c>
      <c r="F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2062.9299999999998</v>
      </c>
      <c r="G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2063.5</v>
      </c>
      <c r="H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2065.2599999999998</v>
      </c>
      <c r="I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2087.1799999999998</v>
      </c>
      <c r="J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2079.4299999999998</v>
      </c>
      <c r="K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2101.81</v>
      </c>
      <c r="L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2101.16</v>
      </c>
      <c r="M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2077.59</v>
      </c>
      <c r="N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2084.42</v>
      </c>
      <c r="O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2084.2200000000003</v>
      </c>
      <c r="P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2084.31</v>
      </c>
      <c r="Q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2084.23</v>
      </c>
      <c r="R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2084.62</v>
      </c>
      <c r="S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2100.1799999999998</v>
      </c>
      <c r="T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2153.9700000000003</v>
      </c>
      <c r="U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2186.5500000000002</v>
      </c>
      <c r="V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2196.1999999999998</v>
      </c>
      <c r="W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2192.09</v>
      </c>
      <c r="X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2351.14</v>
      </c>
      <c r="Y258" s="142">
        <f>VLOOKUP($A258+ROUND((COLUMN()-2)/24,5),АТС!$A$41:$F$712,3)+VLOOKUP($A258+ROUND((COLUMN()-2)/24,5),'Расчет сбытовых надбавок'!$B$721:'Расчет сбытовых надбавок'!$G$1392,6)+'Иные услуги '!$C$5+'РСТ РСО-А'!$L$7</f>
        <v>2253.67</v>
      </c>
    </row>
    <row r="259" spans="1:25" x14ac:dyDescent="0.2">
      <c r="A259" s="94">
        <f t="shared" si="8"/>
        <v>41676</v>
      </c>
      <c r="B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2155.27</v>
      </c>
      <c r="C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2090.73</v>
      </c>
      <c r="D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2073.4299999999998</v>
      </c>
      <c r="E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2073.0299999999997</v>
      </c>
      <c r="F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2073.61</v>
      </c>
      <c r="G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2073.9700000000003</v>
      </c>
      <c r="H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2095.2200000000003</v>
      </c>
      <c r="I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2082.92</v>
      </c>
      <c r="J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2100.6999999999998</v>
      </c>
      <c r="K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2100.62</v>
      </c>
      <c r="L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2099.66</v>
      </c>
      <c r="M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2184.0100000000002</v>
      </c>
      <c r="N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2162.98</v>
      </c>
      <c r="O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2158.0100000000002</v>
      </c>
      <c r="P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2143.87</v>
      </c>
      <c r="Q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2134.08</v>
      </c>
      <c r="R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2123.5500000000002</v>
      </c>
      <c r="S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2098.89</v>
      </c>
      <c r="T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2171.69</v>
      </c>
      <c r="U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2258.16</v>
      </c>
      <c r="V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2235.48</v>
      </c>
      <c r="W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2240.14</v>
      </c>
      <c r="X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2364.9499999999998</v>
      </c>
      <c r="Y259" s="142">
        <f>VLOOKUP($A259+ROUND((COLUMN()-2)/24,5),АТС!$A$41:$F$712,3)+VLOOKUP($A259+ROUND((COLUMN()-2)/24,5),'Расчет сбытовых надбавок'!$B$721:'Расчет сбытовых надбавок'!$G$1392,6)+'Иные услуги '!$C$5+'РСТ РСО-А'!$L$7</f>
        <v>2281.0300000000002</v>
      </c>
    </row>
    <row r="260" spans="1:25" x14ac:dyDescent="0.2">
      <c r="A260" s="94">
        <f t="shared" si="8"/>
        <v>41677</v>
      </c>
      <c r="B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2083.2600000000002</v>
      </c>
      <c r="C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2065.91</v>
      </c>
      <c r="D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2059.88</v>
      </c>
      <c r="E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2062.4899999999998</v>
      </c>
      <c r="F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2062.0299999999997</v>
      </c>
      <c r="G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2058.6</v>
      </c>
      <c r="H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2082.73</v>
      </c>
      <c r="I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2081.12</v>
      </c>
      <c r="J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2059.52</v>
      </c>
      <c r="K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2102.04</v>
      </c>
      <c r="L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2102.16</v>
      </c>
      <c r="M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2090.88</v>
      </c>
      <c r="N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2090.94</v>
      </c>
      <c r="O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2091.0100000000002</v>
      </c>
      <c r="P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2091.2799999999997</v>
      </c>
      <c r="Q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2091.17</v>
      </c>
      <c r="R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2090.9299999999998</v>
      </c>
      <c r="S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2098.2399999999998</v>
      </c>
      <c r="T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2098.38</v>
      </c>
      <c r="U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2199.84</v>
      </c>
      <c r="V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2161.41</v>
      </c>
      <c r="W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2183.1999999999998</v>
      </c>
      <c r="X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2334.7600000000002</v>
      </c>
      <c r="Y260" s="142">
        <f>VLOOKUP($A260+ROUND((COLUMN()-2)/24,5),АТС!$A$41:$F$712,3)+VLOOKUP($A260+ROUND((COLUMN()-2)/24,5),'Расчет сбытовых надбавок'!$B$721:'Расчет сбытовых надбавок'!$G$1392,6)+'Иные услуги '!$C$5+'РСТ РСО-А'!$L$7</f>
        <v>2253.08</v>
      </c>
    </row>
    <row r="261" spans="1:25" x14ac:dyDescent="0.2">
      <c r="A261" s="94">
        <f t="shared" si="8"/>
        <v>41678</v>
      </c>
      <c r="B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2082.46</v>
      </c>
      <c r="C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2078.61</v>
      </c>
      <c r="D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2068.23</v>
      </c>
      <c r="E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2057.1799999999998</v>
      </c>
      <c r="F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2064.4499999999998</v>
      </c>
      <c r="G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2074.9899999999998</v>
      </c>
      <c r="H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2079.6</v>
      </c>
      <c r="I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2082.36</v>
      </c>
      <c r="J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2205.15</v>
      </c>
      <c r="K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2076.12</v>
      </c>
      <c r="L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2082.4700000000003</v>
      </c>
      <c r="M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2099.92</v>
      </c>
      <c r="N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2100.11</v>
      </c>
      <c r="O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2100.25</v>
      </c>
      <c r="P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2100.4</v>
      </c>
      <c r="Q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2100.6</v>
      </c>
      <c r="R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2099.54</v>
      </c>
      <c r="S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2095.54</v>
      </c>
      <c r="T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2097.02</v>
      </c>
      <c r="U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2096.3200000000002</v>
      </c>
      <c r="V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2190.91</v>
      </c>
      <c r="W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2160.98</v>
      </c>
      <c r="X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2097.85</v>
      </c>
      <c r="Y261" s="142">
        <f>VLOOKUP($A261+ROUND((COLUMN()-2)/24,5),АТС!$A$41:$F$712,3)+VLOOKUP($A261+ROUND((COLUMN()-2)/24,5),'Расчет сбытовых надбавок'!$B$721:'Расчет сбытовых надбавок'!$G$1392,6)+'Иные услуги '!$C$5+'РСТ РСО-А'!$L$7</f>
        <v>2279.65</v>
      </c>
    </row>
    <row r="262" spans="1:25" x14ac:dyDescent="0.2">
      <c r="A262" s="94">
        <f t="shared" si="8"/>
        <v>41679</v>
      </c>
      <c r="B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2078.0700000000002</v>
      </c>
      <c r="C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2069.87</v>
      </c>
      <c r="D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2093.4299999999998</v>
      </c>
      <c r="E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2096.73</v>
      </c>
      <c r="F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2106</v>
      </c>
      <c r="G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2096.66</v>
      </c>
      <c r="H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2087.8000000000002</v>
      </c>
      <c r="I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2062.9299999999998</v>
      </c>
      <c r="J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2081.86</v>
      </c>
      <c r="K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2122.09</v>
      </c>
      <c r="L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2084.3000000000002</v>
      </c>
      <c r="M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2058.1</v>
      </c>
      <c r="N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2059.7799999999997</v>
      </c>
      <c r="O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2068.02</v>
      </c>
      <c r="P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2062.67</v>
      </c>
      <c r="Q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2059.67</v>
      </c>
      <c r="R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2060.52</v>
      </c>
      <c r="S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2058.27</v>
      </c>
      <c r="T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2094.5100000000002</v>
      </c>
      <c r="U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2096.0100000000002</v>
      </c>
      <c r="V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2096.02</v>
      </c>
      <c r="W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2096.48</v>
      </c>
      <c r="X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2097.33</v>
      </c>
      <c r="Y262" s="142">
        <f>VLOOKUP($A262+ROUND((COLUMN()-2)/24,5),АТС!$A$41:$F$712,3)+VLOOKUP($A262+ROUND((COLUMN()-2)/24,5),'Расчет сбытовых надбавок'!$B$721:'Расчет сбытовых надбавок'!$G$1392,6)+'Иные услуги '!$C$5+'РСТ РСО-А'!$L$7</f>
        <v>2141.61</v>
      </c>
    </row>
    <row r="263" spans="1:25" x14ac:dyDescent="0.2">
      <c r="A263" s="94">
        <f t="shared" si="8"/>
        <v>41680</v>
      </c>
      <c r="B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2074.4</v>
      </c>
      <c r="C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2070.85</v>
      </c>
      <c r="D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2076.1999999999998</v>
      </c>
      <c r="E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2081.52</v>
      </c>
      <c r="F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2078.81</v>
      </c>
      <c r="G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2081.96</v>
      </c>
      <c r="H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2056.6799999999998</v>
      </c>
      <c r="I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2118.6999999999998</v>
      </c>
      <c r="J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2107.6</v>
      </c>
      <c r="K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2060.0499999999997</v>
      </c>
      <c r="L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2072.81</v>
      </c>
      <c r="M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2091.84</v>
      </c>
      <c r="N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2091.61</v>
      </c>
      <c r="O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2092.0699999999997</v>
      </c>
      <c r="P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2092.16</v>
      </c>
      <c r="Q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2091.5</v>
      </c>
      <c r="R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2091.29</v>
      </c>
      <c r="S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2084.62</v>
      </c>
      <c r="T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2098.86</v>
      </c>
      <c r="U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2100.16</v>
      </c>
      <c r="V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2101.25</v>
      </c>
      <c r="W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2111.5299999999997</v>
      </c>
      <c r="X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2298.33</v>
      </c>
      <c r="Y263" s="142">
        <f>VLOOKUP($A263+ROUND((COLUMN()-2)/24,5),АТС!$A$41:$F$712,3)+VLOOKUP($A263+ROUND((COLUMN()-2)/24,5),'Расчет сбытовых надбавок'!$B$721:'Расчет сбытовых надбавок'!$G$1392,6)+'Иные услуги '!$C$5+'РСТ РСО-А'!$L$7</f>
        <v>2234.36</v>
      </c>
    </row>
    <row r="264" spans="1:25" x14ac:dyDescent="0.2">
      <c r="A264" s="94">
        <f t="shared" si="8"/>
        <v>41681</v>
      </c>
      <c r="B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2058.6099999999997</v>
      </c>
      <c r="C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2097.8000000000002</v>
      </c>
      <c r="D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2115.46</v>
      </c>
      <c r="E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2127.9499999999998</v>
      </c>
      <c r="F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2130.9700000000003</v>
      </c>
      <c r="G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2118.61</v>
      </c>
      <c r="H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2089.7600000000002</v>
      </c>
      <c r="I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2153.89</v>
      </c>
      <c r="J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2125.1</v>
      </c>
      <c r="K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2086.21</v>
      </c>
      <c r="L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2061.7799999999997</v>
      </c>
      <c r="M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2092.84</v>
      </c>
      <c r="N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2093.9299999999998</v>
      </c>
      <c r="O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2094.35</v>
      </c>
      <c r="P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2091.11</v>
      </c>
      <c r="Q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2091.19</v>
      </c>
      <c r="R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2090.2600000000002</v>
      </c>
      <c r="S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2066.96</v>
      </c>
      <c r="T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2100.25</v>
      </c>
      <c r="U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2101.4899999999998</v>
      </c>
      <c r="V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2102.88</v>
      </c>
      <c r="W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2091.71</v>
      </c>
      <c r="X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2301.98</v>
      </c>
      <c r="Y264" s="142">
        <f>VLOOKUP($A264+ROUND((COLUMN()-2)/24,5),АТС!$A$41:$F$712,3)+VLOOKUP($A264+ROUND((COLUMN()-2)/24,5),'Расчет сбытовых надбавок'!$B$721:'Расчет сбытовых надбавок'!$G$1392,6)+'Иные услуги '!$C$5+'РСТ РСО-А'!$L$7</f>
        <v>2157.92</v>
      </c>
    </row>
    <row r="265" spans="1:25" x14ac:dyDescent="0.2">
      <c r="A265" s="94">
        <f t="shared" si="8"/>
        <v>41682</v>
      </c>
      <c r="B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2059.8599999999997</v>
      </c>
      <c r="C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2091.5</v>
      </c>
      <c r="D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2111.6999999999998</v>
      </c>
      <c r="E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2120.7600000000002</v>
      </c>
      <c r="F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2123.65</v>
      </c>
      <c r="G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2117.75</v>
      </c>
      <c r="H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2081.4</v>
      </c>
      <c r="I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2153.35</v>
      </c>
      <c r="J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2130.71</v>
      </c>
      <c r="K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2103.5299999999997</v>
      </c>
      <c r="L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2085.98</v>
      </c>
      <c r="M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2061.25</v>
      </c>
      <c r="N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2072.9499999999998</v>
      </c>
      <c r="O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2087.7399999999998</v>
      </c>
      <c r="P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2098.1999999999998</v>
      </c>
      <c r="Q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2100.61</v>
      </c>
      <c r="R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2103.3199999999997</v>
      </c>
      <c r="S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2151.63</v>
      </c>
      <c r="T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2090.9499999999998</v>
      </c>
      <c r="U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2101.52</v>
      </c>
      <c r="V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2102.46</v>
      </c>
      <c r="W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2091.34</v>
      </c>
      <c r="X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2295.7600000000002</v>
      </c>
      <c r="Y265" s="142">
        <f>VLOOKUP($A265+ROUND((COLUMN()-2)/24,5),АТС!$A$41:$F$712,3)+VLOOKUP($A265+ROUND((COLUMN()-2)/24,5),'Расчет сбытовых надбавок'!$B$721:'Расчет сбытовых надбавок'!$G$1392,6)+'Иные услуги '!$C$5+'РСТ РСО-А'!$L$7</f>
        <v>2083.86</v>
      </c>
    </row>
    <row r="266" spans="1:25" x14ac:dyDescent="0.2">
      <c r="A266" s="94">
        <f t="shared" si="8"/>
        <v>41683</v>
      </c>
      <c r="B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2060.7999999999997</v>
      </c>
      <c r="C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2091.39</v>
      </c>
      <c r="D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2108.64</v>
      </c>
      <c r="E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2120.7200000000003</v>
      </c>
      <c r="F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2117.65</v>
      </c>
      <c r="G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2108.77</v>
      </c>
      <c r="H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2078.58</v>
      </c>
      <c r="I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2146.7399999999998</v>
      </c>
      <c r="J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2130.88</v>
      </c>
      <c r="K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2102.98</v>
      </c>
      <c r="L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2079.71</v>
      </c>
      <c r="M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2063.41</v>
      </c>
      <c r="N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2072.52</v>
      </c>
      <c r="O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2087.21</v>
      </c>
      <c r="P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2097.58</v>
      </c>
      <c r="Q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2099.87</v>
      </c>
      <c r="R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2102.8000000000002</v>
      </c>
      <c r="S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2150.77</v>
      </c>
      <c r="T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2090.4299999999998</v>
      </c>
      <c r="U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2102.61</v>
      </c>
      <c r="V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2103.66</v>
      </c>
      <c r="W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2091.4299999999998</v>
      </c>
      <c r="X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2167.91</v>
      </c>
      <c r="Y266" s="142">
        <f>VLOOKUP($A266+ROUND((COLUMN()-2)/24,5),АТС!$A$41:$F$712,3)+VLOOKUP($A266+ROUND((COLUMN()-2)/24,5),'Расчет сбытовых надбавок'!$B$721:'Расчет сбытовых надбавок'!$G$1392,6)+'Иные услуги '!$C$5+'РСТ РСО-А'!$L$7</f>
        <v>2084.84</v>
      </c>
    </row>
    <row r="267" spans="1:25" x14ac:dyDescent="0.2">
      <c r="A267" s="94">
        <f t="shared" si="8"/>
        <v>41684</v>
      </c>
      <c r="B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2059.5500000000002</v>
      </c>
      <c r="C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2096.98</v>
      </c>
      <c r="D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2114.63</v>
      </c>
      <c r="E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2132.96</v>
      </c>
      <c r="F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2132.98</v>
      </c>
      <c r="G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2130.29</v>
      </c>
      <c r="H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2098.0500000000002</v>
      </c>
      <c r="I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2162.4499999999998</v>
      </c>
      <c r="J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2172.23</v>
      </c>
      <c r="K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2137.48</v>
      </c>
      <c r="L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2124.4899999999998</v>
      </c>
      <c r="M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2077.77</v>
      </c>
      <c r="N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2106.04</v>
      </c>
      <c r="O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2111.0100000000002</v>
      </c>
      <c r="P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2122.0500000000002</v>
      </c>
      <c r="Q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2170.89</v>
      </c>
      <c r="R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2115.7799999999997</v>
      </c>
      <c r="S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2171.17</v>
      </c>
      <c r="T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2104.69</v>
      </c>
      <c r="U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2059.98</v>
      </c>
      <c r="V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2057.06</v>
      </c>
      <c r="W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2091.79</v>
      </c>
      <c r="X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2145.34</v>
      </c>
      <c r="Y267" s="142">
        <f>VLOOKUP($A267+ROUND((COLUMN()-2)/24,5),АТС!$A$41:$F$712,3)+VLOOKUP($A267+ROUND((COLUMN()-2)/24,5),'Расчет сбытовых надбавок'!$B$721:'Расчет сбытовых надбавок'!$G$1392,6)+'Иные услуги '!$C$5+'РСТ РСО-А'!$L$7</f>
        <v>2085.12</v>
      </c>
    </row>
    <row r="268" spans="1:25" x14ac:dyDescent="0.2">
      <c r="A268" s="94">
        <f t="shared" si="8"/>
        <v>41685</v>
      </c>
      <c r="B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2098.37</v>
      </c>
      <c r="C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2141.4699999999998</v>
      </c>
      <c r="D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2159.39</v>
      </c>
      <c r="E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2178.62</v>
      </c>
      <c r="F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2182.63</v>
      </c>
      <c r="G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2170.98</v>
      </c>
      <c r="H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2149.8199999999997</v>
      </c>
      <c r="I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2103.56</v>
      </c>
      <c r="J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2059.2799999999997</v>
      </c>
      <c r="K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2189.5100000000002</v>
      </c>
      <c r="L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2177.7600000000002</v>
      </c>
      <c r="M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2188.7799999999997</v>
      </c>
      <c r="N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2215.65</v>
      </c>
      <c r="O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2223.59</v>
      </c>
      <c r="P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2235.71</v>
      </c>
      <c r="Q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2244.81</v>
      </c>
      <c r="R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2258.88</v>
      </c>
      <c r="S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2229.09</v>
      </c>
      <c r="T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2159.4700000000003</v>
      </c>
      <c r="U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2093.27</v>
      </c>
      <c r="V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2082.0500000000002</v>
      </c>
      <c r="W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2098.61</v>
      </c>
      <c r="X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2144.17</v>
      </c>
      <c r="Y268" s="142">
        <f>VLOOKUP($A268+ROUND((COLUMN()-2)/24,5),АТС!$A$41:$F$712,3)+VLOOKUP($A268+ROUND((COLUMN()-2)/24,5),'Расчет сбытовых надбавок'!$B$721:'Расчет сбытовых надбавок'!$G$1392,6)+'Иные услуги '!$C$5+'РСТ РСО-А'!$L$7</f>
        <v>2071.13</v>
      </c>
    </row>
    <row r="269" spans="1:25" x14ac:dyDescent="0.2">
      <c r="A269" s="94">
        <f t="shared" si="8"/>
        <v>41686</v>
      </c>
      <c r="B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2098.06</v>
      </c>
      <c r="C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2127.14</v>
      </c>
      <c r="D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2158.5100000000002</v>
      </c>
      <c r="E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2177.71</v>
      </c>
      <c r="F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2185.66</v>
      </c>
      <c r="G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2178.23</v>
      </c>
      <c r="H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2171.58</v>
      </c>
      <c r="I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2141.88</v>
      </c>
      <c r="J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2121.1999999999998</v>
      </c>
      <c r="K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2282.5500000000002</v>
      </c>
      <c r="L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2232.1</v>
      </c>
      <c r="M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2206.9499999999998</v>
      </c>
      <c r="N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2218.9499999999998</v>
      </c>
      <c r="O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2239.86</v>
      </c>
      <c r="P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2257.19</v>
      </c>
      <c r="Q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2261.65</v>
      </c>
      <c r="R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2239.4499999999998</v>
      </c>
      <c r="S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2231.94</v>
      </c>
      <c r="T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2162.75</v>
      </c>
      <c r="U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2087.37</v>
      </c>
      <c r="V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2084.2200000000003</v>
      </c>
      <c r="W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2100.8000000000002</v>
      </c>
      <c r="X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2140.08</v>
      </c>
      <c r="Y269" s="142">
        <f>VLOOKUP($A269+ROUND((COLUMN()-2)/24,5),АТС!$A$41:$F$712,3)+VLOOKUP($A269+ROUND((COLUMN()-2)/24,5),'Расчет сбытовых надбавок'!$B$721:'Расчет сбытовых надбавок'!$G$1392,6)+'Иные услуги '!$C$5+'РСТ РСО-А'!$L$7</f>
        <v>2059.89</v>
      </c>
    </row>
    <row r="270" spans="1:25" x14ac:dyDescent="0.2">
      <c r="A270" s="94">
        <f t="shared" si="8"/>
        <v>41687</v>
      </c>
      <c r="B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2111.63</v>
      </c>
      <c r="C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2152.9299999999998</v>
      </c>
      <c r="D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2166.2600000000002</v>
      </c>
      <c r="E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2184.33</v>
      </c>
      <c r="F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2188.15</v>
      </c>
      <c r="G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2177.7200000000003</v>
      </c>
      <c r="H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2146.9299999999998</v>
      </c>
      <c r="I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2232.73</v>
      </c>
      <c r="J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2239.11</v>
      </c>
      <c r="K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2209.61</v>
      </c>
      <c r="L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2209.8000000000002</v>
      </c>
      <c r="M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2161.4299999999998</v>
      </c>
      <c r="N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2191.52</v>
      </c>
      <c r="O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2202</v>
      </c>
      <c r="P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2205.37</v>
      </c>
      <c r="Q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2212.73</v>
      </c>
      <c r="R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2217.0500000000002</v>
      </c>
      <c r="S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2283.08</v>
      </c>
      <c r="T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2202.1</v>
      </c>
      <c r="U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2113.14</v>
      </c>
      <c r="V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2109.9299999999998</v>
      </c>
      <c r="W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2085.63</v>
      </c>
      <c r="X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2087.34</v>
      </c>
      <c r="Y270" s="142">
        <f>VLOOKUP($A270+ROUND((COLUMN()-2)/24,5),АТС!$A$41:$F$712,3)+VLOOKUP($A270+ROUND((COLUMN()-2)/24,5),'Расчет сбытовых надбавок'!$B$721:'Расчет сбытовых надбавок'!$G$1392,6)+'Иные услуги '!$C$5+'РСТ РСО-А'!$L$7</f>
        <v>2057.4299999999998</v>
      </c>
    </row>
    <row r="271" spans="1:25" x14ac:dyDescent="0.2">
      <c r="A271" s="94">
        <f t="shared" si="8"/>
        <v>41688</v>
      </c>
      <c r="B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2112.66</v>
      </c>
      <c r="C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2153.9899999999998</v>
      </c>
      <c r="D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2167.9700000000003</v>
      </c>
      <c r="E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2186.27</v>
      </c>
      <c r="F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2190.1800000000003</v>
      </c>
      <c r="G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2179.02</v>
      </c>
      <c r="H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2148.46</v>
      </c>
      <c r="I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2234.81</v>
      </c>
      <c r="J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2242.59</v>
      </c>
      <c r="K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2238.4299999999998</v>
      </c>
      <c r="L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2225.37</v>
      </c>
      <c r="M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2163.38</v>
      </c>
      <c r="N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2186.58</v>
      </c>
      <c r="O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2204.37</v>
      </c>
      <c r="P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2215.4</v>
      </c>
      <c r="Q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2215.2799999999997</v>
      </c>
      <c r="R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2219.38</v>
      </c>
      <c r="S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2196.34</v>
      </c>
      <c r="T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2117.2200000000003</v>
      </c>
      <c r="U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2119.44</v>
      </c>
      <c r="V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2116.0299999999997</v>
      </c>
      <c r="W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2078.4899999999998</v>
      </c>
      <c r="X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2079.79</v>
      </c>
      <c r="Y271" s="142">
        <f>VLOOKUP($A271+ROUND((COLUMN()-2)/24,5),АТС!$A$41:$F$712,3)+VLOOKUP($A271+ROUND((COLUMN()-2)/24,5),'Расчет сбытовых надбавок'!$B$721:'Расчет сбытовых надбавок'!$G$1392,6)+'Иные услуги '!$C$5+'РСТ РСО-А'!$L$7</f>
        <v>2058.1999999999998</v>
      </c>
    </row>
    <row r="272" spans="1:25" x14ac:dyDescent="0.2">
      <c r="A272" s="94">
        <f t="shared" si="8"/>
        <v>41689</v>
      </c>
      <c r="B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2112.29</v>
      </c>
      <c r="C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2185.67</v>
      </c>
      <c r="D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2197.11</v>
      </c>
      <c r="E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2204.9</v>
      </c>
      <c r="F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2196.7199999999998</v>
      </c>
      <c r="G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2178.13</v>
      </c>
      <c r="H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2141.15</v>
      </c>
      <c r="I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2222.3200000000002</v>
      </c>
      <c r="J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2237.31</v>
      </c>
      <c r="K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2195.09</v>
      </c>
      <c r="L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2173.2200000000003</v>
      </c>
      <c r="M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2123.6799999999998</v>
      </c>
      <c r="N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2132.33</v>
      </c>
      <c r="O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2153.2399999999998</v>
      </c>
      <c r="P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2150.02</v>
      </c>
      <c r="Q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2150.17</v>
      </c>
      <c r="R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2163.0100000000002</v>
      </c>
      <c r="S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2216.3199999999997</v>
      </c>
      <c r="T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2186.5699999999997</v>
      </c>
      <c r="U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2101.7200000000003</v>
      </c>
      <c r="V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2095.6799999999998</v>
      </c>
      <c r="W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2081.44</v>
      </c>
      <c r="X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2082.88</v>
      </c>
      <c r="Y272" s="142">
        <f>VLOOKUP($A272+ROUND((COLUMN()-2)/24,5),АТС!$A$41:$F$712,3)+VLOOKUP($A272+ROUND((COLUMN()-2)/24,5),'Расчет сбытовых надбавок'!$B$721:'Расчет сбытовых надбавок'!$G$1392,6)+'Иные услуги '!$C$5+'РСТ РСО-А'!$L$7</f>
        <v>2075.37</v>
      </c>
    </row>
    <row r="273" spans="1:25" x14ac:dyDescent="0.2">
      <c r="A273" s="94">
        <f t="shared" si="8"/>
        <v>41690</v>
      </c>
      <c r="B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2134.08</v>
      </c>
      <c r="C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2178.42</v>
      </c>
      <c r="D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2201.1</v>
      </c>
      <c r="E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2212.9899999999998</v>
      </c>
      <c r="F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2212.7600000000002</v>
      </c>
      <c r="G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2197.04</v>
      </c>
      <c r="H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2164.17</v>
      </c>
      <c r="I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2258.0500000000002</v>
      </c>
      <c r="J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2259.56</v>
      </c>
      <c r="K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2211.09</v>
      </c>
      <c r="L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2211.13</v>
      </c>
      <c r="M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2162.5500000000002</v>
      </c>
      <c r="N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2192.64</v>
      </c>
      <c r="O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2206.5500000000002</v>
      </c>
      <c r="P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2213.87</v>
      </c>
      <c r="Q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2210.38</v>
      </c>
      <c r="R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2213.91</v>
      </c>
      <c r="S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2268.7200000000003</v>
      </c>
      <c r="T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2185.8000000000002</v>
      </c>
      <c r="U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2101.87</v>
      </c>
      <c r="V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2098.7200000000003</v>
      </c>
      <c r="W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2079.06</v>
      </c>
      <c r="X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2083.2799999999997</v>
      </c>
      <c r="Y273" s="142">
        <f>VLOOKUP($A273+ROUND((COLUMN()-2)/24,5),АТС!$A$41:$F$712,3)+VLOOKUP($A273+ROUND((COLUMN()-2)/24,5),'Расчет сбытовых надбавок'!$B$721:'Расчет сбытовых надбавок'!$G$1392,6)+'Иные услуги '!$C$5+'РСТ РСО-А'!$L$7</f>
        <v>2076.12</v>
      </c>
    </row>
    <row r="274" spans="1:25" x14ac:dyDescent="0.2">
      <c r="A274" s="94">
        <f t="shared" si="8"/>
        <v>41691</v>
      </c>
      <c r="B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2133.7799999999997</v>
      </c>
      <c r="C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2178.0699999999997</v>
      </c>
      <c r="D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2201.0500000000002</v>
      </c>
      <c r="E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2212.85</v>
      </c>
      <c r="F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2212.84</v>
      </c>
      <c r="G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2197.1800000000003</v>
      </c>
      <c r="H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2164.06</v>
      </c>
      <c r="I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2261.98</v>
      </c>
      <c r="J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2283.37</v>
      </c>
      <c r="K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2250.27</v>
      </c>
      <c r="L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2241.16</v>
      </c>
      <c r="M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2179.06</v>
      </c>
      <c r="N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2210.66</v>
      </c>
      <c r="O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2229.29</v>
      </c>
      <c r="P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2233.13</v>
      </c>
      <c r="Q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2237.39</v>
      </c>
      <c r="R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2245.38</v>
      </c>
      <c r="S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2303.69</v>
      </c>
      <c r="T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2200.87</v>
      </c>
      <c r="U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2116.37</v>
      </c>
      <c r="V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2112.91</v>
      </c>
      <c r="W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2085.77</v>
      </c>
      <c r="X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2084.34</v>
      </c>
      <c r="Y274" s="142">
        <f>VLOOKUP($A274+ROUND((COLUMN()-2)/24,5),АТС!$A$41:$F$712,3)+VLOOKUP($A274+ROUND((COLUMN()-2)/24,5),'Расчет сбытовых надбавок'!$B$721:'Расчет сбытовых надбавок'!$G$1392,6)+'Иные услуги '!$C$5+'РСТ РСО-А'!$L$7</f>
        <v>2068.0099999999998</v>
      </c>
    </row>
    <row r="275" spans="1:25" x14ac:dyDescent="0.2">
      <c r="A275" s="94">
        <f t="shared" si="8"/>
        <v>41692</v>
      </c>
      <c r="B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2138.23</v>
      </c>
      <c r="C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2191.17</v>
      </c>
      <c r="D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2216.62</v>
      </c>
      <c r="E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2225.5299999999997</v>
      </c>
      <c r="F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2225.54</v>
      </c>
      <c r="G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2221.15</v>
      </c>
      <c r="H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2191.5</v>
      </c>
      <c r="I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2118.7199999999998</v>
      </c>
      <c r="J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2081.87</v>
      </c>
      <c r="K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2217.23</v>
      </c>
      <c r="L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2200.8599999999997</v>
      </c>
      <c r="M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2193.2799999999997</v>
      </c>
      <c r="N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2229.62</v>
      </c>
      <c r="O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2237.9499999999998</v>
      </c>
      <c r="P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2246.7799999999997</v>
      </c>
      <c r="Q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2247.0299999999997</v>
      </c>
      <c r="R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2251.66</v>
      </c>
      <c r="S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2279.5299999999997</v>
      </c>
      <c r="T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2207.39</v>
      </c>
      <c r="U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2105.06</v>
      </c>
      <c r="V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2098.84</v>
      </c>
      <c r="W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2116.2600000000002</v>
      </c>
      <c r="X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2160.5500000000002</v>
      </c>
      <c r="Y275" s="142">
        <f>VLOOKUP($A275+ROUND((COLUMN()-2)/24,5),АТС!$A$41:$F$712,3)+VLOOKUP($A275+ROUND((COLUMN()-2)/24,5),'Расчет сбытовых надбавок'!$B$721:'Расчет сбытовых надбавок'!$G$1392,6)+'Иные услуги '!$C$5+'РСТ РСО-А'!$L$7</f>
        <v>2067.46</v>
      </c>
    </row>
    <row r="276" spans="1:25" x14ac:dyDescent="0.2">
      <c r="A276" s="94">
        <f t="shared" si="8"/>
        <v>41693</v>
      </c>
      <c r="B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2124.2600000000002</v>
      </c>
      <c r="C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2183.4499999999998</v>
      </c>
      <c r="D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2217.2600000000002</v>
      </c>
      <c r="E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2235.21</v>
      </c>
      <c r="F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2226.04</v>
      </c>
      <c r="G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2235.34</v>
      </c>
      <c r="H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2212.69</v>
      </c>
      <c r="I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2191.91</v>
      </c>
      <c r="J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2157.5500000000002</v>
      </c>
      <c r="K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2279.21</v>
      </c>
      <c r="L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2230.31</v>
      </c>
      <c r="M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2213.56</v>
      </c>
      <c r="N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2230.0699999999997</v>
      </c>
      <c r="O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2247.3199999999997</v>
      </c>
      <c r="P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2270.2799999999997</v>
      </c>
      <c r="Q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2266.17</v>
      </c>
      <c r="R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2261.92</v>
      </c>
      <c r="S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2267.46</v>
      </c>
      <c r="T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2208.81</v>
      </c>
      <c r="U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2105.5500000000002</v>
      </c>
      <c r="V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2099.5500000000002</v>
      </c>
      <c r="W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2116.81</v>
      </c>
      <c r="X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2161.5</v>
      </c>
      <c r="Y276" s="142">
        <f>VLOOKUP($A276+ROUND((COLUMN()-2)/24,5),АТС!$A$41:$F$712,3)+VLOOKUP($A276+ROUND((COLUMN()-2)/24,5),'Расчет сбытовых надбавок'!$B$721:'Расчет сбытовых надбавок'!$G$1392,6)+'Иные услуги '!$C$5+'РСТ РСО-А'!$L$7</f>
        <v>2065.89</v>
      </c>
    </row>
    <row r="277" spans="1:25" x14ac:dyDescent="0.2">
      <c r="A277" s="94">
        <f t="shared" si="8"/>
        <v>41694</v>
      </c>
      <c r="B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2134.23</v>
      </c>
      <c r="C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2190.41</v>
      </c>
      <c r="D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2213.89</v>
      </c>
      <c r="E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2226</v>
      </c>
      <c r="F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2226.02</v>
      </c>
      <c r="G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2213.79</v>
      </c>
      <c r="H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2175.71</v>
      </c>
      <c r="I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2253.9899999999998</v>
      </c>
      <c r="J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2283.84</v>
      </c>
      <c r="K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2228.09</v>
      </c>
      <c r="L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2212.41</v>
      </c>
      <c r="M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2163.2799999999997</v>
      </c>
      <c r="N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2189.6</v>
      </c>
      <c r="O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2203.7599999999998</v>
      </c>
      <c r="P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2218.4700000000003</v>
      </c>
      <c r="Q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2230.08</v>
      </c>
      <c r="R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2242.33</v>
      </c>
      <c r="S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2338.52</v>
      </c>
      <c r="T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2273.23</v>
      </c>
      <c r="U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2146.44</v>
      </c>
      <c r="V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2132.54</v>
      </c>
      <c r="W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2085.9700000000003</v>
      </c>
      <c r="X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2082.0699999999997</v>
      </c>
      <c r="Y277" s="142">
        <f>VLOOKUP($A277+ROUND((COLUMN()-2)/24,5),АТС!$A$41:$F$712,3)+VLOOKUP($A277+ROUND((COLUMN()-2)/24,5),'Расчет сбытовых надбавок'!$B$721:'Расчет сбытовых надбавок'!$G$1392,6)+'Иные услуги '!$C$5+'РСТ РСО-А'!$L$7</f>
        <v>2063.13</v>
      </c>
    </row>
    <row r="278" spans="1:25" x14ac:dyDescent="0.2">
      <c r="A278" s="94">
        <f t="shared" si="8"/>
        <v>41695</v>
      </c>
      <c r="B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2151.02</v>
      </c>
      <c r="C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2206.17</v>
      </c>
      <c r="D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2230.64</v>
      </c>
      <c r="E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2239.21</v>
      </c>
      <c r="F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2226.48</v>
      </c>
      <c r="G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2234.91</v>
      </c>
      <c r="H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2175.83</v>
      </c>
      <c r="I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2275.3199999999997</v>
      </c>
      <c r="J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2284.9</v>
      </c>
      <c r="K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2229.3200000000002</v>
      </c>
      <c r="L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2212.42</v>
      </c>
      <c r="M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2144.44</v>
      </c>
      <c r="N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2138.2200000000003</v>
      </c>
      <c r="O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2140.86</v>
      </c>
      <c r="P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2146.79</v>
      </c>
      <c r="Q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2143.88</v>
      </c>
      <c r="R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2140.81</v>
      </c>
      <c r="S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2184.19</v>
      </c>
      <c r="T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2149.63</v>
      </c>
      <c r="U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2108.09</v>
      </c>
      <c r="V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2101.65</v>
      </c>
      <c r="W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2086.62</v>
      </c>
      <c r="X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2081.86</v>
      </c>
      <c r="Y278" s="142">
        <f>VLOOKUP($A278+ROUND((COLUMN()-2)/24,5),АТС!$A$41:$F$712,3)+VLOOKUP($A278+ROUND((COLUMN()-2)/24,5),'Расчет сбытовых надбавок'!$B$721:'Расчет сбытовых надбавок'!$G$1392,6)+'Иные услуги '!$C$5+'РСТ РСО-А'!$L$7</f>
        <v>2063.54</v>
      </c>
    </row>
    <row r="279" spans="1:25" x14ac:dyDescent="0.2">
      <c r="A279" s="94">
        <f t="shared" si="8"/>
        <v>41696</v>
      </c>
      <c r="B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2153.7799999999997</v>
      </c>
      <c r="C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2205.34</v>
      </c>
      <c r="D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2229.73</v>
      </c>
      <c r="E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2242.7399999999998</v>
      </c>
      <c r="F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2242.73</v>
      </c>
      <c r="G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2238.58</v>
      </c>
      <c r="H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2201.7200000000003</v>
      </c>
      <c r="I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2307.44</v>
      </c>
      <c r="J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2331.83</v>
      </c>
      <c r="K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2279.31</v>
      </c>
      <c r="L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2228.42</v>
      </c>
      <c r="M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2135.5299999999997</v>
      </c>
      <c r="N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2132.04</v>
      </c>
      <c r="O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2134.81</v>
      </c>
      <c r="P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2134.27</v>
      </c>
      <c r="Q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2137.5100000000002</v>
      </c>
      <c r="R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2134.64</v>
      </c>
      <c r="S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2178.91</v>
      </c>
      <c r="T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2138.23</v>
      </c>
      <c r="U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2101.62</v>
      </c>
      <c r="V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2098.5299999999997</v>
      </c>
      <c r="W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2086.2399999999998</v>
      </c>
      <c r="X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2081.7799999999997</v>
      </c>
      <c r="Y279" s="142">
        <f>VLOOKUP($A279+ROUND((COLUMN()-2)/24,5),АТС!$A$41:$F$712,3)+VLOOKUP($A279+ROUND((COLUMN()-2)/24,5),'Расчет сбытовых надбавок'!$B$721:'Расчет сбытовых надбавок'!$G$1392,6)+'Иные услуги '!$C$5+'РСТ РСО-А'!$L$7</f>
        <v>2062.88</v>
      </c>
    </row>
    <row r="280" spans="1:25" x14ac:dyDescent="0.2">
      <c r="A280" s="94">
        <f t="shared" si="8"/>
        <v>41697</v>
      </c>
      <c r="B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2117.69</v>
      </c>
      <c r="C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2167.4</v>
      </c>
      <c r="D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2189.38</v>
      </c>
      <c r="E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2197.2399999999998</v>
      </c>
      <c r="F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2193.35</v>
      </c>
      <c r="G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2189.6799999999998</v>
      </c>
      <c r="H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2160.79</v>
      </c>
      <c r="I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2257.0299999999997</v>
      </c>
      <c r="J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2263.71</v>
      </c>
      <c r="K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2204.46</v>
      </c>
      <c r="L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2162.7600000000002</v>
      </c>
      <c r="M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2112.62</v>
      </c>
      <c r="N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2129.4300000000003</v>
      </c>
      <c r="O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2147.17</v>
      </c>
      <c r="P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2147.02</v>
      </c>
      <c r="Q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2162.8000000000002</v>
      </c>
      <c r="R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2186.25</v>
      </c>
      <c r="S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2260.73</v>
      </c>
      <c r="T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2222.35</v>
      </c>
      <c r="U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2114.13</v>
      </c>
      <c r="V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2101.79</v>
      </c>
      <c r="W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2078.59</v>
      </c>
      <c r="X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2086.0699999999997</v>
      </c>
      <c r="Y280" s="142">
        <f>VLOOKUP($A280+ROUND((COLUMN()-2)/24,5),АТС!$A$41:$F$712,3)+VLOOKUP($A280+ROUND((COLUMN()-2)/24,5),'Расчет сбытовых надбавок'!$B$721:'Расчет сбытовых надбавок'!$G$1392,6)+'Иные услуги '!$C$5+'РСТ РСО-А'!$L$7</f>
        <v>2060.84</v>
      </c>
    </row>
    <row r="281" spans="1:25" x14ac:dyDescent="0.2">
      <c r="A281" s="94">
        <f t="shared" si="8"/>
        <v>41698</v>
      </c>
      <c r="B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2127.1</v>
      </c>
      <c r="C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2178.29</v>
      </c>
      <c r="D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2197.0700000000002</v>
      </c>
      <c r="E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2209.0299999999997</v>
      </c>
      <c r="F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2208.87</v>
      </c>
      <c r="G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2204.52</v>
      </c>
      <c r="H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2171.42</v>
      </c>
      <c r="I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2269.71</v>
      </c>
      <c r="J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2258.0500000000002</v>
      </c>
      <c r="K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2195.6800000000003</v>
      </c>
      <c r="L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2158.4</v>
      </c>
      <c r="M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2107.02</v>
      </c>
      <c r="N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2118.06</v>
      </c>
      <c r="O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2132.37</v>
      </c>
      <c r="P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2153.35</v>
      </c>
      <c r="Q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2156.5299999999997</v>
      </c>
      <c r="R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2132.06</v>
      </c>
      <c r="S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2172.08</v>
      </c>
      <c r="T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2139.1799999999998</v>
      </c>
      <c r="U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2087.54</v>
      </c>
      <c r="V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2078.8000000000002</v>
      </c>
      <c r="W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2066.7399999999998</v>
      </c>
      <c r="X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2085.0500000000002</v>
      </c>
      <c r="Y281" s="142">
        <f>VLOOKUP($A281+ROUND((COLUMN()-2)/24,5),АТС!$A$41:$F$712,3)+VLOOKUP($A281+ROUND((COLUMN()-2)/24,5),'Расчет сбытовых надбавок'!$B$721:'Расчет сбытовых надбавок'!$G$1392,6)+'Иные услуги '!$C$5+'РСТ РСО-А'!$L$7</f>
        <v>2070.84</v>
      </c>
    </row>
    <row r="283" spans="1:25" s="105" customFormat="1" ht="19.5" customHeight="1" x14ac:dyDescent="0.25">
      <c r="A283" s="103" t="s">
        <v>155</v>
      </c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</row>
    <row r="284" spans="1:25" x14ac:dyDescent="0.25">
      <c r="A284" s="102" t="s">
        <v>157</v>
      </c>
      <c r="B284" s="93"/>
      <c r="C284" s="93"/>
      <c r="D284" s="93"/>
    </row>
    <row r="285" spans="1:25" ht="12.75" x14ac:dyDescent="0.2">
      <c r="A285" s="170" t="s">
        <v>50</v>
      </c>
      <c r="B285" s="181" t="s">
        <v>129</v>
      </c>
      <c r="C285" s="182"/>
      <c r="D285" s="182"/>
      <c r="E285" s="182"/>
      <c r="F285" s="182"/>
      <c r="G285" s="182"/>
      <c r="H285" s="182"/>
      <c r="I285" s="182"/>
      <c r="J285" s="182"/>
      <c r="K285" s="182"/>
      <c r="L285" s="182"/>
      <c r="M285" s="182"/>
      <c r="N285" s="182"/>
      <c r="O285" s="182"/>
      <c r="P285" s="182"/>
      <c r="Q285" s="182"/>
      <c r="R285" s="182"/>
      <c r="S285" s="182"/>
      <c r="T285" s="182"/>
      <c r="U285" s="182"/>
      <c r="V285" s="182"/>
      <c r="W285" s="182"/>
      <c r="X285" s="182"/>
      <c r="Y285" s="183"/>
    </row>
    <row r="286" spans="1:25" ht="12.75" x14ac:dyDescent="0.2">
      <c r="A286" s="171"/>
      <c r="B286" s="184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  <c r="V286" s="185"/>
      <c r="W286" s="185"/>
      <c r="X286" s="185"/>
      <c r="Y286" s="186"/>
    </row>
    <row r="287" spans="1:25" ht="12.75" customHeight="1" x14ac:dyDescent="0.2">
      <c r="A287" s="171"/>
      <c r="B287" s="173" t="s">
        <v>130</v>
      </c>
      <c r="C287" s="164" t="s">
        <v>131</v>
      </c>
      <c r="D287" s="164" t="s">
        <v>132</v>
      </c>
      <c r="E287" s="164" t="s">
        <v>133</v>
      </c>
      <c r="F287" s="164" t="s">
        <v>134</v>
      </c>
      <c r="G287" s="164" t="s">
        <v>135</v>
      </c>
      <c r="H287" s="164" t="s">
        <v>136</v>
      </c>
      <c r="I287" s="164" t="s">
        <v>137</v>
      </c>
      <c r="J287" s="164" t="s">
        <v>138</v>
      </c>
      <c r="K287" s="164" t="s">
        <v>139</v>
      </c>
      <c r="L287" s="164" t="s">
        <v>140</v>
      </c>
      <c r="M287" s="164" t="s">
        <v>141</v>
      </c>
      <c r="N287" s="175" t="s">
        <v>142</v>
      </c>
      <c r="O287" s="164" t="s">
        <v>143</v>
      </c>
      <c r="P287" s="164" t="s">
        <v>144</v>
      </c>
      <c r="Q287" s="164" t="s">
        <v>145</v>
      </c>
      <c r="R287" s="164" t="s">
        <v>146</v>
      </c>
      <c r="S287" s="164" t="s">
        <v>147</v>
      </c>
      <c r="T287" s="164" t="s">
        <v>148</v>
      </c>
      <c r="U287" s="164" t="s">
        <v>149</v>
      </c>
      <c r="V287" s="164" t="s">
        <v>150</v>
      </c>
      <c r="W287" s="164" t="s">
        <v>151</v>
      </c>
      <c r="X287" s="164" t="s">
        <v>152</v>
      </c>
      <c r="Y287" s="164" t="s">
        <v>153</v>
      </c>
    </row>
    <row r="288" spans="1:25" ht="11.25" customHeight="1" x14ac:dyDescent="0.2">
      <c r="A288" s="172"/>
      <c r="B288" s="174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  <c r="N288" s="176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</row>
    <row r="289" spans="1:27" ht="15.75" customHeight="1" x14ac:dyDescent="0.2">
      <c r="A289" s="94">
        <f>A254</f>
        <v>41671</v>
      </c>
      <c r="B289" s="127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1611.8200000000002</v>
      </c>
      <c r="C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1591.97</v>
      </c>
      <c r="D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1603.33</v>
      </c>
      <c r="E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1589.8400000000001</v>
      </c>
      <c r="F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1586.67</v>
      </c>
      <c r="G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1584.13</v>
      </c>
      <c r="H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1597.65</v>
      </c>
      <c r="I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1601.68</v>
      </c>
      <c r="J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1613.98</v>
      </c>
      <c r="K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1628.0300000000002</v>
      </c>
      <c r="L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1629.33</v>
      </c>
      <c r="M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1629.8200000000002</v>
      </c>
      <c r="N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1630.87</v>
      </c>
      <c r="O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1631.08</v>
      </c>
      <c r="P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1630.47</v>
      </c>
      <c r="Q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1630.85</v>
      </c>
      <c r="R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1629.94</v>
      </c>
      <c r="S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1628.0500000000002</v>
      </c>
      <c r="T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1626.5</v>
      </c>
      <c r="U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1641.13</v>
      </c>
      <c r="V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1709.2</v>
      </c>
      <c r="W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1628.71</v>
      </c>
      <c r="X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1629.13</v>
      </c>
      <c r="Y289" s="142">
        <f>VLOOKUP($A289+ROUND((COLUMN()-2)/24,5),АТС!$A$41:$F$712,3)+VLOOKUP($A289+ROUND((COLUMN()-2)/24,5),'Расчет сбытовых надбавок'!$B$721:'Расчет сбытовых надбавок'!$G$1392,3)+'Иные услуги '!$C$5+'РСТ РСО-А'!$M$7</f>
        <v>1764.2</v>
      </c>
      <c r="AA289" s="95"/>
    </row>
    <row r="290" spans="1:27" x14ac:dyDescent="0.2">
      <c r="A290" s="94">
        <f>A289+1</f>
        <v>41672</v>
      </c>
      <c r="B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1609.8400000000001</v>
      </c>
      <c r="C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1609.13</v>
      </c>
      <c r="D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1597.81</v>
      </c>
      <c r="E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1584.75</v>
      </c>
      <c r="F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1590.37</v>
      </c>
      <c r="G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1581.47</v>
      </c>
      <c r="H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1587.52</v>
      </c>
      <c r="I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1603.35</v>
      </c>
      <c r="J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1646.47</v>
      </c>
      <c r="K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1626.41</v>
      </c>
      <c r="L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1627.29</v>
      </c>
      <c r="M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1627.5</v>
      </c>
      <c r="N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1627.85</v>
      </c>
      <c r="O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1627.98</v>
      </c>
      <c r="P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1626.75</v>
      </c>
      <c r="Q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1627.1399999999999</v>
      </c>
      <c r="R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1628.21</v>
      </c>
      <c r="S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1626.22</v>
      </c>
      <c r="T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1625.58</v>
      </c>
      <c r="U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1639.49</v>
      </c>
      <c r="V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1708.31</v>
      </c>
      <c r="W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1671.0300000000002</v>
      </c>
      <c r="X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1627.5900000000001</v>
      </c>
      <c r="Y290" s="142">
        <f>VLOOKUP($A290+ROUND((COLUMN()-2)/24,5),АТС!$A$41:$F$712,3)+VLOOKUP($A290+ROUND((COLUMN()-2)/24,5),'Расчет сбытовых надбавок'!$B$721:'Расчет сбытовых надбавок'!$G$1392,3)+'Иные услуги '!$C$5+'РСТ РСО-А'!$M$7</f>
        <v>1784.77</v>
      </c>
    </row>
    <row r="291" spans="1:27" x14ac:dyDescent="0.2">
      <c r="A291" s="94">
        <f t="shared" ref="A291:A316" si="9">A290+1</f>
        <v>41673</v>
      </c>
      <c r="B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1606.74</v>
      </c>
      <c r="C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1590.5900000000001</v>
      </c>
      <c r="D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1591.17</v>
      </c>
      <c r="E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1605.65</v>
      </c>
      <c r="F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1602.62</v>
      </c>
      <c r="G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1599.77</v>
      </c>
      <c r="H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1602.33</v>
      </c>
      <c r="I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1616.5700000000002</v>
      </c>
      <c r="J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1607.88</v>
      </c>
      <c r="K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1630.87</v>
      </c>
      <c r="L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1630.6</v>
      </c>
      <c r="M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1618.87</v>
      </c>
      <c r="N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1618.0700000000002</v>
      </c>
      <c r="O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1618.38</v>
      </c>
      <c r="P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1618.69</v>
      </c>
      <c r="Q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1618.72</v>
      </c>
      <c r="R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1618.0500000000002</v>
      </c>
      <c r="S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1626.33</v>
      </c>
      <c r="T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1623.5700000000002</v>
      </c>
      <c r="U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1625.0500000000002</v>
      </c>
      <c r="V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1638.96</v>
      </c>
      <c r="W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1678.95</v>
      </c>
      <c r="X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1862.8899999999999</v>
      </c>
      <c r="Y291" s="142">
        <f>VLOOKUP($A291+ROUND((COLUMN()-2)/24,5),АТС!$A$41:$F$712,3)+VLOOKUP($A291+ROUND((COLUMN()-2)/24,5),'Расчет сбытовых надбавок'!$B$721:'Расчет сбытовых надбавок'!$G$1392,3)+'Иные услуги '!$C$5+'РСТ РСО-А'!$M$7</f>
        <v>1745.37</v>
      </c>
    </row>
    <row r="292" spans="1:27" x14ac:dyDescent="0.2">
      <c r="A292" s="94">
        <f t="shared" si="9"/>
        <v>41674</v>
      </c>
      <c r="B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1692.94</v>
      </c>
      <c r="C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1600.74</v>
      </c>
      <c r="D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1599.4900000000002</v>
      </c>
      <c r="E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1599.41</v>
      </c>
      <c r="F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1599.4</v>
      </c>
      <c r="G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1601.42</v>
      </c>
      <c r="H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1605.65</v>
      </c>
      <c r="I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1616.5700000000002</v>
      </c>
      <c r="J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1607.45</v>
      </c>
      <c r="K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1639.81</v>
      </c>
      <c r="L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1669.58</v>
      </c>
      <c r="M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1640.75</v>
      </c>
      <c r="N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1640.44</v>
      </c>
      <c r="O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1639.04</v>
      </c>
      <c r="P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1631.77</v>
      </c>
      <c r="Q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1631.73</v>
      </c>
      <c r="R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1631.42</v>
      </c>
      <c r="S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1630.92</v>
      </c>
      <c r="T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1628.54</v>
      </c>
      <c r="U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1754.85</v>
      </c>
      <c r="V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1754.46</v>
      </c>
      <c r="W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1778.73</v>
      </c>
      <c r="X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1917.0700000000002</v>
      </c>
      <c r="Y292" s="142">
        <f>VLOOKUP($A292+ROUND((COLUMN()-2)/24,5),АТС!$A$41:$F$712,3)+VLOOKUP($A292+ROUND((COLUMN()-2)/24,5),'Расчет сбытовых надбавок'!$B$721:'Расчет сбытовых надбавок'!$G$1392,3)+'Иные услуги '!$C$5+'РСТ РСО-А'!$M$7</f>
        <v>1821.9099999999999</v>
      </c>
    </row>
    <row r="293" spans="1:27" x14ac:dyDescent="0.2">
      <c r="A293" s="94">
        <f t="shared" si="9"/>
        <v>41675</v>
      </c>
      <c r="B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1615.7800000000002</v>
      </c>
      <c r="C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1591.83</v>
      </c>
      <c r="D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1589.3600000000001</v>
      </c>
      <c r="E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1587.94</v>
      </c>
      <c r="F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1588.1399999999999</v>
      </c>
      <c r="G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1588.8000000000002</v>
      </c>
      <c r="H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1590.83</v>
      </c>
      <c r="I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1616.12</v>
      </c>
      <c r="J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1607.18</v>
      </c>
      <c r="K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1633.0100000000002</v>
      </c>
      <c r="L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1632.26</v>
      </c>
      <c r="M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1605.06</v>
      </c>
      <c r="N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1612.94</v>
      </c>
      <c r="O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1612.71</v>
      </c>
      <c r="P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1612.8200000000002</v>
      </c>
      <c r="Q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1612.73</v>
      </c>
      <c r="R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1613.17</v>
      </c>
      <c r="S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1631.13</v>
      </c>
      <c r="T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1693.2</v>
      </c>
      <c r="U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1730.8000000000002</v>
      </c>
      <c r="V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1741.9299999999998</v>
      </c>
      <c r="W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1737.19</v>
      </c>
      <c r="X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1920.7400000000002</v>
      </c>
      <c r="Y293" s="142">
        <f>VLOOKUP($A293+ROUND((COLUMN()-2)/24,5),АТС!$A$41:$F$712,3)+VLOOKUP($A293+ROUND((COLUMN()-2)/24,5),'Расчет сбытовых надбавок'!$B$721:'Расчет сбытовых надбавок'!$G$1392,3)+'Иные услуги '!$C$5+'РСТ РСО-А'!$M$7</f>
        <v>1808.26</v>
      </c>
    </row>
    <row r="294" spans="1:27" x14ac:dyDescent="0.2">
      <c r="A294" s="94">
        <f t="shared" si="9"/>
        <v>41676</v>
      </c>
      <c r="B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1694.71</v>
      </c>
      <c r="C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1620.23</v>
      </c>
      <c r="D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1600.26</v>
      </c>
      <c r="E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1599.79</v>
      </c>
      <c r="F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1600.47</v>
      </c>
      <c r="G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1600.88</v>
      </c>
      <c r="H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1625.4099999999999</v>
      </c>
      <c r="I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1611.21</v>
      </c>
      <c r="J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1631.73</v>
      </c>
      <c r="K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1631.6399999999999</v>
      </c>
      <c r="L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1630.52</v>
      </c>
      <c r="M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1727.8700000000001</v>
      </c>
      <c r="N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1703.6</v>
      </c>
      <c r="O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1697.8600000000001</v>
      </c>
      <c r="P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1681.5500000000002</v>
      </c>
      <c r="Q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1670.25</v>
      </c>
      <c r="R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1658.1</v>
      </c>
      <c r="S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1629.6399999999999</v>
      </c>
      <c r="T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1713.65</v>
      </c>
      <c r="U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1813.44</v>
      </c>
      <c r="V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1787.27</v>
      </c>
      <c r="W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1792.64</v>
      </c>
      <c r="X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1936.6799999999998</v>
      </c>
      <c r="Y294" s="142">
        <f>VLOOKUP($A294+ROUND((COLUMN()-2)/24,5),АТС!$A$41:$F$712,3)+VLOOKUP($A294+ROUND((COLUMN()-2)/24,5),'Расчет сбытовых надбавок'!$B$721:'Расчет сбытовых надбавок'!$G$1392,3)+'Иные услуги '!$C$5+'РСТ РСО-А'!$M$7</f>
        <v>1839.8400000000001</v>
      </c>
    </row>
    <row r="295" spans="1:27" x14ac:dyDescent="0.2">
      <c r="A295" s="94">
        <f t="shared" si="9"/>
        <v>41677</v>
      </c>
      <c r="B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1611.6</v>
      </c>
      <c r="C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1591.5900000000001</v>
      </c>
      <c r="D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1584.62</v>
      </c>
      <c r="E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1587.63</v>
      </c>
      <c r="F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1587.1</v>
      </c>
      <c r="G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1583.15</v>
      </c>
      <c r="H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1610.99</v>
      </c>
      <c r="I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1609.13</v>
      </c>
      <c r="J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1584.2</v>
      </c>
      <c r="K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1633.27</v>
      </c>
      <c r="L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1633.4099999999999</v>
      </c>
      <c r="M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1620.39</v>
      </c>
      <c r="N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1620.47</v>
      </c>
      <c r="O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1620.54</v>
      </c>
      <c r="P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1620.8600000000001</v>
      </c>
      <c r="Q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1620.73</v>
      </c>
      <c r="R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1620.45</v>
      </c>
      <c r="S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1628.8899999999999</v>
      </c>
      <c r="T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1629.06</v>
      </c>
      <c r="U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1746.1399999999999</v>
      </c>
      <c r="V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1701.79</v>
      </c>
      <c r="W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1726.93</v>
      </c>
      <c r="X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1901.8400000000001</v>
      </c>
      <c r="Y295" s="142">
        <f>VLOOKUP($A295+ROUND((COLUMN()-2)/24,5),АТС!$A$41:$F$712,3)+VLOOKUP($A295+ROUND((COLUMN()-2)/24,5),'Расчет сбытовых надбавок'!$B$721:'Расчет сбытовых надбавок'!$G$1392,3)+'Иные услуги '!$C$5+'РСТ РСО-А'!$M$7</f>
        <v>1807.5700000000002</v>
      </c>
    </row>
    <row r="296" spans="1:27" x14ac:dyDescent="0.2">
      <c r="A296" s="94">
        <f t="shared" si="9"/>
        <v>41678</v>
      </c>
      <c r="B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1610.68</v>
      </c>
      <c r="C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1606.24</v>
      </c>
      <c r="D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1594.26</v>
      </c>
      <c r="E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1581.5</v>
      </c>
      <c r="F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1589.9</v>
      </c>
      <c r="G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1602.06</v>
      </c>
      <c r="H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1607.38</v>
      </c>
      <c r="I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1610.56</v>
      </c>
      <c r="J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1752.27</v>
      </c>
      <c r="K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1603.37</v>
      </c>
      <c r="L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1610.69</v>
      </c>
      <c r="M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1630.83</v>
      </c>
      <c r="N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1631.04</v>
      </c>
      <c r="O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1631.21</v>
      </c>
      <c r="P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1631.3899999999999</v>
      </c>
      <c r="Q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1631.6100000000001</v>
      </c>
      <c r="R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1630.3899999999999</v>
      </c>
      <c r="S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1625.77</v>
      </c>
      <c r="T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1627.48</v>
      </c>
      <c r="U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1626.67</v>
      </c>
      <c r="V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1735.83</v>
      </c>
      <c r="W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1701.3000000000002</v>
      </c>
      <c r="X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1628.43</v>
      </c>
      <c r="Y296" s="142">
        <f>VLOOKUP($A296+ROUND((COLUMN()-2)/24,5),АТС!$A$41:$F$712,3)+VLOOKUP($A296+ROUND((COLUMN()-2)/24,5),'Расчет сбытовых надбавок'!$B$721:'Расчет сбытовых надбавок'!$G$1392,3)+'Иные услуги '!$C$5+'РСТ РСО-А'!$M$7</f>
        <v>1838.2400000000002</v>
      </c>
    </row>
    <row r="297" spans="1:27" x14ac:dyDescent="0.2">
      <c r="A297" s="94">
        <f t="shared" si="9"/>
        <v>41679</v>
      </c>
      <c r="B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1605.6100000000001</v>
      </c>
      <c r="C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1596.15</v>
      </c>
      <c r="D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1623.3400000000001</v>
      </c>
      <c r="E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1627.1399999999999</v>
      </c>
      <c r="F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1637.85</v>
      </c>
      <c r="G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1627.0700000000002</v>
      </c>
      <c r="H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1616.8400000000001</v>
      </c>
      <c r="I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1588.1399999999999</v>
      </c>
      <c r="J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1609.99</v>
      </c>
      <c r="K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1656.42</v>
      </c>
      <c r="L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1612.8000000000002</v>
      </c>
      <c r="M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1582.5700000000002</v>
      </c>
      <c r="N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1584.51</v>
      </c>
      <c r="O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1594.02</v>
      </c>
      <c r="P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1587.8400000000001</v>
      </c>
      <c r="Q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1584.38</v>
      </c>
      <c r="R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1585.37</v>
      </c>
      <c r="S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1582.77</v>
      </c>
      <c r="T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1624.58</v>
      </c>
      <c r="U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1626.3200000000002</v>
      </c>
      <c r="V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1626.33</v>
      </c>
      <c r="W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1626.8600000000001</v>
      </c>
      <c r="X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1627.8400000000001</v>
      </c>
      <c r="Y297" s="142">
        <f>VLOOKUP($A297+ROUND((COLUMN()-2)/24,5),АТС!$A$41:$F$712,3)+VLOOKUP($A297+ROUND((COLUMN()-2)/24,5),'Расчет сбытовых надбавок'!$B$721:'Расчет сбытовых надбавок'!$G$1392,3)+'Иные услуги '!$C$5+'РСТ РСО-А'!$M$7</f>
        <v>1678.94</v>
      </c>
    </row>
    <row r="298" spans="1:27" x14ac:dyDescent="0.2">
      <c r="A298" s="94">
        <f t="shared" si="9"/>
        <v>41680</v>
      </c>
      <c r="B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1601.38</v>
      </c>
      <c r="C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1597.29</v>
      </c>
      <c r="D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1603.46</v>
      </c>
      <c r="E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1609.6</v>
      </c>
      <c r="F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1606.47</v>
      </c>
      <c r="G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1610.1100000000001</v>
      </c>
      <c r="H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1580.93</v>
      </c>
      <c r="I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1652.5</v>
      </c>
      <c r="J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1639.7</v>
      </c>
      <c r="K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1584.8200000000002</v>
      </c>
      <c r="L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1599.54</v>
      </c>
      <c r="M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1621.5100000000002</v>
      </c>
      <c r="N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1621.24</v>
      </c>
      <c r="O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1621.77</v>
      </c>
      <c r="P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1621.87</v>
      </c>
      <c r="Q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1621.1100000000001</v>
      </c>
      <c r="R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1620.87</v>
      </c>
      <c r="S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1613.17</v>
      </c>
      <c r="T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1629.6</v>
      </c>
      <c r="U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1631.1100000000001</v>
      </c>
      <c r="V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1632.3600000000001</v>
      </c>
      <c r="W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1644.23</v>
      </c>
      <c r="X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1859.8000000000002</v>
      </c>
      <c r="Y298" s="142">
        <f>VLOOKUP($A298+ROUND((COLUMN()-2)/24,5),АТС!$A$41:$F$712,3)+VLOOKUP($A298+ROUND((COLUMN()-2)/24,5),'Расчет сбытовых надбавок'!$B$721:'Расчет сбытовых надбавок'!$G$1392,3)+'Иные услуги '!$C$5+'РСТ РСО-А'!$M$7</f>
        <v>1785.98</v>
      </c>
    </row>
    <row r="299" spans="1:27" x14ac:dyDescent="0.2">
      <c r="A299" s="94">
        <f t="shared" si="9"/>
        <v>41681</v>
      </c>
      <c r="B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1583.1599999999999</v>
      </c>
      <c r="C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1628.38</v>
      </c>
      <c r="D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1648.77</v>
      </c>
      <c r="E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1663.18</v>
      </c>
      <c r="F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1666.6599999999999</v>
      </c>
      <c r="G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1652.4</v>
      </c>
      <c r="H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1619.1</v>
      </c>
      <c r="I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1693.1100000000001</v>
      </c>
      <c r="J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1659.8899999999999</v>
      </c>
      <c r="K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1615.0100000000002</v>
      </c>
      <c r="L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1586.81</v>
      </c>
      <c r="M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1622.6599999999999</v>
      </c>
      <c r="N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1623.9099999999999</v>
      </c>
      <c r="O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1624.4099999999999</v>
      </c>
      <c r="P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1620.6599999999999</v>
      </c>
      <c r="Q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1620.76</v>
      </c>
      <c r="R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1619.68</v>
      </c>
      <c r="S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1592.79</v>
      </c>
      <c r="T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1631.21</v>
      </c>
      <c r="U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1632.6399999999999</v>
      </c>
      <c r="V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1634.25</v>
      </c>
      <c r="W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1621.35</v>
      </c>
      <c r="X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1864.01</v>
      </c>
      <c r="Y299" s="142">
        <f>VLOOKUP($A299+ROUND((COLUMN()-2)/24,5),АТС!$A$41:$F$712,3)+VLOOKUP($A299+ROUND((COLUMN()-2)/24,5),'Расчет сбытовых надбавок'!$B$721:'Расчет сбытовых надбавок'!$G$1392,3)+'Иные услуги '!$C$5+'РСТ РСО-А'!$M$7</f>
        <v>1697.76</v>
      </c>
    </row>
    <row r="300" spans="1:27" x14ac:dyDescent="0.2">
      <c r="A300" s="94">
        <f t="shared" si="9"/>
        <v>41682</v>
      </c>
      <c r="B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1584.5900000000001</v>
      </c>
      <c r="C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1621.1100000000001</v>
      </c>
      <c r="D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1644.42</v>
      </c>
      <c r="E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1654.88</v>
      </c>
      <c r="F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1658.2200000000003</v>
      </c>
      <c r="G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1651.4</v>
      </c>
      <c r="H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1609.46</v>
      </c>
      <c r="I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1692.49</v>
      </c>
      <c r="J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1666.3600000000001</v>
      </c>
      <c r="K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1635</v>
      </c>
      <c r="L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1614.74</v>
      </c>
      <c r="M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1586.2</v>
      </c>
      <c r="N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1599.71</v>
      </c>
      <c r="O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1616.77</v>
      </c>
      <c r="P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1628.8400000000001</v>
      </c>
      <c r="Q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1631.63</v>
      </c>
      <c r="R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1634.7600000000002</v>
      </c>
      <c r="S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1690.5</v>
      </c>
      <c r="T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1620.48</v>
      </c>
      <c r="U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1632.68</v>
      </c>
      <c r="V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1633.76</v>
      </c>
      <c r="W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1620.92</v>
      </c>
      <c r="X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1856.8400000000001</v>
      </c>
      <c r="Y300" s="142">
        <f>VLOOKUP($A300+ROUND((COLUMN()-2)/24,5),АТС!$A$41:$F$712,3)+VLOOKUP($A300+ROUND((COLUMN()-2)/24,5),'Расчет сбытовых надбавок'!$B$721:'Расчет сбытовых надбавок'!$G$1392,3)+'Иные услуги '!$C$5+'РСТ РСО-А'!$M$7</f>
        <v>1612.3000000000002</v>
      </c>
    </row>
    <row r="301" spans="1:27" x14ac:dyDescent="0.2">
      <c r="A301" s="94">
        <f t="shared" si="9"/>
        <v>41683</v>
      </c>
      <c r="B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1585.68</v>
      </c>
      <c r="C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1620.99</v>
      </c>
      <c r="D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1640.8899999999999</v>
      </c>
      <c r="E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1654.83</v>
      </c>
      <c r="F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1651.29</v>
      </c>
      <c r="G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1641.04</v>
      </c>
      <c r="H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1606.2</v>
      </c>
      <c r="I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1684.85</v>
      </c>
      <c r="J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1666.56</v>
      </c>
      <c r="K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1634.3600000000001</v>
      </c>
      <c r="L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1607.5100000000002</v>
      </c>
      <c r="M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1588.7</v>
      </c>
      <c r="N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1599.21</v>
      </c>
      <c r="O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1616.1599999999999</v>
      </c>
      <c r="P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1628.13</v>
      </c>
      <c r="Q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1630.77</v>
      </c>
      <c r="R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1634.15</v>
      </c>
      <c r="S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1689.52</v>
      </c>
      <c r="T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1619.87</v>
      </c>
      <c r="U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1633.93</v>
      </c>
      <c r="V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1635.15</v>
      </c>
      <c r="W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1621.04</v>
      </c>
      <c r="X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1709.29</v>
      </c>
      <c r="Y301" s="142">
        <f>VLOOKUP($A301+ROUND((COLUMN()-2)/24,5),АТС!$A$41:$F$712,3)+VLOOKUP($A301+ROUND((COLUMN()-2)/24,5),'Расчет сбытовых надбавок'!$B$721:'Расчет сбытовых надбавок'!$G$1392,3)+'Иные услуги '!$C$5+'РСТ РСО-А'!$M$7</f>
        <v>1613.42</v>
      </c>
    </row>
    <row r="302" spans="1:27" x14ac:dyDescent="0.2">
      <c r="A302" s="94">
        <f t="shared" si="9"/>
        <v>41684</v>
      </c>
      <c r="B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1584.24</v>
      </c>
      <c r="C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1627.4299999999998</v>
      </c>
      <c r="D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1647.8000000000002</v>
      </c>
      <c r="E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1668.96</v>
      </c>
      <c r="F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1668.98</v>
      </c>
      <c r="G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1665.88</v>
      </c>
      <c r="H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1628.68</v>
      </c>
      <c r="I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1702.99</v>
      </c>
      <c r="J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1714.2800000000002</v>
      </c>
      <c r="K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1674.1799999999998</v>
      </c>
      <c r="L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1659.18</v>
      </c>
      <c r="M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1605.27</v>
      </c>
      <c r="N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1637.9</v>
      </c>
      <c r="O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1643.62</v>
      </c>
      <c r="P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1656.37</v>
      </c>
      <c r="Q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1712.73</v>
      </c>
      <c r="R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1649.13</v>
      </c>
      <c r="S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1713.0500000000002</v>
      </c>
      <c r="T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1636.3400000000001</v>
      </c>
      <c r="U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1584.73</v>
      </c>
      <c r="V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1581.3600000000001</v>
      </c>
      <c r="W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1621.44</v>
      </c>
      <c r="X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1683.25</v>
      </c>
      <c r="Y302" s="142">
        <f>VLOOKUP($A302+ROUND((COLUMN()-2)/24,5),АТС!$A$41:$F$712,3)+VLOOKUP($A302+ROUND((COLUMN()-2)/24,5),'Расчет сбытовых надбавок'!$B$721:'Расчет сбытовых надбавок'!$G$1392,3)+'Иные услуги '!$C$5+'РСТ РСО-А'!$M$7</f>
        <v>1613.75</v>
      </c>
    </row>
    <row r="303" spans="1:27" x14ac:dyDescent="0.2">
      <c r="A303" s="94">
        <f t="shared" si="9"/>
        <v>41685</v>
      </c>
      <c r="B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1629.04</v>
      </c>
      <c r="C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1678.77</v>
      </c>
      <c r="D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1699.46</v>
      </c>
      <c r="E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1721.65</v>
      </c>
      <c r="F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1726.28</v>
      </c>
      <c r="G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1712.8400000000001</v>
      </c>
      <c r="H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1688.4099999999999</v>
      </c>
      <c r="I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1635.03</v>
      </c>
      <c r="J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1583.94</v>
      </c>
      <c r="K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1734.2200000000003</v>
      </c>
      <c r="L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1720.65</v>
      </c>
      <c r="M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1733.37</v>
      </c>
      <c r="N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1764.38</v>
      </c>
      <c r="O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1773.5500000000002</v>
      </c>
      <c r="P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1787.53</v>
      </c>
      <c r="Q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1798.04</v>
      </c>
      <c r="R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1814.27</v>
      </c>
      <c r="S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1779.9</v>
      </c>
      <c r="T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1699.5500000000002</v>
      </c>
      <c r="U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1623.15</v>
      </c>
      <c r="V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1610.21</v>
      </c>
      <c r="W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1629.3200000000002</v>
      </c>
      <c r="X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1681.8899999999999</v>
      </c>
      <c r="Y303" s="142">
        <f>VLOOKUP($A303+ROUND((COLUMN()-2)/24,5),АТС!$A$41:$F$712,3)+VLOOKUP($A303+ROUND((COLUMN()-2)/24,5),'Расчет сбытовых надбавок'!$B$721:'Расчет сбытовых надбавок'!$G$1392,3)+'Иные услуги '!$C$5+'РСТ РСО-А'!$M$7</f>
        <v>1597.6</v>
      </c>
    </row>
    <row r="304" spans="1:27" x14ac:dyDescent="0.2">
      <c r="A304" s="94">
        <f t="shared" si="9"/>
        <v>41686</v>
      </c>
      <c r="B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1628.69</v>
      </c>
      <c r="C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1662.24</v>
      </c>
      <c r="D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1698.45</v>
      </c>
      <c r="E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1720.6</v>
      </c>
      <c r="F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1729.77</v>
      </c>
      <c r="G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1721.1999999999998</v>
      </c>
      <c r="H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1713.52</v>
      </c>
      <c r="I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1679.2600000000002</v>
      </c>
      <c r="J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1655.3899999999999</v>
      </c>
      <c r="K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1841.58</v>
      </c>
      <c r="L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1783.37</v>
      </c>
      <c r="M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1754.35</v>
      </c>
      <c r="N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1768.19</v>
      </c>
      <c r="O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1792.3200000000002</v>
      </c>
      <c r="P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1812.3200000000002</v>
      </c>
      <c r="Q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1817.47</v>
      </c>
      <c r="R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1791.85</v>
      </c>
      <c r="S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1783.18</v>
      </c>
      <c r="T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1703.3400000000001</v>
      </c>
      <c r="U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1616.35</v>
      </c>
      <c r="V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1612.71</v>
      </c>
      <c r="W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1631.8400000000001</v>
      </c>
      <c r="X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1677.1799999999998</v>
      </c>
      <c r="Y304" s="142">
        <f>VLOOKUP($A304+ROUND((COLUMN()-2)/24,5),АТС!$A$41:$F$712,3)+VLOOKUP($A304+ROUND((COLUMN()-2)/24,5),'Расчет сбытовых надбавок'!$B$721:'Расчет сбытовых надбавок'!$G$1392,3)+'Иные услуги '!$C$5+'РСТ РСО-А'!$M$7</f>
        <v>1584.63</v>
      </c>
    </row>
    <row r="305" spans="1:25" x14ac:dyDescent="0.2">
      <c r="A305" s="94">
        <f t="shared" si="9"/>
        <v>41687</v>
      </c>
      <c r="B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1644.3400000000001</v>
      </c>
      <c r="C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1692</v>
      </c>
      <c r="D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1707.3899999999999</v>
      </c>
      <c r="E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1728.24</v>
      </c>
      <c r="F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1732.65</v>
      </c>
      <c r="G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1720.6100000000001</v>
      </c>
      <c r="H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1685.08</v>
      </c>
      <c r="I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1784.0900000000001</v>
      </c>
      <c r="J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1791.46</v>
      </c>
      <c r="K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1757.4099999999999</v>
      </c>
      <c r="L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1757.63</v>
      </c>
      <c r="M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1701.8200000000002</v>
      </c>
      <c r="N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1736.54</v>
      </c>
      <c r="O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1748.63</v>
      </c>
      <c r="P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1752.52</v>
      </c>
      <c r="Q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1761.0100000000002</v>
      </c>
      <c r="R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1766</v>
      </c>
      <c r="S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1842.19</v>
      </c>
      <c r="T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1748.75</v>
      </c>
      <c r="U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1646.08</v>
      </c>
      <c r="V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1642.38</v>
      </c>
      <c r="W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1614.3400000000001</v>
      </c>
      <c r="X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1616.31</v>
      </c>
      <c r="Y305" s="142">
        <f>VLOOKUP($A305+ROUND((COLUMN()-2)/24,5),АТС!$A$41:$F$712,3)+VLOOKUP($A305+ROUND((COLUMN()-2)/24,5),'Расчет сбытовых надбавок'!$B$721:'Расчет сбытовых надбавок'!$G$1392,3)+'Иные услуги '!$C$5+'РСТ РСО-А'!$M$7</f>
        <v>1581.79</v>
      </c>
    </row>
    <row r="306" spans="1:25" x14ac:dyDescent="0.2">
      <c r="A306" s="94">
        <f t="shared" si="9"/>
        <v>41688</v>
      </c>
      <c r="B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1645.54</v>
      </c>
      <c r="C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1693.23</v>
      </c>
      <c r="D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1709.37</v>
      </c>
      <c r="E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1730.48</v>
      </c>
      <c r="F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1734.9900000000002</v>
      </c>
      <c r="G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1722.1100000000001</v>
      </c>
      <c r="H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1686.8400000000001</v>
      </c>
      <c r="I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1786.5</v>
      </c>
      <c r="J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1795.48</v>
      </c>
      <c r="K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1790.6799999999998</v>
      </c>
      <c r="L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1775.6</v>
      </c>
      <c r="M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1704.06</v>
      </c>
      <c r="N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1730.8400000000001</v>
      </c>
      <c r="O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1751.37</v>
      </c>
      <c r="P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1764.1</v>
      </c>
      <c r="Q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1763.96</v>
      </c>
      <c r="R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1768.69</v>
      </c>
      <c r="S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1742.1</v>
      </c>
      <c r="T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1650.79</v>
      </c>
      <c r="U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1653.35</v>
      </c>
      <c r="V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1649.42</v>
      </c>
      <c r="W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1606.1</v>
      </c>
      <c r="X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1607.6</v>
      </c>
      <c r="Y306" s="142">
        <f>VLOOKUP($A306+ROUND((COLUMN()-2)/24,5),АТС!$A$41:$F$712,3)+VLOOKUP($A306+ROUND((COLUMN()-2)/24,5),'Расчет сбытовых надбавок'!$B$721:'Расчет сбытовых надбавок'!$G$1392,3)+'Иные услуги '!$C$5+'РСТ РСО-А'!$M$7</f>
        <v>1582.68</v>
      </c>
    </row>
    <row r="307" spans="1:25" x14ac:dyDescent="0.2">
      <c r="A307" s="94">
        <f t="shared" si="9"/>
        <v>41689</v>
      </c>
      <c r="B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1645.1</v>
      </c>
      <c r="C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1729.7800000000002</v>
      </c>
      <c r="D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1742.98</v>
      </c>
      <c r="E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1751.98</v>
      </c>
      <c r="F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1742.54</v>
      </c>
      <c r="G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1721.08</v>
      </c>
      <c r="H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1678.4099999999999</v>
      </c>
      <c r="I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1772.08</v>
      </c>
      <c r="J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1789.38</v>
      </c>
      <c r="K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1740.65</v>
      </c>
      <c r="L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1715.42</v>
      </c>
      <c r="M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1658.25</v>
      </c>
      <c r="N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1668.23</v>
      </c>
      <c r="O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1692.37</v>
      </c>
      <c r="P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1688.6399999999999</v>
      </c>
      <c r="Q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1688.8200000000002</v>
      </c>
      <c r="R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1703.64</v>
      </c>
      <c r="S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1765.15</v>
      </c>
      <c r="T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1730.8200000000002</v>
      </c>
      <c r="U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1632.91</v>
      </c>
      <c r="V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1625.94</v>
      </c>
      <c r="W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1609.5</v>
      </c>
      <c r="X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1611.17</v>
      </c>
      <c r="Y307" s="142">
        <f>VLOOKUP($A307+ROUND((COLUMN()-2)/24,5),АТС!$A$41:$F$712,3)+VLOOKUP($A307+ROUND((COLUMN()-2)/24,5),'Расчет сбытовых надбавок'!$B$721:'Расчет сбытовых надбавок'!$G$1392,3)+'Иные услуги '!$C$5+'РСТ РСО-А'!$M$7</f>
        <v>1602.49</v>
      </c>
    </row>
    <row r="308" spans="1:25" x14ac:dyDescent="0.2">
      <c r="A308" s="94">
        <f t="shared" si="9"/>
        <v>41690</v>
      </c>
      <c r="B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1670.25</v>
      </c>
      <c r="C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1721.42</v>
      </c>
      <c r="D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1747.5900000000001</v>
      </c>
      <c r="E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1761.31</v>
      </c>
      <c r="F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1761.0500000000002</v>
      </c>
      <c r="G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1742.91</v>
      </c>
      <c r="H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1704.97</v>
      </c>
      <c r="I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1813.31</v>
      </c>
      <c r="J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1815.06</v>
      </c>
      <c r="K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1759.12</v>
      </c>
      <c r="L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1759.17</v>
      </c>
      <c r="M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1703.1100000000001</v>
      </c>
      <c r="N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1737.83</v>
      </c>
      <c r="O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1753.88</v>
      </c>
      <c r="P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1762.33</v>
      </c>
      <c r="Q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1758.3000000000002</v>
      </c>
      <c r="R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1762.38</v>
      </c>
      <c r="S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1825.62</v>
      </c>
      <c r="T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1729.94</v>
      </c>
      <c r="U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1633.08</v>
      </c>
      <c r="V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1629.45</v>
      </c>
      <c r="W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1606.76</v>
      </c>
      <c r="X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1611.63</v>
      </c>
      <c r="Y308" s="142">
        <f>VLOOKUP($A308+ROUND((COLUMN()-2)/24,5),АТС!$A$41:$F$712,3)+VLOOKUP($A308+ROUND((COLUMN()-2)/24,5),'Расчет сбытовых надбавок'!$B$721:'Расчет сбытовых надбавок'!$G$1392,3)+'Иные услуги '!$C$5+'РСТ РСО-А'!$M$7</f>
        <v>1603.37</v>
      </c>
    </row>
    <row r="309" spans="1:25" x14ac:dyDescent="0.2">
      <c r="A309" s="94">
        <f t="shared" si="9"/>
        <v>41691</v>
      </c>
      <c r="B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1669.9099999999999</v>
      </c>
      <c r="C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1721.02</v>
      </c>
      <c r="D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1747.5300000000002</v>
      </c>
      <c r="E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1761.15</v>
      </c>
      <c r="F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1761.14</v>
      </c>
      <c r="G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1743.0700000000002</v>
      </c>
      <c r="H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1704.8400000000001</v>
      </c>
      <c r="I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1817.85</v>
      </c>
      <c r="J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1842.5300000000002</v>
      </c>
      <c r="K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1804.33</v>
      </c>
      <c r="L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1793.8200000000002</v>
      </c>
      <c r="M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1722.1599999999999</v>
      </c>
      <c r="N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1758.63</v>
      </c>
      <c r="O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1780.1200000000001</v>
      </c>
      <c r="P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1784.56</v>
      </c>
      <c r="Q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1789.4700000000003</v>
      </c>
      <c r="R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1798.69</v>
      </c>
      <c r="S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1865.98</v>
      </c>
      <c r="T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1747.33</v>
      </c>
      <c r="U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1649.8200000000002</v>
      </c>
      <c r="V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1645.81</v>
      </c>
      <c r="W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1614.5</v>
      </c>
      <c r="X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1612.85</v>
      </c>
      <c r="Y309" s="142">
        <f>VLOOKUP($A309+ROUND((COLUMN()-2)/24,5),АТС!$A$41:$F$712,3)+VLOOKUP($A309+ROUND((COLUMN()-2)/24,5),'Расчет сбытовых надбавок'!$B$721:'Расчет сбытовых надбавок'!$G$1392,3)+'Иные услуги '!$C$5+'РСТ РСО-А'!$M$7</f>
        <v>1594.01</v>
      </c>
    </row>
    <row r="310" spans="1:25" x14ac:dyDescent="0.2">
      <c r="A310" s="94">
        <f t="shared" si="9"/>
        <v>41692</v>
      </c>
      <c r="B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1675.04</v>
      </c>
      <c r="C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1736.13</v>
      </c>
      <c r="D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1765.51</v>
      </c>
      <c r="E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1775.7800000000002</v>
      </c>
      <c r="F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1775.79</v>
      </c>
      <c r="G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1770.72</v>
      </c>
      <c r="H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1736.51</v>
      </c>
      <c r="I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1652.53</v>
      </c>
      <c r="J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1610</v>
      </c>
      <c r="K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1766.2</v>
      </c>
      <c r="L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1747.3200000000002</v>
      </c>
      <c r="M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1738.56</v>
      </c>
      <c r="N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1780.5</v>
      </c>
      <c r="O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1790.12</v>
      </c>
      <c r="P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1800.3000000000002</v>
      </c>
      <c r="Q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1800.5900000000001</v>
      </c>
      <c r="R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1805.94</v>
      </c>
      <c r="S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1838.1</v>
      </c>
      <c r="T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1754.85</v>
      </c>
      <c r="U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1636.76</v>
      </c>
      <c r="V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1629.5900000000001</v>
      </c>
      <c r="W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1649.69</v>
      </c>
      <c r="X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1700.8000000000002</v>
      </c>
      <c r="Y310" s="142">
        <f>VLOOKUP($A310+ROUND((COLUMN()-2)/24,5),АТС!$A$41:$F$712,3)+VLOOKUP($A310+ROUND((COLUMN()-2)/24,5),'Расчет сбытовых надбавок'!$B$721:'Расчет сбытовых надбавок'!$G$1392,3)+'Иные услуги '!$C$5+'РСТ РСО-А'!$M$7</f>
        <v>1593.37</v>
      </c>
    </row>
    <row r="311" spans="1:25" x14ac:dyDescent="0.2">
      <c r="A311" s="94">
        <f t="shared" si="9"/>
        <v>41693</v>
      </c>
      <c r="B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1658.9099999999999</v>
      </c>
      <c r="C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1727.23</v>
      </c>
      <c r="D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1766.24</v>
      </c>
      <c r="E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1786.95</v>
      </c>
      <c r="F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1776.37</v>
      </c>
      <c r="G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1787.1</v>
      </c>
      <c r="H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1760.9700000000003</v>
      </c>
      <c r="I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1736.99</v>
      </c>
      <c r="J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1697.33</v>
      </c>
      <c r="K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1837.73</v>
      </c>
      <c r="L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1781.3000000000002</v>
      </c>
      <c r="M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1761.97</v>
      </c>
      <c r="N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1781.02</v>
      </c>
      <c r="O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1800.94</v>
      </c>
      <c r="P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1827.42</v>
      </c>
      <c r="Q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1822.69</v>
      </c>
      <c r="R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1817.78</v>
      </c>
      <c r="S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1824.17</v>
      </c>
      <c r="T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1756.49</v>
      </c>
      <c r="U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1637.33</v>
      </c>
      <c r="V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1630.4</v>
      </c>
      <c r="W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1650.3200000000002</v>
      </c>
      <c r="X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1701.8899999999999</v>
      </c>
      <c r="Y311" s="142">
        <f>VLOOKUP($A311+ROUND((COLUMN()-2)/24,5),АТС!$A$41:$F$712,3)+VLOOKUP($A311+ROUND((COLUMN()-2)/24,5),'Расчет сбытовых надбавок'!$B$721:'Расчет сбытовых надбавок'!$G$1392,3)+'Иные услуги '!$C$5+'РСТ РСО-А'!$M$7</f>
        <v>1591.56</v>
      </c>
    </row>
    <row r="312" spans="1:25" x14ac:dyDescent="0.2">
      <c r="A312" s="94">
        <f t="shared" si="9"/>
        <v>41694</v>
      </c>
      <c r="B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1670.43</v>
      </c>
      <c r="C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1735.26</v>
      </c>
      <c r="D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1762.35</v>
      </c>
      <c r="E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1776.3200000000002</v>
      </c>
      <c r="F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1776.35</v>
      </c>
      <c r="G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1762.2400000000002</v>
      </c>
      <c r="H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1718.3000000000002</v>
      </c>
      <c r="I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1808.6200000000001</v>
      </c>
      <c r="J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1843.08</v>
      </c>
      <c r="K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1778.74</v>
      </c>
      <c r="L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1760.64</v>
      </c>
      <c r="M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1703.94</v>
      </c>
      <c r="N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1734.3200000000002</v>
      </c>
      <c r="O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1750.6599999999999</v>
      </c>
      <c r="P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1767.63</v>
      </c>
      <c r="Q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1781.04</v>
      </c>
      <c r="R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1795.17</v>
      </c>
      <c r="S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1906.17</v>
      </c>
      <c r="T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1830.83</v>
      </c>
      <c r="U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1684.5100000000002</v>
      </c>
      <c r="V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1668.48</v>
      </c>
      <c r="W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1614.73</v>
      </c>
      <c r="X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1610.23</v>
      </c>
      <c r="Y312" s="142">
        <f>VLOOKUP($A312+ROUND((COLUMN()-2)/24,5),АТС!$A$41:$F$712,3)+VLOOKUP($A312+ROUND((COLUMN()-2)/24,5),'Расчет сбытовых надбавок'!$B$721:'Расчет сбытовых надбавок'!$G$1392,3)+'Иные услуги '!$C$5+'РСТ РСО-А'!$M$7</f>
        <v>1588.37</v>
      </c>
    </row>
    <row r="313" spans="1:25" x14ac:dyDescent="0.2">
      <c r="A313" s="94">
        <f t="shared" si="9"/>
        <v>41695</v>
      </c>
      <c r="B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1689.79</v>
      </c>
      <c r="C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1753.45</v>
      </c>
      <c r="D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1781.6799999999998</v>
      </c>
      <c r="E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1791.5700000000002</v>
      </c>
      <c r="F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1776.88</v>
      </c>
      <c r="G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1786.6100000000001</v>
      </c>
      <c r="H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1718.43</v>
      </c>
      <c r="I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1833.24</v>
      </c>
      <c r="J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1844.3000000000002</v>
      </c>
      <c r="K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1780.16</v>
      </c>
      <c r="L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1760.65</v>
      </c>
      <c r="M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1682.21</v>
      </c>
      <c r="N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1675.02</v>
      </c>
      <c r="O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1678.08</v>
      </c>
      <c r="P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1684.92</v>
      </c>
      <c r="Q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1681.56</v>
      </c>
      <c r="R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1678.0100000000002</v>
      </c>
      <c r="S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1728.0700000000002</v>
      </c>
      <c r="T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1688.2</v>
      </c>
      <c r="U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1640.25</v>
      </c>
      <c r="V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1632.83</v>
      </c>
      <c r="W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1615.48</v>
      </c>
      <c r="X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1609.99</v>
      </c>
      <c r="Y313" s="142">
        <f>VLOOKUP($A313+ROUND((COLUMN()-2)/24,5),АТС!$A$41:$F$712,3)+VLOOKUP($A313+ROUND((COLUMN()-2)/24,5),'Расчет сбытовых надбавок'!$B$721:'Расчет сбытовых надбавок'!$G$1392,3)+'Иные услуги '!$C$5+'РСТ РСО-А'!$M$7</f>
        <v>1588.85</v>
      </c>
    </row>
    <row r="314" spans="1:25" x14ac:dyDescent="0.2">
      <c r="A314" s="94">
        <f t="shared" si="9"/>
        <v>41696</v>
      </c>
      <c r="B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1692.99</v>
      </c>
      <c r="C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1752.48</v>
      </c>
      <c r="D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1780.63</v>
      </c>
      <c r="E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1795.64</v>
      </c>
      <c r="F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1795.63</v>
      </c>
      <c r="G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1790.8400000000001</v>
      </c>
      <c r="H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1748.3000000000002</v>
      </c>
      <c r="I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1870.31</v>
      </c>
      <c r="J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1898.46</v>
      </c>
      <c r="K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1837.85</v>
      </c>
      <c r="L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1779.12</v>
      </c>
      <c r="M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1671.92</v>
      </c>
      <c r="N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1667.89</v>
      </c>
      <c r="O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1671.1</v>
      </c>
      <c r="P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1670.46</v>
      </c>
      <c r="Q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1674.21</v>
      </c>
      <c r="R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1670.9</v>
      </c>
      <c r="S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1721.98</v>
      </c>
      <c r="T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1675.04</v>
      </c>
      <c r="U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1632.79</v>
      </c>
      <c r="V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1629.22</v>
      </c>
      <c r="W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1615.0500000000002</v>
      </c>
      <c r="X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1609.8899999999999</v>
      </c>
      <c r="Y314" s="142">
        <f>VLOOKUP($A314+ROUND((COLUMN()-2)/24,5),АТС!$A$41:$F$712,3)+VLOOKUP($A314+ROUND((COLUMN()-2)/24,5),'Расчет сбытовых надбавок'!$B$721:'Расчет сбытовых надбавок'!$G$1392,3)+'Иные услуги '!$C$5+'РСТ РСО-А'!$M$7</f>
        <v>1588.0900000000001</v>
      </c>
    </row>
    <row r="315" spans="1:25" x14ac:dyDescent="0.2">
      <c r="A315" s="94">
        <f t="shared" si="9"/>
        <v>41697</v>
      </c>
      <c r="B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1651.3400000000001</v>
      </c>
      <c r="C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1708.71</v>
      </c>
      <c r="D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1734.0700000000002</v>
      </c>
      <c r="E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1743.1399999999999</v>
      </c>
      <c r="F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1738.65</v>
      </c>
      <c r="G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1734.41</v>
      </c>
      <c r="H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1701.0700000000002</v>
      </c>
      <c r="I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1812.13</v>
      </c>
      <c r="J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1819.85</v>
      </c>
      <c r="K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1751.4700000000003</v>
      </c>
      <c r="L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1703.35</v>
      </c>
      <c r="M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1645.48</v>
      </c>
      <c r="N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1664.88</v>
      </c>
      <c r="O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1685.3600000000001</v>
      </c>
      <c r="P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1685.18</v>
      </c>
      <c r="Q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1703.4</v>
      </c>
      <c r="R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1730.46</v>
      </c>
      <c r="S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1816.4</v>
      </c>
      <c r="T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1772.12</v>
      </c>
      <c r="U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1647.23</v>
      </c>
      <c r="V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1632.98</v>
      </c>
      <c r="W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1606.22</v>
      </c>
      <c r="X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1614.8400000000001</v>
      </c>
      <c r="Y315" s="142">
        <f>VLOOKUP($A315+ROUND((COLUMN()-2)/24,5),АТС!$A$41:$F$712,3)+VLOOKUP($A315+ROUND((COLUMN()-2)/24,5),'Расчет сбытовых надбавок'!$B$721:'Расчет сбытовых надбавок'!$G$1392,3)+'Иные услуги '!$C$5+'РСТ РСО-А'!$M$7</f>
        <v>1585.73</v>
      </c>
    </row>
    <row r="316" spans="1:25" x14ac:dyDescent="0.2">
      <c r="A316" s="94">
        <f t="shared" si="9"/>
        <v>41698</v>
      </c>
      <c r="B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1662.19</v>
      </c>
      <c r="C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1721.27</v>
      </c>
      <c r="D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1742.95</v>
      </c>
      <c r="E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1756.74</v>
      </c>
      <c r="F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1756.56</v>
      </c>
      <c r="G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1751.5300000000002</v>
      </c>
      <c r="H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1713.3400000000001</v>
      </c>
      <c r="I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1826.76</v>
      </c>
      <c r="J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1813.31</v>
      </c>
      <c r="K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1741.3400000000001</v>
      </c>
      <c r="L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1698.3200000000002</v>
      </c>
      <c r="M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1639.02</v>
      </c>
      <c r="N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1651.77</v>
      </c>
      <c r="O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1668.27</v>
      </c>
      <c r="P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1692.49</v>
      </c>
      <c r="Q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1696.15</v>
      </c>
      <c r="R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1667.92</v>
      </c>
      <c r="S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1714.1</v>
      </c>
      <c r="T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1676.1399999999999</v>
      </c>
      <c r="U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1616.54</v>
      </c>
      <c r="V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1606.46</v>
      </c>
      <c r="W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1592.54</v>
      </c>
      <c r="X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1613.66</v>
      </c>
      <c r="Y316" s="142">
        <f>VLOOKUP($A316+ROUND((COLUMN()-2)/24,5),АТС!$A$41:$F$712,3)+VLOOKUP($A316+ROUND((COLUMN()-2)/24,5),'Расчет сбытовых надбавок'!$B$721:'Расчет сбытовых надбавок'!$G$1392,3)+'Иные услуги '!$C$5+'РСТ РСО-А'!$M$7</f>
        <v>1597.27</v>
      </c>
    </row>
    <row r="317" spans="1:25" x14ac:dyDescent="0.2">
      <c r="A317" s="106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7"/>
    </row>
    <row r="318" spans="1:25" x14ac:dyDescent="0.25">
      <c r="A318" s="102" t="s">
        <v>158</v>
      </c>
      <c r="B318" s="93"/>
      <c r="C318" s="93"/>
      <c r="D318" s="93"/>
    </row>
    <row r="319" spans="1:25" ht="12.75" x14ac:dyDescent="0.2">
      <c r="A319" s="170" t="s">
        <v>50</v>
      </c>
      <c r="B319" s="181" t="s">
        <v>129</v>
      </c>
      <c r="C319" s="182"/>
      <c r="D319" s="182"/>
      <c r="E319" s="182"/>
      <c r="F319" s="182"/>
      <c r="G319" s="182"/>
      <c r="H319" s="182"/>
      <c r="I319" s="182"/>
      <c r="J319" s="182"/>
      <c r="K319" s="182"/>
      <c r="L319" s="182"/>
      <c r="M319" s="182"/>
      <c r="N319" s="182"/>
      <c r="O319" s="182"/>
      <c r="P319" s="182"/>
      <c r="Q319" s="182"/>
      <c r="R319" s="182"/>
      <c r="S319" s="182"/>
      <c r="T319" s="182"/>
      <c r="U319" s="182"/>
      <c r="V319" s="182"/>
      <c r="W319" s="182"/>
      <c r="X319" s="182"/>
      <c r="Y319" s="183"/>
    </row>
    <row r="320" spans="1:25" ht="12.75" x14ac:dyDescent="0.2">
      <c r="A320" s="171"/>
      <c r="B320" s="184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  <c r="V320" s="185"/>
      <c r="W320" s="185"/>
      <c r="X320" s="185"/>
      <c r="Y320" s="186"/>
    </row>
    <row r="321" spans="1:27" ht="12.75" customHeight="1" x14ac:dyDescent="0.2">
      <c r="A321" s="171"/>
      <c r="B321" s="173" t="s">
        <v>130</v>
      </c>
      <c r="C321" s="164" t="s">
        <v>131</v>
      </c>
      <c r="D321" s="164" t="s">
        <v>132</v>
      </c>
      <c r="E321" s="164" t="s">
        <v>133</v>
      </c>
      <c r="F321" s="164" t="s">
        <v>134</v>
      </c>
      <c r="G321" s="164" t="s">
        <v>135</v>
      </c>
      <c r="H321" s="164" t="s">
        <v>136</v>
      </c>
      <c r="I321" s="164" t="s">
        <v>137</v>
      </c>
      <c r="J321" s="164" t="s">
        <v>138</v>
      </c>
      <c r="K321" s="164" t="s">
        <v>139</v>
      </c>
      <c r="L321" s="164" t="s">
        <v>140</v>
      </c>
      <c r="M321" s="164" t="s">
        <v>141</v>
      </c>
      <c r="N321" s="175" t="s">
        <v>142</v>
      </c>
      <c r="O321" s="164" t="s">
        <v>143</v>
      </c>
      <c r="P321" s="164" t="s">
        <v>144</v>
      </c>
      <c r="Q321" s="164" t="s">
        <v>145</v>
      </c>
      <c r="R321" s="164" t="s">
        <v>146</v>
      </c>
      <c r="S321" s="164" t="s">
        <v>147</v>
      </c>
      <c r="T321" s="164" t="s">
        <v>148</v>
      </c>
      <c r="U321" s="164" t="s">
        <v>149</v>
      </c>
      <c r="V321" s="164" t="s">
        <v>150</v>
      </c>
      <c r="W321" s="164" t="s">
        <v>151</v>
      </c>
      <c r="X321" s="164" t="s">
        <v>152</v>
      </c>
      <c r="Y321" s="164" t="s">
        <v>153</v>
      </c>
    </row>
    <row r="322" spans="1:27" ht="11.25" customHeight="1" x14ac:dyDescent="0.2">
      <c r="A322" s="172"/>
      <c r="B322" s="174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  <c r="N322" s="176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</row>
    <row r="323" spans="1:27" ht="15.75" customHeight="1" x14ac:dyDescent="0.2">
      <c r="A323" s="94">
        <f>A289</f>
        <v>41671</v>
      </c>
      <c r="B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1601.47</v>
      </c>
      <c r="C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1581.96</v>
      </c>
      <c r="D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1593.13</v>
      </c>
      <c r="E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1579.87</v>
      </c>
      <c r="F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1576.75</v>
      </c>
      <c r="G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1574.25</v>
      </c>
      <c r="H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1587.5500000000002</v>
      </c>
      <c r="I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1591.51</v>
      </c>
      <c r="J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1603.6</v>
      </c>
      <c r="K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1617.4</v>
      </c>
      <c r="L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1618.69</v>
      </c>
      <c r="M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1619.16</v>
      </c>
      <c r="N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1620.19</v>
      </c>
      <c r="O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1620.4</v>
      </c>
      <c r="P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1619.81</v>
      </c>
      <c r="Q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1620.18</v>
      </c>
      <c r="R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1619.2800000000002</v>
      </c>
      <c r="S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1617.4299999999998</v>
      </c>
      <c r="T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1615.9</v>
      </c>
      <c r="U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1630.28</v>
      </c>
      <c r="V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1697.19</v>
      </c>
      <c r="W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1618.08</v>
      </c>
      <c r="X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1618.49</v>
      </c>
      <c r="Y323" s="142">
        <f>VLOOKUP($A323+ROUND((COLUMN()-2)/24,5),АТС!$A$41:$F$712,3)+VLOOKUP($A323+ROUND((COLUMN()-2)/24,5),'Расчет сбытовых надбавок'!$B$721:'Расчет сбытовых надбавок'!$G$1392,4)+'Иные услуги '!$C$5+'РСТ РСО-А'!$M$7</f>
        <v>1751.24</v>
      </c>
      <c r="AA323" s="95"/>
    </row>
    <row r="324" spans="1:27" x14ac:dyDescent="0.2">
      <c r="A324" s="94">
        <f>A323+1</f>
        <v>41672</v>
      </c>
      <c r="B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1599.53</v>
      </c>
      <c r="C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1598.83</v>
      </c>
      <c r="D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1587.7</v>
      </c>
      <c r="E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1574.8600000000001</v>
      </c>
      <c r="F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1580.3899999999999</v>
      </c>
      <c r="G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1571.6399999999999</v>
      </c>
      <c r="H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1577.5900000000001</v>
      </c>
      <c r="I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1593.15</v>
      </c>
      <c r="J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1635.5300000000002</v>
      </c>
      <c r="K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1615.81</v>
      </c>
      <c r="L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1616.68</v>
      </c>
      <c r="M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1616.88</v>
      </c>
      <c r="N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1617.23</v>
      </c>
      <c r="O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1617.35</v>
      </c>
      <c r="P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1616.15</v>
      </c>
      <c r="Q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1616.5300000000002</v>
      </c>
      <c r="R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1617.58</v>
      </c>
      <c r="S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1615.62</v>
      </c>
      <c r="T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1615</v>
      </c>
      <c r="U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1628.67</v>
      </c>
      <c r="V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1696.31</v>
      </c>
      <c r="W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1659.67</v>
      </c>
      <c r="X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1616.97</v>
      </c>
      <c r="Y324" s="142">
        <f>VLOOKUP($A324+ROUND((COLUMN()-2)/24,5),АТС!$A$41:$F$712,3)+VLOOKUP($A324+ROUND((COLUMN()-2)/24,5),'Расчет сбытовых надбавок'!$B$721:'Расчет сбытовых надбавок'!$G$1392,4)+'Иные услуги '!$C$5+'РСТ РСО-А'!$M$7</f>
        <v>1771.46</v>
      </c>
    </row>
    <row r="325" spans="1:27" x14ac:dyDescent="0.2">
      <c r="A325" s="94">
        <f t="shared" ref="A325:A350" si="10">A324+1</f>
        <v>41673</v>
      </c>
      <c r="B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1596.48</v>
      </c>
      <c r="C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1580.6</v>
      </c>
      <c r="D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1581.17</v>
      </c>
      <c r="E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1595.4</v>
      </c>
      <c r="F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1592.43</v>
      </c>
      <c r="G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1589.63</v>
      </c>
      <c r="H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1592.1399999999999</v>
      </c>
      <c r="I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1606.1399999999999</v>
      </c>
      <c r="J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1597.6</v>
      </c>
      <c r="K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1620.19</v>
      </c>
      <c r="L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1619.9299999999998</v>
      </c>
      <c r="M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1608.4</v>
      </c>
      <c r="N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1607.62</v>
      </c>
      <c r="O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1607.92</v>
      </c>
      <c r="P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1608.23</v>
      </c>
      <c r="Q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1608.25</v>
      </c>
      <c r="R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1607.5900000000001</v>
      </c>
      <c r="S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1615.74</v>
      </c>
      <c r="T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1613.02</v>
      </c>
      <c r="U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1614.48</v>
      </c>
      <c r="V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1628.15</v>
      </c>
      <c r="W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1667.45</v>
      </c>
      <c r="X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1848.25</v>
      </c>
      <c r="Y325" s="142">
        <f>VLOOKUP($A325+ROUND((COLUMN()-2)/24,5),АТС!$A$41:$F$712,3)+VLOOKUP($A325+ROUND((COLUMN()-2)/24,5),'Расчет сбытовых надбавок'!$B$721:'Расчет сбытовых надбавок'!$G$1392,4)+'Иные услуги '!$C$5+'РСТ РСО-А'!$M$7</f>
        <v>1732.73</v>
      </c>
    </row>
    <row r="326" spans="1:27" x14ac:dyDescent="0.2">
      <c r="A326" s="94">
        <f t="shared" si="10"/>
        <v>41674</v>
      </c>
      <c r="B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1681.2</v>
      </c>
      <c r="C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1590.5900000000001</v>
      </c>
      <c r="D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1589.35</v>
      </c>
      <c r="E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1589.2800000000002</v>
      </c>
      <c r="F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1589.27</v>
      </c>
      <c r="G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1591.25</v>
      </c>
      <c r="H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1595.4</v>
      </c>
      <c r="I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1606.1399999999999</v>
      </c>
      <c r="J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1597.17</v>
      </c>
      <c r="K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1628.98</v>
      </c>
      <c r="L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1658.24</v>
      </c>
      <c r="M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1629.9</v>
      </c>
      <c r="N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1629.6100000000001</v>
      </c>
      <c r="O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1628.22</v>
      </c>
      <c r="P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1621.08</v>
      </c>
      <c r="Q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1621.04</v>
      </c>
      <c r="R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1620.74</v>
      </c>
      <c r="S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1620.24</v>
      </c>
      <c r="T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1617.9</v>
      </c>
      <c r="U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1742.06</v>
      </c>
      <c r="V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1741.67</v>
      </c>
      <c r="W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1765.5300000000002</v>
      </c>
      <c r="X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1901.5</v>
      </c>
      <c r="Y326" s="142">
        <f>VLOOKUP($A326+ROUND((COLUMN()-2)/24,5),АТС!$A$41:$F$712,3)+VLOOKUP($A326+ROUND((COLUMN()-2)/24,5),'Расчет сбытовых надбавок'!$B$721:'Расчет сбытовых надбавок'!$G$1392,4)+'Иные услуги '!$C$5+'РСТ РСО-А'!$M$7</f>
        <v>1807.9699999999998</v>
      </c>
    </row>
    <row r="327" spans="1:27" x14ac:dyDescent="0.2">
      <c r="A327" s="94">
        <f t="shared" si="10"/>
        <v>41675</v>
      </c>
      <c r="B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1605.3600000000001</v>
      </c>
      <c r="C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1581.8200000000002</v>
      </c>
      <c r="D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1579.39</v>
      </c>
      <c r="E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1578</v>
      </c>
      <c r="F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1578.2</v>
      </c>
      <c r="G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1578.85</v>
      </c>
      <c r="H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1580.8400000000001</v>
      </c>
      <c r="I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1605.7</v>
      </c>
      <c r="J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1596.91</v>
      </c>
      <c r="K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1622.3000000000002</v>
      </c>
      <c r="L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1621.56</v>
      </c>
      <c r="M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1594.83</v>
      </c>
      <c r="N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1602.58</v>
      </c>
      <c r="O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1602.35</v>
      </c>
      <c r="P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1602.45</v>
      </c>
      <c r="Q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1602.3600000000001</v>
      </c>
      <c r="R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1602.8000000000002</v>
      </c>
      <c r="S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1620.45</v>
      </c>
      <c r="T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1681.46</v>
      </c>
      <c r="U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1718.4099999999999</v>
      </c>
      <c r="V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1729.3600000000001</v>
      </c>
      <c r="W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1724.6999999999998</v>
      </c>
      <c r="X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1905.1100000000001</v>
      </c>
      <c r="Y327" s="142">
        <f>VLOOKUP($A327+ROUND((COLUMN()-2)/24,5),АТС!$A$41:$F$712,3)+VLOOKUP($A327+ROUND((COLUMN()-2)/24,5),'Расчет сбытовых надбавок'!$B$721:'Расчет сбытовых надбавок'!$G$1392,4)+'Иные услуги '!$C$5+'РСТ РСО-А'!$M$7</f>
        <v>1794.5500000000002</v>
      </c>
    </row>
    <row r="328" spans="1:27" x14ac:dyDescent="0.2">
      <c r="A328" s="94">
        <f t="shared" si="10"/>
        <v>41676</v>
      </c>
      <c r="B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1682.94</v>
      </c>
      <c r="C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1609.73</v>
      </c>
      <c r="D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1590.1100000000001</v>
      </c>
      <c r="E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1589.65</v>
      </c>
      <c r="F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1590.31</v>
      </c>
      <c r="G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1590.72</v>
      </c>
      <c r="H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1614.83</v>
      </c>
      <c r="I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1600.87</v>
      </c>
      <c r="J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1621.04</v>
      </c>
      <c r="K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1620.95</v>
      </c>
      <c r="L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1619.8600000000001</v>
      </c>
      <c r="M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1715.54</v>
      </c>
      <c r="N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1691.6799999999998</v>
      </c>
      <c r="O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1686.04</v>
      </c>
      <c r="P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1670.01</v>
      </c>
      <c r="Q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1658.9</v>
      </c>
      <c r="R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1646.96</v>
      </c>
      <c r="S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1618.99</v>
      </c>
      <c r="T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1701.56</v>
      </c>
      <c r="U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1799.6399999999999</v>
      </c>
      <c r="V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1773.92</v>
      </c>
      <c r="W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1779.2</v>
      </c>
      <c r="X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1920.77</v>
      </c>
      <c r="Y328" s="142">
        <f>VLOOKUP($A328+ROUND((COLUMN()-2)/24,5),АТС!$A$41:$F$712,3)+VLOOKUP($A328+ROUND((COLUMN()-2)/24,5),'Расчет сбытовых надбавок'!$B$721:'Расчет сбытовых надбавок'!$G$1392,4)+'Иные услуги '!$C$5+'РСТ РСО-А'!$M$7</f>
        <v>1825.5900000000001</v>
      </c>
    </row>
    <row r="329" spans="1:27" x14ac:dyDescent="0.2">
      <c r="A329" s="94">
        <f t="shared" si="10"/>
        <v>41677</v>
      </c>
      <c r="B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1601.26</v>
      </c>
      <c r="C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1581.58</v>
      </c>
      <c r="D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1574.74</v>
      </c>
      <c r="E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1577.7</v>
      </c>
      <c r="F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1577.18</v>
      </c>
      <c r="G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1573.29</v>
      </c>
      <c r="H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1600.66</v>
      </c>
      <c r="I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1598.83</v>
      </c>
      <c r="J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1574.33</v>
      </c>
      <c r="K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1622.56</v>
      </c>
      <c r="L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1622.7</v>
      </c>
      <c r="M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1609.9</v>
      </c>
      <c r="N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1609.97</v>
      </c>
      <c r="O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1610.0500000000002</v>
      </c>
      <c r="P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1610.3600000000001</v>
      </c>
      <c r="Q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1610.23</v>
      </c>
      <c r="R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1609.96</v>
      </c>
      <c r="S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1618.25</v>
      </c>
      <c r="T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1618.41</v>
      </c>
      <c r="U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1733.49</v>
      </c>
      <c r="V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1689.9</v>
      </c>
      <c r="W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1714.62</v>
      </c>
      <c r="X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1886.53</v>
      </c>
      <c r="Y329" s="142">
        <f>VLOOKUP($A329+ROUND((COLUMN()-2)/24,5),АТС!$A$41:$F$712,3)+VLOOKUP($A329+ROUND((COLUMN()-2)/24,5),'Расчет сбытовых надбавок'!$B$721:'Расчет сбытовых надбавок'!$G$1392,4)+'Иные услуги '!$C$5+'РСТ РСО-А'!$M$7</f>
        <v>1793.87</v>
      </c>
    </row>
    <row r="330" spans="1:27" x14ac:dyDescent="0.2">
      <c r="A330" s="94">
        <f t="shared" si="10"/>
        <v>41678</v>
      </c>
      <c r="B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1600.35</v>
      </c>
      <c r="C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1595.99</v>
      </c>
      <c r="D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1584.21</v>
      </c>
      <c r="E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1571.67</v>
      </c>
      <c r="F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1579.9299999999998</v>
      </c>
      <c r="G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1591.88</v>
      </c>
      <c r="H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1597.1100000000001</v>
      </c>
      <c r="I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1600.24</v>
      </c>
      <c r="J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1739.52</v>
      </c>
      <c r="K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1593.1599999999999</v>
      </c>
      <c r="L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1600.3600000000001</v>
      </c>
      <c r="M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1620.1599999999999</v>
      </c>
      <c r="N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1620.37</v>
      </c>
      <c r="O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1620.5300000000002</v>
      </c>
      <c r="P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1620.7</v>
      </c>
      <c r="Q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1620.93</v>
      </c>
      <c r="R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1619.72</v>
      </c>
      <c r="S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1615.19</v>
      </c>
      <c r="T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1616.87</v>
      </c>
      <c r="U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1616.0700000000002</v>
      </c>
      <c r="V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1723.3600000000001</v>
      </c>
      <c r="W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1689.42</v>
      </c>
      <c r="X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1617.8000000000002</v>
      </c>
      <c r="Y330" s="142">
        <f>VLOOKUP($A330+ROUND((COLUMN()-2)/24,5),АТС!$A$41:$F$712,3)+VLOOKUP($A330+ROUND((COLUMN()-2)/24,5),'Расчет сбытовых надбавок'!$B$721:'Расчет сбытовых надбавок'!$G$1392,4)+'Иные услуги '!$C$5+'РСТ РСО-А'!$M$7</f>
        <v>1824.02</v>
      </c>
    </row>
    <row r="331" spans="1:27" x14ac:dyDescent="0.2">
      <c r="A331" s="94">
        <f t="shared" si="10"/>
        <v>41679</v>
      </c>
      <c r="B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1595.37</v>
      </c>
      <c r="C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1586.0700000000002</v>
      </c>
      <c r="D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1612.8000000000002</v>
      </c>
      <c r="E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1616.5300000000002</v>
      </c>
      <c r="F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1627.0500000000002</v>
      </c>
      <c r="G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1616.46</v>
      </c>
      <c r="H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1606.41</v>
      </c>
      <c r="I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1578.2</v>
      </c>
      <c r="J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1599.68</v>
      </c>
      <c r="K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1645.31</v>
      </c>
      <c r="L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1602.44</v>
      </c>
      <c r="M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1572.72</v>
      </c>
      <c r="N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1574.63</v>
      </c>
      <c r="O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1583.98</v>
      </c>
      <c r="P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1577.9</v>
      </c>
      <c r="Q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1574.5</v>
      </c>
      <c r="R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1575.47</v>
      </c>
      <c r="S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1572.92</v>
      </c>
      <c r="T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1614.02</v>
      </c>
      <c r="U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1615.72</v>
      </c>
      <c r="V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1615.74</v>
      </c>
      <c r="W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1616.26</v>
      </c>
      <c r="X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1617.22</v>
      </c>
      <c r="Y331" s="142">
        <f>VLOOKUP($A331+ROUND((COLUMN()-2)/24,5),АТС!$A$41:$F$712,3)+VLOOKUP($A331+ROUND((COLUMN()-2)/24,5),'Расчет сбытовых надбавок'!$B$721:'Расчет сбытовых надбавок'!$G$1392,4)+'Иные услуги '!$C$5+'РСТ РСО-А'!$M$7</f>
        <v>1667.44</v>
      </c>
    </row>
    <row r="332" spans="1:27" x14ac:dyDescent="0.2">
      <c r="A332" s="94">
        <f t="shared" si="10"/>
        <v>41680</v>
      </c>
      <c r="B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1591.21</v>
      </c>
      <c r="C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1587.19</v>
      </c>
      <c r="D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1593.25</v>
      </c>
      <c r="E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1599.29</v>
      </c>
      <c r="F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1596.21</v>
      </c>
      <c r="G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1599.79</v>
      </c>
      <c r="H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1571.1100000000001</v>
      </c>
      <c r="I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1641.46</v>
      </c>
      <c r="J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1628.87</v>
      </c>
      <c r="K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1574.94</v>
      </c>
      <c r="L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1589.4</v>
      </c>
      <c r="M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1610.99</v>
      </c>
      <c r="N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1610.73</v>
      </c>
      <c r="O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1611.25</v>
      </c>
      <c r="P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1611.35</v>
      </c>
      <c r="Q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1610.6100000000001</v>
      </c>
      <c r="R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1610.37</v>
      </c>
      <c r="S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1602.8000000000002</v>
      </c>
      <c r="T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1618.95</v>
      </c>
      <c r="U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1620.43</v>
      </c>
      <c r="V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1621.66</v>
      </c>
      <c r="W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1633.33</v>
      </c>
      <c r="X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1845.21</v>
      </c>
      <c r="Y332" s="142">
        <f>VLOOKUP($A332+ROUND((COLUMN()-2)/24,5),АТС!$A$41:$F$712,3)+VLOOKUP($A332+ROUND((COLUMN()-2)/24,5),'Расчет сбытовых надбавок'!$B$721:'Расчет сбытовых надбавок'!$G$1392,4)+'Иные услуги '!$C$5+'РСТ РСО-А'!$M$7</f>
        <v>1772.65</v>
      </c>
    </row>
    <row r="333" spans="1:27" x14ac:dyDescent="0.2">
      <c r="A333" s="94">
        <f t="shared" si="10"/>
        <v>41681</v>
      </c>
      <c r="B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1573.31</v>
      </c>
      <c r="C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1617.75</v>
      </c>
      <c r="D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1637.79</v>
      </c>
      <c r="E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1651.95</v>
      </c>
      <c r="F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1655.38</v>
      </c>
      <c r="G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1641.3600000000001</v>
      </c>
      <c r="H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1608.63</v>
      </c>
      <c r="I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1681.37</v>
      </c>
      <c r="J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1648.72</v>
      </c>
      <c r="K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1604.6100000000001</v>
      </c>
      <c r="L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1576.8899999999999</v>
      </c>
      <c r="M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1612.13</v>
      </c>
      <c r="N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1613.3600000000001</v>
      </c>
      <c r="O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1613.8400000000001</v>
      </c>
      <c r="P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1610.16</v>
      </c>
      <c r="Q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1610.26</v>
      </c>
      <c r="R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1609.2</v>
      </c>
      <c r="S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1582.77</v>
      </c>
      <c r="T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1620.5300000000002</v>
      </c>
      <c r="U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1621.94</v>
      </c>
      <c r="V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1623.52</v>
      </c>
      <c r="W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1610.8400000000001</v>
      </c>
      <c r="X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1849.3400000000001</v>
      </c>
      <c r="Y333" s="142">
        <f>VLOOKUP($A333+ROUND((COLUMN()-2)/24,5),АТС!$A$41:$F$712,3)+VLOOKUP($A333+ROUND((COLUMN()-2)/24,5),'Расчет сбытовых надбавок'!$B$721:'Расчет сбытовых надбавок'!$G$1392,4)+'Иные услуги '!$C$5+'РСТ РСО-А'!$M$7</f>
        <v>1685.94</v>
      </c>
    </row>
    <row r="334" spans="1:27" x14ac:dyDescent="0.2">
      <c r="A334" s="94">
        <f t="shared" si="10"/>
        <v>41682</v>
      </c>
      <c r="B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1574.71</v>
      </c>
      <c r="C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1610.6100000000001</v>
      </c>
      <c r="D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1633.51</v>
      </c>
      <c r="E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1643.8000000000002</v>
      </c>
      <c r="F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1647.0700000000002</v>
      </c>
      <c r="G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1640.38</v>
      </c>
      <c r="H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1599.15</v>
      </c>
      <c r="I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1680.76</v>
      </c>
      <c r="J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1655.08</v>
      </c>
      <c r="K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1624.25</v>
      </c>
      <c r="L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1604.3400000000001</v>
      </c>
      <c r="M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1576.29</v>
      </c>
      <c r="N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1589.5700000000002</v>
      </c>
      <c r="O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1606.3400000000001</v>
      </c>
      <c r="P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1618.2</v>
      </c>
      <c r="Q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1620.94</v>
      </c>
      <c r="R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1624.02</v>
      </c>
      <c r="S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1678.81</v>
      </c>
      <c r="T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1609.98</v>
      </c>
      <c r="U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1621.97</v>
      </c>
      <c r="V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1623.03</v>
      </c>
      <c r="W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1610.42</v>
      </c>
      <c r="X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1842.29</v>
      </c>
      <c r="Y334" s="142">
        <f>VLOOKUP($A334+ROUND((COLUMN()-2)/24,5),АТС!$A$41:$F$712,3)+VLOOKUP($A334+ROUND((COLUMN()-2)/24,5),'Расчет сбытовых надбавок'!$B$721:'Расчет сбытовых надбавок'!$G$1392,4)+'Иные услуги '!$C$5+'РСТ РСО-А'!$M$7</f>
        <v>1601.94</v>
      </c>
    </row>
    <row r="335" spans="1:27" x14ac:dyDescent="0.2">
      <c r="A335" s="94">
        <f t="shared" si="10"/>
        <v>41683</v>
      </c>
      <c r="B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1575.7800000000002</v>
      </c>
      <c r="C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1610.48</v>
      </c>
      <c r="D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1630.04</v>
      </c>
      <c r="E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1643.75</v>
      </c>
      <c r="F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1640.2600000000002</v>
      </c>
      <c r="G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1630.19</v>
      </c>
      <c r="H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1595.95</v>
      </c>
      <c r="I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1673.2600000000002</v>
      </c>
      <c r="J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1655.28</v>
      </c>
      <c r="K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1623.63</v>
      </c>
      <c r="L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1597.23</v>
      </c>
      <c r="M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1578.75</v>
      </c>
      <c r="N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1589.08</v>
      </c>
      <c r="O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1605.74</v>
      </c>
      <c r="P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1617.5</v>
      </c>
      <c r="Q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1620.0900000000001</v>
      </c>
      <c r="R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1623.42</v>
      </c>
      <c r="S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1677.8400000000001</v>
      </c>
      <c r="T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1609.3899999999999</v>
      </c>
      <c r="U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1623.21</v>
      </c>
      <c r="V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1624.4</v>
      </c>
      <c r="W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1610.5300000000002</v>
      </c>
      <c r="X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1697.27</v>
      </c>
      <c r="Y335" s="142">
        <f>VLOOKUP($A335+ROUND((COLUMN()-2)/24,5),АТС!$A$41:$F$712,3)+VLOOKUP($A335+ROUND((COLUMN()-2)/24,5),'Расчет сбытовых надбавок'!$B$721:'Расчет сбытовых надбавок'!$G$1392,4)+'Иные услуги '!$C$5+'РСТ РСО-А'!$M$7</f>
        <v>1603.0500000000002</v>
      </c>
    </row>
    <row r="336" spans="1:27" x14ac:dyDescent="0.2">
      <c r="A336" s="94">
        <f t="shared" si="10"/>
        <v>41684</v>
      </c>
      <c r="B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1574.3600000000001</v>
      </c>
      <c r="C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1616.8200000000002</v>
      </c>
      <c r="D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1636.8400000000001</v>
      </c>
      <c r="E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1657.63</v>
      </c>
      <c r="F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1657.66</v>
      </c>
      <c r="G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1654.6100000000001</v>
      </c>
      <c r="H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1618.04</v>
      </c>
      <c r="I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1691.0900000000001</v>
      </c>
      <c r="J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1702.18</v>
      </c>
      <c r="K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1662.76</v>
      </c>
      <c r="L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1648.02</v>
      </c>
      <c r="M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1595.03</v>
      </c>
      <c r="N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1627.1</v>
      </c>
      <c r="O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1632.73</v>
      </c>
      <c r="P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1645.26</v>
      </c>
      <c r="Q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1700.6599999999999</v>
      </c>
      <c r="R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1638.15</v>
      </c>
      <c r="S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1700.97</v>
      </c>
      <c r="T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1625.5700000000002</v>
      </c>
      <c r="U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1574.85</v>
      </c>
      <c r="V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1571.54</v>
      </c>
      <c r="W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1610.93</v>
      </c>
      <c r="X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1671.68</v>
      </c>
      <c r="Y336" s="142">
        <f>VLOOKUP($A336+ROUND((COLUMN()-2)/24,5),АТС!$A$41:$F$712,3)+VLOOKUP($A336+ROUND((COLUMN()-2)/24,5),'Расчет сбытовых надбавок'!$B$721:'Расчет сбытовых надбавок'!$G$1392,4)+'Иные услуги '!$C$5+'РСТ РСО-А'!$M$7</f>
        <v>1603.37</v>
      </c>
    </row>
    <row r="337" spans="1:25" x14ac:dyDescent="0.2">
      <c r="A337" s="94">
        <f t="shared" si="10"/>
        <v>41685</v>
      </c>
      <c r="B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1618.4</v>
      </c>
      <c r="C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1667.28</v>
      </c>
      <c r="D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1687.6100000000001</v>
      </c>
      <c r="E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1709.42</v>
      </c>
      <c r="F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1713.9699999999998</v>
      </c>
      <c r="G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1700.7600000000002</v>
      </c>
      <c r="H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1676.75</v>
      </c>
      <c r="I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1624.29</v>
      </c>
      <c r="J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1574.06</v>
      </c>
      <c r="K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1721.7800000000002</v>
      </c>
      <c r="L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1708.44</v>
      </c>
      <c r="M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1720.94</v>
      </c>
      <c r="N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1751.42</v>
      </c>
      <c r="O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1760.43</v>
      </c>
      <c r="P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1774.1799999999998</v>
      </c>
      <c r="Q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1784.5</v>
      </c>
      <c r="R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1800.46</v>
      </c>
      <c r="S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1766.67</v>
      </c>
      <c r="T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1687.7</v>
      </c>
      <c r="U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1612.6100000000001</v>
      </c>
      <c r="V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1599.8899999999999</v>
      </c>
      <c r="W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1618.67</v>
      </c>
      <c r="X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1670.3400000000001</v>
      </c>
      <c r="Y337" s="142">
        <f>VLOOKUP($A337+ROUND((COLUMN()-2)/24,5),АТС!$A$41:$F$712,3)+VLOOKUP($A337+ROUND((COLUMN()-2)/24,5),'Расчет сбытовых надбавок'!$B$721:'Расчет сбытовых надбавок'!$G$1392,4)+'Иные услуги '!$C$5+'РСТ РСО-А'!$M$7</f>
        <v>1587.5</v>
      </c>
    </row>
    <row r="338" spans="1:25" x14ac:dyDescent="0.2">
      <c r="A338" s="94">
        <f t="shared" si="10"/>
        <v>41686</v>
      </c>
      <c r="B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1618.0500000000002</v>
      </c>
      <c r="C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1651.0300000000002</v>
      </c>
      <c r="D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1686.62</v>
      </c>
      <c r="E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1708.39</v>
      </c>
      <c r="F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1717.41</v>
      </c>
      <c r="G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1708.98</v>
      </c>
      <c r="H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1701.43</v>
      </c>
      <c r="I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1667.75</v>
      </c>
      <c r="J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1644.3000000000002</v>
      </c>
      <c r="K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1827.3000000000002</v>
      </c>
      <c r="L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1770.08</v>
      </c>
      <c r="M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1741.56</v>
      </c>
      <c r="N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1755.17</v>
      </c>
      <c r="O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1778.88</v>
      </c>
      <c r="P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1798.54</v>
      </c>
      <c r="Q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1803.6</v>
      </c>
      <c r="R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1778.42</v>
      </c>
      <c r="S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1769.9</v>
      </c>
      <c r="T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1691.42</v>
      </c>
      <c r="U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1605.9299999999998</v>
      </c>
      <c r="V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1602.35</v>
      </c>
      <c r="W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1621.15</v>
      </c>
      <c r="X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1665.71</v>
      </c>
      <c r="Y338" s="142">
        <f>VLOOKUP($A338+ROUND((COLUMN()-2)/24,5),АТС!$A$41:$F$712,3)+VLOOKUP($A338+ROUND((COLUMN()-2)/24,5),'Расчет сбытовых надбавок'!$B$721:'Расчет сбытовых надбавок'!$G$1392,4)+'Иные услуги '!$C$5+'РСТ РСО-А'!$M$7</f>
        <v>1574.75</v>
      </c>
    </row>
    <row r="339" spans="1:25" x14ac:dyDescent="0.2">
      <c r="A339" s="94">
        <f t="shared" si="10"/>
        <v>41687</v>
      </c>
      <c r="B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1633.44</v>
      </c>
      <c r="C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1680.2800000000002</v>
      </c>
      <c r="D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1695.4099999999999</v>
      </c>
      <c r="E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1715.9</v>
      </c>
      <c r="F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1720.23</v>
      </c>
      <c r="G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1708.4</v>
      </c>
      <c r="H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1673.48</v>
      </c>
      <c r="I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1770.79</v>
      </c>
      <c r="J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1778.04</v>
      </c>
      <c r="K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1744.5700000000002</v>
      </c>
      <c r="L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1744.78</v>
      </c>
      <c r="M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1689.93</v>
      </c>
      <c r="N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1724.0500000000002</v>
      </c>
      <c r="O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1735.94</v>
      </c>
      <c r="P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1739.77</v>
      </c>
      <c r="Q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1748.1100000000001</v>
      </c>
      <c r="R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1753.01</v>
      </c>
      <c r="S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1827.9</v>
      </c>
      <c r="T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1736.06</v>
      </c>
      <c r="U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1635.15</v>
      </c>
      <c r="V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1631.51</v>
      </c>
      <c r="W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1603.95</v>
      </c>
      <c r="X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1605.8899999999999</v>
      </c>
      <c r="Y339" s="142">
        <f>VLOOKUP($A339+ROUND((COLUMN()-2)/24,5),АТС!$A$41:$F$712,3)+VLOOKUP($A339+ROUND((COLUMN()-2)/24,5),'Расчет сбытовых надбавок'!$B$721:'Расчет сбытовых надбавок'!$G$1392,4)+'Иные услуги '!$C$5+'РСТ РСО-А'!$M$7</f>
        <v>1571.96</v>
      </c>
    </row>
    <row r="340" spans="1:25" x14ac:dyDescent="0.2">
      <c r="A340" s="94">
        <f t="shared" si="10"/>
        <v>41688</v>
      </c>
      <c r="B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1634.6100000000001</v>
      </c>
      <c r="C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1681.4900000000002</v>
      </c>
      <c r="D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1697.35</v>
      </c>
      <c r="E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1718.1</v>
      </c>
      <c r="F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1722.5300000000002</v>
      </c>
      <c r="G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1709.87</v>
      </c>
      <c r="H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1675.21</v>
      </c>
      <c r="I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1773.16</v>
      </c>
      <c r="J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1781.98</v>
      </c>
      <c r="K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1777.27</v>
      </c>
      <c r="L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1762.45</v>
      </c>
      <c r="M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1692.13</v>
      </c>
      <c r="N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1718.4499999999998</v>
      </c>
      <c r="O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1738.63</v>
      </c>
      <c r="P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1751.15</v>
      </c>
      <c r="Q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1751.01</v>
      </c>
      <c r="R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1755.65</v>
      </c>
      <c r="S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1729.52</v>
      </c>
      <c r="T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1639.7800000000002</v>
      </c>
      <c r="U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1642.29</v>
      </c>
      <c r="V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1638.43</v>
      </c>
      <c r="W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1595.85</v>
      </c>
      <c r="X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1597.3200000000002</v>
      </c>
      <c r="Y340" s="142">
        <f>VLOOKUP($A340+ROUND((COLUMN()-2)/24,5),АТС!$A$41:$F$712,3)+VLOOKUP($A340+ROUND((COLUMN()-2)/24,5),'Расчет сбытовых надбавок'!$B$721:'Расчет сбытовых надбавок'!$G$1392,4)+'Иные услуги '!$C$5+'РСТ РСО-А'!$M$7</f>
        <v>1572.83</v>
      </c>
    </row>
    <row r="341" spans="1:25" x14ac:dyDescent="0.2">
      <c r="A341" s="94">
        <f t="shared" si="10"/>
        <v>41689</v>
      </c>
      <c r="B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1634.19</v>
      </c>
      <c r="C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1717.42</v>
      </c>
      <c r="D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1730.3899999999999</v>
      </c>
      <c r="E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1739.23</v>
      </c>
      <c r="F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1729.95</v>
      </c>
      <c r="G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1708.8600000000001</v>
      </c>
      <c r="H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1666.92</v>
      </c>
      <c r="I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1758.9900000000002</v>
      </c>
      <c r="J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1776</v>
      </c>
      <c r="K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1728.1</v>
      </c>
      <c r="L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1703.3000000000002</v>
      </c>
      <c r="M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1647.1100000000001</v>
      </c>
      <c r="N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1656.92</v>
      </c>
      <c r="O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1680.6399999999999</v>
      </c>
      <c r="P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1676.98</v>
      </c>
      <c r="Q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1677.15</v>
      </c>
      <c r="R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1691.7200000000003</v>
      </c>
      <c r="S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1752.18</v>
      </c>
      <c r="T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1718.44</v>
      </c>
      <c r="U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1622.2</v>
      </c>
      <c r="V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1615.35</v>
      </c>
      <c r="W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1599.19</v>
      </c>
      <c r="X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1600.83</v>
      </c>
      <c r="Y341" s="142">
        <f>VLOOKUP($A341+ROUND((COLUMN()-2)/24,5),АТС!$A$41:$F$712,3)+VLOOKUP($A341+ROUND((COLUMN()-2)/24,5),'Расчет сбытовых надбавок'!$B$721:'Расчет сбытовых надбавок'!$G$1392,4)+'Иные услуги '!$C$5+'РСТ РСО-А'!$M$7</f>
        <v>1592.3000000000002</v>
      </c>
    </row>
    <row r="342" spans="1:25" x14ac:dyDescent="0.2">
      <c r="A342" s="94">
        <f t="shared" si="10"/>
        <v>41690</v>
      </c>
      <c r="B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1658.9</v>
      </c>
      <c r="C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1709.2</v>
      </c>
      <c r="D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1734.92</v>
      </c>
      <c r="E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1748.41</v>
      </c>
      <c r="F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1748.1399999999999</v>
      </c>
      <c r="G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1730.3200000000002</v>
      </c>
      <c r="H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1693.0300000000002</v>
      </c>
      <c r="I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1799.51</v>
      </c>
      <c r="J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1801.23</v>
      </c>
      <c r="K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1746.25</v>
      </c>
      <c r="L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1746.3000000000002</v>
      </c>
      <c r="M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1691.2</v>
      </c>
      <c r="N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1725.3200000000002</v>
      </c>
      <c r="O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1741.1</v>
      </c>
      <c r="P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1749.4</v>
      </c>
      <c r="Q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1745.44</v>
      </c>
      <c r="R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1749.4499999999998</v>
      </c>
      <c r="S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1811.62</v>
      </c>
      <c r="T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1717.5700000000002</v>
      </c>
      <c r="U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1622.37</v>
      </c>
      <c r="V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1618.8000000000002</v>
      </c>
      <c r="W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1596.5</v>
      </c>
      <c r="X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1601.2800000000002</v>
      </c>
      <c r="Y342" s="142">
        <f>VLOOKUP($A342+ROUND((COLUMN()-2)/24,5),АТС!$A$41:$F$712,3)+VLOOKUP($A342+ROUND((COLUMN()-2)/24,5),'Расчет сбытовых надбавок'!$B$721:'Расчет сбытовых надбавок'!$G$1392,4)+'Иные услуги '!$C$5+'РСТ РСО-А'!$M$7</f>
        <v>1593.1599999999999</v>
      </c>
    </row>
    <row r="343" spans="1:25" x14ac:dyDescent="0.2">
      <c r="A343" s="94">
        <f t="shared" si="10"/>
        <v>41691</v>
      </c>
      <c r="B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1658.56</v>
      </c>
      <c r="C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1708.8000000000002</v>
      </c>
      <c r="D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1734.8600000000001</v>
      </c>
      <c r="E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1748.2400000000002</v>
      </c>
      <c r="F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1748.23</v>
      </c>
      <c r="G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1730.48</v>
      </c>
      <c r="H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1692.9</v>
      </c>
      <c r="I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1803.97</v>
      </c>
      <c r="J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1828.2400000000002</v>
      </c>
      <c r="K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1790.69</v>
      </c>
      <c r="L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1780.35</v>
      </c>
      <c r="M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1709.92</v>
      </c>
      <c r="N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1745.77</v>
      </c>
      <c r="O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1766.89</v>
      </c>
      <c r="P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1771.25</v>
      </c>
      <c r="Q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1776.08</v>
      </c>
      <c r="R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1785.15</v>
      </c>
      <c r="S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1851.2800000000002</v>
      </c>
      <c r="T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1734.6599999999999</v>
      </c>
      <c r="U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1638.8200000000002</v>
      </c>
      <c r="V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1634.88</v>
      </c>
      <c r="W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1604.1100000000001</v>
      </c>
      <c r="X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1602.49</v>
      </c>
      <c r="Y343" s="142">
        <f>VLOOKUP($A343+ROUND((COLUMN()-2)/24,5),АТС!$A$41:$F$712,3)+VLOOKUP($A343+ROUND((COLUMN()-2)/24,5),'Расчет сбытовых надбавок'!$B$721:'Расчет сбытовых надбавок'!$G$1392,4)+'Иные услуги '!$C$5+'РСТ РСО-А'!$M$7</f>
        <v>1583.96</v>
      </c>
    </row>
    <row r="344" spans="1:25" x14ac:dyDescent="0.2">
      <c r="A344" s="94">
        <f t="shared" si="10"/>
        <v>41692</v>
      </c>
      <c r="B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1663.6100000000001</v>
      </c>
      <c r="C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1723.66</v>
      </c>
      <c r="D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1752.53</v>
      </c>
      <c r="E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1762.62</v>
      </c>
      <c r="F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1762.6399999999999</v>
      </c>
      <c r="G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1757.6599999999999</v>
      </c>
      <c r="H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1724.0300000000002</v>
      </c>
      <c r="I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1641.48</v>
      </c>
      <c r="J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1599.69</v>
      </c>
      <c r="K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1753.21</v>
      </c>
      <c r="L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1734.65</v>
      </c>
      <c r="M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1726.0500000000002</v>
      </c>
      <c r="N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1767.27</v>
      </c>
      <c r="O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1776.72</v>
      </c>
      <c r="P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1786.73</v>
      </c>
      <c r="Q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1787.0100000000002</v>
      </c>
      <c r="R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1792.27</v>
      </c>
      <c r="S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1823.88</v>
      </c>
      <c r="T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1742.06</v>
      </c>
      <c r="U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1625.98</v>
      </c>
      <c r="V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1618.94</v>
      </c>
      <c r="W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1638.69</v>
      </c>
      <c r="X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1688.93</v>
      </c>
      <c r="Y344" s="142">
        <f>VLOOKUP($A344+ROUND((COLUMN()-2)/24,5),АТС!$A$41:$F$712,3)+VLOOKUP($A344+ROUND((COLUMN()-2)/24,5),'Расчет сбытовых надбавок'!$B$721:'Расчет сбытовых надбавок'!$G$1392,4)+'Иные услуги '!$C$5+'РСТ РСО-А'!$M$7</f>
        <v>1583.3400000000001</v>
      </c>
    </row>
    <row r="345" spans="1:25" x14ac:dyDescent="0.2">
      <c r="A345" s="94">
        <f t="shared" si="10"/>
        <v>41693</v>
      </c>
      <c r="B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1647.76</v>
      </c>
      <c r="C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1714.9</v>
      </c>
      <c r="D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1753.25</v>
      </c>
      <c r="E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1773.6100000000001</v>
      </c>
      <c r="F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1763.21</v>
      </c>
      <c r="G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1773.7600000000002</v>
      </c>
      <c r="H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1748.0700000000002</v>
      </c>
      <c r="I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1724.5</v>
      </c>
      <c r="J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1685.52</v>
      </c>
      <c r="K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1823.52</v>
      </c>
      <c r="L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1768.0500000000002</v>
      </c>
      <c r="M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1749.0500000000002</v>
      </c>
      <c r="N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1767.78</v>
      </c>
      <c r="O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1787.35</v>
      </c>
      <c r="P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1813.38</v>
      </c>
      <c r="Q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1808.73</v>
      </c>
      <c r="R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1803.9099999999999</v>
      </c>
      <c r="S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1810.18</v>
      </c>
      <c r="T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1743.6599999999999</v>
      </c>
      <c r="U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1626.54</v>
      </c>
      <c r="V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1619.73</v>
      </c>
      <c r="W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1639.3200000000002</v>
      </c>
      <c r="X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1690</v>
      </c>
      <c r="Y345" s="142">
        <f>VLOOKUP($A345+ROUND((COLUMN()-2)/24,5),АТС!$A$41:$F$712,3)+VLOOKUP($A345+ROUND((COLUMN()-2)/24,5),'Расчет сбытовых надбавок'!$B$721:'Расчет сбытовых надбавок'!$G$1392,4)+'Иные услуги '!$C$5+'РСТ РСО-А'!$M$7</f>
        <v>1581.56</v>
      </c>
    </row>
    <row r="346" spans="1:25" x14ac:dyDescent="0.2">
      <c r="A346" s="94">
        <f t="shared" si="10"/>
        <v>41694</v>
      </c>
      <c r="B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1659.08</v>
      </c>
      <c r="C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1722.8000000000002</v>
      </c>
      <c r="D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1749.4299999999998</v>
      </c>
      <c r="E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1763.16</v>
      </c>
      <c r="F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1763.18</v>
      </c>
      <c r="G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1749.3200000000002</v>
      </c>
      <c r="H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1706.13</v>
      </c>
      <c r="I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1794.91</v>
      </c>
      <c r="J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1828.77</v>
      </c>
      <c r="K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1765.54</v>
      </c>
      <c r="L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1747.75</v>
      </c>
      <c r="M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1692.02</v>
      </c>
      <c r="N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1721.87</v>
      </c>
      <c r="O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1737.94</v>
      </c>
      <c r="P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1754.62</v>
      </c>
      <c r="Q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1767.79</v>
      </c>
      <c r="R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1781.69</v>
      </c>
      <c r="S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1890.79</v>
      </c>
      <c r="T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1816.73</v>
      </c>
      <c r="U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1672.92</v>
      </c>
      <c r="V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1657.1599999999999</v>
      </c>
      <c r="W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1604.33</v>
      </c>
      <c r="X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1599.9099999999999</v>
      </c>
      <c r="Y346" s="142">
        <f>VLOOKUP($A346+ROUND((COLUMN()-2)/24,5),АТС!$A$41:$F$712,3)+VLOOKUP($A346+ROUND((COLUMN()-2)/24,5),'Расчет сбытовых надбавок'!$B$721:'Расчет сбытовых надбавок'!$G$1392,4)+'Иные услуги '!$C$5+'РСТ РСО-А'!$M$7</f>
        <v>1578.42</v>
      </c>
    </row>
    <row r="347" spans="1:25" x14ac:dyDescent="0.2">
      <c r="A347" s="94">
        <f t="shared" si="10"/>
        <v>41695</v>
      </c>
      <c r="B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1678.1100000000001</v>
      </c>
      <c r="C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1740.67</v>
      </c>
      <c r="D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1768.4299999999998</v>
      </c>
      <c r="E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1778.15</v>
      </c>
      <c r="F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1763.71</v>
      </c>
      <c r="G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1773.27</v>
      </c>
      <c r="H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1706.2600000000002</v>
      </c>
      <c r="I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1819.1</v>
      </c>
      <c r="J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1829.97</v>
      </c>
      <c r="K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1766.93</v>
      </c>
      <c r="L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1747.7600000000002</v>
      </c>
      <c r="M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1670.65</v>
      </c>
      <c r="N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1663.5900000000001</v>
      </c>
      <c r="O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1666.6</v>
      </c>
      <c r="P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1673.3200000000002</v>
      </c>
      <c r="Q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1670.02</v>
      </c>
      <c r="R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1666.5300000000002</v>
      </c>
      <c r="S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1715.74</v>
      </c>
      <c r="T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1676.54</v>
      </c>
      <c r="U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1629.42</v>
      </c>
      <c r="V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1622.12</v>
      </c>
      <c r="W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1605.0700000000002</v>
      </c>
      <c r="X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1599.68</v>
      </c>
      <c r="Y347" s="142">
        <f>VLOOKUP($A347+ROUND((COLUMN()-2)/24,5),АТС!$A$41:$F$712,3)+VLOOKUP($A347+ROUND((COLUMN()-2)/24,5),'Расчет сбытовых надбавок'!$B$721:'Расчет сбытовых надбавок'!$G$1392,4)+'Иные услуги '!$C$5+'РСТ РСО-А'!$M$7</f>
        <v>1578.9</v>
      </c>
    </row>
    <row r="348" spans="1:25" x14ac:dyDescent="0.2">
      <c r="A348" s="94">
        <f t="shared" si="10"/>
        <v>41696</v>
      </c>
      <c r="B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1681.25</v>
      </c>
      <c r="C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1739.73</v>
      </c>
      <c r="D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1767.39</v>
      </c>
      <c r="E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1782.15</v>
      </c>
      <c r="F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1782.13</v>
      </c>
      <c r="G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1777.4299999999998</v>
      </c>
      <c r="H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1735.6200000000001</v>
      </c>
      <c r="I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1855.54</v>
      </c>
      <c r="J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1883.21</v>
      </c>
      <c r="K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1823.63</v>
      </c>
      <c r="L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1765.9099999999999</v>
      </c>
      <c r="M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1660.54</v>
      </c>
      <c r="N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1656.5900000000001</v>
      </c>
      <c r="O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1659.74</v>
      </c>
      <c r="P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1659.1100000000001</v>
      </c>
      <c r="Q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1662.8000000000002</v>
      </c>
      <c r="R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1659.54</v>
      </c>
      <c r="S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1709.75</v>
      </c>
      <c r="T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1663.6100000000001</v>
      </c>
      <c r="U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1622.0900000000001</v>
      </c>
      <c r="V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1618.5700000000002</v>
      </c>
      <c r="W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1604.6399999999999</v>
      </c>
      <c r="X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1599.58</v>
      </c>
      <c r="Y348" s="142">
        <f>VLOOKUP($A348+ROUND((COLUMN()-2)/24,5),АТС!$A$41:$F$712,3)+VLOOKUP($A348+ROUND((COLUMN()-2)/24,5),'Расчет сбытовых надбавок'!$B$721:'Расчет сбытовых надбавок'!$G$1392,4)+'Иные услуги '!$C$5+'РСТ РСО-А'!$M$7</f>
        <v>1578.15</v>
      </c>
    </row>
    <row r="349" spans="1:25" x14ac:dyDescent="0.2">
      <c r="A349" s="94">
        <f t="shared" si="10"/>
        <v>41697</v>
      </c>
      <c r="B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1640.31</v>
      </c>
      <c r="C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1696.7</v>
      </c>
      <c r="D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1721.63</v>
      </c>
      <c r="E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1730.54</v>
      </c>
      <c r="F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1726.13</v>
      </c>
      <c r="G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1721.96</v>
      </c>
      <c r="H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1689.19</v>
      </c>
      <c r="I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1798.3600000000001</v>
      </c>
      <c r="J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1805.94</v>
      </c>
      <c r="K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1738.73</v>
      </c>
      <c r="L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1691.43</v>
      </c>
      <c r="M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1634.56</v>
      </c>
      <c r="N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1653.62</v>
      </c>
      <c r="O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1673.75</v>
      </c>
      <c r="P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1673.58</v>
      </c>
      <c r="Q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1691.48</v>
      </c>
      <c r="R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1718.08</v>
      </c>
      <c r="S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1802.5500000000002</v>
      </c>
      <c r="T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1759.0300000000002</v>
      </c>
      <c r="U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1636.2800000000002</v>
      </c>
      <c r="V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1622.27</v>
      </c>
      <c r="W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1595.96</v>
      </c>
      <c r="X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1604.44</v>
      </c>
      <c r="Y349" s="142">
        <f>VLOOKUP($A349+ROUND((COLUMN()-2)/24,5),АТС!$A$41:$F$712,3)+VLOOKUP($A349+ROUND((COLUMN()-2)/24,5),'Расчет сбытовых надбавок'!$B$721:'Расчет сбытовых надбавок'!$G$1392,4)+'Иные услуги '!$C$5+'РСТ РСО-А'!$M$7</f>
        <v>1575.83</v>
      </c>
    </row>
    <row r="350" spans="1:25" x14ac:dyDescent="0.2">
      <c r="A350" s="94">
        <f t="shared" si="10"/>
        <v>41698</v>
      </c>
      <c r="B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1650.98</v>
      </c>
      <c r="C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1709.0500000000002</v>
      </c>
      <c r="D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1730.35</v>
      </c>
      <c r="E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1743.91</v>
      </c>
      <c r="F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1743.7400000000002</v>
      </c>
      <c r="G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1738.79</v>
      </c>
      <c r="H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1701.2600000000002</v>
      </c>
      <c r="I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1812.74</v>
      </c>
      <c r="J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1799.51</v>
      </c>
      <c r="K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1728.77</v>
      </c>
      <c r="L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1686.49</v>
      </c>
      <c r="M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1628.21</v>
      </c>
      <c r="N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1640.74</v>
      </c>
      <c r="O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1656.96</v>
      </c>
      <c r="P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1680.76</v>
      </c>
      <c r="Q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1684.3600000000001</v>
      </c>
      <c r="R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1656.6100000000001</v>
      </c>
      <c r="S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1702</v>
      </c>
      <c r="T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1664.69</v>
      </c>
      <c r="U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1606.1100000000001</v>
      </c>
      <c r="V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1596.2</v>
      </c>
      <c r="W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1582.52</v>
      </c>
      <c r="X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1603.29</v>
      </c>
      <c r="Y350" s="142">
        <f>VLOOKUP($A350+ROUND((COLUMN()-2)/24,5),АТС!$A$41:$F$712,3)+VLOOKUP($A350+ROUND((COLUMN()-2)/24,5),'Расчет сбытовых надбавок'!$B$721:'Расчет сбытовых надбавок'!$G$1392,4)+'Иные услуги '!$C$5+'РСТ РСО-А'!$M$7</f>
        <v>1587.17</v>
      </c>
    </row>
    <row r="351" spans="1:25" ht="12.75" customHeight="1" x14ac:dyDescent="0.25">
      <c r="A351" s="108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6"/>
    </row>
    <row r="352" spans="1:25" x14ac:dyDescent="0.25">
      <c r="A352" s="102" t="s">
        <v>159</v>
      </c>
      <c r="B352" s="93"/>
      <c r="C352" s="93"/>
      <c r="D352" s="93"/>
    </row>
    <row r="353" spans="1:27" ht="12.75" x14ac:dyDescent="0.2">
      <c r="A353" s="170" t="s">
        <v>50</v>
      </c>
      <c r="B353" s="181" t="s">
        <v>129</v>
      </c>
      <c r="C353" s="182"/>
      <c r="D353" s="182"/>
      <c r="E353" s="182"/>
      <c r="F353" s="182"/>
      <c r="G353" s="182"/>
      <c r="H353" s="182"/>
      <c r="I353" s="182"/>
      <c r="J353" s="182"/>
      <c r="K353" s="182"/>
      <c r="L353" s="182"/>
      <c r="M353" s="182"/>
      <c r="N353" s="182"/>
      <c r="O353" s="182"/>
      <c r="P353" s="182"/>
      <c r="Q353" s="182"/>
      <c r="R353" s="182"/>
      <c r="S353" s="182"/>
      <c r="T353" s="182"/>
      <c r="U353" s="182"/>
      <c r="V353" s="182"/>
      <c r="W353" s="182"/>
      <c r="X353" s="182"/>
      <c r="Y353" s="183"/>
    </row>
    <row r="354" spans="1:27" ht="12.75" x14ac:dyDescent="0.2">
      <c r="A354" s="171"/>
      <c r="B354" s="184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  <c r="V354" s="185"/>
      <c r="W354" s="185"/>
      <c r="X354" s="185"/>
      <c r="Y354" s="186"/>
    </row>
    <row r="355" spans="1:27" ht="12.75" customHeight="1" x14ac:dyDescent="0.2">
      <c r="A355" s="171"/>
      <c r="B355" s="173" t="s">
        <v>130</v>
      </c>
      <c r="C355" s="164" t="s">
        <v>131</v>
      </c>
      <c r="D355" s="164" t="s">
        <v>132</v>
      </c>
      <c r="E355" s="164" t="s">
        <v>133</v>
      </c>
      <c r="F355" s="164" t="s">
        <v>134</v>
      </c>
      <c r="G355" s="164" t="s">
        <v>135</v>
      </c>
      <c r="H355" s="164" t="s">
        <v>136</v>
      </c>
      <c r="I355" s="164" t="s">
        <v>137</v>
      </c>
      <c r="J355" s="164" t="s">
        <v>138</v>
      </c>
      <c r="K355" s="164" t="s">
        <v>139</v>
      </c>
      <c r="L355" s="164" t="s">
        <v>140</v>
      </c>
      <c r="M355" s="164" t="s">
        <v>141</v>
      </c>
      <c r="N355" s="175" t="s">
        <v>142</v>
      </c>
      <c r="O355" s="164" t="s">
        <v>143</v>
      </c>
      <c r="P355" s="164" t="s">
        <v>144</v>
      </c>
      <c r="Q355" s="164" t="s">
        <v>145</v>
      </c>
      <c r="R355" s="164" t="s">
        <v>146</v>
      </c>
      <c r="S355" s="164" t="s">
        <v>147</v>
      </c>
      <c r="T355" s="164" t="s">
        <v>148</v>
      </c>
      <c r="U355" s="164" t="s">
        <v>149</v>
      </c>
      <c r="V355" s="164" t="s">
        <v>150</v>
      </c>
      <c r="W355" s="164" t="s">
        <v>151</v>
      </c>
      <c r="X355" s="164" t="s">
        <v>152</v>
      </c>
      <c r="Y355" s="164" t="s">
        <v>153</v>
      </c>
    </row>
    <row r="356" spans="1:27" ht="11.25" customHeight="1" x14ac:dyDescent="0.2">
      <c r="A356" s="172"/>
      <c r="B356" s="174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  <c r="N356" s="176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</row>
    <row r="357" spans="1:27" ht="15.75" customHeight="1" x14ac:dyDescent="0.2">
      <c r="A357" s="94">
        <f>A323</f>
        <v>41671</v>
      </c>
      <c r="B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1564.18</v>
      </c>
      <c r="C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1545.8899999999999</v>
      </c>
      <c r="D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1556.3600000000001</v>
      </c>
      <c r="E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1543.93</v>
      </c>
      <c r="F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1541.0100000000002</v>
      </c>
      <c r="G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1538.67</v>
      </c>
      <c r="H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1551.13</v>
      </c>
      <c r="I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1554.8400000000001</v>
      </c>
      <c r="J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1566.17</v>
      </c>
      <c r="K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1579.1100000000001</v>
      </c>
      <c r="L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1580.31</v>
      </c>
      <c r="M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1580.7600000000002</v>
      </c>
      <c r="N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1581.73</v>
      </c>
      <c r="O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1581.93</v>
      </c>
      <c r="P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1581.3600000000001</v>
      </c>
      <c r="Q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1581.72</v>
      </c>
      <c r="R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1580.87</v>
      </c>
      <c r="S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1579.1399999999999</v>
      </c>
      <c r="T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1577.7</v>
      </c>
      <c r="U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1591.1799999999998</v>
      </c>
      <c r="V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1653.89</v>
      </c>
      <c r="W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1579.74</v>
      </c>
      <c r="X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1580.13</v>
      </c>
      <c r="Y357" s="142">
        <f>VLOOKUP($A357+ROUND((COLUMN()-2)/24,5),АТС!$A$41:$F$712,3)+VLOOKUP($A357+ROUND((COLUMN()-2)/24,5),'Расчет сбытовых надбавок'!$B$721:'Расчет сбытовых надбавок'!$G$1392,5)+'Иные услуги '!$C$5+'РСТ РСО-А'!$M$7</f>
        <v>1704.5500000000002</v>
      </c>
      <c r="AA357" s="95"/>
    </row>
    <row r="358" spans="1:27" x14ac:dyDescent="0.2">
      <c r="A358" s="94">
        <f>A357+1</f>
        <v>41672</v>
      </c>
      <c r="B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1562.3600000000001</v>
      </c>
      <c r="C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1561.7</v>
      </c>
      <c r="D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1551.27</v>
      </c>
      <c r="E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1539.24</v>
      </c>
      <c r="F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1544.42</v>
      </c>
      <c r="G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1536.22</v>
      </c>
      <c r="H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1541.8000000000002</v>
      </c>
      <c r="I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1556.38</v>
      </c>
      <c r="J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1596.1</v>
      </c>
      <c r="K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1577.62</v>
      </c>
      <c r="L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1578.44</v>
      </c>
      <c r="M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1578.62</v>
      </c>
      <c r="N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1578.95</v>
      </c>
      <c r="O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1579.0700000000002</v>
      </c>
      <c r="P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1577.93</v>
      </c>
      <c r="Q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1578.3000000000002</v>
      </c>
      <c r="R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1579.28</v>
      </c>
      <c r="S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1577.44</v>
      </c>
      <c r="T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1576.8600000000001</v>
      </c>
      <c r="U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1589.67</v>
      </c>
      <c r="V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1653.0700000000002</v>
      </c>
      <c r="W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1618.73</v>
      </c>
      <c r="X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1578.7</v>
      </c>
      <c r="Y358" s="142">
        <f>VLOOKUP($A358+ROUND((COLUMN()-2)/24,5),АТС!$A$41:$F$712,3)+VLOOKUP($A358+ROUND((COLUMN()-2)/24,5),'Расчет сбытовых надбавок'!$B$721:'Расчет сбытовых надбавок'!$G$1392,5)+'Иные услуги '!$C$5+'РСТ РСО-А'!$M$7</f>
        <v>1723.5</v>
      </c>
    </row>
    <row r="359" spans="1:27" x14ac:dyDescent="0.2">
      <c r="A359" s="94">
        <f t="shared" ref="A359:A384" si="11">A358+1</f>
        <v>41673</v>
      </c>
      <c r="B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1559.5</v>
      </c>
      <c r="C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1544.62</v>
      </c>
      <c r="D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1545.1599999999999</v>
      </c>
      <c r="E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1558.49</v>
      </c>
      <c r="F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1555.71</v>
      </c>
      <c r="G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1553.08</v>
      </c>
      <c r="H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1555.44</v>
      </c>
      <c r="I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1568.5500000000002</v>
      </c>
      <c r="J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1560.5500000000002</v>
      </c>
      <c r="K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1581.73</v>
      </c>
      <c r="L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1581.48</v>
      </c>
      <c r="M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1570.6799999999998</v>
      </c>
      <c r="N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1569.94</v>
      </c>
      <c r="O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1570.22</v>
      </c>
      <c r="P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1570.51</v>
      </c>
      <c r="Q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1570.54</v>
      </c>
      <c r="R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1569.92</v>
      </c>
      <c r="S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1577.5500000000002</v>
      </c>
      <c r="T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1575.0100000000002</v>
      </c>
      <c r="U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1576.37</v>
      </c>
      <c r="V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1589.18</v>
      </c>
      <c r="W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1626.02</v>
      </c>
      <c r="X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1795.46</v>
      </c>
      <c r="Y359" s="142">
        <f>VLOOKUP($A359+ROUND((COLUMN()-2)/24,5),АТС!$A$41:$F$712,3)+VLOOKUP($A359+ROUND((COLUMN()-2)/24,5),'Расчет сбытовых надбавок'!$B$721:'Расчет сбытовых надбавок'!$G$1392,5)+'Иные услуги '!$C$5+'РСТ РСО-А'!$M$7</f>
        <v>1687.2</v>
      </c>
    </row>
    <row r="360" spans="1:27" x14ac:dyDescent="0.2">
      <c r="A360" s="94">
        <f t="shared" si="11"/>
        <v>41674</v>
      </c>
      <c r="B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1638.9</v>
      </c>
      <c r="C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1553.98</v>
      </c>
      <c r="D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1552.8200000000002</v>
      </c>
      <c r="E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1552.75</v>
      </c>
      <c r="F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1552.74</v>
      </c>
      <c r="G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1554.6</v>
      </c>
      <c r="H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1558.49</v>
      </c>
      <c r="I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1568.5500000000002</v>
      </c>
      <c r="J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1560.15</v>
      </c>
      <c r="K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1589.96</v>
      </c>
      <c r="L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1617.3899999999999</v>
      </c>
      <c r="M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1590.83</v>
      </c>
      <c r="N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1590.5500000000002</v>
      </c>
      <c r="O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1589.25</v>
      </c>
      <c r="P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1582.56</v>
      </c>
      <c r="Q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1582.52</v>
      </c>
      <c r="R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1582.24</v>
      </c>
      <c r="S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1581.77</v>
      </c>
      <c r="T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1579.58</v>
      </c>
      <c r="U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1695.94</v>
      </c>
      <c r="V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1695.58</v>
      </c>
      <c r="W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1717.94</v>
      </c>
      <c r="X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1845.37</v>
      </c>
      <c r="Y360" s="142">
        <f>VLOOKUP($A360+ROUND((COLUMN()-2)/24,5),АТС!$A$41:$F$712,3)+VLOOKUP($A360+ROUND((COLUMN()-2)/24,5),'Расчет сбытовых надбавок'!$B$721:'Расчет сбытовых надбавок'!$G$1392,5)+'Иные услуги '!$C$5+'РСТ РСО-А'!$M$7</f>
        <v>1757.7199999999998</v>
      </c>
    </row>
    <row r="361" spans="1:27" x14ac:dyDescent="0.2">
      <c r="A361" s="94">
        <f t="shared" si="11"/>
        <v>41675</v>
      </c>
      <c r="B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1567.83</v>
      </c>
      <c r="C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1545.7600000000002</v>
      </c>
      <c r="D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1543.4900000000002</v>
      </c>
      <c r="E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1542.18</v>
      </c>
      <c r="F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1542.37</v>
      </c>
      <c r="G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1542.97</v>
      </c>
      <c r="H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1544.8400000000001</v>
      </c>
      <c r="I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1568.14</v>
      </c>
      <c r="J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1559.91</v>
      </c>
      <c r="K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1583.7</v>
      </c>
      <c r="L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1583.01</v>
      </c>
      <c r="M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1557.96</v>
      </c>
      <c r="N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1565.22</v>
      </c>
      <c r="O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1565.0100000000002</v>
      </c>
      <c r="P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1565.1</v>
      </c>
      <c r="Q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1565.02</v>
      </c>
      <c r="R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1565.4299999999998</v>
      </c>
      <c r="S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1581.97</v>
      </c>
      <c r="T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1639.15</v>
      </c>
      <c r="U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1673.7800000000002</v>
      </c>
      <c r="V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1684.04</v>
      </c>
      <c r="W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1679.67</v>
      </c>
      <c r="X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1848.7600000000002</v>
      </c>
      <c r="Y361" s="142">
        <f>VLOOKUP($A361+ROUND((COLUMN()-2)/24,5),АТС!$A$41:$F$712,3)+VLOOKUP($A361+ROUND((COLUMN()-2)/24,5),'Расчет сбытовых надбавок'!$B$721:'Расчет сбытовых надбавок'!$G$1392,5)+'Иные услуги '!$C$5+'РСТ РСО-А'!$M$7</f>
        <v>1745.1399999999999</v>
      </c>
    </row>
    <row r="362" spans="1:27" x14ac:dyDescent="0.2">
      <c r="A362" s="94">
        <f t="shared" si="11"/>
        <v>41676</v>
      </c>
      <c r="B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1640.54</v>
      </c>
      <c r="C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1571.92</v>
      </c>
      <c r="D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1553.53</v>
      </c>
      <c r="E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1553.1</v>
      </c>
      <c r="F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1553.72</v>
      </c>
      <c r="G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1554.1100000000001</v>
      </c>
      <c r="H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1576.7</v>
      </c>
      <c r="I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1563.62</v>
      </c>
      <c r="J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1582.52</v>
      </c>
      <c r="K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1582.44</v>
      </c>
      <c r="L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1581.41</v>
      </c>
      <c r="M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1671.0900000000001</v>
      </c>
      <c r="N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1648.73</v>
      </c>
      <c r="O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1643.44</v>
      </c>
      <c r="P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1628.4099999999999</v>
      </c>
      <c r="Q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1618.0100000000002</v>
      </c>
      <c r="R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1606.81</v>
      </c>
      <c r="S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1580.5900000000001</v>
      </c>
      <c r="T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1657.98</v>
      </c>
      <c r="U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1749.91</v>
      </c>
      <c r="V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1725.8000000000002</v>
      </c>
      <c r="W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1730.75</v>
      </c>
      <c r="X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1863.44</v>
      </c>
      <c r="Y362" s="142">
        <f>VLOOKUP($A362+ROUND((COLUMN()-2)/24,5),АТС!$A$41:$F$712,3)+VLOOKUP($A362+ROUND((COLUMN()-2)/24,5),'Расчет сбытовых надбавок'!$B$721:'Расчет сбытовых надбавок'!$G$1392,5)+'Иные услуги '!$C$5+'РСТ РСО-А'!$M$7</f>
        <v>1774.23</v>
      </c>
    </row>
    <row r="363" spans="1:27" x14ac:dyDescent="0.2">
      <c r="A363" s="94">
        <f t="shared" si="11"/>
        <v>41677</v>
      </c>
      <c r="B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1563.98</v>
      </c>
      <c r="C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1545.54</v>
      </c>
      <c r="D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1539.12</v>
      </c>
      <c r="E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1541.9</v>
      </c>
      <c r="F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1541.4099999999999</v>
      </c>
      <c r="G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1537.77</v>
      </c>
      <c r="H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1563.42</v>
      </c>
      <c r="I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1561.7</v>
      </c>
      <c r="J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1538.74</v>
      </c>
      <c r="K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1583.94</v>
      </c>
      <c r="L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1584.0700000000002</v>
      </c>
      <c r="M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1572.08</v>
      </c>
      <c r="N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1572.15</v>
      </c>
      <c r="O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1572.22</v>
      </c>
      <c r="P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1572.51</v>
      </c>
      <c r="Q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1572.3899999999999</v>
      </c>
      <c r="R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1572.13</v>
      </c>
      <c r="S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1579.91</v>
      </c>
      <c r="T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1580.06</v>
      </c>
      <c r="U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1687.91</v>
      </c>
      <c r="V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1647.06</v>
      </c>
      <c r="W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1670.22</v>
      </c>
      <c r="X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1831.35</v>
      </c>
      <c r="Y363" s="142">
        <f>VLOOKUP($A363+ROUND((COLUMN()-2)/24,5),АТС!$A$41:$F$712,3)+VLOOKUP($A363+ROUND((COLUMN()-2)/24,5),'Расчет сбытовых надбавок'!$B$721:'Расчет сбытовых надбавок'!$G$1392,5)+'Иные услуги '!$C$5+'РСТ РСО-А'!$M$7</f>
        <v>1744.5100000000002</v>
      </c>
    </row>
    <row r="364" spans="1:27" x14ac:dyDescent="0.2">
      <c r="A364" s="94">
        <f t="shared" si="11"/>
        <v>41678</v>
      </c>
      <c r="B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1563.13</v>
      </c>
      <c r="C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1559.04</v>
      </c>
      <c r="D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1548</v>
      </c>
      <c r="E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1536.25</v>
      </c>
      <c r="F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1543.99</v>
      </c>
      <c r="G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1555.19</v>
      </c>
      <c r="H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1560.0900000000001</v>
      </c>
      <c r="I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1563.02</v>
      </c>
      <c r="J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1693.56</v>
      </c>
      <c r="K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1556.3899999999999</v>
      </c>
      <c r="L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1563.1399999999999</v>
      </c>
      <c r="M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1581.69</v>
      </c>
      <c r="N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1581.8899999999999</v>
      </c>
      <c r="O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1582.04</v>
      </c>
      <c r="P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1582.21</v>
      </c>
      <c r="Q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1582.42</v>
      </c>
      <c r="R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1581.2800000000002</v>
      </c>
      <c r="S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1577.04</v>
      </c>
      <c r="T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1578.6100000000001</v>
      </c>
      <c r="U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1577.8600000000001</v>
      </c>
      <c r="V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1678.41</v>
      </c>
      <c r="W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1646.6100000000001</v>
      </c>
      <c r="X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1579.49</v>
      </c>
      <c r="Y364" s="142">
        <f>VLOOKUP($A364+ROUND((COLUMN()-2)/24,5),АТС!$A$41:$F$712,3)+VLOOKUP($A364+ROUND((COLUMN()-2)/24,5),'Расчет сбытовых надбавок'!$B$721:'Расчет сбытовых надбавок'!$G$1392,5)+'Иные услуги '!$C$5+'РСТ РСО-А'!$M$7</f>
        <v>1772.7600000000002</v>
      </c>
    </row>
    <row r="365" spans="1:27" x14ac:dyDescent="0.2">
      <c r="A365" s="94">
        <f t="shared" si="11"/>
        <v>41679</v>
      </c>
      <c r="B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1558.46</v>
      </c>
      <c r="C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1549.74</v>
      </c>
      <c r="D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1574.8000000000002</v>
      </c>
      <c r="E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1578.3000000000002</v>
      </c>
      <c r="F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1588.1599999999999</v>
      </c>
      <c r="G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1578.23</v>
      </c>
      <c r="H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1568.81</v>
      </c>
      <c r="I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1542.37</v>
      </c>
      <c r="J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1562.5</v>
      </c>
      <c r="K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1605.26</v>
      </c>
      <c r="L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1565.0900000000001</v>
      </c>
      <c r="M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1537.23</v>
      </c>
      <c r="N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1539.02</v>
      </c>
      <c r="O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1547.78</v>
      </c>
      <c r="P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1542.0900000000001</v>
      </c>
      <c r="Q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1538.9</v>
      </c>
      <c r="R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1539.81</v>
      </c>
      <c r="S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1537.42</v>
      </c>
      <c r="T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1575.94</v>
      </c>
      <c r="U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1577.54</v>
      </c>
      <c r="V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1577.5500000000002</v>
      </c>
      <c r="W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1578.04</v>
      </c>
      <c r="X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1578.94</v>
      </c>
      <c r="Y365" s="142">
        <f>VLOOKUP($A365+ROUND((COLUMN()-2)/24,5),АТС!$A$41:$F$712,3)+VLOOKUP($A365+ROUND((COLUMN()-2)/24,5),'Расчет сбытовых надбавок'!$B$721:'Расчет сбытовых надбавок'!$G$1392,5)+'Иные услуги '!$C$5+'РСТ РСО-А'!$M$7</f>
        <v>1626.0100000000002</v>
      </c>
    </row>
    <row r="366" spans="1:27" x14ac:dyDescent="0.2">
      <c r="A366" s="94">
        <f t="shared" si="11"/>
        <v>41680</v>
      </c>
      <c r="B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1554.56</v>
      </c>
      <c r="C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1550.79</v>
      </c>
      <c r="D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1556.48</v>
      </c>
      <c r="E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1562.13</v>
      </c>
      <c r="F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1559.25</v>
      </c>
      <c r="G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1562.6</v>
      </c>
      <c r="H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1535.73</v>
      </c>
      <c r="I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1601.6599999999999</v>
      </c>
      <c r="J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1589.8600000000001</v>
      </c>
      <c r="K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1539.31</v>
      </c>
      <c r="L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1552.87</v>
      </c>
      <c r="M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1573.1</v>
      </c>
      <c r="N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1572.8600000000001</v>
      </c>
      <c r="O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1573.35</v>
      </c>
      <c r="P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1573.44</v>
      </c>
      <c r="Q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1572.74</v>
      </c>
      <c r="R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1572.52</v>
      </c>
      <c r="S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1565.4299999999998</v>
      </c>
      <c r="T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1580.56</v>
      </c>
      <c r="U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1581.95</v>
      </c>
      <c r="V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1583.1</v>
      </c>
      <c r="W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1594.04</v>
      </c>
      <c r="X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1792.62</v>
      </c>
      <c r="Y366" s="142">
        <f>VLOOKUP($A366+ROUND((COLUMN()-2)/24,5),АТС!$A$41:$F$712,3)+VLOOKUP($A366+ROUND((COLUMN()-2)/24,5),'Расчет сбытовых надбавок'!$B$721:'Расчет сбытовых надбавок'!$G$1392,5)+'Иные услуги '!$C$5+'РСТ РСО-А'!$M$7</f>
        <v>1724.6100000000001</v>
      </c>
    </row>
    <row r="367" spans="1:27" x14ac:dyDescent="0.2">
      <c r="A367" s="94">
        <f t="shared" si="11"/>
        <v>41681</v>
      </c>
      <c r="B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1537.78</v>
      </c>
      <c r="C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1579.44</v>
      </c>
      <c r="D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1598.21</v>
      </c>
      <c r="E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1611.49</v>
      </c>
      <c r="F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1614.7</v>
      </c>
      <c r="G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1601.56</v>
      </c>
      <c r="H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1570.8899999999999</v>
      </c>
      <c r="I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1639.0700000000002</v>
      </c>
      <c r="J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1608.46</v>
      </c>
      <c r="K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1567.12</v>
      </c>
      <c r="L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1541.1399999999999</v>
      </c>
      <c r="M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1574.17</v>
      </c>
      <c r="N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1575.3200000000002</v>
      </c>
      <c r="O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1575.78</v>
      </c>
      <c r="P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1572.3200000000002</v>
      </c>
      <c r="Q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1572.4099999999999</v>
      </c>
      <c r="R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1571.42</v>
      </c>
      <c r="S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1546.65</v>
      </c>
      <c r="T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1582.04</v>
      </c>
      <c r="U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1583.3600000000001</v>
      </c>
      <c r="V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1584.8400000000001</v>
      </c>
      <c r="W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1572.96</v>
      </c>
      <c r="X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1796.49</v>
      </c>
      <c r="Y367" s="142">
        <f>VLOOKUP($A367+ROUND((COLUMN()-2)/24,5),АТС!$A$41:$F$712,3)+VLOOKUP($A367+ROUND((COLUMN()-2)/24,5),'Расчет сбытовых надбавок'!$B$721:'Расчет сбытовых надбавок'!$G$1392,5)+'Иные услуги '!$C$5+'РСТ РСО-А'!$M$7</f>
        <v>1643.35</v>
      </c>
    </row>
    <row r="368" spans="1:27" x14ac:dyDescent="0.2">
      <c r="A368" s="94">
        <f t="shared" si="11"/>
        <v>41682</v>
      </c>
      <c r="B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1539.1</v>
      </c>
      <c r="C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1572.74</v>
      </c>
      <c r="D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1594.21</v>
      </c>
      <c r="E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1603.85</v>
      </c>
      <c r="F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1606.92</v>
      </c>
      <c r="G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1600.6399999999999</v>
      </c>
      <c r="H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1562.01</v>
      </c>
      <c r="I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1638.5</v>
      </c>
      <c r="J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1614.42</v>
      </c>
      <c r="K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1585.5300000000002</v>
      </c>
      <c r="L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1566.87</v>
      </c>
      <c r="M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1540.58</v>
      </c>
      <c r="N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1553.02</v>
      </c>
      <c r="O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1568.74</v>
      </c>
      <c r="P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1579.8600000000001</v>
      </c>
      <c r="Q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1582.4299999999998</v>
      </c>
      <c r="R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1585.31</v>
      </c>
      <c r="S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1636.66</v>
      </c>
      <c r="T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1572.16</v>
      </c>
      <c r="U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1583.4</v>
      </c>
      <c r="V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1584.3899999999999</v>
      </c>
      <c r="W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1572.5700000000002</v>
      </c>
      <c r="X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1789.8899999999999</v>
      </c>
      <c r="Y368" s="142">
        <f>VLOOKUP($A368+ROUND((COLUMN()-2)/24,5),АТС!$A$41:$F$712,3)+VLOOKUP($A368+ROUND((COLUMN()-2)/24,5),'Расчет сбытовых надбавок'!$B$721:'Расчет сбытовых надбавок'!$G$1392,5)+'Иные услуги '!$C$5+'РСТ РСО-А'!$M$7</f>
        <v>1564.62</v>
      </c>
    </row>
    <row r="369" spans="1:25" x14ac:dyDescent="0.2">
      <c r="A369" s="94">
        <f t="shared" si="11"/>
        <v>41683</v>
      </c>
      <c r="B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1540.1</v>
      </c>
      <c r="C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1572.62</v>
      </c>
      <c r="D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1590.96</v>
      </c>
      <c r="E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1603.8000000000002</v>
      </c>
      <c r="F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1600.54</v>
      </c>
      <c r="G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1591.1</v>
      </c>
      <c r="H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1559.01</v>
      </c>
      <c r="I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1631.46</v>
      </c>
      <c r="J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1614.6100000000001</v>
      </c>
      <c r="K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1584.95</v>
      </c>
      <c r="L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1560.21</v>
      </c>
      <c r="M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1542.88</v>
      </c>
      <c r="N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1552.5700000000002</v>
      </c>
      <c r="O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1568.18</v>
      </c>
      <c r="P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1579.21</v>
      </c>
      <c r="Q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1581.63</v>
      </c>
      <c r="R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1584.75</v>
      </c>
      <c r="S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1635.75</v>
      </c>
      <c r="T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1571.6</v>
      </c>
      <c r="U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1584.5500000000002</v>
      </c>
      <c r="V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1585.67</v>
      </c>
      <c r="W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1572.67</v>
      </c>
      <c r="X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1653.97</v>
      </c>
      <c r="Y369" s="142">
        <f>VLOOKUP($A369+ROUND((COLUMN()-2)/24,5),АТС!$A$41:$F$712,3)+VLOOKUP($A369+ROUND((COLUMN()-2)/24,5),'Расчет сбытовых надбавок'!$B$721:'Расчет сбытовых надбавок'!$G$1392,5)+'Иные услуги '!$C$5+'РСТ РСО-А'!$M$7</f>
        <v>1565.66</v>
      </c>
    </row>
    <row r="370" spans="1:25" x14ac:dyDescent="0.2">
      <c r="A370" s="94">
        <f t="shared" si="11"/>
        <v>41684</v>
      </c>
      <c r="B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1538.77</v>
      </c>
      <c r="C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1578.56</v>
      </c>
      <c r="D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1597.33</v>
      </c>
      <c r="E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1616.81</v>
      </c>
      <c r="F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1616.8400000000001</v>
      </c>
      <c r="G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1613.98</v>
      </c>
      <c r="H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1579.71</v>
      </c>
      <c r="I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1648.17</v>
      </c>
      <c r="J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1658.5700000000002</v>
      </c>
      <c r="K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1621.62</v>
      </c>
      <c r="L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1607.81</v>
      </c>
      <c r="M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1558.1399999999999</v>
      </c>
      <c r="N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1588.2</v>
      </c>
      <c r="O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1593.48</v>
      </c>
      <c r="P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1605.22</v>
      </c>
      <c r="Q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1657.1399999999999</v>
      </c>
      <c r="R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1598.5500000000002</v>
      </c>
      <c r="S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1657.43</v>
      </c>
      <c r="T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1586.77</v>
      </c>
      <c r="U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1539.23</v>
      </c>
      <c r="V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1536.12</v>
      </c>
      <c r="W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1573.0500000000002</v>
      </c>
      <c r="X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1629.98</v>
      </c>
      <c r="Y370" s="142">
        <f>VLOOKUP($A370+ROUND((COLUMN()-2)/24,5),АТС!$A$41:$F$712,3)+VLOOKUP($A370+ROUND((COLUMN()-2)/24,5),'Расчет сбытовых надбавок'!$B$721:'Расчет сбытовых надбавок'!$G$1392,5)+'Иные услуги '!$C$5+'РСТ РСО-А'!$M$7</f>
        <v>1565.96</v>
      </c>
    </row>
    <row r="371" spans="1:25" x14ac:dyDescent="0.2">
      <c r="A371" s="94">
        <f t="shared" si="11"/>
        <v>41685</v>
      </c>
      <c r="B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1580.0500000000002</v>
      </c>
      <c r="C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1625.8600000000001</v>
      </c>
      <c r="D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1644.9099999999999</v>
      </c>
      <c r="E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1665.3600000000001</v>
      </c>
      <c r="F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1669.62</v>
      </c>
      <c r="G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1657.2400000000002</v>
      </c>
      <c r="H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1634.74</v>
      </c>
      <c r="I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1585.5700000000002</v>
      </c>
      <c r="J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1538.49</v>
      </c>
      <c r="K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1676.93</v>
      </c>
      <c r="L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1664.44</v>
      </c>
      <c r="M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1676.15</v>
      </c>
      <c r="N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1704.72</v>
      </c>
      <c r="O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1713.1599999999999</v>
      </c>
      <c r="P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1726.05</v>
      </c>
      <c r="Q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1735.72</v>
      </c>
      <c r="R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1750.6799999999998</v>
      </c>
      <c r="S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1719.01</v>
      </c>
      <c r="T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1645</v>
      </c>
      <c r="U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1574.62</v>
      </c>
      <c r="V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1562.69</v>
      </c>
      <c r="W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1580.3000000000002</v>
      </c>
      <c r="X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1628.73</v>
      </c>
      <c r="Y371" s="142">
        <f>VLOOKUP($A371+ROUND((COLUMN()-2)/24,5),АТС!$A$41:$F$712,3)+VLOOKUP($A371+ROUND((COLUMN()-2)/24,5),'Расчет сбытовых надбавок'!$B$721:'Расчет сбытовых надбавок'!$G$1392,5)+'Иные услуги '!$C$5+'РСТ РСО-А'!$M$7</f>
        <v>1551.08</v>
      </c>
    </row>
    <row r="372" spans="1:25" x14ac:dyDescent="0.2">
      <c r="A372" s="94">
        <f t="shared" si="11"/>
        <v>41686</v>
      </c>
      <c r="B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1579.72</v>
      </c>
      <c r="C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1610.63</v>
      </c>
      <c r="D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1643.98</v>
      </c>
      <c r="E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1664.39</v>
      </c>
      <c r="F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1672.8400000000001</v>
      </c>
      <c r="G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1664.94</v>
      </c>
      <c r="H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1657.87</v>
      </c>
      <c r="I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1626.3000000000002</v>
      </c>
      <c r="J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1604.3200000000002</v>
      </c>
      <c r="K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1775.8400000000001</v>
      </c>
      <c r="L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1722.21</v>
      </c>
      <c r="M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1695.47</v>
      </c>
      <c r="N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1708.23</v>
      </c>
      <c r="O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1730.46</v>
      </c>
      <c r="P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1748.88</v>
      </c>
      <c r="Q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1753.62</v>
      </c>
      <c r="R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1730.0300000000002</v>
      </c>
      <c r="S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1722.0300000000002</v>
      </c>
      <c r="T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1648.48</v>
      </c>
      <c r="U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1568.35</v>
      </c>
      <c r="V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1565.0100000000002</v>
      </c>
      <c r="W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1582.63</v>
      </c>
      <c r="X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1624.3899999999999</v>
      </c>
      <c r="Y372" s="142">
        <f>VLOOKUP($A372+ROUND((COLUMN()-2)/24,5),АТС!$A$41:$F$712,3)+VLOOKUP($A372+ROUND((COLUMN()-2)/24,5),'Расчет сбытовых надбавок'!$B$721:'Расчет сбытовых надбавок'!$G$1392,5)+'Иные услуги '!$C$5+'РСТ РСО-А'!$M$7</f>
        <v>1539.1399999999999</v>
      </c>
    </row>
    <row r="373" spans="1:25" x14ac:dyDescent="0.2">
      <c r="A373" s="94">
        <f t="shared" si="11"/>
        <v>41687</v>
      </c>
      <c r="B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1594.1399999999999</v>
      </c>
      <c r="C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1638.04</v>
      </c>
      <c r="D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1652.22</v>
      </c>
      <c r="E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1671.43</v>
      </c>
      <c r="F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1675.4900000000002</v>
      </c>
      <c r="G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1664.4</v>
      </c>
      <c r="H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1631.67</v>
      </c>
      <c r="I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1722.8700000000001</v>
      </c>
      <c r="J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1729.6599999999999</v>
      </c>
      <c r="K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1698.3000000000002</v>
      </c>
      <c r="L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1698.5</v>
      </c>
      <c r="M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1647.08</v>
      </c>
      <c r="N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1679.0700000000002</v>
      </c>
      <c r="O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1690.21</v>
      </c>
      <c r="P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1693.79</v>
      </c>
      <c r="Q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1701.6100000000001</v>
      </c>
      <c r="R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1706.21</v>
      </c>
      <c r="S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1776.4</v>
      </c>
      <c r="T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1690.3200000000002</v>
      </c>
      <c r="U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1595.74</v>
      </c>
      <c r="V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1592.33</v>
      </c>
      <c r="W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1566.5</v>
      </c>
      <c r="X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1568.3200000000002</v>
      </c>
      <c r="Y373" s="142">
        <f>VLOOKUP($A373+ROUND((COLUMN()-2)/24,5),АТС!$A$41:$F$712,3)+VLOOKUP($A373+ROUND((COLUMN()-2)/24,5),'Расчет сбытовых надбавок'!$B$721:'Расчет сбытовых надбавок'!$G$1392,5)+'Иные услуги '!$C$5+'РСТ РСО-А'!$M$7</f>
        <v>1536.52</v>
      </c>
    </row>
    <row r="374" spans="1:25" x14ac:dyDescent="0.2">
      <c r="A374" s="94">
        <f t="shared" si="11"/>
        <v>41688</v>
      </c>
      <c r="B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1595.24</v>
      </c>
      <c r="C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1639.17</v>
      </c>
      <c r="D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1654.04</v>
      </c>
      <c r="E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1673.49</v>
      </c>
      <c r="F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1677.64</v>
      </c>
      <c r="G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1665.78</v>
      </c>
      <c r="H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1633.29</v>
      </c>
      <c r="I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1725.0900000000001</v>
      </c>
      <c r="J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1733.3600000000001</v>
      </c>
      <c r="K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1728.94</v>
      </c>
      <c r="L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1715.0500000000002</v>
      </c>
      <c r="M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1649.15</v>
      </c>
      <c r="N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1673.8200000000002</v>
      </c>
      <c r="O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1692.73</v>
      </c>
      <c r="P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1704.46</v>
      </c>
      <c r="Q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1704.33</v>
      </c>
      <c r="R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1708.6799999999998</v>
      </c>
      <c r="S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1684.19</v>
      </c>
      <c r="T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1600.08</v>
      </c>
      <c r="U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1602.44</v>
      </c>
      <c r="V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1598.8200000000002</v>
      </c>
      <c r="W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1558.9099999999999</v>
      </c>
      <c r="X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1560.29</v>
      </c>
      <c r="Y374" s="142">
        <f>VLOOKUP($A374+ROUND((COLUMN()-2)/24,5),АТС!$A$41:$F$712,3)+VLOOKUP($A374+ROUND((COLUMN()-2)/24,5),'Расчет сбытовых надбавок'!$B$721:'Расчет сбытовых надбавок'!$G$1392,5)+'Иные услуги '!$C$5+'РСТ РСО-А'!$M$7</f>
        <v>1537.3400000000001</v>
      </c>
    </row>
    <row r="375" spans="1:25" x14ac:dyDescent="0.2">
      <c r="A375" s="94">
        <f t="shared" si="11"/>
        <v>41689</v>
      </c>
      <c r="B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1594.8400000000001</v>
      </c>
      <c r="C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1672.85</v>
      </c>
      <c r="D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1685.01</v>
      </c>
      <c r="E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1693.29</v>
      </c>
      <c r="F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1684.6</v>
      </c>
      <c r="G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1664.83</v>
      </c>
      <c r="H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1625.52</v>
      </c>
      <c r="I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1711.81</v>
      </c>
      <c r="J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1727.75</v>
      </c>
      <c r="K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1682.8600000000001</v>
      </c>
      <c r="L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1659.62</v>
      </c>
      <c r="M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1606.95</v>
      </c>
      <c r="N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1616.15</v>
      </c>
      <c r="O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1638.38</v>
      </c>
      <c r="P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1634.95</v>
      </c>
      <c r="Q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1635.1100000000001</v>
      </c>
      <c r="R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1648.7600000000002</v>
      </c>
      <c r="S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1705.43</v>
      </c>
      <c r="T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1673.81</v>
      </c>
      <c r="U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1583.6100000000001</v>
      </c>
      <c r="V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1577.19</v>
      </c>
      <c r="W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1562.04</v>
      </c>
      <c r="X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1563.58</v>
      </c>
      <c r="Y375" s="142">
        <f>VLOOKUP($A375+ROUND((COLUMN()-2)/24,5),АТС!$A$41:$F$712,3)+VLOOKUP($A375+ROUND((COLUMN()-2)/24,5),'Расчет сбытовых надбавок'!$B$721:'Расчет сбытовых надбавок'!$G$1392,5)+'Иные услуги '!$C$5+'РСТ РСО-А'!$M$7</f>
        <v>1555.5900000000001</v>
      </c>
    </row>
    <row r="376" spans="1:25" x14ac:dyDescent="0.2">
      <c r="A376" s="94">
        <f t="shared" si="11"/>
        <v>41690</v>
      </c>
      <c r="B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1618.0100000000002</v>
      </c>
      <c r="C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1665.15</v>
      </c>
      <c r="D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1689.25</v>
      </c>
      <c r="E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1701.89</v>
      </c>
      <c r="F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1701.65</v>
      </c>
      <c r="G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1684.94</v>
      </c>
      <c r="H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1649.99</v>
      </c>
      <c r="I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1749.79</v>
      </c>
      <c r="J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1751.4</v>
      </c>
      <c r="K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1699.87</v>
      </c>
      <c r="L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1699.92</v>
      </c>
      <c r="M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1648.27</v>
      </c>
      <c r="N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1680.26</v>
      </c>
      <c r="O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1695.04</v>
      </c>
      <c r="P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1702.83</v>
      </c>
      <c r="Q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1699.12</v>
      </c>
      <c r="R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1702.87</v>
      </c>
      <c r="S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1761.1399999999999</v>
      </c>
      <c r="T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1672.9900000000002</v>
      </c>
      <c r="U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1583.77</v>
      </c>
      <c r="V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1580.42</v>
      </c>
      <c r="W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1559.52</v>
      </c>
      <c r="X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1564</v>
      </c>
      <c r="Y376" s="142">
        <f>VLOOKUP($A376+ROUND((COLUMN()-2)/24,5),АТС!$A$41:$F$712,3)+VLOOKUP($A376+ROUND((COLUMN()-2)/24,5),'Расчет сбытовых надбавок'!$B$721:'Расчет сбытовых надбавок'!$G$1392,5)+'Иные услуги '!$C$5+'РСТ РСО-А'!$M$7</f>
        <v>1556.3899999999999</v>
      </c>
    </row>
    <row r="377" spans="1:25" x14ac:dyDescent="0.2">
      <c r="A377" s="94">
        <f t="shared" si="11"/>
        <v>41691</v>
      </c>
      <c r="B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1617.69</v>
      </c>
      <c r="C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1664.77</v>
      </c>
      <c r="D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1689.2</v>
      </c>
      <c r="E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1701.7400000000002</v>
      </c>
      <c r="F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1701.73</v>
      </c>
      <c r="G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1685.0900000000001</v>
      </c>
      <c r="H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1649.87</v>
      </c>
      <c r="I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1753.97</v>
      </c>
      <c r="J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1776.71</v>
      </c>
      <c r="K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1741.52</v>
      </c>
      <c r="L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1731.83</v>
      </c>
      <c r="M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1665.82</v>
      </c>
      <c r="N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1699.42</v>
      </c>
      <c r="O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1719.2200000000003</v>
      </c>
      <c r="P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1723.3000000000002</v>
      </c>
      <c r="Q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1727.83</v>
      </c>
      <c r="R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1736.33</v>
      </c>
      <c r="S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1798.31</v>
      </c>
      <c r="T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1689.01</v>
      </c>
      <c r="U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1599.18</v>
      </c>
      <c r="V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1595.5</v>
      </c>
      <c r="W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1566.65</v>
      </c>
      <c r="X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1565.13</v>
      </c>
      <c r="Y377" s="142">
        <f>VLOOKUP($A377+ROUND((COLUMN()-2)/24,5),АТС!$A$41:$F$712,3)+VLOOKUP($A377+ROUND((COLUMN()-2)/24,5),'Расчет сбытовых надбавок'!$B$721:'Расчет сбытовых надбавок'!$G$1392,5)+'Иные услуги '!$C$5+'РСТ РСО-А'!$M$7</f>
        <v>1547.77</v>
      </c>
    </row>
    <row r="378" spans="1:25" x14ac:dyDescent="0.2">
      <c r="A378" s="94">
        <f t="shared" si="11"/>
        <v>41692</v>
      </c>
      <c r="B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1622.42</v>
      </c>
      <c r="C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1678.69</v>
      </c>
      <c r="D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1705.75</v>
      </c>
      <c r="E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1715.22</v>
      </c>
      <c r="F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1715.23</v>
      </c>
      <c r="G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1710.56</v>
      </c>
      <c r="H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1679.04</v>
      </c>
      <c r="I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1601.6799999999998</v>
      </c>
      <c r="J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1562.51</v>
      </c>
      <c r="K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1706.4</v>
      </c>
      <c r="L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1689</v>
      </c>
      <c r="M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1680.94</v>
      </c>
      <c r="N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1719.5700000000002</v>
      </c>
      <c r="O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1728.43</v>
      </c>
      <c r="P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1737.81</v>
      </c>
      <c r="Q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1738.08</v>
      </c>
      <c r="R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1743</v>
      </c>
      <c r="S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1772.63</v>
      </c>
      <c r="T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1695.94</v>
      </c>
      <c r="U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1587.15</v>
      </c>
      <c r="V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1580.5500000000002</v>
      </c>
      <c r="W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1599.0700000000002</v>
      </c>
      <c r="X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1646.15</v>
      </c>
      <c r="Y378" s="142">
        <f>VLOOKUP($A378+ROUND((COLUMN()-2)/24,5),АТС!$A$41:$F$712,3)+VLOOKUP($A378+ROUND((COLUMN()-2)/24,5),'Расчет сбытовых надбавок'!$B$721:'Расчет сбытовых надбавок'!$G$1392,5)+'Иные услуги '!$C$5+'РСТ РСО-А'!$M$7</f>
        <v>1547.19</v>
      </c>
    </row>
    <row r="379" spans="1:25" x14ac:dyDescent="0.2">
      <c r="A379" s="94">
        <f t="shared" si="11"/>
        <v>41693</v>
      </c>
      <c r="B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1607.56</v>
      </c>
      <c r="C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1670.49</v>
      </c>
      <c r="D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1706.43</v>
      </c>
      <c r="E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1725.5100000000002</v>
      </c>
      <c r="F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1715.77</v>
      </c>
      <c r="G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1725.65</v>
      </c>
      <c r="H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1701.58</v>
      </c>
      <c r="I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1679.49</v>
      </c>
      <c r="J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1642.95</v>
      </c>
      <c r="K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1772.29</v>
      </c>
      <c r="L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1720.31</v>
      </c>
      <c r="M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1702.5</v>
      </c>
      <c r="N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1720.0500000000002</v>
      </c>
      <c r="O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1738.3899999999999</v>
      </c>
      <c r="P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1762.79</v>
      </c>
      <c r="Q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1758.4299999999998</v>
      </c>
      <c r="R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1753.9099999999999</v>
      </c>
      <c r="S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1759.79</v>
      </c>
      <c r="T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1697.45</v>
      </c>
      <c r="U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1587.6799999999998</v>
      </c>
      <c r="V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1581.29</v>
      </c>
      <c r="W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1599.65</v>
      </c>
      <c r="X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1647.15</v>
      </c>
      <c r="Y379" s="142">
        <f>VLOOKUP($A379+ROUND((COLUMN()-2)/24,5),АТС!$A$41:$F$712,3)+VLOOKUP($A379+ROUND((COLUMN()-2)/24,5),'Расчет сбытовых надбавок'!$B$721:'Расчет сбытовых надбавок'!$G$1392,5)+'Иные услуги '!$C$5+'РСТ РСО-А'!$M$7</f>
        <v>1545.52</v>
      </c>
    </row>
    <row r="380" spans="1:25" x14ac:dyDescent="0.2">
      <c r="A380" s="94">
        <f t="shared" si="11"/>
        <v>41694</v>
      </c>
      <c r="B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1618.17</v>
      </c>
      <c r="C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1677.8899999999999</v>
      </c>
      <c r="D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1702.85</v>
      </c>
      <c r="E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1715.7200000000003</v>
      </c>
      <c r="F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1715.7400000000002</v>
      </c>
      <c r="G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1702.7400000000002</v>
      </c>
      <c r="H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1662.26</v>
      </c>
      <c r="I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1745.48</v>
      </c>
      <c r="J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1777.21</v>
      </c>
      <c r="K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1717.95</v>
      </c>
      <c r="L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1701.27</v>
      </c>
      <c r="M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1649.04</v>
      </c>
      <c r="N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1677.03</v>
      </c>
      <c r="O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1692.08</v>
      </c>
      <c r="P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1707.72</v>
      </c>
      <c r="Q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1720.06</v>
      </c>
      <c r="R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1733.08</v>
      </c>
      <c r="S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1835.3400000000001</v>
      </c>
      <c r="T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1765.93</v>
      </c>
      <c r="U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1631.14</v>
      </c>
      <c r="V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1616.37</v>
      </c>
      <c r="W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1566.8600000000001</v>
      </c>
      <c r="X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1562.72</v>
      </c>
      <c r="Y380" s="142">
        <f>VLOOKUP($A380+ROUND((COLUMN()-2)/24,5),АТС!$A$41:$F$712,3)+VLOOKUP($A380+ROUND((COLUMN()-2)/24,5),'Расчет сбытовых надбавок'!$B$721:'Расчет сбытовых надбавок'!$G$1392,5)+'Иные услуги '!$C$5+'РСТ РСО-А'!$M$7</f>
        <v>1542.58</v>
      </c>
    </row>
    <row r="381" spans="1:25" x14ac:dyDescent="0.2">
      <c r="A381" s="94">
        <f t="shared" si="11"/>
        <v>41695</v>
      </c>
      <c r="B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1636.01</v>
      </c>
      <c r="C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1694.65</v>
      </c>
      <c r="D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1720.6599999999999</v>
      </c>
      <c r="E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1729.77</v>
      </c>
      <c r="F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1716.23</v>
      </c>
      <c r="G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1725.19</v>
      </c>
      <c r="H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1662.3899999999999</v>
      </c>
      <c r="I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1768.15</v>
      </c>
      <c r="J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1778.33</v>
      </c>
      <c r="K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1719.2600000000002</v>
      </c>
      <c r="L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1701.29</v>
      </c>
      <c r="M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1629.02</v>
      </c>
      <c r="N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1622.4</v>
      </c>
      <c r="O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1625.22</v>
      </c>
      <c r="P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1631.52</v>
      </c>
      <c r="Q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1628.43</v>
      </c>
      <c r="R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1625.16</v>
      </c>
      <c r="S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1671.27</v>
      </c>
      <c r="T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1634.54</v>
      </c>
      <c r="U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1590.37</v>
      </c>
      <c r="V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1583.54</v>
      </c>
      <c r="W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1567.5500000000002</v>
      </c>
      <c r="X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1562.5</v>
      </c>
      <c r="Y381" s="142">
        <f>VLOOKUP($A381+ROUND((COLUMN()-2)/24,5),АТС!$A$41:$F$712,3)+VLOOKUP($A381+ROUND((COLUMN()-2)/24,5),'Расчет сбытовых надбавок'!$B$721:'Расчет сбытовых надбавок'!$G$1392,5)+'Иные услуги '!$C$5+'РСТ РСО-А'!$M$7</f>
        <v>1543.02</v>
      </c>
    </row>
    <row r="382" spans="1:25" x14ac:dyDescent="0.2">
      <c r="A382" s="94">
        <f t="shared" si="11"/>
        <v>41696</v>
      </c>
      <c r="B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1638.95</v>
      </c>
      <c r="C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1693.76</v>
      </c>
      <c r="D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1719.69</v>
      </c>
      <c r="E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1733.5100000000002</v>
      </c>
      <c r="F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1733.5</v>
      </c>
      <c r="G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1729.0900000000001</v>
      </c>
      <c r="H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1689.91</v>
      </c>
      <c r="I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1802.3000000000002</v>
      </c>
      <c r="J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1828.23</v>
      </c>
      <c r="K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1772.4</v>
      </c>
      <c r="L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1718.3000000000002</v>
      </c>
      <c r="M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1619.5500000000002</v>
      </c>
      <c r="N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1615.83</v>
      </c>
      <c r="O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1618.79</v>
      </c>
      <c r="P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1618.2</v>
      </c>
      <c r="Q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1621.66</v>
      </c>
      <c r="R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1618.6</v>
      </c>
      <c r="S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1665.6599999999999</v>
      </c>
      <c r="T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1622.42</v>
      </c>
      <c r="U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1583.5</v>
      </c>
      <c r="V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1580.21</v>
      </c>
      <c r="W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1567.15</v>
      </c>
      <c r="X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1562.4</v>
      </c>
      <c r="Y382" s="142">
        <f>VLOOKUP($A382+ROUND((COLUMN()-2)/24,5),АТС!$A$41:$F$712,3)+VLOOKUP($A382+ROUND((COLUMN()-2)/24,5),'Расчет сбытовых надбавок'!$B$721:'Расчет сбытовых надбавок'!$G$1392,5)+'Иные услуги '!$C$5+'РСТ РСО-А'!$M$7</f>
        <v>1542.3200000000002</v>
      </c>
    </row>
    <row r="383" spans="1:25" x14ac:dyDescent="0.2">
      <c r="A383" s="94">
        <f t="shared" si="11"/>
        <v>41697</v>
      </c>
      <c r="B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1600.58</v>
      </c>
      <c r="C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1653.43</v>
      </c>
      <c r="D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1676.79</v>
      </c>
      <c r="E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1685.15</v>
      </c>
      <c r="F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1681.02</v>
      </c>
      <c r="G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1677.1100000000001</v>
      </c>
      <c r="H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1646.4</v>
      </c>
      <c r="I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1748.71</v>
      </c>
      <c r="J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1755.81</v>
      </c>
      <c r="K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1692.83</v>
      </c>
      <c r="L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1648.5</v>
      </c>
      <c r="M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1595.19</v>
      </c>
      <c r="N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1613.06</v>
      </c>
      <c r="O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1631.93</v>
      </c>
      <c r="P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1631.76</v>
      </c>
      <c r="Q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1648.54</v>
      </c>
      <c r="R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1673.47</v>
      </c>
      <c r="S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1752.64</v>
      </c>
      <c r="T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1711.85</v>
      </c>
      <c r="U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1596.8000000000002</v>
      </c>
      <c r="V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1583.68</v>
      </c>
      <c r="W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1559.02</v>
      </c>
      <c r="X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1566.97</v>
      </c>
      <c r="Y383" s="142">
        <f>VLOOKUP($A383+ROUND((COLUMN()-2)/24,5),АТС!$A$41:$F$712,3)+VLOOKUP($A383+ROUND((COLUMN()-2)/24,5),'Расчет сбытовых надбавок'!$B$721:'Расчет сбытовых надбавок'!$G$1392,5)+'Иные услуги '!$C$5+'РСТ РСО-А'!$M$7</f>
        <v>1540.15</v>
      </c>
    </row>
    <row r="384" spans="1:25" x14ac:dyDescent="0.2">
      <c r="A384" s="94">
        <f t="shared" si="11"/>
        <v>41698</v>
      </c>
      <c r="B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1610.58</v>
      </c>
      <c r="C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1665.0100000000002</v>
      </c>
      <c r="D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1684.97</v>
      </c>
      <c r="E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1697.68</v>
      </c>
      <c r="F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1697.52</v>
      </c>
      <c r="G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1692.88</v>
      </c>
      <c r="H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1657.7</v>
      </c>
      <c r="I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1762.19</v>
      </c>
      <c r="J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1749.79</v>
      </c>
      <c r="K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1683.4900000000002</v>
      </c>
      <c r="L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1643.8600000000001</v>
      </c>
      <c r="M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1589.24</v>
      </c>
      <c r="N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1600.98</v>
      </c>
      <c r="O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1616.1799999999998</v>
      </c>
      <c r="P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1638.5</v>
      </c>
      <c r="Q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1641.87</v>
      </c>
      <c r="R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1615.8600000000001</v>
      </c>
      <c r="S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1658.4</v>
      </c>
      <c r="T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1623.43</v>
      </c>
      <c r="U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1568.5300000000002</v>
      </c>
      <c r="V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1559.2400000000002</v>
      </c>
      <c r="W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1546.42</v>
      </c>
      <c r="X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1565.88</v>
      </c>
      <c r="Y384" s="142">
        <f>VLOOKUP($A384+ROUND((COLUMN()-2)/24,5),АТС!$A$41:$F$712,3)+VLOOKUP($A384+ROUND((COLUMN()-2)/24,5),'Расчет сбытовых надбавок'!$B$721:'Расчет сбытовых надбавок'!$G$1392,5)+'Иные услуги '!$C$5+'РСТ РСО-А'!$M$7</f>
        <v>1550.7800000000002</v>
      </c>
    </row>
    <row r="385" spans="1:27" x14ac:dyDescent="0.25">
      <c r="A385" s="109"/>
      <c r="B385" s="93"/>
      <c r="C385" s="93"/>
      <c r="D385" s="93"/>
    </row>
    <row r="386" spans="1:27" x14ac:dyDescent="0.25">
      <c r="A386" s="102" t="s">
        <v>160</v>
      </c>
      <c r="B386" s="93"/>
      <c r="C386" s="93"/>
      <c r="D386" s="93"/>
    </row>
    <row r="387" spans="1:27" ht="12.75" x14ac:dyDescent="0.2">
      <c r="A387" s="170" t="s">
        <v>50</v>
      </c>
      <c r="B387" s="181" t="s">
        <v>129</v>
      </c>
      <c r="C387" s="182"/>
      <c r="D387" s="182"/>
      <c r="E387" s="182"/>
      <c r="F387" s="182"/>
      <c r="G387" s="182"/>
      <c r="H387" s="182"/>
      <c r="I387" s="182"/>
      <c r="J387" s="182"/>
      <c r="K387" s="182"/>
      <c r="L387" s="182"/>
      <c r="M387" s="182"/>
      <c r="N387" s="182"/>
      <c r="O387" s="182"/>
      <c r="P387" s="182"/>
      <c r="Q387" s="182"/>
      <c r="R387" s="182"/>
      <c r="S387" s="182"/>
      <c r="T387" s="182"/>
      <c r="U387" s="182"/>
      <c r="V387" s="182"/>
      <c r="W387" s="182"/>
      <c r="X387" s="182"/>
      <c r="Y387" s="183"/>
    </row>
    <row r="388" spans="1:27" ht="12.75" x14ac:dyDescent="0.2">
      <c r="A388" s="171"/>
      <c r="B388" s="184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  <c r="V388" s="185"/>
      <c r="W388" s="185"/>
      <c r="X388" s="185"/>
      <c r="Y388" s="186"/>
    </row>
    <row r="389" spans="1:27" ht="12.75" customHeight="1" x14ac:dyDescent="0.2">
      <c r="A389" s="171"/>
      <c r="B389" s="173" t="s">
        <v>130</v>
      </c>
      <c r="C389" s="164" t="s">
        <v>131</v>
      </c>
      <c r="D389" s="164" t="s">
        <v>132</v>
      </c>
      <c r="E389" s="164" t="s">
        <v>133</v>
      </c>
      <c r="F389" s="164" t="s">
        <v>134</v>
      </c>
      <c r="G389" s="164" t="s">
        <v>135</v>
      </c>
      <c r="H389" s="164" t="s">
        <v>136</v>
      </c>
      <c r="I389" s="164" t="s">
        <v>137</v>
      </c>
      <c r="J389" s="164" t="s">
        <v>138</v>
      </c>
      <c r="K389" s="164" t="s">
        <v>139</v>
      </c>
      <c r="L389" s="164" t="s">
        <v>140</v>
      </c>
      <c r="M389" s="164" t="s">
        <v>141</v>
      </c>
      <c r="N389" s="175" t="s">
        <v>142</v>
      </c>
      <c r="O389" s="164" t="s">
        <v>143</v>
      </c>
      <c r="P389" s="164" t="s">
        <v>144</v>
      </c>
      <c r="Q389" s="164" t="s">
        <v>145</v>
      </c>
      <c r="R389" s="164" t="s">
        <v>146</v>
      </c>
      <c r="S389" s="164" t="s">
        <v>147</v>
      </c>
      <c r="T389" s="164" t="s">
        <v>148</v>
      </c>
      <c r="U389" s="164" t="s">
        <v>149</v>
      </c>
      <c r="V389" s="164" t="s">
        <v>150</v>
      </c>
      <c r="W389" s="164" t="s">
        <v>151</v>
      </c>
      <c r="X389" s="164" t="s">
        <v>152</v>
      </c>
      <c r="Y389" s="164" t="s">
        <v>153</v>
      </c>
    </row>
    <row r="390" spans="1:27" ht="11.25" customHeight="1" x14ac:dyDescent="0.2">
      <c r="A390" s="172"/>
      <c r="B390" s="174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  <c r="N390" s="176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  <c r="Y390" s="165"/>
    </row>
    <row r="391" spans="1:27" ht="15.75" customHeight="1" x14ac:dyDescent="0.2">
      <c r="A391" s="94">
        <f>A357</f>
        <v>41671</v>
      </c>
      <c r="B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1531.1399999999999</v>
      </c>
      <c r="C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1513.94</v>
      </c>
      <c r="D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1523.79</v>
      </c>
      <c r="E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1512.1</v>
      </c>
      <c r="F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1509.3600000000001</v>
      </c>
      <c r="G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1507.1499999999999</v>
      </c>
      <c r="H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1518.87</v>
      </c>
      <c r="I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1522.3600000000001</v>
      </c>
      <c r="J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1533.02</v>
      </c>
      <c r="K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1545.19</v>
      </c>
      <c r="L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1546.3200000000002</v>
      </c>
      <c r="M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1546.74</v>
      </c>
      <c r="N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1547.65</v>
      </c>
      <c r="O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1547.8400000000001</v>
      </c>
      <c r="P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1547.31</v>
      </c>
      <c r="Q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1547.64</v>
      </c>
      <c r="R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1546.85</v>
      </c>
      <c r="S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1545.22</v>
      </c>
      <c r="T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1543.87</v>
      </c>
      <c r="U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1556.54</v>
      </c>
      <c r="V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1615.5300000000002</v>
      </c>
      <c r="W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1545.79</v>
      </c>
      <c r="X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1546.15</v>
      </c>
      <c r="Y391" s="142">
        <f>VLOOKUP($A391+ROUND((COLUMN()-2)/24,5),АТС!$A$41:$F$712,3)+VLOOKUP($A391+ROUND((COLUMN()-2)/24,5),'Расчет сбытовых надбавок'!$B$721:'Расчет сбытовых надбавок'!$G$1392,6)+'Иные услуги '!$C$5+'РСТ РСО-А'!$M$7</f>
        <v>1663.19</v>
      </c>
      <c r="AA391" s="95"/>
    </row>
    <row r="392" spans="1:27" x14ac:dyDescent="0.2">
      <c r="A392" s="94">
        <f>A391+1</f>
        <v>41672</v>
      </c>
      <c r="B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1529.43</v>
      </c>
      <c r="C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1528.8200000000002</v>
      </c>
      <c r="D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1519</v>
      </c>
      <c r="E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1507.69</v>
      </c>
      <c r="F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1512.56</v>
      </c>
      <c r="G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1504.84</v>
      </c>
      <c r="H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1510.09</v>
      </c>
      <c r="I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1523.81</v>
      </c>
      <c r="J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1561.18</v>
      </c>
      <c r="K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1543.79</v>
      </c>
      <c r="L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1544.56</v>
      </c>
      <c r="M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1544.73</v>
      </c>
      <c r="N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1545.04</v>
      </c>
      <c r="O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1545.15</v>
      </c>
      <c r="P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1544.0900000000001</v>
      </c>
      <c r="Q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1544.43</v>
      </c>
      <c r="R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1545.35</v>
      </c>
      <c r="S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1543.62</v>
      </c>
      <c r="T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1543.08</v>
      </c>
      <c r="U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1555.13</v>
      </c>
      <c r="V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1614.76</v>
      </c>
      <c r="W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1582.46</v>
      </c>
      <c r="X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1544.81</v>
      </c>
      <c r="Y392" s="142">
        <f>VLOOKUP($A392+ROUND((COLUMN()-2)/24,5),АТС!$A$41:$F$712,3)+VLOOKUP($A392+ROUND((COLUMN()-2)/24,5),'Расчет сбытовых надбавок'!$B$721:'Расчет сбытовых надбавок'!$G$1392,6)+'Иные услуги '!$C$5+'РСТ РСО-А'!$M$7</f>
        <v>1681.02</v>
      </c>
    </row>
    <row r="393" spans="1:27" x14ac:dyDescent="0.2">
      <c r="A393" s="94">
        <f t="shared" ref="A393:A418" si="12">A392+1</f>
        <v>41673</v>
      </c>
      <c r="B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1526.74</v>
      </c>
      <c r="C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1512.75</v>
      </c>
      <c r="D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1513.25</v>
      </c>
      <c r="E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1525.8000000000002</v>
      </c>
      <c r="F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1523.17</v>
      </c>
      <c r="G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1520.71</v>
      </c>
      <c r="H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1522.92</v>
      </c>
      <c r="I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1535.26</v>
      </c>
      <c r="J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1527.73</v>
      </c>
      <c r="K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1547.65</v>
      </c>
      <c r="L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1547.42</v>
      </c>
      <c r="M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1537.26</v>
      </c>
      <c r="N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1536.5700000000002</v>
      </c>
      <c r="O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1536.83</v>
      </c>
      <c r="P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1537.1</v>
      </c>
      <c r="Q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1537.13</v>
      </c>
      <c r="R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1536.54</v>
      </c>
      <c r="S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1543.72</v>
      </c>
      <c r="T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1541.33</v>
      </c>
      <c r="U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1542.6100000000001</v>
      </c>
      <c r="V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1554.67</v>
      </c>
      <c r="W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1589.3200000000002</v>
      </c>
      <c r="X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1748.71</v>
      </c>
      <c r="Y393" s="142">
        <f>VLOOKUP($A393+ROUND((COLUMN()-2)/24,5),АТС!$A$41:$F$712,3)+VLOOKUP($A393+ROUND((COLUMN()-2)/24,5),'Расчет сбытовых надбавок'!$B$721:'Расчет сбытовых надбавок'!$G$1392,6)+'Иные услуги '!$C$5+'РСТ РСО-А'!$M$7</f>
        <v>1646.87</v>
      </c>
    </row>
    <row r="394" spans="1:27" x14ac:dyDescent="0.2">
      <c r="A394" s="94">
        <f t="shared" si="12"/>
        <v>41674</v>
      </c>
      <c r="B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1601.44</v>
      </c>
      <c r="C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1521.5500000000002</v>
      </c>
      <c r="D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1520.46</v>
      </c>
      <c r="E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1520.4</v>
      </c>
      <c r="F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1520.3899999999999</v>
      </c>
      <c r="G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1522.13</v>
      </c>
      <c r="H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1525.8000000000002</v>
      </c>
      <c r="I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1535.26</v>
      </c>
      <c r="J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1527.3600000000001</v>
      </c>
      <c r="K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1555.4</v>
      </c>
      <c r="L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1581.1999999999998</v>
      </c>
      <c r="M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1556.21</v>
      </c>
      <c r="N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1555.95</v>
      </c>
      <c r="O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1554.73</v>
      </c>
      <c r="P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1548.43</v>
      </c>
      <c r="Q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1548.4</v>
      </c>
      <c r="R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1548.1399999999999</v>
      </c>
      <c r="S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1547.7</v>
      </c>
      <c r="T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1545.63</v>
      </c>
      <c r="U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1655.0900000000001</v>
      </c>
      <c r="V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1654.75</v>
      </c>
      <c r="W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1675.7800000000002</v>
      </c>
      <c r="X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1795.6599999999999</v>
      </c>
      <c r="Y394" s="142">
        <f>VLOOKUP($A394+ROUND((COLUMN()-2)/24,5),АТС!$A$41:$F$712,3)+VLOOKUP($A394+ROUND((COLUMN()-2)/24,5),'Расчет сбытовых надбавок'!$B$721:'Расчет сбытовых надбавок'!$G$1392,6)+'Иные услуги '!$C$5+'РСТ РСО-А'!$M$7</f>
        <v>1713.1999999999998</v>
      </c>
    </row>
    <row r="395" spans="1:27" x14ac:dyDescent="0.2">
      <c r="A395" s="94">
        <f t="shared" si="12"/>
        <v>41675</v>
      </c>
      <c r="B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1534.58</v>
      </c>
      <c r="C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1513.82</v>
      </c>
      <c r="D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1511.68</v>
      </c>
      <c r="E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1510.45</v>
      </c>
      <c r="F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1510.6299999999999</v>
      </c>
      <c r="G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1511.1999999999998</v>
      </c>
      <c r="H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1512.96</v>
      </c>
      <c r="I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1534.88</v>
      </c>
      <c r="J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1527.13</v>
      </c>
      <c r="K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1549.51</v>
      </c>
      <c r="L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1548.8600000000001</v>
      </c>
      <c r="M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1525.29</v>
      </c>
      <c r="N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1532.12</v>
      </c>
      <c r="O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1531.92</v>
      </c>
      <c r="P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1532.01</v>
      </c>
      <c r="Q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1531.93</v>
      </c>
      <c r="R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1532.3200000000002</v>
      </c>
      <c r="S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1547.88</v>
      </c>
      <c r="T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1601.67</v>
      </c>
      <c r="U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1634.25</v>
      </c>
      <c r="V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1643.9</v>
      </c>
      <c r="W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1639.79</v>
      </c>
      <c r="X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1798.8400000000001</v>
      </c>
      <c r="Y395" s="142">
        <f>VLOOKUP($A395+ROUND((COLUMN()-2)/24,5),АТС!$A$41:$F$712,3)+VLOOKUP($A395+ROUND((COLUMN()-2)/24,5),'Расчет сбытовых надбавок'!$B$721:'Расчет сбытовых надбавок'!$G$1392,6)+'Иные услуги '!$C$5+'РСТ РСО-А'!$M$7</f>
        <v>1701.37</v>
      </c>
    </row>
    <row r="396" spans="1:27" x14ac:dyDescent="0.2">
      <c r="A396" s="94">
        <f t="shared" si="12"/>
        <v>41676</v>
      </c>
      <c r="B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1602.97</v>
      </c>
      <c r="C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1538.4299999999998</v>
      </c>
      <c r="D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1521.13</v>
      </c>
      <c r="E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1520.73</v>
      </c>
      <c r="F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1521.31</v>
      </c>
      <c r="G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1521.67</v>
      </c>
      <c r="H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1542.92</v>
      </c>
      <c r="I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1530.62</v>
      </c>
      <c r="J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1548.4</v>
      </c>
      <c r="K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1548.3200000000002</v>
      </c>
      <c r="L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1547.3600000000001</v>
      </c>
      <c r="M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1631.71</v>
      </c>
      <c r="N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1610.6799999999998</v>
      </c>
      <c r="O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1605.71</v>
      </c>
      <c r="P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1591.5700000000002</v>
      </c>
      <c r="Q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1581.7800000000002</v>
      </c>
      <c r="R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1571.25</v>
      </c>
      <c r="S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1546.5900000000001</v>
      </c>
      <c r="T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1619.39</v>
      </c>
      <c r="U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1705.8600000000001</v>
      </c>
      <c r="V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1683.18</v>
      </c>
      <c r="W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1687.8400000000001</v>
      </c>
      <c r="X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1812.65</v>
      </c>
      <c r="Y396" s="142">
        <f>VLOOKUP($A396+ROUND((COLUMN()-2)/24,5),АТС!$A$41:$F$712,3)+VLOOKUP($A396+ROUND((COLUMN()-2)/24,5),'Расчет сбытовых надбавок'!$B$721:'Расчет сбытовых надбавок'!$G$1392,6)+'Иные услуги '!$C$5+'РСТ РСО-А'!$M$7</f>
        <v>1728.73</v>
      </c>
    </row>
    <row r="397" spans="1:27" x14ac:dyDescent="0.2">
      <c r="A397" s="94">
        <f t="shared" si="12"/>
        <v>41677</v>
      </c>
      <c r="B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1530.96</v>
      </c>
      <c r="C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1513.6100000000001</v>
      </c>
      <c r="D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1507.58</v>
      </c>
      <c r="E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1510.19</v>
      </c>
      <c r="F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1509.73</v>
      </c>
      <c r="G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1506.3</v>
      </c>
      <c r="H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1530.43</v>
      </c>
      <c r="I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1528.8200000000002</v>
      </c>
      <c r="J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1507.22</v>
      </c>
      <c r="K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1549.74</v>
      </c>
      <c r="L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1549.8600000000001</v>
      </c>
      <c r="M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1538.58</v>
      </c>
      <c r="N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1538.6399999999999</v>
      </c>
      <c r="O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1538.71</v>
      </c>
      <c r="P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1538.98</v>
      </c>
      <c r="Q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1538.87</v>
      </c>
      <c r="R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1538.63</v>
      </c>
      <c r="S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1545.94</v>
      </c>
      <c r="T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1546.08</v>
      </c>
      <c r="U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1647.54</v>
      </c>
      <c r="V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1609.1100000000001</v>
      </c>
      <c r="W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1630.9</v>
      </c>
      <c r="X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1782.46</v>
      </c>
      <c r="Y397" s="142">
        <f>VLOOKUP($A397+ROUND((COLUMN()-2)/24,5),АТС!$A$41:$F$712,3)+VLOOKUP($A397+ROUND((COLUMN()-2)/24,5),'Расчет сбытовых надбавок'!$B$721:'Расчет сбытовых надбавок'!$G$1392,6)+'Иные услуги '!$C$5+'РСТ РСО-А'!$M$7</f>
        <v>1700.7800000000002</v>
      </c>
    </row>
    <row r="398" spans="1:27" x14ac:dyDescent="0.2">
      <c r="A398" s="94">
        <f t="shared" si="12"/>
        <v>41678</v>
      </c>
      <c r="B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1530.16</v>
      </c>
      <c r="C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1526.31</v>
      </c>
      <c r="D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1515.9299999999998</v>
      </c>
      <c r="E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1504.8799999999999</v>
      </c>
      <c r="F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1512.1499999999999</v>
      </c>
      <c r="G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1522.69</v>
      </c>
      <c r="H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1527.3000000000002</v>
      </c>
      <c r="I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1530.06</v>
      </c>
      <c r="J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1652.85</v>
      </c>
      <c r="K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1523.8200000000002</v>
      </c>
      <c r="L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1530.17</v>
      </c>
      <c r="M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1547.62</v>
      </c>
      <c r="N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1547.81</v>
      </c>
      <c r="O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1547.95</v>
      </c>
      <c r="P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1548.1</v>
      </c>
      <c r="Q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1548.3000000000002</v>
      </c>
      <c r="R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1547.24</v>
      </c>
      <c r="S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1543.24</v>
      </c>
      <c r="T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1544.72</v>
      </c>
      <c r="U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1544.02</v>
      </c>
      <c r="V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1638.6100000000001</v>
      </c>
      <c r="W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1608.68</v>
      </c>
      <c r="X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1545.5500000000002</v>
      </c>
      <c r="Y398" s="142">
        <f>VLOOKUP($A398+ROUND((COLUMN()-2)/24,5),АТС!$A$41:$F$712,3)+VLOOKUP($A398+ROUND((COLUMN()-2)/24,5),'Расчет сбытовых надбавок'!$B$721:'Расчет сбытовых надбавок'!$G$1392,6)+'Иные услуги '!$C$5+'РСТ РСО-А'!$M$7</f>
        <v>1727.35</v>
      </c>
    </row>
    <row r="399" spans="1:27" x14ac:dyDescent="0.2">
      <c r="A399" s="94">
        <f t="shared" si="12"/>
        <v>41679</v>
      </c>
      <c r="B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1525.77</v>
      </c>
      <c r="C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1517.57</v>
      </c>
      <c r="D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1541.13</v>
      </c>
      <c r="E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1544.43</v>
      </c>
      <c r="F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1553.7</v>
      </c>
      <c r="G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1544.3600000000001</v>
      </c>
      <c r="H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1535.5</v>
      </c>
      <c r="I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1510.6299999999999</v>
      </c>
      <c r="J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1529.56</v>
      </c>
      <c r="K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1569.79</v>
      </c>
      <c r="L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1532</v>
      </c>
      <c r="M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1505.8</v>
      </c>
      <c r="N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1507.48</v>
      </c>
      <c r="O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1515.72</v>
      </c>
      <c r="P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1510.37</v>
      </c>
      <c r="Q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1507.37</v>
      </c>
      <c r="R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1508.22</v>
      </c>
      <c r="S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1505.97</v>
      </c>
      <c r="T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1542.21</v>
      </c>
      <c r="U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1543.71</v>
      </c>
      <c r="V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1543.72</v>
      </c>
      <c r="W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1544.18</v>
      </c>
      <c r="X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1545.0300000000002</v>
      </c>
      <c r="Y399" s="142">
        <f>VLOOKUP($A399+ROUND((COLUMN()-2)/24,5),АТС!$A$41:$F$712,3)+VLOOKUP($A399+ROUND((COLUMN()-2)/24,5),'Расчет сбытовых надбавок'!$B$721:'Расчет сбытовых надбавок'!$G$1392,6)+'Иные услуги '!$C$5+'РСТ РСО-А'!$M$7</f>
        <v>1589.31</v>
      </c>
    </row>
    <row r="400" spans="1:27" x14ac:dyDescent="0.2">
      <c r="A400" s="94">
        <f t="shared" si="12"/>
        <v>41680</v>
      </c>
      <c r="B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1522.1</v>
      </c>
      <c r="C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1518.5500000000002</v>
      </c>
      <c r="D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1523.9</v>
      </c>
      <c r="E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1529.22</v>
      </c>
      <c r="F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1526.5100000000002</v>
      </c>
      <c r="G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1529.66</v>
      </c>
      <c r="H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1504.3799999999999</v>
      </c>
      <c r="I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1566.4</v>
      </c>
      <c r="J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1555.3000000000002</v>
      </c>
      <c r="K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1507.75</v>
      </c>
      <c r="L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1520.51</v>
      </c>
      <c r="M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1539.54</v>
      </c>
      <c r="N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1539.31</v>
      </c>
      <c r="O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1539.77</v>
      </c>
      <c r="P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1539.8600000000001</v>
      </c>
      <c r="Q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1539.2</v>
      </c>
      <c r="R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1538.99</v>
      </c>
      <c r="S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1532.3200000000002</v>
      </c>
      <c r="T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1546.56</v>
      </c>
      <c r="U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1547.8600000000001</v>
      </c>
      <c r="V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1548.95</v>
      </c>
      <c r="W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1559.23</v>
      </c>
      <c r="X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1746.0300000000002</v>
      </c>
      <c r="Y400" s="142">
        <f>VLOOKUP($A400+ROUND((COLUMN()-2)/24,5),АТС!$A$41:$F$712,3)+VLOOKUP($A400+ROUND((COLUMN()-2)/24,5),'Расчет сбытовых надбавок'!$B$721:'Расчет сбытовых надбавок'!$G$1392,6)+'Иные услуги '!$C$5+'РСТ РСО-А'!$M$7</f>
        <v>1682.06</v>
      </c>
    </row>
    <row r="401" spans="1:25" x14ac:dyDescent="0.2">
      <c r="A401" s="94">
        <f t="shared" si="12"/>
        <v>41681</v>
      </c>
      <c r="B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1506.31</v>
      </c>
      <c r="C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1545.5</v>
      </c>
      <c r="D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1563.16</v>
      </c>
      <c r="E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1575.65</v>
      </c>
      <c r="F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1578.67</v>
      </c>
      <c r="G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1566.31</v>
      </c>
      <c r="H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1537.46</v>
      </c>
      <c r="I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1601.5900000000001</v>
      </c>
      <c r="J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1572.8000000000002</v>
      </c>
      <c r="K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1533.91</v>
      </c>
      <c r="L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1509.48</v>
      </c>
      <c r="M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1540.54</v>
      </c>
      <c r="N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1541.63</v>
      </c>
      <c r="O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1542.0500000000002</v>
      </c>
      <c r="P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1538.81</v>
      </c>
      <c r="Q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1538.8899999999999</v>
      </c>
      <c r="R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1537.96</v>
      </c>
      <c r="S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1514.6599999999999</v>
      </c>
      <c r="T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1547.95</v>
      </c>
      <c r="U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1549.19</v>
      </c>
      <c r="V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1550.58</v>
      </c>
      <c r="W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1539.41</v>
      </c>
      <c r="X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1749.6799999999998</v>
      </c>
      <c r="Y401" s="142">
        <f>VLOOKUP($A401+ROUND((COLUMN()-2)/24,5),АТС!$A$41:$F$712,3)+VLOOKUP($A401+ROUND((COLUMN()-2)/24,5),'Расчет сбытовых надбавок'!$B$721:'Расчет сбытовых надбавок'!$G$1392,6)+'Иные услуги '!$C$5+'РСТ РСО-А'!$M$7</f>
        <v>1605.62</v>
      </c>
    </row>
    <row r="402" spans="1:25" x14ac:dyDescent="0.2">
      <c r="A402" s="94">
        <f t="shared" si="12"/>
        <v>41682</v>
      </c>
      <c r="B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1507.56</v>
      </c>
      <c r="C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1539.2</v>
      </c>
      <c r="D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1559.4</v>
      </c>
      <c r="E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1568.46</v>
      </c>
      <c r="F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1571.35</v>
      </c>
      <c r="G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1565.45</v>
      </c>
      <c r="H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1529.1</v>
      </c>
      <c r="I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1601.0500000000002</v>
      </c>
      <c r="J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1578.4099999999999</v>
      </c>
      <c r="K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1551.23</v>
      </c>
      <c r="L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1533.68</v>
      </c>
      <c r="M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1508.95</v>
      </c>
      <c r="N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1520.65</v>
      </c>
      <c r="O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1535.44</v>
      </c>
      <c r="P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1545.9</v>
      </c>
      <c r="Q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1548.31</v>
      </c>
      <c r="R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1551.02</v>
      </c>
      <c r="S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1599.33</v>
      </c>
      <c r="T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1538.65</v>
      </c>
      <c r="U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1549.22</v>
      </c>
      <c r="V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1550.1599999999999</v>
      </c>
      <c r="W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1539.04</v>
      </c>
      <c r="X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1743.46</v>
      </c>
      <c r="Y402" s="142">
        <f>VLOOKUP($A402+ROUND((COLUMN()-2)/24,5),АТС!$A$41:$F$712,3)+VLOOKUP($A402+ROUND((COLUMN()-2)/24,5),'Расчет сбытовых надбавок'!$B$721:'Расчет сбытовых надбавок'!$G$1392,6)+'Иные услуги '!$C$5+'РСТ РСО-А'!$M$7</f>
        <v>1531.56</v>
      </c>
    </row>
    <row r="403" spans="1:25" x14ac:dyDescent="0.2">
      <c r="A403" s="94">
        <f t="shared" si="12"/>
        <v>41683</v>
      </c>
      <c r="B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1508.5</v>
      </c>
      <c r="C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1539.0900000000001</v>
      </c>
      <c r="D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1556.3400000000001</v>
      </c>
      <c r="E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1568.42</v>
      </c>
      <c r="F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1565.35</v>
      </c>
      <c r="G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1556.47</v>
      </c>
      <c r="H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1526.28</v>
      </c>
      <c r="I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1594.44</v>
      </c>
      <c r="J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1578.58</v>
      </c>
      <c r="K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1550.68</v>
      </c>
      <c r="L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1527.41</v>
      </c>
      <c r="M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1511.11</v>
      </c>
      <c r="N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1520.22</v>
      </c>
      <c r="O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1534.9099999999999</v>
      </c>
      <c r="P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1545.28</v>
      </c>
      <c r="Q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1547.5700000000002</v>
      </c>
      <c r="R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1550.5</v>
      </c>
      <c r="S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1598.47</v>
      </c>
      <c r="T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1538.13</v>
      </c>
      <c r="U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1550.31</v>
      </c>
      <c r="V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1551.3600000000001</v>
      </c>
      <c r="W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1539.13</v>
      </c>
      <c r="X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1615.6100000000001</v>
      </c>
      <c r="Y403" s="142">
        <f>VLOOKUP($A403+ROUND((COLUMN()-2)/24,5),АТС!$A$41:$F$712,3)+VLOOKUP($A403+ROUND((COLUMN()-2)/24,5),'Расчет сбытовых надбавок'!$B$721:'Расчет сбытовых надбавок'!$G$1392,6)+'Иные услуги '!$C$5+'РСТ РСО-А'!$M$7</f>
        <v>1532.54</v>
      </c>
    </row>
    <row r="404" spans="1:25" x14ac:dyDescent="0.2">
      <c r="A404" s="94">
        <f t="shared" si="12"/>
        <v>41684</v>
      </c>
      <c r="B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1507.25</v>
      </c>
      <c r="C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1544.6799999999998</v>
      </c>
      <c r="D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1562.33</v>
      </c>
      <c r="E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1580.6599999999999</v>
      </c>
      <c r="F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1580.68</v>
      </c>
      <c r="G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1577.99</v>
      </c>
      <c r="H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1545.75</v>
      </c>
      <c r="I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1610.15</v>
      </c>
      <c r="J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1619.93</v>
      </c>
      <c r="K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1585.1799999999998</v>
      </c>
      <c r="L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1572.19</v>
      </c>
      <c r="M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1525.47</v>
      </c>
      <c r="N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1553.74</v>
      </c>
      <c r="O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1558.71</v>
      </c>
      <c r="P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1569.75</v>
      </c>
      <c r="Q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1618.5900000000001</v>
      </c>
      <c r="R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1563.48</v>
      </c>
      <c r="S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1618.87</v>
      </c>
      <c r="T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1552.3899999999999</v>
      </c>
      <c r="U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1507.6799999999998</v>
      </c>
      <c r="V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1504.76</v>
      </c>
      <c r="W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1539.49</v>
      </c>
      <c r="X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1593.04</v>
      </c>
      <c r="Y404" s="142">
        <f>VLOOKUP($A404+ROUND((COLUMN()-2)/24,5),АТС!$A$41:$F$712,3)+VLOOKUP($A404+ROUND((COLUMN()-2)/24,5),'Расчет сбытовых надбавок'!$B$721:'Расчет сбытовых надбавок'!$G$1392,6)+'Иные услуги '!$C$5+'РСТ РСО-А'!$M$7</f>
        <v>1532.8200000000002</v>
      </c>
    </row>
    <row r="405" spans="1:25" x14ac:dyDescent="0.2">
      <c r="A405" s="94">
        <f t="shared" si="12"/>
        <v>41685</v>
      </c>
      <c r="B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1546.0700000000002</v>
      </c>
      <c r="C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1589.17</v>
      </c>
      <c r="D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1607.0900000000001</v>
      </c>
      <c r="E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1626.3200000000002</v>
      </c>
      <c r="F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1630.33</v>
      </c>
      <c r="G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1618.68</v>
      </c>
      <c r="H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1597.52</v>
      </c>
      <c r="I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1551.26</v>
      </c>
      <c r="J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1506.98</v>
      </c>
      <c r="K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1637.21</v>
      </c>
      <c r="L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1625.46</v>
      </c>
      <c r="M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1636.48</v>
      </c>
      <c r="N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1663.35</v>
      </c>
      <c r="O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1671.29</v>
      </c>
      <c r="P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1683.4099999999999</v>
      </c>
      <c r="Q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1692.5100000000002</v>
      </c>
      <c r="R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1706.58</v>
      </c>
      <c r="S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1676.79</v>
      </c>
      <c r="T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1607.17</v>
      </c>
      <c r="U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1540.97</v>
      </c>
      <c r="V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1529.75</v>
      </c>
      <c r="W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1546.31</v>
      </c>
      <c r="X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1591.87</v>
      </c>
      <c r="Y405" s="142">
        <f>VLOOKUP($A405+ROUND((COLUMN()-2)/24,5),АТС!$A$41:$F$712,3)+VLOOKUP($A405+ROUND((COLUMN()-2)/24,5),'Расчет сбытовых надбавок'!$B$721:'Расчет сбытовых надбавок'!$G$1392,6)+'Иные услуги '!$C$5+'РСТ РСО-А'!$M$7</f>
        <v>1518.83</v>
      </c>
    </row>
    <row r="406" spans="1:25" x14ac:dyDescent="0.2">
      <c r="A406" s="94">
        <f t="shared" si="12"/>
        <v>41686</v>
      </c>
      <c r="B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1545.76</v>
      </c>
      <c r="C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1574.8400000000001</v>
      </c>
      <c r="D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1606.21</v>
      </c>
      <c r="E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1625.41</v>
      </c>
      <c r="F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1633.3600000000001</v>
      </c>
      <c r="G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1625.9299999999998</v>
      </c>
      <c r="H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1619.2800000000002</v>
      </c>
      <c r="I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1589.58</v>
      </c>
      <c r="J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1568.9</v>
      </c>
      <c r="K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1730.25</v>
      </c>
      <c r="L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1679.8000000000002</v>
      </c>
      <c r="M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1654.65</v>
      </c>
      <c r="N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1666.65</v>
      </c>
      <c r="O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1687.56</v>
      </c>
      <c r="P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1704.8899999999999</v>
      </c>
      <c r="Q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1709.35</v>
      </c>
      <c r="R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1687.15</v>
      </c>
      <c r="S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1679.64</v>
      </c>
      <c r="T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1610.45</v>
      </c>
      <c r="U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1535.0700000000002</v>
      </c>
      <c r="V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1531.92</v>
      </c>
      <c r="W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1548.5</v>
      </c>
      <c r="X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1587.78</v>
      </c>
      <c r="Y406" s="142">
        <f>VLOOKUP($A406+ROUND((COLUMN()-2)/24,5),АТС!$A$41:$F$712,3)+VLOOKUP($A406+ROUND((COLUMN()-2)/24,5),'Расчет сбытовых надбавок'!$B$721:'Расчет сбытовых надбавок'!$G$1392,6)+'Иные услуги '!$C$5+'РСТ РСО-А'!$M$7</f>
        <v>1507.59</v>
      </c>
    </row>
    <row r="407" spans="1:25" x14ac:dyDescent="0.2">
      <c r="A407" s="94">
        <f t="shared" si="12"/>
        <v>41687</v>
      </c>
      <c r="B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1559.33</v>
      </c>
      <c r="C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1600.63</v>
      </c>
      <c r="D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1613.96</v>
      </c>
      <c r="E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1632.0300000000002</v>
      </c>
      <c r="F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1635.85</v>
      </c>
      <c r="G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1625.42</v>
      </c>
      <c r="H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1594.63</v>
      </c>
      <c r="I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1680.43</v>
      </c>
      <c r="J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1686.81</v>
      </c>
      <c r="K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1657.31</v>
      </c>
      <c r="L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1657.5</v>
      </c>
      <c r="M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1609.13</v>
      </c>
      <c r="N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1639.22</v>
      </c>
      <c r="O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1649.7</v>
      </c>
      <c r="P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1653.0700000000002</v>
      </c>
      <c r="Q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1660.43</v>
      </c>
      <c r="R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1664.75</v>
      </c>
      <c r="S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1730.7800000000002</v>
      </c>
      <c r="T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1649.8</v>
      </c>
      <c r="U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1560.8400000000001</v>
      </c>
      <c r="V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1557.63</v>
      </c>
      <c r="W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1533.33</v>
      </c>
      <c r="X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1535.04</v>
      </c>
      <c r="Y407" s="142">
        <f>VLOOKUP($A407+ROUND((COLUMN()-2)/24,5),АТС!$A$41:$F$712,3)+VLOOKUP($A407+ROUND((COLUMN()-2)/24,5),'Расчет сбытовых надбавок'!$B$721:'Расчет сбытовых надбавок'!$G$1392,6)+'Иные услуги '!$C$5+'РСТ РСО-А'!$M$7</f>
        <v>1505.13</v>
      </c>
    </row>
    <row r="408" spans="1:25" x14ac:dyDescent="0.2">
      <c r="A408" s="94">
        <f t="shared" si="12"/>
        <v>41688</v>
      </c>
      <c r="B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1560.3600000000001</v>
      </c>
      <c r="C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1601.69</v>
      </c>
      <c r="D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1615.67</v>
      </c>
      <c r="E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1633.97</v>
      </c>
      <c r="F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1637.88</v>
      </c>
      <c r="G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1626.72</v>
      </c>
      <c r="H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1596.1599999999999</v>
      </c>
      <c r="I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1682.5100000000002</v>
      </c>
      <c r="J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1690.29</v>
      </c>
      <c r="K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1686.13</v>
      </c>
      <c r="L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1673.0700000000002</v>
      </c>
      <c r="M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1611.08</v>
      </c>
      <c r="N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1634.28</v>
      </c>
      <c r="O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1652.0700000000002</v>
      </c>
      <c r="P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1663.1</v>
      </c>
      <c r="Q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1662.98</v>
      </c>
      <c r="R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1667.08</v>
      </c>
      <c r="S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1644.04</v>
      </c>
      <c r="T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1564.92</v>
      </c>
      <c r="U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1567.1399999999999</v>
      </c>
      <c r="V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1563.73</v>
      </c>
      <c r="W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1526.19</v>
      </c>
      <c r="X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1527.49</v>
      </c>
      <c r="Y408" s="142">
        <f>VLOOKUP($A408+ROUND((COLUMN()-2)/24,5),АТС!$A$41:$F$712,3)+VLOOKUP($A408+ROUND((COLUMN()-2)/24,5),'Расчет сбытовых надбавок'!$B$721:'Расчет сбытовых надбавок'!$G$1392,6)+'Иные услуги '!$C$5+'РСТ РСО-А'!$M$7</f>
        <v>1505.9</v>
      </c>
    </row>
    <row r="409" spans="1:25" x14ac:dyDescent="0.2">
      <c r="A409" s="94">
        <f t="shared" si="12"/>
        <v>41689</v>
      </c>
      <c r="B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1559.99</v>
      </c>
      <c r="C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1633.3700000000001</v>
      </c>
      <c r="D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1644.81</v>
      </c>
      <c r="E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1652.6</v>
      </c>
      <c r="F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1644.42</v>
      </c>
      <c r="G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1625.83</v>
      </c>
      <c r="H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1588.85</v>
      </c>
      <c r="I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1670.02</v>
      </c>
      <c r="J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1685.01</v>
      </c>
      <c r="K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1642.79</v>
      </c>
      <c r="L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1620.92</v>
      </c>
      <c r="M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1571.38</v>
      </c>
      <c r="N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1580.0300000000002</v>
      </c>
      <c r="O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1600.94</v>
      </c>
      <c r="P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1597.72</v>
      </c>
      <c r="Q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1597.87</v>
      </c>
      <c r="R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1610.71</v>
      </c>
      <c r="S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1664.02</v>
      </c>
      <c r="T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1634.27</v>
      </c>
      <c r="U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1549.42</v>
      </c>
      <c r="V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1543.38</v>
      </c>
      <c r="W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1529.1399999999999</v>
      </c>
      <c r="X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1530.58</v>
      </c>
      <c r="Y409" s="142">
        <f>VLOOKUP($A409+ROUND((COLUMN()-2)/24,5),АТС!$A$41:$F$712,3)+VLOOKUP($A409+ROUND((COLUMN()-2)/24,5),'Расчет сбытовых надбавок'!$B$721:'Расчет сбытовых надбавок'!$G$1392,6)+'Иные услуги '!$C$5+'РСТ РСО-А'!$M$7</f>
        <v>1523.0700000000002</v>
      </c>
    </row>
    <row r="410" spans="1:25" x14ac:dyDescent="0.2">
      <c r="A410" s="94">
        <f t="shared" si="12"/>
        <v>41690</v>
      </c>
      <c r="B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1581.7800000000002</v>
      </c>
      <c r="C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1626.12</v>
      </c>
      <c r="D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1648.8000000000002</v>
      </c>
      <c r="E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1660.69</v>
      </c>
      <c r="F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1660.46</v>
      </c>
      <c r="G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1644.7400000000002</v>
      </c>
      <c r="H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1611.87</v>
      </c>
      <c r="I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1705.75</v>
      </c>
      <c r="J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1707.26</v>
      </c>
      <c r="K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1658.79</v>
      </c>
      <c r="L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1658.83</v>
      </c>
      <c r="M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1610.25</v>
      </c>
      <c r="N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1640.3400000000001</v>
      </c>
      <c r="O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1654.25</v>
      </c>
      <c r="P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1661.5700000000002</v>
      </c>
      <c r="Q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1658.08</v>
      </c>
      <c r="R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1661.6100000000001</v>
      </c>
      <c r="S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1716.42</v>
      </c>
      <c r="T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1633.5</v>
      </c>
      <c r="U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1549.5700000000002</v>
      </c>
      <c r="V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1546.42</v>
      </c>
      <c r="W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1526.76</v>
      </c>
      <c r="X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1530.98</v>
      </c>
      <c r="Y410" s="142">
        <f>VLOOKUP($A410+ROUND((COLUMN()-2)/24,5),АТС!$A$41:$F$712,3)+VLOOKUP($A410+ROUND((COLUMN()-2)/24,5),'Расчет сбытовых надбавок'!$B$721:'Расчет сбытовых надбавок'!$G$1392,6)+'Иные услуги '!$C$5+'РСТ РСО-А'!$M$7</f>
        <v>1523.8200000000002</v>
      </c>
    </row>
    <row r="411" spans="1:25" x14ac:dyDescent="0.2">
      <c r="A411" s="94">
        <f t="shared" si="12"/>
        <v>41691</v>
      </c>
      <c r="B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1581.48</v>
      </c>
      <c r="C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1625.77</v>
      </c>
      <c r="D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1648.75</v>
      </c>
      <c r="E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1660.5500000000002</v>
      </c>
      <c r="F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1660.54</v>
      </c>
      <c r="G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1644.88</v>
      </c>
      <c r="H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1611.76</v>
      </c>
      <c r="I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1709.68</v>
      </c>
      <c r="J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1731.0700000000002</v>
      </c>
      <c r="K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1697.97</v>
      </c>
      <c r="L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1688.8600000000001</v>
      </c>
      <c r="M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1626.76</v>
      </c>
      <c r="N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1658.3600000000001</v>
      </c>
      <c r="O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1676.9900000000002</v>
      </c>
      <c r="P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1680.83</v>
      </c>
      <c r="Q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1685.0900000000001</v>
      </c>
      <c r="R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1693.08</v>
      </c>
      <c r="S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1751.39</v>
      </c>
      <c r="T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1648.57</v>
      </c>
      <c r="U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1564.0700000000002</v>
      </c>
      <c r="V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1560.6100000000001</v>
      </c>
      <c r="W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1533.47</v>
      </c>
      <c r="X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1532.04</v>
      </c>
      <c r="Y411" s="142">
        <f>VLOOKUP($A411+ROUND((COLUMN()-2)/24,5),АТС!$A$41:$F$712,3)+VLOOKUP($A411+ROUND((COLUMN()-2)/24,5),'Расчет сбытовых надбавок'!$B$721:'Расчет сбытовых надбавок'!$G$1392,6)+'Иные услуги '!$C$5+'РСТ РСО-А'!$M$7</f>
        <v>1515.71</v>
      </c>
    </row>
    <row r="412" spans="1:25" x14ac:dyDescent="0.2">
      <c r="A412" s="94">
        <f t="shared" si="12"/>
        <v>41692</v>
      </c>
      <c r="B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1585.93</v>
      </c>
      <c r="C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1638.87</v>
      </c>
      <c r="D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1664.3200000000002</v>
      </c>
      <c r="E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1673.23</v>
      </c>
      <c r="F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1673.24</v>
      </c>
      <c r="G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1668.85</v>
      </c>
      <c r="H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1639.2</v>
      </c>
      <c r="I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1566.42</v>
      </c>
      <c r="J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1529.5700000000002</v>
      </c>
      <c r="K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1664.93</v>
      </c>
      <c r="L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1648.56</v>
      </c>
      <c r="M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1640.98</v>
      </c>
      <c r="N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1677.3200000000002</v>
      </c>
      <c r="O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1685.65</v>
      </c>
      <c r="P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1694.48</v>
      </c>
      <c r="Q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1694.73</v>
      </c>
      <c r="R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1699.3600000000001</v>
      </c>
      <c r="S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1727.23</v>
      </c>
      <c r="T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1655.0900000000001</v>
      </c>
      <c r="U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1552.76</v>
      </c>
      <c r="V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1546.54</v>
      </c>
      <c r="W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1563.96</v>
      </c>
      <c r="X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1608.25</v>
      </c>
      <c r="Y412" s="142">
        <f>VLOOKUP($A412+ROUND((COLUMN()-2)/24,5),АТС!$A$41:$F$712,3)+VLOOKUP($A412+ROUND((COLUMN()-2)/24,5),'Расчет сбытовых надбавок'!$B$721:'Расчет сбытовых надбавок'!$G$1392,6)+'Иные услуги '!$C$5+'РСТ РСО-А'!$M$7</f>
        <v>1515.1599999999999</v>
      </c>
    </row>
    <row r="413" spans="1:25" x14ac:dyDescent="0.2">
      <c r="A413" s="94">
        <f t="shared" si="12"/>
        <v>41693</v>
      </c>
      <c r="B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1571.96</v>
      </c>
      <c r="C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1631.15</v>
      </c>
      <c r="D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1664.96</v>
      </c>
      <c r="E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1682.91</v>
      </c>
      <c r="F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1673.74</v>
      </c>
      <c r="G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1683.04</v>
      </c>
      <c r="H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1660.39</v>
      </c>
      <c r="I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1639.6100000000001</v>
      </c>
      <c r="J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1605.25</v>
      </c>
      <c r="K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1726.9099999999999</v>
      </c>
      <c r="L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1678.01</v>
      </c>
      <c r="M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1661.26</v>
      </c>
      <c r="N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1677.77</v>
      </c>
      <c r="O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1695.02</v>
      </c>
      <c r="P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1717.98</v>
      </c>
      <c r="Q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1713.87</v>
      </c>
      <c r="R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1709.62</v>
      </c>
      <c r="S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1715.16</v>
      </c>
      <c r="T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1656.51</v>
      </c>
      <c r="U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1553.25</v>
      </c>
      <c r="V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1547.25</v>
      </c>
      <c r="W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1564.5100000000002</v>
      </c>
      <c r="X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1609.1999999999998</v>
      </c>
      <c r="Y413" s="142">
        <f>VLOOKUP($A413+ROUND((COLUMN()-2)/24,5),АТС!$A$41:$F$712,3)+VLOOKUP($A413+ROUND((COLUMN()-2)/24,5),'Расчет сбытовых надбавок'!$B$721:'Расчет сбытовых надбавок'!$G$1392,6)+'Иные услуги '!$C$5+'РСТ РСО-А'!$M$7</f>
        <v>1513.59</v>
      </c>
    </row>
    <row r="414" spans="1:25" x14ac:dyDescent="0.2">
      <c r="A414" s="94">
        <f t="shared" si="12"/>
        <v>41694</v>
      </c>
      <c r="B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1581.93</v>
      </c>
      <c r="C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1638.1100000000001</v>
      </c>
      <c r="D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1661.5900000000001</v>
      </c>
      <c r="E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1673.7</v>
      </c>
      <c r="F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1673.72</v>
      </c>
      <c r="G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1661.4900000000002</v>
      </c>
      <c r="H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1623.4099999999999</v>
      </c>
      <c r="I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1701.69</v>
      </c>
      <c r="J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1731.54</v>
      </c>
      <c r="K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1675.79</v>
      </c>
      <c r="L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1660.1100000000001</v>
      </c>
      <c r="M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1610.98</v>
      </c>
      <c r="N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1637.3</v>
      </c>
      <c r="O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1651.46</v>
      </c>
      <c r="P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1666.17</v>
      </c>
      <c r="Q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1677.78</v>
      </c>
      <c r="R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1690.0300000000002</v>
      </c>
      <c r="S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1786.22</v>
      </c>
      <c r="T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1720.93</v>
      </c>
      <c r="U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1594.14</v>
      </c>
      <c r="V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1580.24</v>
      </c>
      <c r="W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1533.67</v>
      </c>
      <c r="X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1529.77</v>
      </c>
      <c r="Y414" s="142">
        <f>VLOOKUP($A414+ROUND((COLUMN()-2)/24,5),АТС!$A$41:$F$712,3)+VLOOKUP($A414+ROUND((COLUMN()-2)/24,5),'Расчет сбытовых надбавок'!$B$721:'Расчет сбытовых надбавок'!$G$1392,6)+'Иные услуги '!$C$5+'РСТ РСО-А'!$M$7</f>
        <v>1510.83</v>
      </c>
    </row>
    <row r="415" spans="1:25" x14ac:dyDescent="0.2">
      <c r="A415" s="94">
        <f t="shared" si="12"/>
        <v>41695</v>
      </c>
      <c r="B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1598.72</v>
      </c>
      <c r="C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1653.87</v>
      </c>
      <c r="D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1678.3400000000001</v>
      </c>
      <c r="E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1686.91</v>
      </c>
      <c r="F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1674.18</v>
      </c>
      <c r="G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1682.6100000000001</v>
      </c>
      <c r="H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1623.5300000000002</v>
      </c>
      <c r="I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1723.02</v>
      </c>
      <c r="J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1732.6</v>
      </c>
      <c r="K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1677.02</v>
      </c>
      <c r="L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1660.1200000000001</v>
      </c>
      <c r="M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1592.1399999999999</v>
      </c>
      <c r="N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1585.92</v>
      </c>
      <c r="O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1588.56</v>
      </c>
      <c r="P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1594.49</v>
      </c>
      <c r="Q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1591.58</v>
      </c>
      <c r="R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1588.5100000000002</v>
      </c>
      <c r="S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1631.89</v>
      </c>
      <c r="T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1597.33</v>
      </c>
      <c r="U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1555.79</v>
      </c>
      <c r="V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1549.35</v>
      </c>
      <c r="W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1534.3200000000002</v>
      </c>
      <c r="X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1529.56</v>
      </c>
      <c r="Y415" s="142">
        <f>VLOOKUP($A415+ROUND((COLUMN()-2)/24,5),АТС!$A$41:$F$712,3)+VLOOKUP($A415+ROUND((COLUMN()-2)/24,5),'Расчет сбытовых надбавок'!$B$721:'Расчет сбытовых надбавок'!$G$1392,6)+'Иные услуги '!$C$5+'РСТ РСО-А'!$M$7</f>
        <v>1511.24</v>
      </c>
    </row>
    <row r="416" spans="1:25" x14ac:dyDescent="0.2">
      <c r="A416" s="94">
        <f t="shared" si="12"/>
        <v>41696</v>
      </c>
      <c r="B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1601.48</v>
      </c>
      <c r="C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1653.04</v>
      </c>
      <c r="D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1677.43</v>
      </c>
      <c r="E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1690.44</v>
      </c>
      <c r="F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1690.4299999999998</v>
      </c>
      <c r="G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1686.28</v>
      </c>
      <c r="H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1649.42</v>
      </c>
      <c r="I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1755.1399999999999</v>
      </c>
      <c r="J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1779.5300000000002</v>
      </c>
      <c r="K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1727.01</v>
      </c>
      <c r="L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1676.12</v>
      </c>
      <c r="M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1583.23</v>
      </c>
      <c r="N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1579.74</v>
      </c>
      <c r="O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1582.51</v>
      </c>
      <c r="P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1581.97</v>
      </c>
      <c r="Q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1585.21</v>
      </c>
      <c r="R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1582.3400000000001</v>
      </c>
      <c r="S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1626.6100000000001</v>
      </c>
      <c r="T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1585.93</v>
      </c>
      <c r="U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1549.3200000000002</v>
      </c>
      <c r="V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1546.23</v>
      </c>
      <c r="W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1533.94</v>
      </c>
      <c r="X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1529.48</v>
      </c>
      <c r="Y416" s="142">
        <f>VLOOKUP($A416+ROUND((COLUMN()-2)/24,5),АТС!$A$41:$F$712,3)+VLOOKUP($A416+ROUND((COLUMN()-2)/24,5),'Расчет сбытовых надбавок'!$B$721:'Расчет сбытовых надбавок'!$G$1392,6)+'Иные услуги '!$C$5+'РСТ РСО-А'!$M$7</f>
        <v>1510.58</v>
      </c>
    </row>
    <row r="417" spans="1:27" x14ac:dyDescent="0.2">
      <c r="A417" s="94">
        <f t="shared" si="12"/>
        <v>41697</v>
      </c>
      <c r="B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1565.3899999999999</v>
      </c>
      <c r="C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1615.1000000000001</v>
      </c>
      <c r="D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1637.08</v>
      </c>
      <c r="E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1644.94</v>
      </c>
      <c r="F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1641.0500000000002</v>
      </c>
      <c r="G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1637.38</v>
      </c>
      <c r="H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1608.49</v>
      </c>
      <c r="I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1704.73</v>
      </c>
      <c r="J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1711.4099999999999</v>
      </c>
      <c r="K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1652.16</v>
      </c>
      <c r="L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1610.46</v>
      </c>
      <c r="M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1560.3200000000002</v>
      </c>
      <c r="N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1577.13</v>
      </c>
      <c r="O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1594.87</v>
      </c>
      <c r="P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1594.72</v>
      </c>
      <c r="Q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1610.5</v>
      </c>
      <c r="R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1633.95</v>
      </c>
      <c r="S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1708.43</v>
      </c>
      <c r="T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1670.0500000000002</v>
      </c>
      <c r="U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1561.83</v>
      </c>
      <c r="V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1549.49</v>
      </c>
      <c r="W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1526.29</v>
      </c>
      <c r="X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1533.77</v>
      </c>
      <c r="Y417" s="142">
        <f>VLOOKUP($A417+ROUND((COLUMN()-2)/24,5),АТС!$A$41:$F$712,3)+VLOOKUP($A417+ROUND((COLUMN()-2)/24,5),'Расчет сбытовых надбавок'!$B$721:'Расчет сбытовых надбавок'!$G$1392,6)+'Иные услуги '!$C$5+'РСТ РСО-А'!$M$7</f>
        <v>1508.54</v>
      </c>
    </row>
    <row r="418" spans="1:27" x14ac:dyDescent="0.2">
      <c r="A418" s="94">
        <f t="shared" si="12"/>
        <v>41698</v>
      </c>
      <c r="B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1574.8000000000002</v>
      </c>
      <c r="C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1625.99</v>
      </c>
      <c r="D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1644.77</v>
      </c>
      <c r="E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1656.73</v>
      </c>
      <c r="F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1656.5700000000002</v>
      </c>
      <c r="G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1652.22</v>
      </c>
      <c r="H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1619.12</v>
      </c>
      <c r="I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1717.4099999999999</v>
      </c>
      <c r="J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1705.75</v>
      </c>
      <c r="K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1643.38</v>
      </c>
      <c r="L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1606.1</v>
      </c>
      <c r="M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1554.72</v>
      </c>
      <c r="N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1565.76</v>
      </c>
      <c r="O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1580.0700000000002</v>
      </c>
      <c r="P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1601.0500000000002</v>
      </c>
      <c r="Q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1604.23</v>
      </c>
      <c r="R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1579.76</v>
      </c>
      <c r="S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1619.7800000000002</v>
      </c>
      <c r="T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1586.88</v>
      </c>
      <c r="U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1535.24</v>
      </c>
      <c r="V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1526.5</v>
      </c>
      <c r="W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1514.44</v>
      </c>
      <c r="X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1532.75</v>
      </c>
      <c r="Y418" s="142">
        <f>VLOOKUP($A418+ROUND((COLUMN()-2)/24,5),АТС!$A$41:$F$712,3)+VLOOKUP($A418+ROUND((COLUMN()-2)/24,5),'Расчет сбытовых надбавок'!$B$721:'Расчет сбытовых надбавок'!$G$1392,6)+'Иные услуги '!$C$5+'РСТ РСО-А'!$M$7</f>
        <v>1518.54</v>
      </c>
    </row>
    <row r="420" spans="1:27" x14ac:dyDescent="0.25">
      <c r="A420" s="92" t="s">
        <v>156</v>
      </c>
    </row>
    <row r="421" spans="1:27" x14ac:dyDescent="0.25">
      <c r="A421" s="102" t="s">
        <v>157</v>
      </c>
      <c r="B421" s="93"/>
      <c r="C421" s="93"/>
      <c r="D421" s="93"/>
    </row>
    <row r="422" spans="1:27" ht="12.75" x14ac:dyDescent="0.2">
      <c r="A422" s="170" t="s">
        <v>50</v>
      </c>
      <c r="B422" s="181" t="s">
        <v>129</v>
      </c>
      <c r="C422" s="182"/>
      <c r="D422" s="182"/>
      <c r="E422" s="182"/>
      <c r="F422" s="182"/>
      <c r="G422" s="182"/>
      <c r="H422" s="182"/>
      <c r="I422" s="182"/>
      <c r="J422" s="182"/>
      <c r="K422" s="182"/>
      <c r="L422" s="182"/>
      <c r="M422" s="182"/>
      <c r="N422" s="182"/>
      <c r="O422" s="182"/>
      <c r="P422" s="182"/>
      <c r="Q422" s="182"/>
      <c r="R422" s="182"/>
      <c r="S422" s="182"/>
      <c r="T422" s="182"/>
      <c r="U422" s="182"/>
      <c r="V422" s="182"/>
      <c r="W422" s="182"/>
      <c r="X422" s="182"/>
      <c r="Y422" s="183"/>
    </row>
    <row r="423" spans="1:27" ht="12.75" x14ac:dyDescent="0.2">
      <c r="A423" s="171"/>
      <c r="B423" s="184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  <c r="V423" s="185"/>
      <c r="W423" s="185"/>
      <c r="X423" s="185"/>
      <c r="Y423" s="186"/>
    </row>
    <row r="424" spans="1:27" ht="12.75" customHeight="1" x14ac:dyDescent="0.2">
      <c r="A424" s="171"/>
      <c r="B424" s="173" t="s">
        <v>130</v>
      </c>
      <c r="C424" s="164" t="s">
        <v>131</v>
      </c>
      <c r="D424" s="164" t="s">
        <v>132</v>
      </c>
      <c r="E424" s="164" t="s">
        <v>133</v>
      </c>
      <c r="F424" s="164" t="s">
        <v>134</v>
      </c>
      <c r="G424" s="164" t="s">
        <v>135</v>
      </c>
      <c r="H424" s="164" t="s">
        <v>136</v>
      </c>
      <c r="I424" s="164" t="s">
        <v>137</v>
      </c>
      <c r="J424" s="164" t="s">
        <v>138</v>
      </c>
      <c r="K424" s="164" t="s">
        <v>139</v>
      </c>
      <c r="L424" s="164" t="s">
        <v>140</v>
      </c>
      <c r="M424" s="164" t="s">
        <v>141</v>
      </c>
      <c r="N424" s="175" t="s">
        <v>142</v>
      </c>
      <c r="O424" s="164" t="s">
        <v>143</v>
      </c>
      <c r="P424" s="164" t="s">
        <v>144</v>
      </c>
      <c r="Q424" s="164" t="s">
        <v>145</v>
      </c>
      <c r="R424" s="164" t="s">
        <v>146</v>
      </c>
      <c r="S424" s="164" t="s">
        <v>147</v>
      </c>
      <c r="T424" s="164" t="s">
        <v>148</v>
      </c>
      <c r="U424" s="164" t="s">
        <v>149</v>
      </c>
      <c r="V424" s="164" t="s">
        <v>150</v>
      </c>
      <c r="W424" s="164" t="s">
        <v>151</v>
      </c>
      <c r="X424" s="164" t="s">
        <v>152</v>
      </c>
      <c r="Y424" s="164" t="s">
        <v>153</v>
      </c>
    </row>
    <row r="425" spans="1:27" ht="11.25" customHeight="1" x14ac:dyDescent="0.2">
      <c r="A425" s="172"/>
      <c r="B425" s="174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  <c r="N425" s="176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  <c r="Y425" s="165"/>
    </row>
    <row r="426" spans="1:27" ht="15.75" customHeight="1" x14ac:dyDescent="0.2">
      <c r="A426" s="94">
        <f>A391</f>
        <v>41671</v>
      </c>
      <c r="B426" s="127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1457.06</v>
      </c>
      <c r="C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1437.21</v>
      </c>
      <c r="D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1448.5700000000002</v>
      </c>
      <c r="E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1435.08</v>
      </c>
      <c r="F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1431.91</v>
      </c>
      <c r="G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1429.37</v>
      </c>
      <c r="H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1442.8899999999999</v>
      </c>
      <c r="I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1446.92</v>
      </c>
      <c r="J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1459.22</v>
      </c>
      <c r="K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1473.27</v>
      </c>
      <c r="L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1474.5700000000002</v>
      </c>
      <c r="M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1475.06</v>
      </c>
      <c r="N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1476.1100000000001</v>
      </c>
      <c r="O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1476.3200000000002</v>
      </c>
      <c r="P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1475.71</v>
      </c>
      <c r="Q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1476.0900000000001</v>
      </c>
      <c r="R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1475.18</v>
      </c>
      <c r="S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1473.29</v>
      </c>
      <c r="T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1471.7400000000002</v>
      </c>
      <c r="U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1486.37</v>
      </c>
      <c r="V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1554.44</v>
      </c>
      <c r="W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1473.95</v>
      </c>
      <c r="X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1474.37</v>
      </c>
      <c r="Y426" s="142">
        <f>VLOOKUP($A426+ROUND((COLUMN()-2)/24,5),АТС!$A$41:$F$712,3)+VLOOKUP($A426+ROUND((COLUMN()-2)/24,5),'Расчет сбытовых надбавок'!$B$721:'Расчет сбытовых надбавок'!$G$1392,3)+'Иные услуги '!$C$5+'РСТ РСО-А'!$N$7</f>
        <v>1609.44</v>
      </c>
      <c r="AA426" s="95"/>
    </row>
    <row r="427" spans="1:27" x14ac:dyDescent="0.2">
      <c r="A427" s="94">
        <f>A426+1</f>
        <v>41672</v>
      </c>
      <c r="B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1455.08</v>
      </c>
      <c r="C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1454.37</v>
      </c>
      <c r="D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1443.0500000000002</v>
      </c>
      <c r="E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1429.99</v>
      </c>
      <c r="F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1435.6100000000001</v>
      </c>
      <c r="G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1426.71</v>
      </c>
      <c r="H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1432.76</v>
      </c>
      <c r="I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1448.5900000000001</v>
      </c>
      <c r="J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1491.71</v>
      </c>
      <c r="K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1471.65</v>
      </c>
      <c r="L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1472.5300000000002</v>
      </c>
      <c r="M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1472.74</v>
      </c>
      <c r="N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1473.0900000000001</v>
      </c>
      <c r="O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1473.22</v>
      </c>
      <c r="P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1471.99</v>
      </c>
      <c r="Q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1472.38</v>
      </c>
      <c r="R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1473.45</v>
      </c>
      <c r="S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1471.46</v>
      </c>
      <c r="T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1470.8200000000002</v>
      </c>
      <c r="U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1484.73</v>
      </c>
      <c r="V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1553.5500000000002</v>
      </c>
      <c r="W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1516.27</v>
      </c>
      <c r="X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1472.83</v>
      </c>
      <c r="Y427" s="142">
        <f>VLOOKUP($A427+ROUND((COLUMN()-2)/24,5),АТС!$A$41:$F$712,3)+VLOOKUP($A427+ROUND((COLUMN()-2)/24,5),'Расчет сбытовых надбавок'!$B$721:'Расчет сбытовых надбавок'!$G$1392,3)+'Иные услуги '!$C$5+'РСТ РСО-А'!$N$7</f>
        <v>1630.0100000000002</v>
      </c>
    </row>
    <row r="428" spans="1:27" x14ac:dyDescent="0.2">
      <c r="A428" s="94">
        <f t="shared" ref="A428:A453" si="13">A427+1</f>
        <v>41673</v>
      </c>
      <c r="B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1451.98</v>
      </c>
      <c r="C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1435.83</v>
      </c>
      <c r="D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1436.4099999999999</v>
      </c>
      <c r="E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1450.8899999999999</v>
      </c>
      <c r="F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1447.8600000000001</v>
      </c>
      <c r="G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1445.01</v>
      </c>
      <c r="H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1447.5700000000002</v>
      </c>
      <c r="I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1461.81</v>
      </c>
      <c r="J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1453.12</v>
      </c>
      <c r="K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1476.1100000000001</v>
      </c>
      <c r="L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1475.8400000000001</v>
      </c>
      <c r="M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1464.1100000000001</v>
      </c>
      <c r="N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1463.31</v>
      </c>
      <c r="O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1463.62</v>
      </c>
      <c r="P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1463.93</v>
      </c>
      <c r="Q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1463.96</v>
      </c>
      <c r="R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1463.29</v>
      </c>
      <c r="S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1471.5700000000002</v>
      </c>
      <c r="T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1468.81</v>
      </c>
      <c r="U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1470.29</v>
      </c>
      <c r="V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1484.2</v>
      </c>
      <c r="W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1524.19</v>
      </c>
      <c r="X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1708.13</v>
      </c>
      <c r="Y428" s="142">
        <f>VLOOKUP($A428+ROUND((COLUMN()-2)/24,5),АТС!$A$41:$F$712,3)+VLOOKUP($A428+ROUND((COLUMN()-2)/24,5),'Расчет сбытовых надбавок'!$B$721:'Расчет сбытовых надбавок'!$G$1392,3)+'Иные услуги '!$C$5+'РСТ РСО-А'!$N$7</f>
        <v>1590.6100000000001</v>
      </c>
    </row>
    <row r="429" spans="1:27" x14ac:dyDescent="0.2">
      <c r="A429" s="94">
        <f t="shared" si="13"/>
        <v>41674</v>
      </c>
      <c r="B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1538.18</v>
      </c>
      <c r="C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1445.98</v>
      </c>
      <c r="D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1444.73</v>
      </c>
      <c r="E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1444.65</v>
      </c>
      <c r="F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1444.6399999999999</v>
      </c>
      <c r="G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1446.66</v>
      </c>
      <c r="H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1450.8899999999999</v>
      </c>
      <c r="I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1461.81</v>
      </c>
      <c r="J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1452.69</v>
      </c>
      <c r="K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1485.0500000000002</v>
      </c>
      <c r="L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1514.8200000000002</v>
      </c>
      <c r="M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1485.9900000000002</v>
      </c>
      <c r="N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1485.68</v>
      </c>
      <c r="O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1484.2800000000002</v>
      </c>
      <c r="P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1477.01</v>
      </c>
      <c r="Q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1476.97</v>
      </c>
      <c r="R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1476.66</v>
      </c>
      <c r="S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1476.1599999999999</v>
      </c>
      <c r="T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1473.7800000000002</v>
      </c>
      <c r="U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1600.0900000000001</v>
      </c>
      <c r="V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1599.6999999999998</v>
      </c>
      <c r="W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1623.97</v>
      </c>
      <c r="X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1762.31</v>
      </c>
      <c r="Y429" s="142">
        <f>VLOOKUP($A429+ROUND((COLUMN()-2)/24,5),АТС!$A$41:$F$712,3)+VLOOKUP($A429+ROUND((COLUMN()-2)/24,5),'Расчет сбытовых надбавок'!$B$721:'Расчет сбытовых надбавок'!$G$1392,3)+'Иные услуги '!$C$5+'РСТ РСО-А'!$N$7</f>
        <v>1667.15</v>
      </c>
    </row>
    <row r="430" spans="1:27" x14ac:dyDescent="0.2">
      <c r="A430" s="94">
        <f t="shared" si="13"/>
        <v>41675</v>
      </c>
      <c r="B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1461.02</v>
      </c>
      <c r="C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1437.0700000000002</v>
      </c>
      <c r="D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1434.6</v>
      </c>
      <c r="E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1433.18</v>
      </c>
      <c r="F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1433.38</v>
      </c>
      <c r="G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1434.04</v>
      </c>
      <c r="H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1436.0700000000002</v>
      </c>
      <c r="I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1461.3600000000001</v>
      </c>
      <c r="J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1452.42</v>
      </c>
      <c r="K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1478.25</v>
      </c>
      <c r="L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1477.5</v>
      </c>
      <c r="M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1450.3000000000002</v>
      </c>
      <c r="N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1458.18</v>
      </c>
      <c r="O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1457.95</v>
      </c>
      <c r="P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1458.06</v>
      </c>
      <c r="Q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1457.97</v>
      </c>
      <c r="R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1458.4099999999999</v>
      </c>
      <c r="S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1476.37</v>
      </c>
      <c r="T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1538.44</v>
      </c>
      <c r="U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1576.04</v>
      </c>
      <c r="V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1587.17</v>
      </c>
      <c r="W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1582.4299999999998</v>
      </c>
      <c r="X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1765.98</v>
      </c>
      <c r="Y430" s="142">
        <f>VLOOKUP($A430+ROUND((COLUMN()-2)/24,5),АТС!$A$41:$F$712,3)+VLOOKUP($A430+ROUND((COLUMN()-2)/24,5),'Расчет сбытовых надбавок'!$B$721:'Расчет сбытовых надбавок'!$G$1392,3)+'Иные услуги '!$C$5+'РСТ РСО-А'!$N$7</f>
        <v>1653.5</v>
      </c>
    </row>
    <row r="431" spans="1:27" x14ac:dyDescent="0.2">
      <c r="A431" s="94">
        <f t="shared" si="13"/>
        <v>41676</v>
      </c>
      <c r="B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1539.95</v>
      </c>
      <c r="C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1465.47</v>
      </c>
      <c r="D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1445.5</v>
      </c>
      <c r="E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1445.03</v>
      </c>
      <c r="F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1445.71</v>
      </c>
      <c r="G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1446.12</v>
      </c>
      <c r="H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1470.65</v>
      </c>
      <c r="I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1456.45</v>
      </c>
      <c r="J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1476.97</v>
      </c>
      <c r="K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1476.88</v>
      </c>
      <c r="L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1475.7600000000002</v>
      </c>
      <c r="M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1573.1100000000001</v>
      </c>
      <c r="N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1548.8400000000001</v>
      </c>
      <c r="O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1543.1</v>
      </c>
      <c r="P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1526.79</v>
      </c>
      <c r="Q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1515.4900000000002</v>
      </c>
      <c r="R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1503.3400000000001</v>
      </c>
      <c r="S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1474.88</v>
      </c>
      <c r="T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1558.89</v>
      </c>
      <c r="U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1658.68</v>
      </c>
      <c r="V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1632.5100000000002</v>
      </c>
      <c r="W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1637.88</v>
      </c>
      <c r="X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1781.92</v>
      </c>
      <c r="Y431" s="142">
        <f>VLOOKUP($A431+ROUND((COLUMN()-2)/24,5),АТС!$A$41:$F$712,3)+VLOOKUP($A431+ROUND((COLUMN()-2)/24,5),'Расчет сбытовых надбавок'!$B$721:'Расчет сбытовых надбавок'!$G$1392,3)+'Иные услуги '!$C$5+'РСТ РСО-А'!$N$7</f>
        <v>1685.08</v>
      </c>
    </row>
    <row r="432" spans="1:27" x14ac:dyDescent="0.2">
      <c r="A432" s="94">
        <f t="shared" si="13"/>
        <v>41677</v>
      </c>
      <c r="B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1456.8400000000001</v>
      </c>
      <c r="C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1436.83</v>
      </c>
      <c r="D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1429.8600000000001</v>
      </c>
      <c r="E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1432.87</v>
      </c>
      <c r="F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1432.3400000000001</v>
      </c>
      <c r="G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1428.3899999999999</v>
      </c>
      <c r="H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1456.23</v>
      </c>
      <c r="I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1454.37</v>
      </c>
      <c r="J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1429.44</v>
      </c>
      <c r="K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1478.51</v>
      </c>
      <c r="L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1478.65</v>
      </c>
      <c r="M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1465.63</v>
      </c>
      <c r="N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1465.71</v>
      </c>
      <c r="O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1465.7800000000002</v>
      </c>
      <c r="P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1466.1</v>
      </c>
      <c r="Q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1465.97</v>
      </c>
      <c r="R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1465.69</v>
      </c>
      <c r="S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1474.13</v>
      </c>
      <c r="T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1474.3000000000002</v>
      </c>
      <c r="U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1591.38</v>
      </c>
      <c r="V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1547.0300000000002</v>
      </c>
      <c r="W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1572.17</v>
      </c>
      <c r="X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1747.08</v>
      </c>
      <c r="Y432" s="142">
        <f>VLOOKUP($A432+ROUND((COLUMN()-2)/24,5),АТС!$A$41:$F$712,3)+VLOOKUP($A432+ROUND((COLUMN()-2)/24,5),'Расчет сбытовых надбавок'!$B$721:'Расчет сбытовых надбавок'!$G$1392,3)+'Иные услуги '!$C$5+'РСТ РСО-А'!$N$7</f>
        <v>1652.81</v>
      </c>
    </row>
    <row r="433" spans="1:25" x14ac:dyDescent="0.2">
      <c r="A433" s="94">
        <f t="shared" si="13"/>
        <v>41678</v>
      </c>
      <c r="B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1455.92</v>
      </c>
      <c r="C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1451.48</v>
      </c>
      <c r="D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1439.5</v>
      </c>
      <c r="E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1426.74</v>
      </c>
      <c r="F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1435.1399999999999</v>
      </c>
      <c r="G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1447.3000000000002</v>
      </c>
      <c r="H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1452.62</v>
      </c>
      <c r="I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1455.8000000000002</v>
      </c>
      <c r="J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1597.5100000000002</v>
      </c>
      <c r="K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1448.6100000000001</v>
      </c>
      <c r="L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1455.93</v>
      </c>
      <c r="M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1476.0700000000002</v>
      </c>
      <c r="N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1476.2800000000002</v>
      </c>
      <c r="O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1476.45</v>
      </c>
      <c r="P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1476.63</v>
      </c>
      <c r="Q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1476.85</v>
      </c>
      <c r="R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1475.63</v>
      </c>
      <c r="S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1471.0100000000002</v>
      </c>
      <c r="T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1472.72</v>
      </c>
      <c r="U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1471.91</v>
      </c>
      <c r="V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1581.0700000000002</v>
      </c>
      <c r="W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1546.54</v>
      </c>
      <c r="X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1473.67</v>
      </c>
      <c r="Y433" s="142">
        <f>VLOOKUP($A433+ROUND((COLUMN()-2)/24,5),АТС!$A$41:$F$712,3)+VLOOKUP($A433+ROUND((COLUMN()-2)/24,5),'Расчет сбытовых надбавок'!$B$721:'Расчет сбытовых надбавок'!$G$1392,3)+'Иные услуги '!$C$5+'РСТ РСО-А'!$N$7</f>
        <v>1683.48</v>
      </c>
    </row>
    <row r="434" spans="1:25" x14ac:dyDescent="0.2">
      <c r="A434" s="94">
        <f t="shared" si="13"/>
        <v>41679</v>
      </c>
      <c r="B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1450.85</v>
      </c>
      <c r="C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1441.3899999999999</v>
      </c>
      <c r="D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1468.58</v>
      </c>
      <c r="E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1472.38</v>
      </c>
      <c r="F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1483.0900000000001</v>
      </c>
      <c r="G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1472.31</v>
      </c>
      <c r="H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1462.08</v>
      </c>
      <c r="I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1433.38</v>
      </c>
      <c r="J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1455.23</v>
      </c>
      <c r="K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1501.6599999999999</v>
      </c>
      <c r="L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1458.04</v>
      </c>
      <c r="M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1427.81</v>
      </c>
      <c r="N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1429.75</v>
      </c>
      <c r="O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1439.26</v>
      </c>
      <c r="P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1433.08</v>
      </c>
      <c r="Q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1429.62</v>
      </c>
      <c r="R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1430.6100000000001</v>
      </c>
      <c r="S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1428.01</v>
      </c>
      <c r="T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1469.8200000000002</v>
      </c>
      <c r="U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1471.56</v>
      </c>
      <c r="V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1471.5700000000002</v>
      </c>
      <c r="W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1472.1</v>
      </c>
      <c r="X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1473.08</v>
      </c>
      <c r="Y434" s="142">
        <f>VLOOKUP($A434+ROUND((COLUMN()-2)/24,5),АТС!$A$41:$F$712,3)+VLOOKUP($A434+ROUND((COLUMN()-2)/24,5),'Расчет сбытовых надбавок'!$B$721:'Расчет сбытовых надбавок'!$G$1392,3)+'Иные услуги '!$C$5+'РСТ РСО-А'!$N$7</f>
        <v>1524.18</v>
      </c>
    </row>
    <row r="435" spans="1:25" x14ac:dyDescent="0.2">
      <c r="A435" s="94">
        <f t="shared" si="13"/>
        <v>41680</v>
      </c>
      <c r="B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1446.62</v>
      </c>
      <c r="C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1442.5300000000002</v>
      </c>
      <c r="D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1448.7</v>
      </c>
      <c r="E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1454.8400000000001</v>
      </c>
      <c r="F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1451.71</v>
      </c>
      <c r="G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1455.35</v>
      </c>
      <c r="H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1426.17</v>
      </c>
      <c r="I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1497.74</v>
      </c>
      <c r="J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1484.94</v>
      </c>
      <c r="K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1430.06</v>
      </c>
      <c r="L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1444.7800000000002</v>
      </c>
      <c r="M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1466.75</v>
      </c>
      <c r="N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1466.48</v>
      </c>
      <c r="O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1467.0100000000002</v>
      </c>
      <c r="P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1467.1100000000001</v>
      </c>
      <c r="Q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1466.35</v>
      </c>
      <c r="R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1466.1100000000001</v>
      </c>
      <c r="S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1458.4099999999999</v>
      </c>
      <c r="T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1474.8400000000001</v>
      </c>
      <c r="U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1476.35</v>
      </c>
      <c r="V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1477.6</v>
      </c>
      <c r="W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1489.47</v>
      </c>
      <c r="X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1705.04</v>
      </c>
      <c r="Y435" s="142">
        <f>VLOOKUP($A435+ROUND((COLUMN()-2)/24,5),АТС!$A$41:$F$712,3)+VLOOKUP($A435+ROUND((COLUMN()-2)/24,5),'Расчет сбытовых надбавок'!$B$721:'Расчет сбытовых надбавок'!$G$1392,3)+'Иные услуги '!$C$5+'РСТ РСО-А'!$N$7</f>
        <v>1631.2200000000003</v>
      </c>
    </row>
    <row r="436" spans="1:25" x14ac:dyDescent="0.2">
      <c r="A436" s="94">
        <f t="shared" si="13"/>
        <v>41681</v>
      </c>
      <c r="B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1428.4</v>
      </c>
      <c r="C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1473.62</v>
      </c>
      <c r="D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1494.0100000000002</v>
      </c>
      <c r="E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1508.42</v>
      </c>
      <c r="F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1511.9</v>
      </c>
      <c r="G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1497.6399999999999</v>
      </c>
      <c r="H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1464.3400000000001</v>
      </c>
      <c r="I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1538.35</v>
      </c>
      <c r="J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1505.13</v>
      </c>
      <c r="K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1460.25</v>
      </c>
      <c r="L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1432.0500000000002</v>
      </c>
      <c r="M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1467.9</v>
      </c>
      <c r="N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1469.15</v>
      </c>
      <c r="O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1469.65</v>
      </c>
      <c r="P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1465.9</v>
      </c>
      <c r="Q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1466</v>
      </c>
      <c r="R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1464.92</v>
      </c>
      <c r="S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1438.0300000000002</v>
      </c>
      <c r="T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1476.45</v>
      </c>
      <c r="U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1477.88</v>
      </c>
      <c r="V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1479.4900000000002</v>
      </c>
      <c r="W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1466.5900000000001</v>
      </c>
      <c r="X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1709.25</v>
      </c>
      <c r="Y436" s="142">
        <f>VLOOKUP($A436+ROUND((COLUMN()-2)/24,5),АТС!$A$41:$F$712,3)+VLOOKUP($A436+ROUND((COLUMN()-2)/24,5),'Расчет сбытовых надбавок'!$B$721:'Расчет сбытовых надбавок'!$G$1392,3)+'Иные услуги '!$C$5+'РСТ РСО-А'!$N$7</f>
        <v>1543</v>
      </c>
    </row>
    <row r="437" spans="1:25" x14ac:dyDescent="0.2">
      <c r="A437" s="94">
        <f t="shared" si="13"/>
        <v>41682</v>
      </c>
      <c r="B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1429.83</v>
      </c>
      <c r="C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1466.35</v>
      </c>
      <c r="D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1489.6599999999999</v>
      </c>
      <c r="E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1500.12</v>
      </c>
      <c r="F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1503.46</v>
      </c>
      <c r="G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1496.6399999999999</v>
      </c>
      <c r="H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1454.7</v>
      </c>
      <c r="I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1537.73</v>
      </c>
      <c r="J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1511.6</v>
      </c>
      <c r="K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1480.24</v>
      </c>
      <c r="L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1459.98</v>
      </c>
      <c r="M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1431.44</v>
      </c>
      <c r="N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1444.95</v>
      </c>
      <c r="O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1462.0100000000002</v>
      </c>
      <c r="P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1474.08</v>
      </c>
      <c r="Q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1476.87</v>
      </c>
      <c r="R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1480</v>
      </c>
      <c r="S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1535.7400000000002</v>
      </c>
      <c r="T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1465.72</v>
      </c>
      <c r="U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1477.92</v>
      </c>
      <c r="V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1479</v>
      </c>
      <c r="W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1466.1599999999999</v>
      </c>
      <c r="X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1702.08</v>
      </c>
      <c r="Y437" s="142">
        <f>VLOOKUP($A437+ROUND((COLUMN()-2)/24,5),АТС!$A$41:$F$712,3)+VLOOKUP($A437+ROUND((COLUMN()-2)/24,5),'Расчет сбытовых надбавок'!$B$721:'Расчет сбытовых надбавок'!$G$1392,3)+'Иные услуги '!$C$5+'РСТ РСО-А'!$N$7</f>
        <v>1457.54</v>
      </c>
    </row>
    <row r="438" spans="1:25" x14ac:dyDescent="0.2">
      <c r="A438" s="94">
        <f t="shared" si="13"/>
        <v>41683</v>
      </c>
      <c r="B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1430.92</v>
      </c>
      <c r="C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1466.23</v>
      </c>
      <c r="D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1486.13</v>
      </c>
      <c r="E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1500.0700000000002</v>
      </c>
      <c r="F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1496.5300000000002</v>
      </c>
      <c r="G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1486.2800000000002</v>
      </c>
      <c r="H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1451.44</v>
      </c>
      <c r="I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1530.0900000000001</v>
      </c>
      <c r="J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1511.8000000000002</v>
      </c>
      <c r="K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1479.6</v>
      </c>
      <c r="L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1452.75</v>
      </c>
      <c r="M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1433.94</v>
      </c>
      <c r="N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1444.45</v>
      </c>
      <c r="O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1461.4</v>
      </c>
      <c r="P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1473.37</v>
      </c>
      <c r="Q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1476.0100000000002</v>
      </c>
      <c r="R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1479.3899999999999</v>
      </c>
      <c r="S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1534.76</v>
      </c>
      <c r="T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1465.1100000000001</v>
      </c>
      <c r="U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1479.17</v>
      </c>
      <c r="V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1480.3899999999999</v>
      </c>
      <c r="W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1466.2800000000002</v>
      </c>
      <c r="X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1554.5300000000002</v>
      </c>
      <c r="Y438" s="142">
        <f>VLOOKUP($A438+ROUND((COLUMN()-2)/24,5),АТС!$A$41:$F$712,3)+VLOOKUP($A438+ROUND((COLUMN()-2)/24,5),'Расчет сбытовых надбавок'!$B$721:'Расчет сбытовых надбавок'!$G$1392,3)+'Иные услуги '!$C$5+'РСТ РСО-А'!$N$7</f>
        <v>1458.66</v>
      </c>
    </row>
    <row r="439" spans="1:25" x14ac:dyDescent="0.2">
      <c r="A439" s="94">
        <f t="shared" si="13"/>
        <v>41684</v>
      </c>
      <c r="B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1429.48</v>
      </c>
      <c r="C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1472.67</v>
      </c>
      <c r="D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1493.04</v>
      </c>
      <c r="E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1514.1999999999998</v>
      </c>
      <c r="F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1514.2200000000003</v>
      </c>
      <c r="G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1511.12</v>
      </c>
      <c r="H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1473.92</v>
      </c>
      <c r="I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1548.23</v>
      </c>
      <c r="J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1559.52</v>
      </c>
      <c r="K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1519.42</v>
      </c>
      <c r="L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1504.42</v>
      </c>
      <c r="M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1450.51</v>
      </c>
      <c r="N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1483.14</v>
      </c>
      <c r="O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1488.8600000000001</v>
      </c>
      <c r="P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1501.6100000000001</v>
      </c>
      <c r="Q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1557.97</v>
      </c>
      <c r="R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1494.37</v>
      </c>
      <c r="S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1558.29</v>
      </c>
      <c r="T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1481.58</v>
      </c>
      <c r="U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1429.97</v>
      </c>
      <c r="V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1426.6</v>
      </c>
      <c r="W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1466.68</v>
      </c>
      <c r="X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1528.4900000000002</v>
      </c>
      <c r="Y439" s="142">
        <f>VLOOKUP($A439+ROUND((COLUMN()-2)/24,5),АТС!$A$41:$F$712,3)+VLOOKUP($A439+ROUND((COLUMN()-2)/24,5),'Расчет сбытовых надбавок'!$B$721:'Расчет сбытовых надбавок'!$G$1392,3)+'Иные услуги '!$C$5+'РСТ РСО-А'!$N$7</f>
        <v>1458.9900000000002</v>
      </c>
    </row>
    <row r="440" spans="1:25" x14ac:dyDescent="0.2">
      <c r="A440" s="94">
        <f t="shared" si="13"/>
        <v>41685</v>
      </c>
      <c r="B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1474.2800000000002</v>
      </c>
      <c r="C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1524.01</v>
      </c>
      <c r="D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1544.7</v>
      </c>
      <c r="E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1566.8899999999999</v>
      </c>
      <c r="F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1571.52</v>
      </c>
      <c r="G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1558.08</v>
      </c>
      <c r="H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1533.65</v>
      </c>
      <c r="I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1480.27</v>
      </c>
      <c r="J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1429.18</v>
      </c>
      <c r="K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1579.46</v>
      </c>
      <c r="L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1565.8899999999999</v>
      </c>
      <c r="M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1578.6100000000001</v>
      </c>
      <c r="N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1609.62</v>
      </c>
      <c r="O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1618.79</v>
      </c>
      <c r="P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1632.77</v>
      </c>
      <c r="Q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1643.2800000000002</v>
      </c>
      <c r="R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1659.51</v>
      </c>
      <c r="S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1625.1399999999999</v>
      </c>
      <c r="T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1544.79</v>
      </c>
      <c r="U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1468.3899999999999</v>
      </c>
      <c r="V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1455.45</v>
      </c>
      <c r="W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1474.56</v>
      </c>
      <c r="X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1527.13</v>
      </c>
      <c r="Y440" s="142">
        <f>VLOOKUP($A440+ROUND((COLUMN()-2)/24,5),АТС!$A$41:$F$712,3)+VLOOKUP($A440+ROUND((COLUMN()-2)/24,5),'Расчет сбытовых надбавок'!$B$721:'Расчет сбытовых надбавок'!$G$1392,3)+'Иные услуги '!$C$5+'РСТ РСО-А'!$N$7</f>
        <v>1442.8400000000001</v>
      </c>
    </row>
    <row r="441" spans="1:25" x14ac:dyDescent="0.2">
      <c r="A441" s="94">
        <f t="shared" si="13"/>
        <v>41686</v>
      </c>
      <c r="B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1473.93</v>
      </c>
      <c r="C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1507.48</v>
      </c>
      <c r="D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1543.69</v>
      </c>
      <c r="E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1565.8400000000001</v>
      </c>
      <c r="F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1575.0100000000002</v>
      </c>
      <c r="G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1566.44</v>
      </c>
      <c r="H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1558.7600000000002</v>
      </c>
      <c r="I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1524.5</v>
      </c>
      <c r="J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1500.63</v>
      </c>
      <c r="K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1686.8200000000002</v>
      </c>
      <c r="L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1628.6100000000001</v>
      </c>
      <c r="M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1599.5900000000001</v>
      </c>
      <c r="N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1613.4299999999998</v>
      </c>
      <c r="O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1637.56</v>
      </c>
      <c r="P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1657.56</v>
      </c>
      <c r="Q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1662.71</v>
      </c>
      <c r="R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1637.0900000000001</v>
      </c>
      <c r="S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1628.42</v>
      </c>
      <c r="T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1548.58</v>
      </c>
      <c r="U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1461.5900000000001</v>
      </c>
      <c r="V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1457.95</v>
      </c>
      <c r="W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1477.08</v>
      </c>
      <c r="X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1522.42</v>
      </c>
      <c r="Y441" s="142">
        <f>VLOOKUP($A441+ROUND((COLUMN()-2)/24,5),АТС!$A$41:$F$712,3)+VLOOKUP($A441+ROUND((COLUMN()-2)/24,5),'Расчет сбытовых надбавок'!$B$721:'Расчет сбытовых надбавок'!$G$1392,3)+'Иные услуги '!$C$5+'РСТ РСО-А'!$N$7</f>
        <v>1429.87</v>
      </c>
    </row>
    <row r="442" spans="1:25" x14ac:dyDescent="0.2">
      <c r="A442" s="94">
        <f t="shared" si="13"/>
        <v>41687</v>
      </c>
      <c r="B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1489.58</v>
      </c>
      <c r="C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1537.24</v>
      </c>
      <c r="D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1552.63</v>
      </c>
      <c r="E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1573.48</v>
      </c>
      <c r="F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1577.89</v>
      </c>
      <c r="G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1565.85</v>
      </c>
      <c r="H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1530.3200000000002</v>
      </c>
      <c r="I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1629.33</v>
      </c>
      <c r="J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1636.7</v>
      </c>
      <c r="K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1602.65</v>
      </c>
      <c r="L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1602.87</v>
      </c>
      <c r="M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1547.06</v>
      </c>
      <c r="N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1581.78</v>
      </c>
      <c r="O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1593.8700000000001</v>
      </c>
      <c r="P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1597.76</v>
      </c>
      <c r="Q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1606.25</v>
      </c>
      <c r="R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1611.24</v>
      </c>
      <c r="S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1687.43</v>
      </c>
      <c r="T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1593.99</v>
      </c>
      <c r="U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1491.3200000000002</v>
      </c>
      <c r="V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1487.62</v>
      </c>
      <c r="W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1459.58</v>
      </c>
      <c r="X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1461.5500000000002</v>
      </c>
      <c r="Y442" s="142">
        <f>VLOOKUP($A442+ROUND((COLUMN()-2)/24,5),АТС!$A$41:$F$712,3)+VLOOKUP($A442+ROUND((COLUMN()-2)/24,5),'Расчет сбытовых надбавок'!$B$721:'Расчет сбытовых надбавок'!$G$1392,3)+'Иные услуги '!$C$5+'РСТ РСО-А'!$N$7</f>
        <v>1427.0300000000002</v>
      </c>
    </row>
    <row r="443" spans="1:25" x14ac:dyDescent="0.2">
      <c r="A443" s="94">
        <f t="shared" si="13"/>
        <v>41688</v>
      </c>
      <c r="B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1490.7800000000002</v>
      </c>
      <c r="C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1538.47</v>
      </c>
      <c r="D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1554.6100000000001</v>
      </c>
      <c r="E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1575.72</v>
      </c>
      <c r="F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1580.23</v>
      </c>
      <c r="G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1567.35</v>
      </c>
      <c r="H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1532.08</v>
      </c>
      <c r="I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1631.7400000000002</v>
      </c>
      <c r="J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1640.7200000000003</v>
      </c>
      <c r="K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1635.92</v>
      </c>
      <c r="L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1620.8400000000001</v>
      </c>
      <c r="M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1549.3000000000002</v>
      </c>
      <c r="N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1576.08</v>
      </c>
      <c r="O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1596.6100000000001</v>
      </c>
      <c r="P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1609.3400000000001</v>
      </c>
      <c r="Q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1609.1999999999998</v>
      </c>
      <c r="R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1613.9299999999998</v>
      </c>
      <c r="S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1587.3400000000001</v>
      </c>
      <c r="T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1496.0300000000002</v>
      </c>
      <c r="U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1498.5900000000001</v>
      </c>
      <c r="V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1494.6599999999999</v>
      </c>
      <c r="W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1451.3400000000001</v>
      </c>
      <c r="X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1452.8400000000001</v>
      </c>
      <c r="Y443" s="142">
        <f>VLOOKUP($A443+ROUND((COLUMN()-2)/24,5),АТС!$A$41:$F$712,3)+VLOOKUP($A443+ROUND((COLUMN()-2)/24,5),'Расчет сбытовых надбавок'!$B$721:'Расчет сбытовых надбавок'!$G$1392,3)+'Иные услуги '!$C$5+'РСТ РСО-А'!$N$7</f>
        <v>1427.92</v>
      </c>
    </row>
    <row r="444" spans="1:25" x14ac:dyDescent="0.2">
      <c r="A444" s="94">
        <f t="shared" si="13"/>
        <v>41689</v>
      </c>
      <c r="B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1490.3400000000001</v>
      </c>
      <c r="C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1575.02</v>
      </c>
      <c r="D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1588.22</v>
      </c>
      <c r="E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1597.22</v>
      </c>
      <c r="F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1587.7800000000002</v>
      </c>
      <c r="G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1566.3200000000002</v>
      </c>
      <c r="H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1523.65</v>
      </c>
      <c r="I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1617.3200000000002</v>
      </c>
      <c r="J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1634.62</v>
      </c>
      <c r="K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1585.8899999999999</v>
      </c>
      <c r="L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1560.66</v>
      </c>
      <c r="M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1503.4900000000002</v>
      </c>
      <c r="N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1513.47</v>
      </c>
      <c r="O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1537.6100000000001</v>
      </c>
      <c r="P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1533.88</v>
      </c>
      <c r="Q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1534.06</v>
      </c>
      <c r="R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1548.88</v>
      </c>
      <c r="S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1610.3899999999999</v>
      </c>
      <c r="T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1576.06</v>
      </c>
      <c r="U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1478.15</v>
      </c>
      <c r="V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1471.18</v>
      </c>
      <c r="W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1454.74</v>
      </c>
      <c r="X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1456.41</v>
      </c>
      <c r="Y444" s="142">
        <f>VLOOKUP($A444+ROUND((COLUMN()-2)/24,5),АТС!$A$41:$F$712,3)+VLOOKUP($A444+ROUND((COLUMN()-2)/24,5),'Расчет сбытовых надбавок'!$B$721:'Расчет сбытовых надбавок'!$G$1392,3)+'Иные услуги '!$C$5+'РСТ РСО-А'!$N$7</f>
        <v>1447.73</v>
      </c>
    </row>
    <row r="445" spans="1:25" x14ac:dyDescent="0.2">
      <c r="A445" s="94">
        <f t="shared" si="13"/>
        <v>41690</v>
      </c>
      <c r="B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1515.4900000000002</v>
      </c>
      <c r="C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1566.66</v>
      </c>
      <c r="D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1592.83</v>
      </c>
      <c r="E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1606.5500000000002</v>
      </c>
      <c r="F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1606.29</v>
      </c>
      <c r="G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1588.15</v>
      </c>
      <c r="H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1550.21</v>
      </c>
      <c r="I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1658.5500000000002</v>
      </c>
      <c r="J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1660.3000000000002</v>
      </c>
      <c r="K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1604.3600000000001</v>
      </c>
      <c r="L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1604.4099999999999</v>
      </c>
      <c r="M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1548.35</v>
      </c>
      <c r="N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1583.0700000000002</v>
      </c>
      <c r="O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1599.12</v>
      </c>
      <c r="P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1607.5700000000002</v>
      </c>
      <c r="Q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1603.54</v>
      </c>
      <c r="R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1607.62</v>
      </c>
      <c r="S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1670.8600000000001</v>
      </c>
      <c r="T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1575.18</v>
      </c>
      <c r="U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1478.3200000000002</v>
      </c>
      <c r="V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1474.69</v>
      </c>
      <c r="W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1452</v>
      </c>
      <c r="X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1456.87</v>
      </c>
      <c r="Y445" s="142">
        <f>VLOOKUP($A445+ROUND((COLUMN()-2)/24,5),АТС!$A$41:$F$712,3)+VLOOKUP($A445+ROUND((COLUMN()-2)/24,5),'Расчет сбытовых надбавок'!$B$721:'Расчет сбытовых надбавок'!$G$1392,3)+'Иные услуги '!$C$5+'РСТ РСО-А'!$N$7</f>
        <v>1448.6100000000001</v>
      </c>
    </row>
    <row r="446" spans="1:25" x14ac:dyDescent="0.2">
      <c r="A446" s="94">
        <f t="shared" si="13"/>
        <v>41691</v>
      </c>
      <c r="B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1515.15</v>
      </c>
      <c r="C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1566.26</v>
      </c>
      <c r="D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1592.77</v>
      </c>
      <c r="E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1606.39</v>
      </c>
      <c r="F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1606.38</v>
      </c>
      <c r="G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1588.31</v>
      </c>
      <c r="H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1550.08</v>
      </c>
      <c r="I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1663.0900000000001</v>
      </c>
      <c r="J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1687.77</v>
      </c>
      <c r="K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1649.5700000000002</v>
      </c>
      <c r="L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1639.06</v>
      </c>
      <c r="M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1567.4</v>
      </c>
      <c r="N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1603.87</v>
      </c>
      <c r="O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1625.3600000000001</v>
      </c>
      <c r="P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1629.8000000000002</v>
      </c>
      <c r="Q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1634.71</v>
      </c>
      <c r="R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1643.93</v>
      </c>
      <c r="S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1711.22</v>
      </c>
      <c r="T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1592.5700000000002</v>
      </c>
      <c r="U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1495.06</v>
      </c>
      <c r="V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1491.0500000000002</v>
      </c>
      <c r="W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1459.74</v>
      </c>
      <c r="X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1458.0900000000001</v>
      </c>
      <c r="Y446" s="142">
        <f>VLOOKUP($A446+ROUND((COLUMN()-2)/24,5),АТС!$A$41:$F$712,3)+VLOOKUP($A446+ROUND((COLUMN()-2)/24,5),'Расчет сбытовых надбавок'!$B$721:'Расчет сбытовых надбавок'!$G$1392,3)+'Иные услуги '!$C$5+'РСТ РСО-А'!$N$7</f>
        <v>1439.25</v>
      </c>
    </row>
    <row r="447" spans="1:25" x14ac:dyDescent="0.2">
      <c r="A447" s="94">
        <f t="shared" si="13"/>
        <v>41692</v>
      </c>
      <c r="B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1520.2800000000002</v>
      </c>
      <c r="C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1581.37</v>
      </c>
      <c r="D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1610.75</v>
      </c>
      <c r="E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1621.02</v>
      </c>
      <c r="F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1621.0300000000002</v>
      </c>
      <c r="G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1615.96</v>
      </c>
      <c r="H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1581.75</v>
      </c>
      <c r="I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1497.77</v>
      </c>
      <c r="J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1455.24</v>
      </c>
      <c r="K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1611.44</v>
      </c>
      <c r="L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1592.56</v>
      </c>
      <c r="M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1583.8000000000002</v>
      </c>
      <c r="N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1625.74</v>
      </c>
      <c r="O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1635.3600000000001</v>
      </c>
      <c r="P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1645.54</v>
      </c>
      <c r="Q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1645.83</v>
      </c>
      <c r="R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1651.18</v>
      </c>
      <c r="S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1683.3400000000001</v>
      </c>
      <c r="T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1600.0900000000001</v>
      </c>
      <c r="U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1482</v>
      </c>
      <c r="V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1474.83</v>
      </c>
      <c r="W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1494.93</v>
      </c>
      <c r="X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1546.04</v>
      </c>
      <c r="Y447" s="142">
        <f>VLOOKUP($A447+ROUND((COLUMN()-2)/24,5),АТС!$A$41:$F$712,3)+VLOOKUP($A447+ROUND((COLUMN()-2)/24,5),'Расчет сбытовых надбавок'!$B$721:'Расчет сбытовых надбавок'!$G$1392,3)+'Иные услуги '!$C$5+'РСТ РСО-А'!$N$7</f>
        <v>1438.6100000000001</v>
      </c>
    </row>
    <row r="448" spans="1:25" x14ac:dyDescent="0.2">
      <c r="A448" s="94">
        <f t="shared" si="13"/>
        <v>41693</v>
      </c>
      <c r="B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1504.15</v>
      </c>
      <c r="C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1572.47</v>
      </c>
      <c r="D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1611.48</v>
      </c>
      <c r="E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1632.19</v>
      </c>
      <c r="F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1621.6100000000001</v>
      </c>
      <c r="G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1632.3400000000001</v>
      </c>
      <c r="H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1606.21</v>
      </c>
      <c r="I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1582.23</v>
      </c>
      <c r="J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1542.5700000000002</v>
      </c>
      <c r="K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1682.97</v>
      </c>
      <c r="L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1626.54</v>
      </c>
      <c r="M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1607.21</v>
      </c>
      <c r="N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1626.26</v>
      </c>
      <c r="O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1646.18</v>
      </c>
      <c r="P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1672.6599999999999</v>
      </c>
      <c r="Q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1667.9299999999998</v>
      </c>
      <c r="R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1663.02</v>
      </c>
      <c r="S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1669.41</v>
      </c>
      <c r="T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1601.73</v>
      </c>
      <c r="U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1482.5700000000002</v>
      </c>
      <c r="V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1475.6399999999999</v>
      </c>
      <c r="W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1495.56</v>
      </c>
      <c r="X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1547.13</v>
      </c>
      <c r="Y448" s="142">
        <f>VLOOKUP($A448+ROUND((COLUMN()-2)/24,5),АТС!$A$41:$F$712,3)+VLOOKUP($A448+ROUND((COLUMN()-2)/24,5),'Расчет сбытовых надбавок'!$B$721:'Расчет сбытовых надбавок'!$G$1392,3)+'Иные услуги '!$C$5+'РСТ РСО-А'!$N$7</f>
        <v>1436.8000000000002</v>
      </c>
    </row>
    <row r="449" spans="1:27" x14ac:dyDescent="0.2">
      <c r="A449" s="94">
        <f t="shared" si="13"/>
        <v>41694</v>
      </c>
      <c r="B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1515.67</v>
      </c>
      <c r="C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1580.5</v>
      </c>
      <c r="D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1607.5900000000001</v>
      </c>
      <c r="E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1621.56</v>
      </c>
      <c r="F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1621.5900000000001</v>
      </c>
      <c r="G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1607.48</v>
      </c>
      <c r="H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1563.54</v>
      </c>
      <c r="I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1653.8600000000001</v>
      </c>
      <c r="J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1688.3200000000002</v>
      </c>
      <c r="K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1623.98</v>
      </c>
      <c r="L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1605.88</v>
      </c>
      <c r="M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1549.1799999999998</v>
      </c>
      <c r="N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1579.56</v>
      </c>
      <c r="O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1595.9</v>
      </c>
      <c r="P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1612.8700000000001</v>
      </c>
      <c r="Q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1626.28</v>
      </c>
      <c r="R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1640.41</v>
      </c>
      <c r="S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1751.41</v>
      </c>
      <c r="T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1676.0700000000002</v>
      </c>
      <c r="U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1529.75</v>
      </c>
      <c r="V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1513.72</v>
      </c>
      <c r="W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1459.97</v>
      </c>
      <c r="X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1455.47</v>
      </c>
      <c r="Y449" s="142">
        <f>VLOOKUP($A449+ROUND((COLUMN()-2)/24,5),АТС!$A$41:$F$712,3)+VLOOKUP($A449+ROUND((COLUMN()-2)/24,5),'Расчет сбытовых надбавок'!$B$721:'Расчет сбытовых надбавок'!$G$1392,3)+'Иные услуги '!$C$5+'РСТ РСО-А'!$N$7</f>
        <v>1433.6100000000001</v>
      </c>
    </row>
    <row r="450" spans="1:27" x14ac:dyDescent="0.2">
      <c r="A450" s="94">
        <f t="shared" si="13"/>
        <v>41695</v>
      </c>
      <c r="B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1535.0300000000002</v>
      </c>
      <c r="C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1598.69</v>
      </c>
      <c r="D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1626.92</v>
      </c>
      <c r="E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1636.81</v>
      </c>
      <c r="F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1622.12</v>
      </c>
      <c r="G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1631.8500000000001</v>
      </c>
      <c r="H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1563.67</v>
      </c>
      <c r="I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1678.48</v>
      </c>
      <c r="J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1689.54</v>
      </c>
      <c r="K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1625.4</v>
      </c>
      <c r="L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1605.89</v>
      </c>
      <c r="M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1527.45</v>
      </c>
      <c r="N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1520.2600000000002</v>
      </c>
      <c r="O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1523.3200000000002</v>
      </c>
      <c r="P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1530.1599999999999</v>
      </c>
      <c r="Q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1526.8000000000002</v>
      </c>
      <c r="R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1523.25</v>
      </c>
      <c r="S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1573.31</v>
      </c>
      <c r="T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1533.44</v>
      </c>
      <c r="U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1485.49</v>
      </c>
      <c r="V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1478.0700000000002</v>
      </c>
      <c r="W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1460.72</v>
      </c>
      <c r="X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1455.23</v>
      </c>
      <c r="Y450" s="142">
        <f>VLOOKUP($A450+ROUND((COLUMN()-2)/24,5),АТС!$A$41:$F$712,3)+VLOOKUP($A450+ROUND((COLUMN()-2)/24,5),'Расчет сбытовых надбавок'!$B$721:'Расчет сбытовых надбавок'!$G$1392,3)+'Иные услуги '!$C$5+'РСТ РСО-А'!$N$7</f>
        <v>1434.0900000000001</v>
      </c>
    </row>
    <row r="451" spans="1:27" x14ac:dyDescent="0.2">
      <c r="A451" s="94">
        <f t="shared" si="13"/>
        <v>41696</v>
      </c>
      <c r="B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1538.23</v>
      </c>
      <c r="C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1597.72</v>
      </c>
      <c r="D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1625.87</v>
      </c>
      <c r="E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1640.88</v>
      </c>
      <c r="F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1640.87</v>
      </c>
      <c r="G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1636.08</v>
      </c>
      <c r="H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1593.54</v>
      </c>
      <c r="I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1715.5500000000002</v>
      </c>
      <c r="J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1743.7</v>
      </c>
      <c r="K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1683.0900000000001</v>
      </c>
      <c r="L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1624.3600000000001</v>
      </c>
      <c r="M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1517.1599999999999</v>
      </c>
      <c r="N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1513.13</v>
      </c>
      <c r="O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1516.3400000000001</v>
      </c>
      <c r="P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1515.7</v>
      </c>
      <c r="Q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1519.45</v>
      </c>
      <c r="R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1516.14</v>
      </c>
      <c r="S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1567.22</v>
      </c>
      <c r="T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1520.2800000000002</v>
      </c>
      <c r="U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1478.0300000000002</v>
      </c>
      <c r="V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1474.46</v>
      </c>
      <c r="W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1460.29</v>
      </c>
      <c r="X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1455.13</v>
      </c>
      <c r="Y451" s="142">
        <f>VLOOKUP($A451+ROUND((COLUMN()-2)/24,5),АТС!$A$41:$F$712,3)+VLOOKUP($A451+ROUND((COLUMN()-2)/24,5),'Расчет сбытовых надбавок'!$B$721:'Расчет сбытовых надбавок'!$G$1392,3)+'Иные услуги '!$C$5+'РСТ РСО-А'!$N$7</f>
        <v>1433.33</v>
      </c>
    </row>
    <row r="452" spans="1:27" x14ac:dyDescent="0.2">
      <c r="A452" s="94">
        <f t="shared" si="13"/>
        <v>41697</v>
      </c>
      <c r="B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1496.58</v>
      </c>
      <c r="C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1553.9500000000003</v>
      </c>
      <c r="D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1579.31</v>
      </c>
      <c r="E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1588.38</v>
      </c>
      <c r="F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1583.89</v>
      </c>
      <c r="G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1579.65</v>
      </c>
      <c r="H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1546.31</v>
      </c>
      <c r="I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1657.37</v>
      </c>
      <c r="J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1665.0900000000001</v>
      </c>
      <c r="K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1596.71</v>
      </c>
      <c r="L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1548.5900000000001</v>
      </c>
      <c r="M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1490.72</v>
      </c>
      <c r="N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1510.12</v>
      </c>
      <c r="O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1530.6</v>
      </c>
      <c r="P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1530.42</v>
      </c>
      <c r="Q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1548.6399999999999</v>
      </c>
      <c r="R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1575.7</v>
      </c>
      <c r="S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1661.64</v>
      </c>
      <c r="T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1617.3600000000001</v>
      </c>
      <c r="U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1492.47</v>
      </c>
      <c r="V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1478.22</v>
      </c>
      <c r="W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1451.46</v>
      </c>
      <c r="X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1460.08</v>
      </c>
      <c r="Y452" s="142">
        <f>VLOOKUP($A452+ROUND((COLUMN()-2)/24,5),АТС!$A$41:$F$712,3)+VLOOKUP($A452+ROUND((COLUMN()-2)/24,5),'Расчет сбытовых надбавок'!$B$721:'Расчет сбытовых надбавок'!$G$1392,3)+'Иные услуги '!$C$5+'РСТ РСО-А'!$N$7</f>
        <v>1430.97</v>
      </c>
    </row>
    <row r="453" spans="1:27" x14ac:dyDescent="0.2">
      <c r="A453" s="94">
        <f t="shared" si="13"/>
        <v>41698</v>
      </c>
      <c r="B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1507.43</v>
      </c>
      <c r="C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1566.5100000000002</v>
      </c>
      <c r="D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1588.19</v>
      </c>
      <c r="E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1601.98</v>
      </c>
      <c r="F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1601.8000000000002</v>
      </c>
      <c r="G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1596.77</v>
      </c>
      <c r="H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1558.58</v>
      </c>
      <c r="I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1672</v>
      </c>
      <c r="J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1658.5500000000002</v>
      </c>
      <c r="K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1586.58</v>
      </c>
      <c r="L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1543.56</v>
      </c>
      <c r="M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1484.2600000000002</v>
      </c>
      <c r="N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1497.0100000000002</v>
      </c>
      <c r="O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1513.51</v>
      </c>
      <c r="P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1537.73</v>
      </c>
      <c r="Q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1541.3899999999999</v>
      </c>
      <c r="R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1513.16</v>
      </c>
      <c r="S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1559.3400000000001</v>
      </c>
      <c r="T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1521.38</v>
      </c>
      <c r="U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1461.7800000000002</v>
      </c>
      <c r="V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1451.7</v>
      </c>
      <c r="W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1437.7800000000002</v>
      </c>
      <c r="X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1458.9</v>
      </c>
      <c r="Y453" s="142">
        <f>VLOOKUP($A453+ROUND((COLUMN()-2)/24,5),АТС!$A$41:$F$712,3)+VLOOKUP($A453+ROUND((COLUMN()-2)/24,5),'Расчет сбытовых надбавок'!$B$721:'Расчет сбытовых надбавок'!$G$1392,3)+'Иные услуги '!$C$5+'РСТ РСО-А'!$N$7</f>
        <v>1442.5100000000002</v>
      </c>
    </row>
    <row r="454" spans="1:27" x14ac:dyDescent="0.2">
      <c r="A454" s="106"/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7"/>
    </row>
    <row r="455" spans="1:27" x14ac:dyDescent="0.25">
      <c r="A455" s="102" t="s">
        <v>158</v>
      </c>
      <c r="B455" s="93"/>
      <c r="C455" s="93"/>
      <c r="D455" s="93"/>
    </row>
    <row r="456" spans="1:27" ht="12.75" x14ac:dyDescent="0.2">
      <c r="A456" s="170" t="s">
        <v>50</v>
      </c>
      <c r="B456" s="181" t="s">
        <v>129</v>
      </c>
      <c r="C456" s="182"/>
      <c r="D456" s="182"/>
      <c r="E456" s="182"/>
      <c r="F456" s="182"/>
      <c r="G456" s="182"/>
      <c r="H456" s="182"/>
      <c r="I456" s="182"/>
      <c r="J456" s="182"/>
      <c r="K456" s="182"/>
      <c r="L456" s="182"/>
      <c r="M456" s="182"/>
      <c r="N456" s="182"/>
      <c r="O456" s="182"/>
      <c r="P456" s="182"/>
      <c r="Q456" s="182"/>
      <c r="R456" s="182"/>
      <c r="S456" s="182"/>
      <c r="T456" s="182"/>
      <c r="U456" s="182"/>
      <c r="V456" s="182"/>
      <c r="W456" s="182"/>
      <c r="X456" s="182"/>
      <c r="Y456" s="183"/>
    </row>
    <row r="457" spans="1:27" ht="12.75" x14ac:dyDescent="0.2">
      <c r="A457" s="171"/>
      <c r="B457" s="184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  <c r="V457" s="185"/>
      <c r="W457" s="185"/>
      <c r="X457" s="185"/>
      <c r="Y457" s="186"/>
    </row>
    <row r="458" spans="1:27" s="135" customFormat="1" ht="12.75" customHeight="1" x14ac:dyDescent="0.2">
      <c r="A458" s="171"/>
      <c r="B458" s="173" t="s">
        <v>130</v>
      </c>
      <c r="C458" s="164" t="s">
        <v>131</v>
      </c>
      <c r="D458" s="164" t="s">
        <v>132</v>
      </c>
      <c r="E458" s="164" t="s">
        <v>133</v>
      </c>
      <c r="F458" s="164" t="s">
        <v>134</v>
      </c>
      <c r="G458" s="164" t="s">
        <v>135</v>
      </c>
      <c r="H458" s="164" t="s">
        <v>136</v>
      </c>
      <c r="I458" s="164" t="s">
        <v>137</v>
      </c>
      <c r="J458" s="164" t="s">
        <v>138</v>
      </c>
      <c r="K458" s="164" t="s">
        <v>139</v>
      </c>
      <c r="L458" s="164" t="s">
        <v>140</v>
      </c>
      <c r="M458" s="164" t="s">
        <v>141</v>
      </c>
      <c r="N458" s="175" t="s">
        <v>142</v>
      </c>
      <c r="O458" s="164" t="s">
        <v>143</v>
      </c>
      <c r="P458" s="164" t="s">
        <v>144</v>
      </c>
      <c r="Q458" s="164" t="s">
        <v>145</v>
      </c>
      <c r="R458" s="164" t="s">
        <v>146</v>
      </c>
      <c r="S458" s="164" t="s">
        <v>147</v>
      </c>
      <c r="T458" s="164" t="s">
        <v>148</v>
      </c>
      <c r="U458" s="164" t="s">
        <v>149</v>
      </c>
      <c r="V458" s="164" t="s">
        <v>150</v>
      </c>
      <c r="W458" s="164" t="s">
        <v>151</v>
      </c>
      <c r="X458" s="164" t="s">
        <v>152</v>
      </c>
      <c r="Y458" s="164" t="s">
        <v>153</v>
      </c>
    </row>
    <row r="459" spans="1:27" s="135" customFormat="1" ht="11.25" customHeight="1" x14ac:dyDescent="0.2">
      <c r="A459" s="172"/>
      <c r="B459" s="174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  <c r="N459" s="176"/>
      <c r="O459" s="165"/>
      <c r="P459" s="165"/>
      <c r="Q459" s="165"/>
      <c r="R459" s="165"/>
      <c r="S459" s="165"/>
      <c r="T459" s="165"/>
      <c r="U459" s="165"/>
      <c r="V459" s="165"/>
      <c r="W459" s="165"/>
      <c r="X459" s="165"/>
      <c r="Y459" s="165"/>
    </row>
    <row r="460" spans="1:27" ht="15.75" customHeight="1" x14ac:dyDescent="0.2">
      <c r="A460" s="94">
        <f>A426</f>
        <v>41671</v>
      </c>
      <c r="B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1446.71</v>
      </c>
      <c r="C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1427.2</v>
      </c>
      <c r="D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1438.37</v>
      </c>
      <c r="E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1425.1100000000001</v>
      </c>
      <c r="F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1421.9900000000002</v>
      </c>
      <c r="G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1419.49</v>
      </c>
      <c r="H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1432.79</v>
      </c>
      <c r="I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1436.75</v>
      </c>
      <c r="J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1448.8400000000001</v>
      </c>
      <c r="K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1462.6399999999999</v>
      </c>
      <c r="L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1463.9299999999998</v>
      </c>
      <c r="M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1464.4</v>
      </c>
      <c r="N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1465.43</v>
      </c>
      <c r="O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1465.64</v>
      </c>
      <c r="P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1465.0500000000002</v>
      </c>
      <c r="Q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1465.42</v>
      </c>
      <c r="R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1464.52</v>
      </c>
      <c r="S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1462.67</v>
      </c>
      <c r="T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1461.14</v>
      </c>
      <c r="U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1475.52</v>
      </c>
      <c r="V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1542.43</v>
      </c>
      <c r="W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1463.3200000000002</v>
      </c>
      <c r="X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1463.73</v>
      </c>
      <c r="Y460" s="142">
        <f>VLOOKUP($A460+ROUND((COLUMN()-2)/24,5),АТС!$A$41:$F$712,3)+VLOOKUP($A460+ROUND((COLUMN()-2)/24,5),'Расчет сбытовых надбавок'!$B$721:'Расчет сбытовых надбавок'!$G$1392,4)+'Иные услуги '!$C$5+'РСТ РСО-А'!$N$7</f>
        <v>1596.48</v>
      </c>
      <c r="AA460" s="95"/>
    </row>
    <row r="461" spans="1:27" x14ac:dyDescent="0.2">
      <c r="A461" s="94">
        <f>A460+1</f>
        <v>41672</v>
      </c>
      <c r="B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1444.77</v>
      </c>
      <c r="C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1444.0700000000002</v>
      </c>
      <c r="D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1432.94</v>
      </c>
      <c r="E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1420.1</v>
      </c>
      <c r="F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1425.63</v>
      </c>
      <c r="G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1416.88</v>
      </c>
      <c r="H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1422.83</v>
      </c>
      <c r="I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1438.3899999999999</v>
      </c>
      <c r="J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1480.77</v>
      </c>
      <c r="K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1461.0500000000002</v>
      </c>
      <c r="L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1461.92</v>
      </c>
      <c r="M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1462.12</v>
      </c>
      <c r="N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1462.47</v>
      </c>
      <c r="O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1462.5900000000001</v>
      </c>
      <c r="P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1461.3899999999999</v>
      </c>
      <c r="Q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1461.77</v>
      </c>
      <c r="R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1462.8200000000002</v>
      </c>
      <c r="S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1460.8600000000001</v>
      </c>
      <c r="T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1460.24</v>
      </c>
      <c r="U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1473.91</v>
      </c>
      <c r="V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1541.5500000000002</v>
      </c>
      <c r="W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1504.91</v>
      </c>
      <c r="X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1462.21</v>
      </c>
      <c r="Y461" s="142">
        <f>VLOOKUP($A461+ROUND((COLUMN()-2)/24,5),АТС!$A$41:$F$712,3)+VLOOKUP($A461+ROUND((COLUMN()-2)/24,5),'Расчет сбытовых надбавок'!$B$721:'Расчет сбытовых надбавок'!$G$1392,4)+'Иные услуги '!$C$5+'РСТ РСО-А'!$N$7</f>
        <v>1616.7</v>
      </c>
    </row>
    <row r="462" spans="1:27" x14ac:dyDescent="0.2">
      <c r="A462" s="94">
        <f t="shared" ref="A462:A487" si="14">A461+1</f>
        <v>41673</v>
      </c>
      <c r="B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1441.72</v>
      </c>
      <c r="C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1425.8400000000001</v>
      </c>
      <c r="D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1426.4099999999999</v>
      </c>
      <c r="E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1440.6399999999999</v>
      </c>
      <c r="F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1437.67</v>
      </c>
      <c r="G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1434.87</v>
      </c>
      <c r="H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1437.38</v>
      </c>
      <c r="I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1451.38</v>
      </c>
      <c r="J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1442.8400000000001</v>
      </c>
      <c r="K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1465.43</v>
      </c>
      <c r="L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1465.17</v>
      </c>
      <c r="M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1453.6399999999999</v>
      </c>
      <c r="N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1452.8600000000001</v>
      </c>
      <c r="O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1453.16</v>
      </c>
      <c r="P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1453.47</v>
      </c>
      <c r="Q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1453.49</v>
      </c>
      <c r="R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1452.83</v>
      </c>
      <c r="S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1460.98</v>
      </c>
      <c r="T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1458.2600000000002</v>
      </c>
      <c r="U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1459.72</v>
      </c>
      <c r="V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1473.3899999999999</v>
      </c>
      <c r="W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1512.69</v>
      </c>
      <c r="X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1693.49</v>
      </c>
      <c r="Y462" s="142">
        <f>VLOOKUP($A462+ROUND((COLUMN()-2)/24,5),АТС!$A$41:$F$712,3)+VLOOKUP($A462+ROUND((COLUMN()-2)/24,5),'Расчет сбытовых надбавок'!$B$721:'Расчет сбытовых надбавок'!$G$1392,4)+'Иные услуги '!$C$5+'РСТ РСО-А'!$N$7</f>
        <v>1577.97</v>
      </c>
    </row>
    <row r="463" spans="1:27" x14ac:dyDescent="0.2">
      <c r="A463" s="94">
        <f t="shared" si="14"/>
        <v>41674</v>
      </c>
      <c r="B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1526.44</v>
      </c>
      <c r="C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1435.83</v>
      </c>
      <c r="D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1434.5900000000001</v>
      </c>
      <c r="E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1434.52</v>
      </c>
      <c r="F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1434.51</v>
      </c>
      <c r="G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1436.49</v>
      </c>
      <c r="H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1440.6399999999999</v>
      </c>
      <c r="I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1451.38</v>
      </c>
      <c r="J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1442.41</v>
      </c>
      <c r="K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1474.22</v>
      </c>
      <c r="L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1503.48</v>
      </c>
      <c r="M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1475.14</v>
      </c>
      <c r="N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1474.85</v>
      </c>
      <c r="O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1473.46</v>
      </c>
      <c r="P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1466.3200000000002</v>
      </c>
      <c r="Q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1466.2800000000002</v>
      </c>
      <c r="R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1465.98</v>
      </c>
      <c r="S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1465.48</v>
      </c>
      <c r="T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1463.1399999999999</v>
      </c>
      <c r="U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1587.3000000000002</v>
      </c>
      <c r="V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1586.9099999999999</v>
      </c>
      <c r="W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1610.77</v>
      </c>
      <c r="X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1746.74</v>
      </c>
      <c r="Y463" s="142">
        <f>VLOOKUP($A463+ROUND((COLUMN()-2)/24,5),АТС!$A$41:$F$712,3)+VLOOKUP($A463+ROUND((COLUMN()-2)/24,5),'Расчет сбытовых надбавок'!$B$721:'Расчет сбытовых надбавок'!$G$1392,4)+'Иные услуги '!$C$5+'РСТ РСО-А'!$N$7</f>
        <v>1653.21</v>
      </c>
    </row>
    <row r="464" spans="1:27" x14ac:dyDescent="0.2">
      <c r="A464" s="94">
        <f t="shared" si="14"/>
        <v>41675</v>
      </c>
      <c r="B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1450.6</v>
      </c>
      <c r="C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1427.06</v>
      </c>
      <c r="D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1424.63</v>
      </c>
      <c r="E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1423.2400000000002</v>
      </c>
      <c r="F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1423.44</v>
      </c>
      <c r="G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1424.0900000000001</v>
      </c>
      <c r="H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1426.08</v>
      </c>
      <c r="I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1450.94</v>
      </c>
      <c r="J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1442.15</v>
      </c>
      <c r="K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1467.54</v>
      </c>
      <c r="L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1466.8000000000002</v>
      </c>
      <c r="M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1440.0700000000002</v>
      </c>
      <c r="N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1447.8200000000002</v>
      </c>
      <c r="O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1447.5900000000001</v>
      </c>
      <c r="P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1447.69</v>
      </c>
      <c r="Q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1447.6</v>
      </c>
      <c r="R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1448.04</v>
      </c>
      <c r="S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1465.69</v>
      </c>
      <c r="T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1526.7</v>
      </c>
      <c r="U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1563.65</v>
      </c>
      <c r="V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1574.6</v>
      </c>
      <c r="W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1569.94</v>
      </c>
      <c r="X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1750.35</v>
      </c>
      <c r="Y464" s="142">
        <f>VLOOKUP($A464+ROUND((COLUMN()-2)/24,5),АТС!$A$41:$F$712,3)+VLOOKUP($A464+ROUND((COLUMN()-2)/24,5),'Расчет сбытовых надбавок'!$B$721:'Расчет сбытовых надбавок'!$G$1392,4)+'Иные услуги '!$C$5+'РСТ РСО-А'!$N$7</f>
        <v>1639.79</v>
      </c>
    </row>
    <row r="465" spans="1:25" x14ac:dyDescent="0.2">
      <c r="A465" s="94">
        <f t="shared" si="14"/>
        <v>41676</v>
      </c>
      <c r="B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1528.18</v>
      </c>
      <c r="C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1454.97</v>
      </c>
      <c r="D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1435.35</v>
      </c>
      <c r="E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1434.8899999999999</v>
      </c>
      <c r="F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1435.5500000000002</v>
      </c>
      <c r="G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1435.96</v>
      </c>
      <c r="H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1460.0700000000002</v>
      </c>
      <c r="I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1446.1100000000001</v>
      </c>
      <c r="J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1466.2800000000002</v>
      </c>
      <c r="K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1466.19</v>
      </c>
      <c r="L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1465.1</v>
      </c>
      <c r="M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1560.7800000000002</v>
      </c>
      <c r="N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1536.92</v>
      </c>
      <c r="O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1531.2800000000002</v>
      </c>
      <c r="P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1515.25</v>
      </c>
      <c r="Q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1504.14</v>
      </c>
      <c r="R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1492.2</v>
      </c>
      <c r="S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1464.23</v>
      </c>
      <c r="T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1546.8000000000002</v>
      </c>
      <c r="U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1644.88</v>
      </c>
      <c r="V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1619.16</v>
      </c>
      <c r="W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1624.44</v>
      </c>
      <c r="X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1766.01</v>
      </c>
      <c r="Y465" s="142">
        <f>VLOOKUP($A465+ROUND((COLUMN()-2)/24,5),АТС!$A$41:$F$712,3)+VLOOKUP($A465+ROUND((COLUMN()-2)/24,5),'Расчет сбытовых надбавок'!$B$721:'Расчет сбытовых надбавок'!$G$1392,4)+'Иные услуги '!$C$5+'РСТ РСО-А'!$N$7</f>
        <v>1670.83</v>
      </c>
    </row>
    <row r="466" spans="1:25" x14ac:dyDescent="0.2">
      <c r="A466" s="94">
        <f t="shared" si="14"/>
        <v>41677</v>
      </c>
      <c r="B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1446.5</v>
      </c>
      <c r="C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1426.8200000000002</v>
      </c>
      <c r="D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1419.98</v>
      </c>
      <c r="E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1422.94</v>
      </c>
      <c r="F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1422.42</v>
      </c>
      <c r="G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1418.5300000000002</v>
      </c>
      <c r="H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1445.9</v>
      </c>
      <c r="I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1444.0700000000002</v>
      </c>
      <c r="J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1419.5700000000002</v>
      </c>
      <c r="K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1467.8000000000002</v>
      </c>
      <c r="L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1467.94</v>
      </c>
      <c r="M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1455.14</v>
      </c>
      <c r="N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1455.21</v>
      </c>
      <c r="O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1455.29</v>
      </c>
      <c r="P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1455.6</v>
      </c>
      <c r="Q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1455.47</v>
      </c>
      <c r="R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1455.2</v>
      </c>
      <c r="S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1463.49</v>
      </c>
      <c r="T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1463.65</v>
      </c>
      <c r="U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1578.73</v>
      </c>
      <c r="V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1535.14</v>
      </c>
      <c r="W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1559.8600000000001</v>
      </c>
      <c r="X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1731.77</v>
      </c>
      <c r="Y466" s="142">
        <f>VLOOKUP($A466+ROUND((COLUMN()-2)/24,5),АТС!$A$41:$F$712,3)+VLOOKUP($A466+ROUND((COLUMN()-2)/24,5),'Расчет сбытовых надбавок'!$B$721:'Расчет сбытовых надбавок'!$G$1392,4)+'Иные услуги '!$C$5+'РСТ РСО-А'!$N$7</f>
        <v>1639.1100000000001</v>
      </c>
    </row>
    <row r="467" spans="1:25" x14ac:dyDescent="0.2">
      <c r="A467" s="94">
        <f t="shared" si="14"/>
        <v>41678</v>
      </c>
      <c r="B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1445.5900000000001</v>
      </c>
      <c r="C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1441.23</v>
      </c>
      <c r="D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1429.45</v>
      </c>
      <c r="E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1416.9099999999999</v>
      </c>
      <c r="F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1425.17</v>
      </c>
      <c r="G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1437.12</v>
      </c>
      <c r="H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1442.35</v>
      </c>
      <c r="I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1445.48</v>
      </c>
      <c r="J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1584.7600000000002</v>
      </c>
      <c r="K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1438.4</v>
      </c>
      <c r="L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1445.6</v>
      </c>
      <c r="M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1465.4</v>
      </c>
      <c r="N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1465.6100000000001</v>
      </c>
      <c r="O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1465.77</v>
      </c>
      <c r="P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1465.94</v>
      </c>
      <c r="Q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1466.17</v>
      </c>
      <c r="R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1464.96</v>
      </c>
      <c r="S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1460.43</v>
      </c>
      <c r="T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1462.1100000000001</v>
      </c>
      <c r="U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1461.31</v>
      </c>
      <c r="V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1568.6</v>
      </c>
      <c r="W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1534.66</v>
      </c>
      <c r="X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1463.04</v>
      </c>
      <c r="Y467" s="142">
        <f>VLOOKUP($A467+ROUND((COLUMN()-2)/24,5),АТС!$A$41:$F$712,3)+VLOOKUP($A467+ROUND((COLUMN()-2)/24,5),'Расчет сбытовых надбавок'!$B$721:'Расчет сбытовых надбавок'!$G$1392,4)+'Иные услуги '!$C$5+'РСТ РСО-А'!$N$7</f>
        <v>1669.2600000000002</v>
      </c>
    </row>
    <row r="468" spans="1:25" x14ac:dyDescent="0.2">
      <c r="A468" s="94">
        <f t="shared" si="14"/>
        <v>41679</v>
      </c>
      <c r="B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1440.6100000000001</v>
      </c>
      <c r="C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1431.31</v>
      </c>
      <c r="D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1458.04</v>
      </c>
      <c r="E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1461.77</v>
      </c>
      <c r="F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1472.29</v>
      </c>
      <c r="G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1461.7</v>
      </c>
      <c r="H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1451.65</v>
      </c>
      <c r="I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1423.44</v>
      </c>
      <c r="J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1444.92</v>
      </c>
      <c r="K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1490.5500000000002</v>
      </c>
      <c r="L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1447.68</v>
      </c>
      <c r="M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1417.96</v>
      </c>
      <c r="N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1419.87</v>
      </c>
      <c r="O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1429.22</v>
      </c>
      <c r="P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1423.1399999999999</v>
      </c>
      <c r="Q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1419.7400000000002</v>
      </c>
      <c r="R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1420.71</v>
      </c>
      <c r="S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1418.1599999999999</v>
      </c>
      <c r="T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1459.26</v>
      </c>
      <c r="U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1460.96</v>
      </c>
      <c r="V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1460.98</v>
      </c>
      <c r="W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1461.5</v>
      </c>
      <c r="X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1462.46</v>
      </c>
      <c r="Y468" s="142">
        <f>VLOOKUP($A468+ROUND((COLUMN()-2)/24,5),АТС!$A$41:$F$712,3)+VLOOKUP($A468+ROUND((COLUMN()-2)/24,5),'Расчет сбытовых надбавок'!$B$721:'Расчет сбытовых надбавок'!$G$1392,4)+'Иные услуги '!$C$5+'РСТ РСО-А'!$N$7</f>
        <v>1512.68</v>
      </c>
    </row>
    <row r="469" spans="1:25" x14ac:dyDescent="0.2">
      <c r="A469" s="94">
        <f t="shared" si="14"/>
        <v>41680</v>
      </c>
      <c r="B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1436.45</v>
      </c>
      <c r="C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1432.43</v>
      </c>
      <c r="D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1438.4900000000002</v>
      </c>
      <c r="E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1444.5300000000002</v>
      </c>
      <c r="F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1441.45</v>
      </c>
      <c r="G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1445.0300000000002</v>
      </c>
      <c r="H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1416.35</v>
      </c>
      <c r="I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1486.7</v>
      </c>
      <c r="J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1474.1100000000001</v>
      </c>
      <c r="K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1420.18</v>
      </c>
      <c r="L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1434.6399999999999</v>
      </c>
      <c r="M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1456.23</v>
      </c>
      <c r="N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1455.97</v>
      </c>
      <c r="O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1456.49</v>
      </c>
      <c r="P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1456.5900000000001</v>
      </c>
      <c r="Q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1455.85</v>
      </c>
      <c r="R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1455.6100000000001</v>
      </c>
      <c r="S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1448.04</v>
      </c>
      <c r="T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1464.19</v>
      </c>
      <c r="U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1465.67</v>
      </c>
      <c r="V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1466.9</v>
      </c>
      <c r="W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1478.5700000000002</v>
      </c>
      <c r="X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1690.45</v>
      </c>
      <c r="Y469" s="142">
        <f>VLOOKUP($A469+ROUND((COLUMN()-2)/24,5),АТС!$A$41:$F$712,3)+VLOOKUP($A469+ROUND((COLUMN()-2)/24,5),'Расчет сбытовых надбавок'!$B$721:'Расчет сбытовых надбавок'!$G$1392,4)+'Иные услуги '!$C$5+'РСТ РСО-А'!$N$7</f>
        <v>1617.89</v>
      </c>
    </row>
    <row r="470" spans="1:25" x14ac:dyDescent="0.2">
      <c r="A470" s="94">
        <f t="shared" si="14"/>
        <v>41681</v>
      </c>
      <c r="B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1418.5500000000002</v>
      </c>
      <c r="C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1462.99</v>
      </c>
      <c r="D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1483.0300000000002</v>
      </c>
      <c r="E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1497.19</v>
      </c>
      <c r="F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1500.62</v>
      </c>
      <c r="G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1486.6</v>
      </c>
      <c r="H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1453.87</v>
      </c>
      <c r="I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1526.6100000000001</v>
      </c>
      <c r="J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1493.96</v>
      </c>
      <c r="K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1449.85</v>
      </c>
      <c r="L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1422.13</v>
      </c>
      <c r="M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1457.37</v>
      </c>
      <c r="N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1458.6</v>
      </c>
      <c r="O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1459.08</v>
      </c>
      <c r="P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1455.4</v>
      </c>
      <c r="Q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1455.5</v>
      </c>
      <c r="R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1454.44</v>
      </c>
      <c r="S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1428.0100000000002</v>
      </c>
      <c r="T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1465.77</v>
      </c>
      <c r="U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1467.18</v>
      </c>
      <c r="V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1468.7600000000002</v>
      </c>
      <c r="W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1456.08</v>
      </c>
      <c r="X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1694.58</v>
      </c>
      <c r="Y470" s="142">
        <f>VLOOKUP($A470+ROUND((COLUMN()-2)/24,5),АТС!$A$41:$F$712,3)+VLOOKUP($A470+ROUND((COLUMN()-2)/24,5),'Расчет сбытовых надбавок'!$B$721:'Расчет сбытовых надбавок'!$G$1392,4)+'Иные услуги '!$C$5+'РСТ РСО-А'!$N$7</f>
        <v>1531.1799999999998</v>
      </c>
    </row>
    <row r="471" spans="1:25" x14ac:dyDescent="0.2">
      <c r="A471" s="94">
        <f t="shared" si="14"/>
        <v>41682</v>
      </c>
      <c r="B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1419.95</v>
      </c>
      <c r="C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1455.85</v>
      </c>
      <c r="D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1478.75</v>
      </c>
      <c r="E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1489.04</v>
      </c>
      <c r="F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1492.31</v>
      </c>
      <c r="G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1485.62</v>
      </c>
      <c r="H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1444.3899999999999</v>
      </c>
      <c r="I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1526</v>
      </c>
      <c r="J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1500.3200000000002</v>
      </c>
      <c r="K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1469.49</v>
      </c>
      <c r="L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1449.58</v>
      </c>
      <c r="M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1421.5300000000002</v>
      </c>
      <c r="N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1434.81</v>
      </c>
      <c r="O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1451.58</v>
      </c>
      <c r="P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1463.44</v>
      </c>
      <c r="Q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1466.18</v>
      </c>
      <c r="R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1469.2600000000002</v>
      </c>
      <c r="S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1524.0500000000002</v>
      </c>
      <c r="T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1455.22</v>
      </c>
      <c r="U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1467.21</v>
      </c>
      <c r="V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1468.27</v>
      </c>
      <c r="W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1455.6599999999999</v>
      </c>
      <c r="X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1687.5300000000002</v>
      </c>
      <c r="Y471" s="142">
        <f>VLOOKUP($A471+ROUND((COLUMN()-2)/24,5),АТС!$A$41:$F$712,3)+VLOOKUP($A471+ROUND((COLUMN()-2)/24,5),'Расчет сбытовых надбавок'!$B$721:'Расчет сбытовых надбавок'!$G$1392,4)+'Иные услуги '!$C$5+'РСТ РСО-А'!$N$7</f>
        <v>1447.18</v>
      </c>
    </row>
    <row r="472" spans="1:25" x14ac:dyDescent="0.2">
      <c r="A472" s="94">
        <f t="shared" si="14"/>
        <v>41683</v>
      </c>
      <c r="B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1421.02</v>
      </c>
      <c r="C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1455.72</v>
      </c>
      <c r="D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1475.28</v>
      </c>
      <c r="E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1488.9900000000002</v>
      </c>
      <c r="F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1485.5</v>
      </c>
      <c r="G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1475.43</v>
      </c>
      <c r="H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1441.19</v>
      </c>
      <c r="I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1518.5</v>
      </c>
      <c r="J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1500.52</v>
      </c>
      <c r="K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1468.87</v>
      </c>
      <c r="L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1442.47</v>
      </c>
      <c r="M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1423.99</v>
      </c>
      <c r="N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1434.3200000000002</v>
      </c>
      <c r="O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1450.98</v>
      </c>
      <c r="P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1462.74</v>
      </c>
      <c r="Q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1465.33</v>
      </c>
      <c r="R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1468.6599999999999</v>
      </c>
      <c r="S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1523.08</v>
      </c>
      <c r="T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1454.63</v>
      </c>
      <c r="U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1468.45</v>
      </c>
      <c r="V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1469.6399999999999</v>
      </c>
      <c r="W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1455.77</v>
      </c>
      <c r="X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1542.51</v>
      </c>
      <c r="Y472" s="142">
        <f>VLOOKUP($A472+ROUND((COLUMN()-2)/24,5),АТС!$A$41:$F$712,3)+VLOOKUP($A472+ROUND((COLUMN()-2)/24,5),'Расчет сбытовых надбавок'!$B$721:'Расчет сбытовых надбавок'!$G$1392,4)+'Иные услуги '!$C$5+'РСТ РСО-А'!$N$7</f>
        <v>1448.29</v>
      </c>
    </row>
    <row r="473" spans="1:25" x14ac:dyDescent="0.2">
      <c r="A473" s="94">
        <f t="shared" si="14"/>
        <v>41684</v>
      </c>
      <c r="B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1419.6</v>
      </c>
      <c r="C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1462.06</v>
      </c>
      <c r="D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1482.08</v>
      </c>
      <c r="E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1502.87</v>
      </c>
      <c r="F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1502.9</v>
      </c>
      <c r="G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1499.85</v>
      </c>
      <c r="H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1463.2800000000002</v>
      </c>
      <c r="I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1536.33</v>
      </c>
      <c r="J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1547.42</v>
      </c>
      <c r="K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1508</v>
      </c>
      <c r="L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1493.2600000000002</v>
      </c>
      <c r="M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1440.27</v>
      </c>
      <c r="N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1472.3400000000001</v>
      </c>
      <c r="O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1477.97</v>
      </c>
      <c r="P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1490.5</v>
      </c>
      <c r="Q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1545.9</v>
      </c>
      <c r="R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1483.39</v>
      </c>
      <c r="S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1546.21</v>
      </c>
      <c r="T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1470.81</v>
      </c>
      <c r="U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1420.0900000000001</v>
      </c>
      <c r="V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1416.7800000000002</v>
      </c>
      <c r="W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1456.17</v>
      </c>
      <c r="X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1516.92</v>
      </c>
      <c r="Y473" s="142">
        <f>VLOOKUP($A473+ROUND((COLUMN()-2)/24,5),АТС!$A$41:$F$712,3)+VLOOKUP($A473+ROUND((COLUMN()-2)/24,5),'Расчет сбытовых надбавок'!$B$721:'Расчет сбытовых надбавок'!$G$1392,4)+'Иные услуги '!$C$5+'РСТ РСО-А'!$N$7</f>
        <v>1448.6100000000001</v>
      </c>
    </row>
    <row r="474" spans="1:25" x14ac:dyDescent="0.2">
      <c r="A474" s="94">
        <f t="shared" si="14"/>
        <v>41685</v>
      </c>
      <c r="B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1463.64</v>
      </c>
      <c r="C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1512.52</v>
      </c>
      <c r="D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1532.85</v>
      </c>
      <c r="E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1554.6599999999999</v>
      </c>
      <c r="F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1559.21</v>
      </c>
      <c r="G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1546</v>
      </c>
      <c r="H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1521.99</v>
      </c>
      <c r="I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1469.53</v>
      </c>
      <c r="J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1419.3000000000002</v>
      </c>
      <c r="K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1567.02</v>
      </c>
      <c r="L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1553.68</v>
      </c>
      <c r="M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1566.1799999999998</v>
      </c>
      <c r="N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1596.6599999999999</v>
      </c>
      <c r="O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1605.67</v>
      </c>
      <c r="P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1619.42</v>
      </c>
      <c r="Q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1629.7400000000002</v>
      </c>
      <c r="R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1645.7</v>
      </c>
      <c r="S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1611.9099999999999</v>
      </c>
      <c r="T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1532.94</v>
      </c>
      <c r="U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1457.85</v>
      </c>
      <c r="V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1445.13</v>
      </c>
      <c r="W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1463.9099999999999</v>
      </c>
      <c r="X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1515.58</v>
      </c>
      <c r="Y474" s="142">
        <f>VLOOKUP($A474+ROUND((COLUMN()-2)/24,5),АТС!$A$41:$F$712,3)+VLOOKUP($A474+ROUND((COLUMN()-2)/24,5),'Расчет сбытовых надбавок'!$B$721:'Расчет сбытовых надбавок'!$G$1392,4)+'Иные услуги '!$C$5+'РСТ РСО-А'!$N$7</f>
        <v>1432.7400000000002</v>
      </c>
    </row>
    <row r="475" spans="1:25" x14ac:dyDescent="0.2">
      <c r="A475" s="94">
        <f t="shared" si="14"/>
        <v>41686</v>
      </c>
      <c r="B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1463.29</v>
      </c>
      <c r="C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1496.27</v>
      </c>
      <c r="D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1531.8600000000001</v>
      </c>
      <c r="E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1553.63</v>
      </c>
      <c r="F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1562.65</v>
      </c>
      <c r="G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1554.22</v>
      </c>
      <c r="H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1546.67</v>
      </c>
      <c r="I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1512.9900000000002</v>
      </c>
      <c r="J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1489.54</v>
      </c>
      <c r="K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1672.54</v>
      </c>
      <c r="L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1615.3200000000002</v>
      </c>
      <c r="M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1586.8000000000002</v>
      </c>
      <c r="N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1600.4099999999999</v>
      </c>
      <c r="O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1624.1200000000001</v>
      </c>
      <c r="P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1643.7800000000002</v>
      </c>
      <c r="Q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1648.8400000000001</v>
      </c>
      <c r="R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1623.66</v>
      </c>
      <c r="S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1615.14</v>
      </c>
      <c r="T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1536.66</v>
      </c>
      <c r="U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1451.17</v>
      </c>
      <c r="V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1447.5900000000001</v>
      </c>
      <c r="W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1466.3899999999999</v>
      </c>
      <c r="X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1510.9499999999998</v>
      </c>
      <c r="Y475" s="142">
        <f>VLOOKUP($A475+ROUND((COLUMN()-2)/24,5),АТС!$A$41:$F$712,3)+VLOOKUP($A475+ROUND((COLUMN()-2)/24,5),'Расчет сбытовых надбавок'!$B$721:'Расчет сбытовых надбавок'!$G$1392,4)+'Иные услуги '!$C$5+'РСТ РСО-А'!$N$7</f>
        <v>1419.99</v>
      </c>
    </row>
    <row r="476" spans="1:25" x14ac:dyDescent="0.2">
      <c r="A476" s="94">
        <f t="shared" si="14"/>
        <v>41687</v>
      </c>
      <c r="B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1478.68</v>
      </c>
      <c r="C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1525.52</v>
      </c>
      <c r="D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1540.65</v>
      </c>
      <c r="E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1561.1399999999999</v>
      </c>
      <c r="F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1565.4700000000003</v>
      </c>
      <c r="G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1553.64</v>
      </c>
      <c r="H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1518.72</v>
      </c>
      <c r="I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1616.0300000000002</v>
      </c>
      <c r="J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1623.2800000000002</v>
      </c>
      <c r="K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1589.81</v>
      </c>
      <c r="L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1590.02</v>
      </c>
      <c r="M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1535.17</v>
      </c>
      <c r="N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1569.29</v>
      </c>
      <c r="O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1581.18</v>
      </c>
      <c r="P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1585.01</v>
      </c>
      <c r="Q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1593.35</v>
      </c>
      <c r="R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1598.25</v>
      </c>
      <c r="S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1673.14</v>
      </c>
      <c r="T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1581.3</v>
      </c>
      <c r="U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1480.3899999999999</v>
      </c>
      <c r="V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1476.75</v>
      </c>
      <c r="W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1449.19</v>
      </c>
      <c r="X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1451.13</v>
      </c>
      <c r="Y476" s="142">
        <f>VLOOKUP($A476+ROUND((COLUMN()-2)/24,5),АТС!$A$41:$F$712,3)+VLOOKUP($A476+ROUND((COLUMN()-2)/24,5),'Расчет сбытовых надбавок'!$B$721:'Расчет сбытовых надбавок'!$G$1392,4)+'Иные услуги '!$C$5+'РСТ РСО-А'!$N$7</f>
        <v>1417.2</v>
      </c>
    </row>
    <row r="477" spans="1:25" x14ac:dyDescent="0.2">
      <c r="A477" s="94">
        <f t="shared" si="14"/>
        <v>41688</v>
      </c>
      <c r="B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1479.85</v>
      </c>
      <c r="C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1526.73</v>
      </c>
      <c r="D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1542.5900000000001</v>
      </c>
      <c r="E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1563.3400000000001</v>
      </c>
      <c r="F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1567.77</v>
      </c>
      <c r="G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1555.1100000000001</v>
      </c>
      <c r="H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1520.4499999999998</v>
      </c>
      <c r="I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1618.4</v>
      </c>
      <c r="J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1627.2200000000003</v>
      </c>
      <c r="K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1622.51</v>
      </c>
      <c r="L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1607.69</v>
      </c>
      <c r="M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1537.37</v>
      </c>
      <c r="N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1563.69</v>
      </c>
      <c r="O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1583.87</v>
      </c>
      <c r="P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1596.3899999999999</v>
      </c>
      <c r="Q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1596.25</v>
      </c>
      <c r="R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1600.8899999999999</v>
      </c>
      <c r="S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1574.76</v>
      </c>
      <c r="T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1485.02</v>
      </c>
      <c r="U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1487.5300000000002</v>
      </c>
      <c r="V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1483.67</v>
      </c>
      <c r="W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1441.0900000000001</v>
      </c>
      <c r="X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1442.56</v>
      </c>
      <c r="Y477" s="142">
        <f>VLOOKUP($A477+ROUND((COLUMN()-2)/24,5),АТС!$A$41:$F$712,3)+VLOOKUP($A477+ROUND((COLUMN()-2)/24,5),'Расчет сбытовых надбавок'!$B$721:'Расчет сбытовых надбавок'!$G$1392,4)+'Иные услуги '!$C$5+'РСТ РСО-А'!$N$7</f>
        <v>1418.0700000000002</v>
      </c>
    </row>
    <row r="478" spans="1:25" x14ac:dyDescent="0.2">
      <c r="A478" s="94">
        <f t="shared" si="14"/>
        <v>41689</v>
      </c>
      <c r="B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1479.43</v>
      </c>
      <c r="C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1562.66</v>
      </c>
      <c r="D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1575.63</v>
      </c>
      <c r="E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1584.47</v>
      </c>
      <c r="F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1575.19</v>
      </c>
      <c r="G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1554.1</v>
      </c>
      <c r="H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1512.1599999999999</v>
      </c>
      <c r="I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1604.23</v>
      </c>
      <c r="J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1621.24</v>
      </c>
      <c r="K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1573.3400000000001</v>
      </c>
      <c r="L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1548.54</v>
      </c>
      <c r="M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1492.35</v>
      </c>
      <c r="N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1502.16</v>
      </c>
      <c r="O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1525.88</v>
      </c>
      <c r="P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1522.22</v>
      </c>
      <c r="Q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1522.3899999999999</v>
      </c>
      <c r="R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1536.96</v>
      </c>
      <c r="S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1597.42</v>
      </c>
      <c r="T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1563.6799999999998</v>
      </c>
      <c r="U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1467.44</v>
      </c>
      <c r="V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1460.5900000000001</v>
      </c>
      <c r="W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1444.43</v>
      </c>
      <c r="X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1446.0700000000002</v>
      </c>
      <c r="Y478" s="142">
        <f>VLOOKUP($A478+ROUND((COLUMN()-2)/24,5),АТС!$A$41:$F$712,3)+VLOOKUP($A478+ROUND((COLUMN()-2)/24,5),'Расчет сбытовых надбавок'!$B$721:'Расчет сбытовых надбавок'!$G$1392,4)+'Иные услуги '!$C$5+'РСТ РСО-А'!$N$7</f>
        <v>1437.54</v>
      </c>
    </row>
    <row r="479" spans="1:25" x14ac:dyDescent="0.2">
      <c r="A479" s="94">
        <f t="shared" si="14"/>
        <v>41690</v>
      </c>
      <c r="B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1504.14</v>
      </c>
      <c r="C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1554.44</v>
      </c>
      <c r="D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1580.1599999999999</v>
      </c>
      <c r="E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1593.65</v>
      </c>
      <c r="F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1593.38</v>
      </c>
      <c r="G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1575.56</v>
      </c>
      <c r="H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1538.27</v>
      </c>
      <c r="I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1644.75</v>
      </c>
      <c r="J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1646.47</v>
      </c>
      <c r="K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1591.49</v>
      </c>
      <c r="L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1591.54</v>
      </c>
      <c r="M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1536.44</v>
      </c>
      <c r="N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1570.56</v>
      </c>
      <c r="O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1586.3400000000001</v>
      </c>
      <c r="P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1594.6399999999999</v>
      </c>
      <c r="Q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1590.68</v>
      </c>
      <c r="R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1594.69</v>
      </c>
      <c r="S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1656.8600000000001</v>
      </c>
      <c r="T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1562.81</v>
      </c>
      <c r="U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1467.6100000000001</v>
      </c>
      <c r="V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1464.04</v>
      </c>
      <c r="W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1441.74</v>
      </c>
      <c r="X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1446.52</v>
      </c>
      <c r="Y479" s="142">
        <f>VLOOKUP($A479+ROUND((COLUMN()-2)/24,5),АТС!$A$41:$F$712,3)+VLOOKUP($A479+ROUND((COLUMN()-2)/24,5),'Расчет сбытовых надбавок'!$B$721:'Расчет сбытовых надбавок'!$G$1392,4)+'Иные услуги '!$C$5+'РСТ РСО-А'!$N$7</f>
        <v>1438.4</v>
      </c>
    </row>
    <row r="480" spans="1:25" x14ac:dyDescent="0.2">
      <c r="A480" s="94">
        <f t="shared" si="14"/>
        <v>41691</v>
      </c>
      <c r="B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1503.8</v>
      </c>
      <c r="C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1554.04</v>
      </c>
      <c r="D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1580.1</v>
      </c>
      <c r="E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1593.48</v>
      </c>
      <c r="F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1593.4700000000003</v>
      </c>
      <c r="G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1575.7200000000003</v>
      </c>
      <c r="H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1538.1399999999999</v>
      </c>
      <c r="I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1649.21</v>
      </c>
      <c r="J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1673.48</v>
      </c>
      <c r="K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1635.9299999999998</v>
      </c>
      <c r="L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1625.5900000000001</v>
      </c>
      <c r="M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1555.1599999999999</v>
      </c>
      <c r="N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1591.0100000000002</v>
      </c>
      <c r="O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1612.13</v>
      </c>
      <c r="P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1616.4900000000002</v>
      </c>
      <c r="Q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1621.3200000000002</v>
      </c>
      <c r="R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1630.39</v>
      </c>
      <c r="S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1696.52</v>
      </c>
      <c r="T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1579.9</v>
      </c>
      <c r="U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1484.06</v>
      </c>
      <c r="V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1480.12</v>
      </c>
      <c r="W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1449.35</v>
      </c>
      <c r="X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1447.73</v>
      </c>
      <c r="Y480" s="142">
        <f>VLOOKUP($A480+ROUND((COLUMN()-2)/24,5),АТС!$A$41:$F$712,3)+VLOOKUP($A480+ROUND((COLUMN()-2)/24,5),'Расчет сбытовых надбавок'!$B$721:'Расчет сбытовых надбавок'!$G$1392,4)+'Иные услуги '!$C$5+'РСТ РСО-А'!$N$7</f>
        <v>1429.2</v>
      </c>
    </row>
    <row r="481" spans="1:27" x14ac:dyDescent="0.2">
      <c r="A481" s="94">
        <f t="shared" si="14"/>
        <v>41692</v>
      </c>
      <c r="B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1508.85</v>
      </c>
      <c r="C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1568.9</v>
      </c>
      <c r="D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1597.77</v>
      </c>
      <c r="E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1607.8600000000001</v>
      </c>
      <c r="F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1607.88</v>
      </c>
      <c r="G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1602.9</v>
      </c>
      <c r="H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1569.27</v>
      </c>
      <c r="I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1486.72</v>
      </c>
      <c r="J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1444.93</v>
      </c>
      <c r="K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1598.45</v>
      </c>
      <c r="L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1579.8899999999999</v>
      </c>
      <c r="M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1571.29</v>
      </c>
      <c r="N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1612.5100000000002</v>
      </c>
      <c r="O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1621.96</v>
      </c>
      <c r="P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1631.97</v>
      </c>
      <c r="Q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1632.25</v>
      </c>
      <c r="R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1637.5100000000002</v>
      </c>
      <c r="S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1669.12</v>
      </c>
      <c r="T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1587.3000000000002</v>
      </c>
      <c r="U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1471.22</v>
      </c>
      <c r="V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1464.18</v>
      </c>
      <c r="W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1483.93</v>
      </c>
      <c r="X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1534.17</v>
      </c>
      <c r="Y481" s="142">
        <f>VLOOKUP($A481+ROUND((COLUMN()-2)/24,5),АТС!$A$41:$F$712,3)+VLOOKUP($A481+ROUND((COLUMN()-2)/24,5),'Расчет сбытовых надбавок'!$B$721:'Расчет сбытовых надбавок'!$G$1392,4)+'Иные услуги '!$C$5+'РСТ РСО-А'!$N$7</f>
        <v>1428.58</v>
      </c>
    </row>
    <row r="482" spans="1:27" x14ac:dyDescent="0.2">
      <c r="A482" s="94">
        <f t="shared" si="14"/>
        <v>41693</v>
      </c>
      <c r="B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1493</v>
      </c>
      <c r="C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1560.1399999999999</v>
      </c>
      <c r="D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1598.4900000000002</v>
      </c>
      <c r="E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1618.85</v>
      </c>
      <c r="F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1608.45</v>
      </c>
      <c r="G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1619</v>
      </c>
      <c r="H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1593.31</v>
      </c>
      <c r="I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1569.74</v>
      </c>
      <c r="J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1530.7600000000002</v>
      </c>
      <c r="K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1668.76</v>
      </c>
      <c r="L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1613.29</v>
      </c>
      <c r="M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1594.29</v>
      </c>
      <c r="N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1613.02</v>
      </c>
      <c r="O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1632.5900000000001</v>
      </c>
      <c r="P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1658.62</v>
      </c>
      <c r="Q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1653.97</v>
      </c>
      <c r="R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1649.15</v>
      </c>
      <c r="S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1655.42</v>
      </c>
      <c r="T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1588.9</v>
      </c>
      <c r="U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1471.78</v>
      </c>
      <c r="V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1464.97</v>
      </c>
      <c r="W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1484.56</v>
      </c>
      <c r="X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1535.24</v>
      </c>
      <c r="Y482" s="142">
        <f>VLOOKUP($A482+ROUND((COLUMN()-2)/24,5),АТС!$A$41:$F$712,3)+VLOOKUP($A482+ROUND((COLUMN()-2)/24,5),'Расчет сбытовых надбавок'!$B$721:'Расчет сбытовых надбавок'!$G$1392,4)+'Иные услуги '!$C$5+'РСТ РСО-А'!$N$7</f>
        <v>1426.8000000000002</v>
      </c>
    </row>
    <row r="483" spans="1:27" x14ac:dyDescent="0.2">
      <c r="A483" s="94">
        <f t="shared" si="14"/>
        <v>41694</v>
      </c>
      <c r="B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1504.3200000000002</v>
      </c>
      <c r="C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1568.04</v>
      </c>
      <c r="D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1594.67</v>
      </c>
      <c r="E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1608.4</v>
      </c>
      <c r="F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1608.42</v>
      </c>
      <c r="G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1594.56</v>
      </c>
      <c r="H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1551.37</v>
      </c>
      <c r="I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1640.15</v>
      </c>
      <c r="J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1674.01</v>
      </c>
      <c r="K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1610.7800000000002</v>
      </c>
      <c r="L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1592.9900000000002</v>
      </c>
      <c r="M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1537.26</v>
      </c>
      <c r="N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1567.1100000000001</v>
      </c>
      <c r="O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1583.1799999999998</v>
      </c>
      <c r="P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1599.8600000000001</v>
      </c>
      <c r="Q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1613.03</v>
      </c>
      <c r="R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1626.93</v>
      </c>
      <c r="S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1736.0300000000002</v>
      </c>
      <c r="T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1661.97</v>
      </c>
      <c r="U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1518.16</v>
      </c>
      <c r="V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1502.4</v>
      </c>
      <c r="W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1449.5700000000002</v>
      </c>
      <c r="X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1445.15</v>
      </c>
      <c r="Y483" s="142">
        <f>VLOOKUP($A483+ROUND((COLUMN()-2)/24,5),АТС!$A$41:$F$712,3)+VLOOKUP($A483+ROUND((COLUMN()-2)/24,5),'Расчет сбытовых надбавок'!$B$721:'Расчет сбытовых надбавок'!$G$1392,4)+'Иные услуги '!$C$5+'РСТ РСО-А'!$N$7</f>
        <v>1423.66</v>
      </c>
    </row>
    <row r="484" spans="1:27" x14ac:dyDescent="0.2">
      <c r="A484" s="94">
        <f t="shared" si="14"/>
        <v>41695</v>
      </c>
      <c r="B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1523.35</v>
      </c>
      <c r="C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1585.9099999999999</v>
      </c>
      <c r="D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1613.67</v>
      </c>
      <c r="E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1623.3899999999999</v>
      </c>
      <c r="F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1608.95</v>
      </c>
      <c r="G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1618.5100000000002</v>
      </c>
      <c r="H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1551.5</v>
      </c>
      <c r="I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1664.3400000000001</v>
      </c>
      <c r="J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1675.21</v>
      </c>
      <c r="K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1612.17</v>
      </c>
      <c r="L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1593</v>
      </c>
      <c r="M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1515.8899999999999</v>
      </c>
      <c r="N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1508.83</v>
      </c>
      <c r="O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1511.8400000000001</v>
      </c>
      <c r="P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1518.56</v>
      </c>
      <c r="Q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1515.26</v>
      </c>
      <c r="R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1511.77</v>
      </c>
      <c r="S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1560.98</v>
      </c>
      <c r="T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1521.7800000000002</v>
      </c>
      <c r="U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1474.6599999999999</v>
      </c>
      <c r="V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1467.3600000000001</v>
      </c>
      <c r="W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1450.31</v>
      </c>
      <c r="X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1444.92</v>
      </c>
      <c r="Y484" s="142">
        <f>VLOOKUP($A484+ROUND((COLUMN()-2)/24,5),АТС!$A$41:$F$712,3)+VLOOKUP($A484+ROUND((COLUMN()-2)/24,5),'Расчет сбытовых надбавок'!$B$721:'Расчет сбытовых надбавок'!$G$1392,4)+'Иные услуги '!$C$5+'РСТ РСО-А'!$N$7</f>
        <v>1424.1399999999999</v>
      </c>
    </row>
    <row r="485" spans="1:27" x14ac:dyDescent="0.2">
      <c r="A485" s="94">
        <f t="shared" si="14"/>
        <v>41696</v>
      </c>
      <c r="B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1526.49</v>
      </c>
      <c r="C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1584.97</v>
      </c>
      <c r="D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1612.63</v>
      </c>
      <c r="E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1627.39</v>
      </c>
      <c r="F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1627.37</v>
      </c>
      <c r="G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1622.67</v>
      </c>
      <c r="H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1580.8600000000001</v>
      </c>
      <c r="I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1700.7800000000002</v>
      </c>
      <c r="J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1728.45</v>
      </c>
      <c r="K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1668.87</v>
      </c>
      <c r="L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1611.15</v>
      </c>
      <c r="M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1505.7800000000002</v>
      </c>
      <c r="N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1501.83</v>
      </c>
      <c r="O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1504.98</v>
      </c>
      <c r="P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1504.35</v>
      </c>
      <c r="Q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1508.04</v>
      </c>
      <c r="R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1504.7800000000002</v>
      </c>
      <c r="S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1554.99</v>
      </c>
      <c r="T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1508.85</v>
      </c>
      <c r="U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1467.33</v>
      </c>
      <c r="V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1463.81</v>
      </c>
      <c r="W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1449.88</v>
      </c>
      <c r="X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1444.8200000000002</v>
      </c>
      <c r="Y485" s="142">
        <f>VLOOKUP($A485+ROUND((COLUMN()-2)/24,5),АТС!$A$41:$F$712,3)+VLOOKUP($A485+ROUND((COLUMN()-2)/24,5),'Расчет сбытовых надбавок'!$B$721:'Расчет сбытовых надбавок'!$G$1392,4)+'Иные услуги '!$C$5+'РСТ РСО-А'!$N$7</f>
        <v>1423.39</v>
      </c>
    </row>
    <row r="486" spans="1:27" x14ac:dyDescent="0.2">
      <c r="A486" s="94">
        <f t="shared" si="14"/>
        <v>41697</v>
      </c>
      <c r="B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1485.5500000000002</v>
      </c>
      <c r="C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1541.94</v>
      </c>
      <c r="D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1566.8700000000001</v>
      </c>
      <c r="E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1575.7800000000002</v>
      </c>
      <c r="F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1571.3700000000001</v>
      </c>
      <c r="G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1567.2</v>
      </c>
      <c r="H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1534.4299999999998</v>
      </c>
      <c r="I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1643.6</v>
      </c>
      <c r="J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1651.1799999999998</v>
      </c>
      <c r="K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1583.9700000000003</v>
      </c>
      <c r="L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1536.67</v>
      </c>
      <c r="M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1479.8000000000002</v>
      </c>
      <c r="N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1498.8600000000001</v>
      </c>
      <c r="O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1518.99</v>
      </c>
      <c r="P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1518.8200000000002</v>
      </c>
      <c r="Q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1536.72</v>
      </c>
      <c r="R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1563.3200000000002</v>
      </c>
      <c r="S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1647.79</v>
      </c>
      <c r="T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1604.27</v>
      </c>
      <c r="U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1481.52</v>
      </c>
      <c r="V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1467.5100000000002</v>
      </c>
      <c r="W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1441.2</v>
      </c>
      <c r="X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1449.68</v>
      </c>
      <c r="Y486" s="142">
        <f>VLOOKUP($A486+ROUND((COLUMN()-2)/24,5),АТС!$A$41:$F$712,3)+VLOOKUP($A486+ROUND((COLUMN()-2)/24,5),'Расчет сбытовых надбавок'!$B$721:'Расчет сбытовых надбавок'!$G$1392,4)+'Иные услуги '!$C$5+'РСТ РСО-А'!$N$7</f>
        <v>1421.0700000000002</v>
      </c>
    </row>
    <row r="487" spans="1:27" x14ac:dyDescent="0.2">
      <c r="A487" s="94">
        <f t="shared" si="14"/>
        <v>41698</v>
      </c>
      <c r="B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1496.22</v>
      </c>
      <c r="C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1554.29</v>
      </c>
      <c r="D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1575.5900000000001</v>
      </c>
      <c r="E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1589.15</v>
      </c>
      <c r="F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1588.98</v>
      </c>
      <c r="G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1584.0300000000002</v>
      </c>
      <c r="H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1546.5</v>
      </c>
      <c r="I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1657.98</v>
      </c>
      <c r="J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1644.75</v>
      </c>
      <c r="K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1574.0100000000002</v>
      </c>
      <c r="L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1531.73</v>
      </c>
      <c r="M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1473.45</v>
      </c>
      <c r="N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1485.98</v>
      </c>
      <c r="O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1502.2</v>
      </c>
      <c r="P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1526</v>
      </c>
      <c r="Q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1529.6</v>
      </c>
      <c r="R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1501.85</v>
      </c>
      <c r="S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1547.2400000000002</v>
      </c>
      <c r="T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1509.93</v>
      </c>
      <c r="U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1451.35</v>
      </c>
      <c r="V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1441.44</v>
      </c>
      <c r="W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1427.7600000000002</v>
      </c>
      <c r="X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1448.5300000000002</v>
      </c>
      <c r="Y487" s="142">
        <f>VLOOKUP($A487+ROUND((COLUMN()-2)/24,5),АТС!$A$41:$F$712,3)+VLOOKUP($A487+ROUND((COLUMN()-2)/24,5),'Расчет сбытовых надбавок'!$B$721:'Расчет сбытовых надбавок'!$G$1392,4)+'Иные услуги '!$C$5+'РСТ РСО-А'!$N$7</f>
        <v>1432.41</v>
      </c>
    </row>
    <row r="488" spans="1:27" ht="12.75" customHeight="1" x14ac:dyDescent="0.25">
      <c r="A488" s="108"/>
      <c r="C488" s="125"/>
      <c r="D488" s="125"/>
      <c r="E488" s="125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6"/>
    </row>
    <row r="489" spans="1:27" x14ac:dyDescent="0.25">
      <c r="A489" s="102" t="s">
        <v>159</v>
      </c>
      <c r="B489" s="93"/>
      <c r="C489" s="93"/>
      <c r="D489" s="93"/>
    </row>
    <row r="490" spans="1:27" ht="12.75" x14ac:dyDescent="0.2">
      <c r="A490" s="170" t="s">
        <v>50</v>
      </c>
      <c r="B490" s="181" t="s">
        <v>129</v>
      </c>
      <c r="C490" s="182"/>
      <c r="D490" s="182"/>
      <c r="E490" s="182"/>
      <c r="F490" s="182"/>
      <c r="G490" s="182"/>
      <c r="H490" s="182"/>
      <c r="I490" s="182"/>
      <c r="J490" s="182"/>
      <c r="K490" s="182"/>
      <c r="L490" s="182"/>
      <c r="M490" s="182"/>
      <c r="N490" s="182"/>
      <c r="O490" s="182"/>
      <c r="P490" s="182"/>
      <c r="Q490" s="182"/>
      <c r="R490" s="182"/>
      <c r="S490" s="182"/>
      <c r="T490" s="182"/>
      <c r="U490" s="182"/>
      <c r="V490" s="182"/>
      <c r="W490" s="182"/>
      <c r="X490" s="182"/>
      <c r="Y490" s="183"/>
    </row>
    <row r="491" spans="1:27" ht="12.75" x14ac:dyDescent="0.2">
      <c r="A491" s="171"/>
      <c r="B491" s="184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  <c r="V491" s="185"/>
      <c r="W491" s="185"/>
      <c r="X491" s="185"/>
      <c r="Y491" s="186"/>
    </row>
    <row r="492" spans="1:27" s="135" customFormat="1" ht="12.75" customHeight="1" x14ac:dyDescent="0.2">
      <c r="A492" s="171"/>
      <c r="B492" s="173" t="s">
        <v>130</v>
      </c>
      <c r="C492" s="164" t="s">
        <v>131</v>
      </c>
      <c r="D492" s="164" t="s">
        <v>132</v>
      </c>
      <c r="E492" s="164" t="s">
        <v>133</v>
      </c>
      <c r="F492" s="164" t="s">
        <v>134</v>
      </c>
      <c r="G492" s="164" t="s">
        <v>135</v>
      </c>
      <c r="H492" s="164" t="s">
        <v>136</v>
      </c>
      <c r="I492" s="164" t="s">
        <v>137</v>
      </c>
      <c r="J492" s="164" t="s">
        <v>138</v>
      </c>
      <c r="K492" s="164" t="s">
        <v>139</v>
      </c>
      <c r="L492" s="164" t="s">
        <v>140</v>
      </c>
      <c r="M492" s="164" t="s">
        <v>141</v>
      </c>
      <c r="N492" s="175" t="s">
        <v>142</v>
      </c>
      <c r="O492" s="164" t="s">
        <v>143</v>
      </c>
      <c r="P492" s="164" t="s">
        <v>144</v>
      </c>
      <c r="Q492" s="164" t="s">
        <v>145</v>
      </c>
      <c r="R492" s="164" t="s">
        <v>146</v>
      </c>
      <c r="S492" s="164" t="s">
        <v>147</v>
      </c>
      <c r="T492" s="164" t="s">
        <v>148</v>
      </c>
      <c r="U492" s="164" t="s">
        <v>149</v>
      </c>
      <c r="V492" s="164" t="s">
        <v>150</v>
      </c>
      <c r="W492" s="164" t="s">
        <v>151</v>
      </c>
      <c r="X492" s="164" t="s">
        <v>152</v>
      </c>
      <c r="Y492" s="164" t="s">
        <v>153</v>
      </c>
    </row>
    <row r="493" spans="1:27" s="135" customFormat="1" ht="11.25" customHeight="1" x14ac:dyDescent="0.2">
      <c r="A493" s="172"/>
      <c r="B493" s="174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  <c r="N493" s="176"/>
      <c r="O493" s="165"/>
      <c r="P493" s="165"/>
      <c r="Q493" s="165"/>
      <c r="R493" s="165"/>
      <c r="S493" s="165"/>
      <c r="T493" s="165"/>
      <c r="U493" s="165"/>
      <c r="V493" s="165"/>
      <c r="W493" s="165"/>
      <c r="X493" s="165"/>
      <c r="Y493" s="165"/>
    </row>
    <row r="494" spans="1:27" ht="15.75" customHeight="1" x14ac:dyDescent="0.2">
      <c r="A494" s="94">
        <f>A460</f>
        <v>41671</v>
      </c>
      <c r="B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1409.42</v>
      </c>
      <c r="C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1391.13</v>
      </c>
      <c r="D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1401.6</v>
      </c>
      <c r="E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1389.17</v>
      </c>
      <c r="F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1386.25</v>
      </c>
      <c r="G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1383.9099999999999</v>
      </c>
      <c r="H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1396.37</v>
      </c>
      <c r="I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1400.08</v>
      </c>
      <c r="J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1411.41</v>
      </c>
      <c r="K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1424.35</v>
      </c>
      <c r="L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1425.5500000000002</v>
      </c>
      <c r="M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1426</v>
      </c>
      <c r="N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1426.97</v>
      </c>
      <c r="O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1427.17</v>
      </c>
      <c r="P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1426.6</v>
      </c>
      <c r="Q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1426.96</v>
      </c>
      <c r="R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1426.1100000000001</v>
      </c>
      <c r="S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1424.38</v>
      </c>
      <c r="T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1422.94</v>
      </c>
      <c r="U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1436.42</v>
      </c>
      <c r="V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1499.13</v>
      </c>
      <c r="W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1424.98</v>
      </c>
      <c r="X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1425.37</v>
      </c>
      <c r="Y494" s="142">
        <f>VLOOKUP($A494+ROUND((COLUMN()-2)/24,5),АТС!$A$41:$F$712,3)+VLOOKUP($A494+ROUND((COLUMN()-2)/24,5),'Расчет сбытовых надбавок'!$B$721:'Расчет сбытовых надбавок'!$G$1392,5)+'Иные услуги '!$C$5+'РСТ РСО-А'!$N$7</f>
        <v>1549.79</v>
      </c>
      <c r="AA494" s="95"/>
    </row>
    <row r="495" spans="1:27" x14ac:dyDescent="0.2">
      <c r="A495" s="94">
        <f>A494+1</f>
        <v>41672</v>
      </c>
      <c r="B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1407.6</v>
      </c>
      <c r="C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1406.94</v>
      </c>
      <c r="D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1396.51</v>
      </c>
      <c r="E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1384.48</v>
      </c>
      <c r="F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1389.6599999999999</v>
      </c>
      <c r="G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1381.46</v>
      </c>
      <c r="H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1387.04</v>
      </c>
      <c r="I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1401.62</v>
      </c>
      <c r="J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1441.3400000000001</v>
      </c>
      <c r="K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1422.8600000000001</v>
      </c>
      <c r="L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1423.68</v>
      </c>
      <c r="M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1423.8600000000001</v>
      </c>
      <c r="N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1424.19</v>
      </c>
      <c r="O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1424.31</v>
      </c>
      <c r="P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1423.17</v>
      </c>
      <c r="Q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1423.54</v>
      </c>
      <c r="R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1424.52</v>
      </c>
      <c r="S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1422.68</v>
      </c>
      <c r="T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1422.1</v>
      </c>
      <c r="U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1434.91</v>
      </c>
      <c r="V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1498.31</v>
      </c>
      <c r="W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1463.9700000000003</v>
      </c>
      <c r="X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1423.94</v>
      </c>
      <c r="Y495" s="142">
        <f>VLOOKUP($A495+ROUND((COLUMN()-2)/24,5),АТС!$A$41:$F$712,3)+VLOOKUP($A495+ROUND((COLUMN()-2)/24,5),'Расчет сбытовых надбавок'!$B$721:'Расчет сбытовых надбавок'!$G$1392,5)+'Иные услуги '!$C$5+'РСТ РСО-А'!$N$7</f>
        <v>1568.74</v>
      </c>
    </row>
    <row r="496" spans="1:27" x14ac:dyDescent="0.2">
      <c r="A496" s="94">
        <f t="shared" ref="A496:A521" si="15">A495+1</f>
        <v>41673</v>
      </c>
      <c r="B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1404.74</v>
      </c>
      <c r="C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1389.8600000000001</v>
      </c>
      <c r="D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1390.4</v>
      </c>
      <c r="E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1403.73</v>
      </c>
      <c r="F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1400.95</v>
      </c>
      <c r="G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1398.3200000000002</v>
      </c>
      <c r="H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1400.68</v>
      </c>
      <c r="I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1413.79</v>
      </c>
      <c r="J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1405.79</v>
      </c>
      <c r="K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1426.97</v>
      </c>
      <c r="L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1426.72</v>
      </c>
      <c r="M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1415.92</v>
      </c>
      <c r="N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1415.18</v>
      </c>
      <c r="O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1415.46</v>
      </c>
      <c r="P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1415.75</v>
      </c>
      <c r="Q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1415.78</v>
      </c>
      <c r="R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1415.16</v>
      </c>
      <c r="S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1422.79</v>
      </c>
      <c r="T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1420.25</v>
      </c>
      <c r="U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1421.6100000000001</v>
      </c>
      <c r="V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1434.42</v>
      </c>
      <c r="W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1471.2600000000002</v>
      </c>
      <c r="X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1640.7</v>
      </c>
      <c r="Y496" s="142">
        <f>VLOOKUP($A496+ROUND((COLUMN()-2)/24,5),АТС!$A$41:$F$712,3)+VLOOKUP($A496+ROUND((COLUMN()-2)/24,5),'Расчет сбытовых надбавок'!$B$721:'Расчет сбытовых надбавок'!$G$1392,5)+'Иные услуги '!$C$5+'РСТ РСО-А'!$N$7</f>
        <v>1532.44</v>
      </c>
    </row>
    <row r="497" spans="1:25" x14ac:dyDescent="0.2">
      <c r="A497" s="94">
        <f t="shared" si="15"/>
        <v>41674</v>
      </c>
      <c r="B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1484.1399999999999</v>
      </c>
      <c r="C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1399.22</v>
      </c>
      <c r="D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1398.06</v>
      </c>
      <c r="E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1397.9900000000002</v>
      </c>
      <c r="F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1397.98</v>
      </c>
      <c r="G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1399.8400000000001</v>
      </c>
      <c r="H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1403.73</v>
      </c>
      <c r="I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1413.79</v>
      </c>
      <c r="J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1405.3899999999999</v>
      </c>
      <c r="K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1435.2</v>
      </c>
      <c r="L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1462.63</v>
      </c>
      <c r="M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1436.0700000000002</v>
      </c>
      <c r="N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1435.79</v>
      </c>
      <c r="O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1434.49</v>
      </c>
      <c r="P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1427.8000000000002</v>
      </c>
      <c r="Q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1427.7600000000002</v>
      </c>
      <c r="R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1427.48</v>
      </c>
      <c r="S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1427.01</v>
      </c>
      <c r="T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1424.8200000000002</v>
      </c>
      <c r="U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1541.18</v>
      </c>
      <c r="V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1540.8200000000002</v>
      </c>
      <c r="W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1563.18</v>
      </c>
      <c r="X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1690.6100000000001</v>
      </c>
      <c r="Y497" s="142">
        <f>VLOOKUP($A497+ROUND((COLUMN()-2)/24,5),АТС!$A$41:$F$712,3)+VLOOKUP($A497+ROUND((COLUMN()-2)/24,5),'Расчет сбытовых надбавок'!$B$721:'Расчет сбытовых надбавок'!$G$1392,5)+'Иные услуги '!$C$5+'РСТ РСО-А'!$N$7</f>
        <v>1602.96</v>
      </c>
    </row>
    <row r="498" spans="1:25" x14ac:dyDescent="0.2">
      <c r="A498" s="94">
        <f t="shared" si="15"/>
        <v>41675</v>
      </c>
      <c r="B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1413.0700000000002</v>
      </c>
      <c r="C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1391</v>
      </c>
      <c r="D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1388.73</v>
      </c>
      <c r="E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1387.42</v>
      </c>
      <c r="F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1387.6100000000001</v>
      </c>
      <c r="G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1388.21</v>
      </c>
      <c r="H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1390.08</v>
      </c>
      <c r="I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1413.38</v>
      </c>
      <c r="J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1405.15</v>
      </c>
      <c r="K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1428.94</v>
      </c>
      <c r="L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1428.25</v>
      </c>
      <c r="M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1403.2</v>
      </c>
      <c r="N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1410.46</v>
      </c>
      <c r="O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1410.25</v>
      </c>
      <c r="P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1410.3400000000001</v>
      </c>
      <c r="Q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1410.2600000000002</v>
      </c>
      <c r="R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1410.67</v>
      </c>
      <c r="S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1427.21</v>
      </c>
      <c r="T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1484.39</v>
      </c>
      <c r="U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1519.02</v>
      </c>
      <c r="V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1529.28</v>
      </c>
      <c r="W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1524.9099999999999</v>
      </c>
      <c r="X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1694</v>
      </c>
      <c r="Y498" s="142">
        <f>VLOOKUP($A498+ROUND((COLUMN()-2)/24,5),АТС!$A$41:$F$712,3)+VLOOKUP($A498+ROUND((COLUMN()-2)/24,5),'Расчет сбытовых надбавок'!$B$721:'Расчет сбытовых надбавок'!$G$1392,5)+'Иные услуги '!$C$5+'РСТ РСО-А'!$N$7</f>
        <v>1590.38</v>
      </c>
    </row>
    <row r="499" spans="1:25" x14ac:dyDescent="0.2">
      <c r="A499" s="94">
        <f t="shared" si="15"/>
        <v>41676</v>
      </c>
      <c r="B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1485.7800000000002</v>
      </c>
      <c r="C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1417.1599999999999</v>
      </c>
      <c r="D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1398.77</v>
      </c>
      <c r="E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1398.3400000000001</v>
      </c>
      <c r="F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1398.96</v>
      </c>
      <c r="G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1399.35</v>
      </c>
      <c r="H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1421.94</v>
      </c>
      <c r="I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1408.8600000000001</v>
      </c>
      <c r="J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1427.7600000000002</v>
      </c>
      <c r="K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1427.68</v>
      </c>
      <c r="L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1426.65</v>
      </c>
      <c r="M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1516.33</v>
      </c>
      <c r="N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1493.97</v>
      </c>
      <c r="O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1488.68</v>
      </c>
      <c r="P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1473.65</v>
      </c>
      <c r="Q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1463.25</v>
      </c>
      <c r="R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1452.0500000000002</v>
      </c>
      <c r="S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1425.83</v>
      </c>
      <c r="T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1503.22</v>
      </c>
      <c r="U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1595.15</v>
      </c>
      <c r="V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1571.04</v>
      </c>
      <c r="W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1575.9900000000002</v>
      </c>
      <c r="X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1708.6799999999998</v>
      </c>
      <c r="Y499" s="142">
        <f>VLOOKUP($A499+ROUND((COLUMN()-2)/24,5),АТС!$A$41:$F$712,3)+VLOOKUP($A499+ROUND((COLUMN()-2)/24,5),'Расчет сбытовых надбавок'!$B$721:'Расчет сбытовых надбавок'!$G$1392,5)+'Иные услуги '!$C$5+'РСТ РСО-А'!$N$7</f>
        <v>1619.4700000000003</v>
      </c>
    </row>
    <row r="500" spans="1:25" x14ac:dyDescent="0.2">
      <c r="A500" s="94">
        <f t="shared" si="15"/>
        <v>41677</v>
      </c>
      <c r="B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1409.22</v>
      </c>
      <c r="C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1390.7800000000002</v>
      </c>
      <c r="D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1384.3600000000001</v>
      </c>
      <c r="E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1387.14</v>
      </c>
      <c r="F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1386.65</v>
      </c>
      <c r="G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1383.01</v>
      </c>
      <c r="H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1408.66</v>
      </c>
      <c r="I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1406.94</v>
      </c>
      <c r="J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1383.98</v>
      </c>
      <c r="K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1429.18</v>
      </c>
      <c r="L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1429.31</v>
      </c>
      <c r="M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1417.3200000000002</v>
      </c>
      <c r="N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1417.3899999999999</v>
      </c>
      <c r="O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1417.46</v>
      </c>
      <c r="P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1417.75</v>
      </c>
      <c r="Q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1417.63</v>
      </c>
      <c r="R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1417.37</v>
      </c>
      <c r="S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1425.15</v>
      </c>
      <c r="T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1425.3000000000002</v>
      </c>
      <c r="U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1533.15</v>
      </c>
      <c r="V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1492.3000000000002</v>
      </c>
      <c r="W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1515.46</v>
      </c>
      <c r="X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1676.5900000000001</v>
      </c>
      <c r="Y500" s="142">
        <f>VLOOKUP($A500+ROUND((COLUMN()-2)/24,5),АТС!$A$41:$F$712,3)+VLOOKUP($A500+ROUND((COLUMN()-2)/24,5),'Расчет сбытовых надбавок'!$B$721:'Расчет сбытовых надбавок'!$G$1392,5)+'Иные услуги '!$C$5+'РСТ РСО-А'!$N$7</f>
        <v>1589.75</v>
      </c>
    </row>
    <row r="501" spans="1:25" x14ac:dyDescent="0.2">
      <c r="A501" s="94">
        <f t="shared" si="15"/>
        <v>41678</v>
      </c>
      <c r="B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1408.37</v>
      </c>
      <c r="C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1404.2800000000002</v>
      </c>
      <c r="D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1393.24</v>
      </c>
      <c r="E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1381.49</v>
      </c>
      <c r="F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1389.23</v>
      </c>
      <c r="G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1400.43</v>
      </c>
      <c r="H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1405.33</v>
      </c>
      <c r="I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1408.26</v>
      </c>
      <c r="J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1538.8000000000002</v>
      </c>
      <c r="K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1401.63</v>
      </c>
      <c r="L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1408.38</v>
      </c>
      <c r="M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1426.93</v>
      </c>
      <c r="N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1427.13</v>
      </c>
      <c r="O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1427.2800000000002</v>
      </c>
      <c r="P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1427.45</v>
      </c>
      <c r="Q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1427.6599999999999</v>
      </c>
      <c r="R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1426.52</v>
      </c>
      <c r="S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1422.2800000000002</v>
      </c>
      <c r="T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1423.85</v>
      </c>
      <c r="U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1423.1</v>
      </c>
      <c r="V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1523.65</v>
      </c>
      <c r="W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1491.85</v>
      </c>
      <c r="X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1424.73</v>
      </c>
      <c r="Y501" s="142">
        <f>VLOOKUP($A501+ROUND((COLUMN()-2)/24,5),АТС!$A$41:$F$712,3)+VLOOKUP($A501+ROUND((COLUMN()-2)/24,5),'Расчет сбытовых надбавок'!$B$721:'Расчет сбытовых надбавок'!$G$1392,5)+'Иные услуги '!$C$5+'РСТ РСО-А'!$N$7</f>
        <v>1618</v>
      </c>
    </row>
    <row r="502" spans="1:25" x14ac:dyDescent="0.2">
      <c r="A502" s="94">
        <f t="shared" si="15"/>
        <v>41679</v>
      </c>
      <c r="B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1403.7</v>
      </c>
      <c r="C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1394.98</v>
      </c>
      <c r="D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1420.04</v>
      </c>
      <c r="E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1423.54</v>
      </c>
      <c r="F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1433.4</v>
      </c>
      <c r="G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1423.47</v>
      </c>
      <c r="H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1414.0500000000002</v>
      </c>
      <c r="I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1387.6100000000001</v>
      </c>
      <c r="J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1407.74</v>
      </c>
      <c r="K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1450.5</v>
      </c>
      <c r="L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1410.33</v>
      </c>
      <c r="M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1382.47</v>
      </c>
      <c r="N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1384.26</v>
      </c>
      <c r="O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1393.02</v>
      </c>
      <c r="P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1387.33</v>
      </c>
      <c r="Q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1384.14</v>
      </c>
      <c r="R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1385.0500000000002</v>
      </c>
      <c r="S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1382.6599999999999</v>
      </c>
      <c r="T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1421.1799999999998</v>
      </c>
      <c r="U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1422.78</v>
      </c>
      <c r="V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1422.79</v>
      </c>
      <c r="W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1423.2800000000002</v>
      </c>
      <c r="X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1424.18</v>
      </c>
      <c r="Y502" s="142">
        <f>VLOOKUP($A502+ROUND((COLUMN()-2)/24,5),АТС!$A$41:$F$712,3)+VLOOKUP($A502+ROUND((COLUMN()-2)/24,5),'Расчет сбытовых надбавок'!$B$721:'Расчет сбытовых надбавок'!$G$1392,5)+'Иные услуги '!$C$5+'РСТ РСО-А'!$N$7</f>
        <v>1471.25</v>
      </c>
    </row>
    <row r="503" spans="1:25" x14ac:dyDescent="0.2">
      <c r="A503" s="94">
        <f t="shared" si="15"/>
        <v>41680</v>
      </c>
      <c r="B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1399.8000000000002</v>
      </c>
      <c r="C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1396.0300000000002</v>
      </c>
      <c r="D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1401.72</v>
      </c>
      <c r="E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1407.37</v>
      </c>
      <c r="F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1404.4900000000002</v>
      </c>
      <c r="G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1407.8400000000001</v>
      </c>
      <c r="H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1380.97</v>
      </c>
      <c r="I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1446.9</v>
      </c>
      <c r="J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1435.1</v>
      </c>
      <c r="K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1384.5500000000002</v>
      </c>
      <c r="L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1398.1100000000001</v>
      </c>
      <c r="M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1418.3400000000001</v>
      </c>
      <c r="N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1418.1</v>
      </c>
      <c r="O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1418.5900000000001</v>
      </c>
      <c r="P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1418.68</v>
      </c>
      <c r="Q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1417.98</v>
      </c>
      <c r="R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1417.7600000000002</v>
      </c>
      <c r="S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1410.67</v>
      </c>
      <c r="T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1425.8000000000002</v>
      </c>
      <c r="U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1427.19</v>
      </c>
      <c r="V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1428.3400000000001</v>
      </c>
      <c r="W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1439.2800000000002</v>
      </c>
      <c r="X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1637.8600000000001</v>
      </c>
      <c r="Y503" s="142">
        <f>VLOOKUP($A503+ROUND((COLUMN()-2)/24,5),АТС!$A$41:$F$712,3)+VLOOKUP($A503+ROUND((COLUMN()-2)/24,5),'Расчет сбытовых надбавок'!$B$721:'Расчет сбытовых надбавок'!$G$1392,5)+'Иные услуги '!$C$5+'РСТ РСО-А'!$N$7</f>
        <v>1569.8500000000001</v>
      </c>
    </row>
    <row r="504" spans="1:25" x14ac:dyDescent="0.2">
      <c r="A504" s="94">
        <f t="shared" si="15"/>
        <v>41681</v>
      </c>
      <c r="B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1383.02</v>
      </c>
      <c r="C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1424.6799999999998</v>
      </c>
      <c r="D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1443.45</v>
      </c>
      <c r="E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1456.73</v>
      </c>
      <c r="F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1459.94</v>
      </c>
      <c r="G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1446.8000000000002</v>
      </c>
      <c r="H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1416.13</v>
      </c>
      <c r="I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1484.31</v>
      </c>
      <c r="J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1453.7</v>
      </c>
      <c r="K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1412.3600000000001</v>
      </c>
      <c r="L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1386.38</v>
      </c>
      <c r="M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1419.4099999999999</v>
      </c>
      <c r="N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1420.56</v>
      </c>
      <c r="O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1421.02</v>
      </c>
      <c r="P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1417.56</v>
      </c>
      <c r="Q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1417.65</v>
      </c>
      <c r="R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1416.66</v>
      </c>
      <c r="S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1391.8899999999999</v>
      </c>
      <c r="T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1427.2800000000002</v>
      </c>
      <c r="U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1428.6</v>
      </c>
      <c r="V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1430.08</v>
      </c>
      <c r="W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1418.2</v>
      </c>
      <c r="X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1641.73</v>
      </c>
      <c r="Y504" s="142">
        <f>VLOOKUP($A504+ROUND((COLUMN()-2)/24,5),АТС!$A$41:$F$712,3)+VLOOKUP($A504+ROUND((COLUMN()-2)/24,5),'Расчет сбытовых надбавок'!$B$721:'Расчет сбытовых надбавок'!$G$1392,5)+'Иные услуги '!$C$5+'РСТ РСО-А'!$N$7</f>
        <v>1488.5900000000001</v>
      </c>
    </row>
    <row r="505" spans="1:25" x14ac:dyDescent="0.2">
      <c r="A505" s="94">
        <f t="shared" si="15"/>
        <v>41682</v>
      </c>
      <c r="B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1384.3400000000001</v>
      </c>
      <c r="C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1417.98</v>
      </c>
      <c r="D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1439.45</v>
      </c>
      <c r="E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1449.0900000000001</v>
      </c>
      <c r="F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1452.16</v>
      </c>
      <c r="G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1445.88</v>
      </c>
      <c r="H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1407.25</v>
      </c>
      <c r="I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1483.74</v>
      </c>
      <c r="J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1459.6599999999999</v>
      </c>
      <c r="K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1430.77</v>
      </c>
      <c r="L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1412.1100000000001</v>
      </c>
      <c r="M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1385.8200000000002</v>
      </c>
      <c r="N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1398.26</v>
      </c>
      <c r="O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1413.98</v>
      </c>
      <c r="P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1425.1</v>
      </c>
      <c r="Q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1427.67</v>
      </c>
      <c r="R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1430.5500000000002</v>
      </c>
      <c r="S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1481.9</v>
      </c>
      <c r="T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1417.4</v>
      </c>
      <c r="U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1428.64</v>
      </c>
      <c r="V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1429.63</v>
      </c>
      <c r="W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1417.81</v>
      </c>
      <c r="X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1635.13</v>
      </c>
      <c r="Y505" s="142">
        <f>VLOOKUP($A505+ROUND((COLUMN()-2)/24,5),АТС!$A$41:$F$712,3)+VLOOKUP($A505+ROUND((COLUMN()-2)/24,5),'Расчет сбытовых надбавок'!$B$721:'Расчет сбытовых надбавок'!$G$1392,5)+'Иные услуги '!$C$5+'РСТ РСО-А'!$N$7</f>
        <v>1409.8600000000001</v>
      </c>
    </row>
    <row r="506" spans="1:25" x14ac:dyDescent="0.2">
      <c r="A506" s="94">
        <f t="shared" si="15"/>
        <v>41683</v>
      </c>
      <c r="B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1385.3400000000001</v>
      </c>
      <c r="C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1417.8600000000001</v>
      </c>
      <c r="D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1436.2</v>
      </c>
      <c r="E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1449.04</v>
      </c>
      <c r="F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1445.7800000000002</v>
      </c>
      <c r="G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1436.3400000000001</v>
      </c>
      <c r="H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1404.25</v>
      </c>
      <c r="I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1476.7</v>
      </c>
      <c r="J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1459.85</v>
      </c>
      <c r="K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1430.19</v>
      </c>
      <c r="L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1405.45</v>
      </c>
      <c r="M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1388.12</v>
      </c>
      <c r="N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1397.81</v>
      </c>
      <c r="O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1413.42</v>
      </c>
      <c r="P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1424.45</v>
      </c>
      <c r="Q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1426.87</v>
      </c>
      <c r="R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1429.99</v>
      </c>
      <c r="S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1480.99</v>
      </c>
      <c r="T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1416.8400000000001</v>
      </c>
      <c r="U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1429.79</v>
      </c>
      <c r="V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1430.91</v>
      </c>
      <c r="W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1417.91</v>
      </c>
      <c r="X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1499.21</v>
      </c>
      <c r="Y506" s="142">
        <f>VLOOKUP($A506+ROUND((COLUMN()-2)/24,5),АТС!$A$41:$F$712,3)+VLOOKUP($A506+ROUND((COLUMN()-2)/24,5),'Расчет сбытовых надбавок'!$B$721:'Расчет сбытовых надбавок'!$G$1392,5)+'Иные услуги '!$C$5+'РСТ РСО-А'!$N$7</f>
        <v>1410.9</v>
      </c>
    </row>
    <row r="507" spans="1:25" x14ac:dyDescent="0.2">
      <c r="A507" s="94">
        <f t="shared" si="15"/>
        <v>41684</v>
      </c>
      <c r="B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1384.0100000000002</v>
      </c>
      <c r="C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1423.8000000000002</v>
      </c>
      <c r="D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1442.5700000000002</v>
      </c>
      <c r="E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1462.05</v>
      </c>
      <c r="F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1462.08</v>
      </c>
      <c r="G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1459.22</v>
      </c>
      <c r="H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1424.95</v>
      </c>
      <c r="I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1493.4099999999999</v>
      </c>
      <c r="J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1503.81</v>
      </c>
      <c r="K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1466.8600000000001</v>
      </c>
      <c r="L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1453.0500000000002</v>
      </c>
      <c r="M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1403.38</v>
      </c>
      <c r="N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1433.44</v>
      </c>
      <c r="O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1438.72</v>
      </c>
      <c r="P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1450.46</v>
      </c>
      <c r="Q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1502.38</v>
      </c>
      <c r="R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1443.79</v>
      </c>
      <c r="S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1502.67</v>
      </c>
      <c r="T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1432.0100000000002</v>
      </c>
      <c r="U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1384.47</v>
      </c>
      <c r="V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1381.3600000000001</v>
      </c>
      <c r="W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1418.29</v>
      </c>
      <c r="X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1475.22</v>
      </c>
      <c r="Y507" s="142">
        <f>VLOOKUP($A507+ROUND((COLUMN()-2)/24,5),АТС!$A$41:$F$712,3)+VLOOKUP($A507+ROUND((COLUMN()-2)/24,5),'Расчет сбытовых надбавок'!$B$721:'Расчет сбытовых надбавок'!$G$1392,5)+'Иные услуги '!$C$5+'РСТ РСО-А'!$N$7</f>
        <v>1411.2</v>
      </c>
    </row>
    <row r="508" spans="1:25" x14ac:dyDescent="0.2">
      <c r="A508" s="94">
        <f t="shared" si="15"/>
        <v>41685</v>
      </c>
      <c r="B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1425.29</v>
      </c>
      <c r="C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1471.1</v>
      </c>
      <c r="D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1490.15</v>
      </c>
      <c r="E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1510.6</v>
      </c>
      <c r="F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1514.8600000000001</v>
      </c>
      <c r="G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1502.48</v>
      </c>
      <c r="H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1479.98</v>
      </c>
      <c r="I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1430.81</v>
      </c>
      <c r="J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1383.73</v>
      </c>
      <c r="K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1522.17</v>
      </c>
      <c r="L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1509.68</v>
      </c>
      <c r="M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1521.3899999999999</v>
      </c>
      <c r="N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1549.96</v>
      </c>
      <c r="O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1558.4</v>
      </c>
      <c r="P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1571.29</v>
      </c>
      <c r="Q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1580.96</v>
      </c>
      <c r="R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1595.92</v>
      </c>
      <c r="S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1564.25</v>
      </c>
      <c r="T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1490.2400000000002</v>
      </c>
      <c r="U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1419.8600000000001</v>
      </c>
      <c r="V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1407.93</v>
      </c>
      <c r="W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1425.54</v>
      </c>
      <c r="X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1473.97</v>
      </c>
      <c r="Y508" s="142">
        <f>VLOOKUP($A508+ROUND((COLUMN()-2)/24,5),АТС!$A$41:$F$712,3)+VLOOKUP($A508+ROUND((COLUMN()-2)/24,5),'Расчет сбытовых надбавок'!$B$721:'Расчет сбытовых надбавок'!$G$1392,5)+'Иные услуги '!$C$5+'РСТ РСО-А'!$N$7</f>
        <v>1396.3200000000002</v>
      </c>
    </row>
    <row r="509" spans="1:25" x14ac:dyDescent="0.2">
      <c r="A509" s="94">
        <f t="shared" si="15"/>
        <v>41686</v>
      </c>
      <c r="B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1424.96</v>
      </c>
      <c r="C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1455.87</v>
      </c>
      <c r="D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1489.22</v>
      </c>
      <c r="E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1509.63</v>
      </c>
      <c r="F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1518.08</v>
      </c>
      <c r="G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1510.1799999999998</v>
      </c>
      <c r="H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1503.1100000000001</v>
      </c>
      <c r="I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1471.54</v>
      </c>
      <c r="J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1449.56</v>
      </c>
      <c r="K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1621.08</v>
      </c>
      <c r="L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1567.45</v>
      </c>
      <c r="M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1540.71</v>
      </c>
      <c r="N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1553.47</v>
      </c>
      <c r="O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1575.7</v>
      </c>
      <c r="P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1594.12</v>
      </c>
      <c r="Q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1598.8600000000001</v>
      </c>
      <c r="R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1575.27</v>
      </c>
      <c r="S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1567.27</v>
      </c>
      <c r="T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1493.7200000000003</v>
      </c>
      <c r="U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1413.5900000000001</v>
      </c>
      <c r="V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1410.25</v>
      </c>
      <c r="W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1427.87</v>
      </c>
      <c r="X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1469.63</v>
      </c>
      <c r="Y509" s="142">
        <f>VLOOKUP($A509+ROUND((COLUMN()-2)/24,5),АТС!$A$41:$F$712,3)+VLOOKUP($A509+ROUND((COLUMN()-2)/24,5),'Расчет сбытовых надбавок'!$B$721:'Расчет сбытовых надбавок'!$G$1392,5)+'Иные услуги '!$C$5+'РСТ РСО-А'!$N$7</f>
        <v>1384.38</v>
      </c>
    </row>
    <row r="510" spans="1:25" x14ac:dyDescent="0.2">
      <c r="A510" s="94">
        <f t="shared" si="15"/>
        <v>41687</v>
      </c>
      <c r="B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1439.38</v>
      </c>
      <c r="C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1483.2800000000002</v>
      </c>
      <c r="D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1497.46</v>
      </c>
      <c r="E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1516.67</v>
      </c>
      <c r="F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1520.73</v>
      </c>
      <c r="G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1509.64</v>
      </c>
      <c r="H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1476.9099999999999</v>
      </c>
      <c r="I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1568.1100000000001</v>
      </c>
      <c r="J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1574.9</v>
      </c>
      <c r="K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1543.54</v>
      </c>
      <c r="L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1543.74</v>
      </c>
      <c r="M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1492.3200000000002</v>
      </c>
      <c r="N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1524.31</v>
      </c>
      <c r="O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1535.45</v>
      </c>
      <c r="P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1539.03</v>
      </c>
      <c r="Q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1546.85</v>
      </c>
      <c r="R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1551.45</v>
      </c>
      <c r="S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1621.64</v>
      </c>
      <c r="T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1535.56</v>
      </c>
      <c r="U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1440.98</v>
      </c>
      <c r="V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1437.5700000000002</v>
      </c>
      <c r="W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1411.74</v>
      </c>
      <c r="X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1413.56</v>
      </c>
      <c r="Y510" s="142">
        <f>VLOOKUP($A510+ROUND((COLUMN()-2)/24,5),АТС!$A$41:$F$712,3)+VLOOKUP($A510+ROUND((COLUMN()-2)/24,5),'Расчет сбытовых надбавок'!$B$721:'Расчет сбытовых надбавок'!$G$1392,5)+'Иные услуги '!$C$5+'РСТ РСО-А'!$N$7</f>
        <v>1381.7600000000002</v>
      </c>
    </row>
    <row r="511" spans="1:25" x14ac:dyDescent="0.2">
      <c r="A511" s="94">
        <f t="shared" si="15"/>
        <v>41688</v>
      </c>
      <c r="B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1440.48</v>
      </c>
      <c r="C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1484.41</v>
      </c>
      <c r="D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1499.2800000000002</v>
      </c>
      <c r="E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1518.73</v>
      </c>
      <c r="F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1522.88</v>
      </c>
      <c r="G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1511.02</v>
      </c>
      <c r="H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1478.53</v>
      </c>
      <c r="I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1570.33</v>
      </c>
      <c r="J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1578.6000000000001</v>
      </c>
      <c r="K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1574.18</v>
      </c>
      <c r="L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1560.29</v>
      </c>
      <c r="M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1494.3899999999999</v>
      </c>
      <c r="N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1519.06</v>
      </c>
      <c r="O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1537.97</v>
      </c>
      <c r="P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1549.7</v>
      </c>
      <c r="Q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1549.5700000000002</v>
      </c>
      <c r="R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1553.92</v>
      </c>
      <c r="S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1529.4299999999998</v>
      </c>
      <c r="T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1445.3200000000002</v>
      </c>
      <c r="U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1447.68</v>
      </c>
      <c r="V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1444.06</v>
      </c>
      <c r="W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1404.15</v>
      </c>
      <c r="X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1405.5300000000002</v>
      </c>
      <c r="Y511" s="142">
        <f>VLOOKUP($A511+ROUND((COLUMN()-2)/24,5),АТС!$A$41:$F$712,3)+VLOOKUP($A511+ROUND((COLUMN()-2)/24,5),'Расчет сбытовых надбавок'!$B$721:'Расчет сбытовых надбавок'!$G$1392,5)+'Иные услуги '!$C$5+'РСТ РСО-А'!$N$7</f>
        <v>1382.58</v>
      </c>
    </row>
    <row r="512" spans="1:25" x14ac:dyDescent="0.2">
      <c r="A512" s="94">
        <f t="shared" si="15"/>
        <v>41689</v>
      </c>
      <c r="B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1440.08</v>
      </c>
      <c r="C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1518.0900000000001</v>
      </c>
      <c r="D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1530.25</v>
      </c>
      <c r="E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1538.5300000000002</v>
      </c>
      <c r="F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1529.8400000000001</v>
      </c>
      <c r="G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1510.0700000000002</v>
      </c>
      <c r="H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1470.76</v>
      </c>
      <c r="I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1557.0500000000002</v>
      </c>
      <c r="J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1572.99</v>
      </c>
      <c r="K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1528.1</v>
      </c>
      <c r="L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1504.8600000000001</v>
      </c>
      <c r="M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1452.19</v>
      </c>
      <c r="N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1461.3899999999999</v>
      </c>
      <c r="O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1483.62</v>
      </c>
      <c r="P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1480.19</v>
      </c>
      <c r="Q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1480.35</v>
      </c>
      <c r="R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1494</v>
      </c>
      <c r="S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1550.67</v>
      </c>
      <c r="T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1519.0500000000002</v>
      </c>
      <c r="U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1428.85</v>
      </c>
      <c r="V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1422.43</v>
      </c>
      <c r="W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1407.2800000000002</v>
      </c>
      <c r="X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1408.8200000000002</v>
      </c>
      <c r="Y512" s="142">
        <f>VLOOKUP($A512+ROUND((COLUMN()-2)/24,5),АТС!$A$41:$F$712,3)+VLOOKUP($A512+ROUND((COLUMN()-2)/24,5),'Расчет сбытовых надбавок'!$B$721:'Расчет сбытовых надбавок'!$G$1392,5)+'Иные услуги '!$C$5+'РСТ РСО-А'!$N$7</f>
        <v>1400.83</v>
      </c>
    </row>
    <row r="513" spans="1:27" x14ac:dyDescent="0.2">
      <c r="A513" s="94">
        <f t="shared" si="15"/>
        <v>41690</v>
      </c>
      <c r="B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1463.25</v>
      </c>
      <c r="C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1510.39</v>
      </c>
      <c r="D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1534.49</v>
      </c>
      <c r="E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1547.13</v>
      </c>
      <c r="F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1546.8899999999999</v>
      </c>
      <c r="G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1530.18</v>
      </c>
      <c r="H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1495.23</v>
      </c>
      <c r="I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1595.0300000000002</v>
      </c>
      <c r="J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1596.6399999999999</v>
      </c>
      <c r="K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1545.1100000000001</v>
      </c>
      <c r="L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1545.1599999999999</v>
      </c>
      <c r="M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1493.51</v>
      </c>
      <c r="N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1525.5</v>
      </c>
      <c r="O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1540.2800000000002</v>
      </c>
      <c r="P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1548.0700000000002</v>
      </c>
      <c r="Q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1544.3600000000001</v>
      </c>
      <c r="R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1548.1100000000001</v>
      </c>
      <c r="S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1606.38</v>
      </c>
      <c r="T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1518.23</v>
      </c>
      <c r="U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1429.0100000000002</v>
      </c>
      <c r="V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1425.66</v>
      </c>
      <c r="W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1404.76</v>
      </c>
      <c r="X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1409.24</v>
      </c>
      <c r="Y513" s="142">
        <f>VLOOKUP($A513+ROUND((COLUMN()-2)/24,5),АТС!$A$41:$F$712,3)+VLOOKUP($A513+ROUND((COLUMN()-2)/24,5),'Расчет сбытовых надбавок'!$B$721:'Расчет сбытовых надбавок'!$G$1392,5)+'Иные услуги '!$C$5+'РСТ РСО-А'!$N$7</f>
        <v>1401.63</v>
      </c>
    </row>
    <row r="514" spans="1:27" x14ac:dyDescent="0.2">
      <c r="A514" s="94">
        <f t="shared" si="15"/>
        <v>41691</v>
      </c>
      <c r="B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1462.9299999999998</v>
      </c>
      <c r="C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1510.01</v>
      </c>
      <c r="D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1534.44</v>
      </c>
      <c r="E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1546.98</v>
      </c>
      <c r="F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1546.9700000000003</v>
      </c>
      <c r="G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1530.33</v>
      </c>
      <c r="H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1495.1100000000001</v>
      </c>
      <c r="I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1599.21</v>
      </c>
      <c r="J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1621.95</v>
      </c>
      <c r="K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1586.76</v>
      </c>
      <c r="L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1577.0700000000002</v>
      </c>
      <c r="M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1511.06</v>
      </c>
      <c r="N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1544.66</v>
      </c>
      <c r="O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1564.46</v>
      </c>
      <c r="P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1568.54</v>
      </c>
      <c r="Q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1573.0700000000002</v>
      </c>
      <c r="R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1581.5700000000002</v>
      </c>
      <c r="S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1643.5500000000002</v>
      </c>
      <c r="T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1534.25</v>
      </c>
      <c r="U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1444.42</v>
      </c>
      <c r="V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1440.7400000000002</v>
      </c>
      <c r="W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1411.8899999999999</v>
      </c>
      <c r="X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1410.37</v>
      </c>
      <c r="Y514" s="142">
        <f>VLOOKUP($A514+ROUND((COLUMN()-2)/24,5),АТС!$A$41:$F$712,3)+VLOOKUP($A514+ROUND((COLUMN()-2)/24,5),'Расчет сбытовых надбавок'!$B$721:'Расчет сбытовых надбавок'!$G$1392,5)+'Иные услуги '!$C$5+'РСТ РСО-А'!$N$7</f>
        <v>1393.01</v>
      </c>
    </row>
    <row r="515" spans="1:27" x14ac:dyDescent="0.2">
      <c r="A515" s="94">
        <f t="shared" si="15"/>
        <v>41692</v>
      </c>
      <c r="B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1467.66</v>
      </c>
      <c r="C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1523.93</v>
      </c>
      <c r="D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1550.99</v>
      </c>
      <c r="E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1560.46</v>
      </c>
      <c r="F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1560.47</v>
      </c>
      <c r="G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1555.8000000000002</v>
      </c>
      <c r="H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1524.2800000000002</v>
      </c>
      <c r="I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1446.92</v>
      </c>
      <c r="J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1407.75</v>
      </c>
      <c r="K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1551.64</v>
      </c>
      <c r="L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1534.24</v>
      </c>
      <c r="M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1526.18</v>
      </c>
      <c r="N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1564.81</v>
      </c>
      <c r="O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1573.67</v>
      </c>
      <c r="P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1583.0500000000002</v>
      </c>
      <c r="Q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1583.3200000000002</v>
      </c>
      <c r="R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1588.2400000000002</v>
      </c>
      <c r="S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1617.8700000000001</v>
      </c>
      <c r="T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1541.18</v>
      </c>
      <c r="U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1432.3899999999999</v>
      </c>
      <c r="V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1425.79</v>
      </c>
      <c r="W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1444.31</v>
      </c>
      <c r="X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1491.39</v>
      </c>
      <c r="Y515" s="142">
        <f>VLOOKUP($A515+ROUND((COLUMN()-2)/24,5),АТС!$A$41:$F$712,3)+VLOOKUP($A515+ROUND((COLUMN()-2)/24,5),'Расчет сбытовых надбавок'!$B$721:'Расчет сбытовых надбавок'!$G$1392,5)+'Иные услуги '!$C$5+'РСТ РСО-А'!$N$7</f>
        <v>1392.43</v>
      </c>
    </row>
    <row r="516" spans="1:27" x14ac:dyDescent="0.2">
      <c r="A516" s="94">
        <f t="shared" si="15"/>
        <v>41693</v>
      </c>
      <c r="B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1452.8000000000002</v>
      </c>
      <c r="C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1515.73</v>
      </c>
      <c r="D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1551.67</v>
      </c>
      <c r="E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1570.75</v>
      </c>
      <c r="F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1561.0100000000002</v>
      </c>
      <c r="G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1570.89</v>
      </c>
      <c r="H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1546.8200000000002</v>
      </c>
      <c r="I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1524.73</v>
      </c>
      <c r="J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1488.19</v>
      </c>
      <c r="K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1617.53</v>
      </c>
      <c r="L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1565.5500000000002</v>
      </c>
      <c r="M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1547.74</v>
      </c>
      <c r="N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1565.29</v>
      </c>
      <c r="O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1583.63</v>
      </c>
      <c r="P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1608.03</v>
      </c>
      <c r="Q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1603.67</v>
      </c>
      <c r="R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1599.15</v>
      </c>
      <c r="S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1605.0300000000002</v>
      </c>
      <c r="T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1542.69</v>
      </c>
      <c r="U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1432.92</v>
      </c>
      <c r="V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1426.5300000000002</v>
      </c>
      <c r="W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1444.89</v>
      </c>
      <c r="X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1492.3899999999999</v>
      </c>
      <c r="Y516" s="142">
        <f>VLOOKUP($A516+ROUND((COLUMN()-2)/24,5),АТС!$A$41:$F$712,3)+VLOOKUP($A516+ROUND((COLUMN()-2)/24,5),'Расчет сбытовых надбавок'!$B$721:'Расчет сбытовых надбавок'!$G$1392,5)+'Иные услуги '!$C$5+'РСТ РСО-А'!$N$7</f>
        <v>1390.76</v>
      </c>
    </row>
    <row r="517" spans="1:27" x14ac:dyDescent="0.2">
      <c r="A517" s="94">
        <f t="shared" si="15"/>
        <v>41694</v>
      </c>
      <c r="B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1463.41</v>
      </c>
      <c r="C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1523.13</v>
      </c>
      <c r="D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1548.0900000000001</v>
      </c>
      <c r="E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1560.96</v>
      </c>
      <c r="F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1560.98</v>
      </c>
      <c r="G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1547.98</v>
      </c>
      <c r="H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1507.5</v>
      </c>
      <c r="I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1590.7200000000003</v>
      </c>
      <c r="J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1622.45</v>
      </c>
      <c r="K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1563.19</v>
      </c>
      <c r="L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1546.5100000000002</v>
      </c>
      <c r="M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1494.28</v>
      </c>
      <c r="N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1522.27</v>
      </c>
      <c r="O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1537.3200000000002</v>
      </c>
      <c r="P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1552.96</v>
      </c>
      <c r="Q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1565.3000000000002</v>
      </c>
      <c r="R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1578.3200000000002</v>
      </c>
      <c r="S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1680.58</v>
      </c>
      <c r="T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1611.17</v>
      </c>
      <c r="U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1476.38</v>
      </c>
      <c r="V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1461.6100000000001</v>
      </c>
      <c r="W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1412.1</v>
      </c>
      <c r="X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1407.96</v>
      </c>
      <c r="Y517" s="142">
        <f>VLOOKUP($A517+ROUND((COLUMN()-2)/24,5),АТС!$A$41:$F$712,3)+VLOOKUP($A517+ROUND((COLUMN()-2)/24,5),'Расчет сбытовых надбавок'!$B$721:'Расчет сбытовых надбавок'!$G$1392,5)+'Иные услуги '!$C$5+'РСТ РСО-А'!$N$7</f>
        <v>1387.8200000000002</v>
      </c>
    </row>
    <row r="518" spans="1:27" x14ac:dyDescent="0.2">
      <c r="A518" s="94">
        <f t="shared" si="15"/>
        <v>41695</v>
      </c>
      <c r="B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1481.25</v>
      </c>
      <c r="C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1539.8899999999999</v>
      </c>
      <c r="D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1565.9</v>
      </c>
      <c r="E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1575.0100000000002</v>
      </c>
      <c r="F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1561.47</v>
      </c>
      <c r="G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1570.43</v>
      </c>
      <c r="H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1507.63</v>
      </c>
      <c r="I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1613.3899999999999</v>
      </c>
      <c r="J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1623.5700000000002</v>
      </c>
      <c r="K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1564.5</v>
      </c>
      <c r="L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1546.5300000000002</v>
      </c>
      <c r="M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1474.26</v>
      </c>
      <c r="N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1467.64</v>
      </c>
      <c r="O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1470.46</v>
      </c>
      <c r="P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1476.76</v>
      </c>
      <c r="Q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1473.67</v>
      </c>
      <c r="R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1470.4</v>
      </c>
      <c r="S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1516.5100000000002</v>
      </c>
      <c r="T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1479.7800000000002</v>
      </c>
      <c r="U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1435.6100000000001</v>
      </c>
      <c r="V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1428.7800000000002</v>
      </c>
      <c r="W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1412.79</v>
      </c>
      <c r="X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1407.74</v>
      </c>
      <c r="Y518" s="142">
        <f>VLOOKUP($A518+ROUND((COLUMN()-2)/24,5),АТС!$A$41:$F$712,3)+VLOOKUP($A518+ROUND((COLUMN()-2)/24,5),'Расчет сбытовых надбавок'!$B$721:'Расчет сбытовых надбавок'!$G$1392,5)+'Иные услуги '!$C$5+'РСТ РСО-А'!$N$7</f>
        <v>1388.26</v>
      </c>
    </row>
    <row r="519" spans="1:27" x14ac:dyDescent="0.2">
      <c r="A519" s="94">
        <f t="shared" si="15"/>
        <v>41696</v>
      </c>
      <c r="B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1484.19</v>
      </c>
      <c r="C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1539</v>
      </c>
      <c r="D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1564.93</v>
      </c>
      <c r="E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1578.75</v>
      </c>
      <c r="F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1578.74</v>
      </c>
      <c r="G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1574.33</v>
      </c>
      <c r="H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1535.15</v>
      </c>
      <c r="I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1647.54</v>
      </c>
      <c r="J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1673.47</v>
      </c>
      <c r="K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1617.6399999999999</v>
      </c>
      <c r="L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1563.54</v>
      </c>
      <c r="M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1464.79</v>
      </c>
      <c r="N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1461.0700000000002</v>
      </c>
      <c r="O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1464.0300000000002</v>
      </c>
      <c r="P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1463.44</v>
      </c>
      <c r="Q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1466.9</v>
      </c>
      <c r="R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1463.8400000000001</v>
      </c>
      <c r="S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1510.9</v>
      </c>
      <c r="T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1467.66</v>
      </c>
      <c r="U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1428.74</v>
      </c>
      <c r="V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1425.45</v>
      </c>
      <c r="W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1412.3899999999999</v>
      </c>
      <c r="X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1407.6399999999999</v>
      </c>
      <c r="Y519" s="142">
        <f>VLOOKUP($A519+ROUND((COLUMN()-2)/24,5),АТС!$A$41:$F$712,3)+VLOOKUP($A519+ROUND((COLUMN()-2)/24,5),'Расчет сбытовых надбавок'!$B$721:'Расчет сбытовых надбавок'!$G$1392,5)+'Иные услуги '!$C$5+'РСТ РСО-А'!$N$7</f>
        <v>1387.56</v>
      </c>
    </row>
    <row r="520" spans="1:27" x14ac:dyDescent="0.2">
      <c r="A520" s="94">
        <f t="shared" si="15"/>
        <v>41697</v>
      </c>
      <c r="B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1445.8200000000002</v>
      </c>
      <c r="C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1498.67</v>
      </c>
      <c r="D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1522.0300000000002</v>
      </c>
      <c r="E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1530.3899999999999</v>
      </c>
      <c r="F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1526.2600000000002</v>
      </c>
      <c r="G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1522.35</v>
      </c>
      <c r="H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1491.6399999999999</v>
      </c>
      <c r="I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1593.95</v>
      </c>
      <c r="J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1601.05</v>
      </c>
      <c r="K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1538.0700000000002</v>
      </c>
      <c r="L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1493.7400000000002</v>
      </c>
      <c r="M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1440.4299999999998</v>
      </c>
      <c r="N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1458.3000000000002</v>
      </c>
      <c r="O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1477.17</v>
      </c>
      <c r="P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1477</v>
      </c>
      <c r="Q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1493.7800000000002</v>
      </c>
      <c r="R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1518.71</v>
      </c>
      <c r="S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1597.88</v>
      </c>
      <c r="T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1557.0900000000001</v>
      </c>
      <c r="U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1442.04</v>
      </c>
      <c r="V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1428.92</v>
      </c>
      <c r="W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1404.26</v>
      </c>
      <c r="X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1412.21</v>
      </c>
      <c r="Y520" s="142">
        <f>VLOOKUP($A520+ROUND((COLUMN()-2)/24,5),АТС!$A$41:$F$712,3)+VLOOKUP($A520+ROUND((COLUMN()-2)/24,5),'Расчет сбытовых надбавок'!$B$721:'Расчет сбытовых надбавок'!$G$1392,5)+'Иные услуги '!$C$5+'РСТ РСО-А'!$N$7</f>
        <v>1385.39</v>
      </c>
    </row>
    <row r="521" spans="1:27" x14ac:dyDescent="0.2">
      <c r="A521" s="94">
        <f t="shared" si="15"/>
        <v>41698</v>
      </c>
      <c r="B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1455.8200000000002</v>
      </c>
      <c r="C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1510.25</v>
      </c>
      <c r="D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1530.21</v>
      </c>
      <c r="E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1542.92</v>
      </c>
      <c r="F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1542.7600000000002</v>
      </c>
      <c r="G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1538.12</v>
      </c>
      <c r="H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1502.94</v>
      </c>
      <c r="I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1607.43</v>
      </c>
      <c r="J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1595.0300000000002</v>
      </c>
      <c r="K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1528.73</v>
      </c>
      <c r="L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1489.1</v>
      </c>
      <c r="M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1434.48</v>
      </c>
      <c r="N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1446.22</v>
      </c>
      <c r="O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1461.42</v>
      </c>
      <c r="P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1483.74</v>
      </c>
      <c r="Q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1487.1100000000001</v>
      </c>
      <c r="R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1461.1</v>
      </c>
      <c r="S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1503.64</v>
      </c>
      <c r="T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1468.67</v>
      </c>
      <c r="U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1413.77</v>
      </c>
      <c r="V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1404.48</v>
      </c>
      <c r="W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1391.66</v>
      </c>
      <c r="X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1411.12</v>
      </c>
      <c r="Y521" s="142">
        <f>VLOOKUP($A521+ROUND((COLUMN()-2)/24,5),АТС!$A$41:$F$712,3)+VLOOKUP($A521+ROUND((COLUMN()-2)/24,5),'Расчет сбытовых надбавок'!$B$721:'Расчет сбытовых надбавок'!$G$1392,5)+'Иные услуги '!$C$5+'РСТ РСО-А'!$N$7</f>
        <v>1396.02</v>
      </c>
    </row>
    <row r="522" spans="1:27" x14ac:dyDescent="0.25">
      <c r="A522" s="109"/>
      <c r="B522" s="93"/>
      <c r="C522" s="93"/>
      <c r="D522" s="93"/>
    </row>
    <row r="523" spans="1:27" x14ac:dyDescent="0.25">
      <c r="A523" s="102" t="s">
        <v>160</v>
      </c>
      <c r="B523" s="93"/>
      <c r="C523" s="93"/>
      <c r="D523" s="93"/>
    </row>
    <row r="524" spans="1:27" ht="12.75" x14ac:dyDescent="0.2">
      <c r="A524" s="170" t="s">
        <v>50</v>
      </c>
      <c r="B524" s="181" t="s">
        <v>129</v>
      </c>
      <c r="C524" s="182"/>
      <c r="D524" s="182"/>
      <c r="E524" s="182"/>
      <c r="F524" s="182"/>
      <c r="G524" s="182"/>
      <c r="H524" s="182"/>
      <c r="I524" s="182"/>
      <c r="J524" s="182"/>
      <c r="K524" s="182"/>
      <c r="L524" s="182"/>
      <c r="M524" s="182"/>
      <c r="N524" s="182"/>
      <c r="O524" s="182"/>
      <c r="P524" s="182"/>
      <c r="Q524" s="182"/>
      <c r="R524" s="182"/>
      <c r="S524" s="182"/>
      <c r="T524" s="182"/>
      <c r="U524" s="182"/>
      <c r="V524" s="182"/>
      <c r="W524" s="182"/>
      <c r="X524" s="182"/>
      <c r="Y524" s="183"/>
    </row>
    <row r="525" spans="1:27" ht="12.75" x14ac:dyDescent="0.2">
      <c r="A525" s="171"/>
      <c r="B525" s="184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  <c r="V525" s="185"/>
      <c r="W525" s="185"/>
      <c r="X525" s="185"/>
      <c r="Y525" s="186"/>
    </row>
    <row r="526" spans="1:27" s="135" customFormat="1" ht="12.75" customHeight="1" x14ac:dyDescent="0.2">
      <c r="A526" s="171"/>
      <c r="B526" s="173" t="s">
        <v>130</v>
      </c>
      <c r="C526" s="164" t="s">
        <v>131</v>
      </c>
      <c r="D526" s="164" t="s">
        <v>132</v>
      </c>
      <c r="E526" s="164" t="s">
        <v>133</v>
      </c>
      <c r="F526" s="164" t="s">
        <v>134</v>
      </c>
      <c r="G526" s="164" t="s">
        <v>135</v>
      </c>
      <c r="H526" s="164" t="s">
        <v>136</v>
      </c>
      <c r="I526" s="164" t="s">
        <v>137</v>
      </c>
      <c r="J526" s="164" t="s">
        <v>138</v>
      </c>
      <c r="K526" s="164" t="s">
        <v>139</v>
      </c>
      <c r="L526" s="164" t="s">
        <v>140</v>
      </c>
      <c r="M526" s="164" t="s">
        <v>141</v>
      </c>
      <c r="N526" s="175" t="s">
        <v>142</v>
      </c>
      <c r="O526" s="164" t="s">
        <v>143</v>
      </c>
      <c r="P526" s="164" t="s">
        <v>144</v>
      </c>
      <c r="Q526" s="164" t="s">
        <v>145</v>
      </c>
      <c r="R526" s="164" t="s">
        <v>146</v>
      </c>
      <c r="S526" s="164" t="s">
        <v>147</v>
      </c>
      <c r="T526" s="164" t="s">
        <v>148</v>
      </c>
      <c r="U526" s="164" t="s">
        <v>149</v>
      </c>
      <c r="V526" s="164" t="s">
        <v>150</v>
      </c>
      <c r="W526" s="164" t="s">
        <v>151</v>
      </c>
      <c r="X526" s="164" t="s">
        <v>152</v>
      </c>
      <c r="Y526" s="164" t="s">
        <v>153</v>
      </c>
    </row>
    <row r="527" spans="1:27" s="135" customFormat="1" ht="11.25" customHeight="1" x14ac:dyDescent="0.2">
      <c r="A527" s="172"/>
      <c r="B527" s="174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  <c r="N527" s="176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</row>
    <row r="528" spans="1:27" ht="15.75" customHeight="1" x14ac:dyDescent="0.2">
      <c r="A528" s="94">
        <f>A494</f>
        <v>41671</v>
      </c>
      <c r="B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1376.38</v>
      </c>
      <c r="C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1359.1799999999998</v>
      </c>
      <c r="D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1369.0300000000002</v>
      </c>
      <c r="E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1357.34</v>
      </c>
      <c r="F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1354.6</v>
      </c>
      <c r="G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1352.3899999999999</v>
      </c>
      <c r="H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1364.1100000000001</v>
      </c>
      <c r="I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1367.6</v>
      </c>
      <c r="J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1378.2600000000002</v>
      </c>
      <c r="K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1390.43</v>
      </c>
      <c r="L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1391.56</v>
      </c>
      <c r="M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1391.98</v>
      </c>
      <c r="N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1392.89</v>
      </c>
      <c r="O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1393.08</v>
      </c>
      <c r="P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1392.5500000000002</v>
      </c>
      <c r="Q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1392.88</v>
      </c>
      <c r="R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1392.0900000000001</v>
      </c>
      <c r="S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1390.46</v>
      </c>
      <c r="T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1389.1100000000001</v>
      </c>
      <c r="U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1401.78</v>
      </c>
      <c r="V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1460.77</v>
      </c>
      <c r="W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1391.0300000000002</v>
      </c>
      <c r="X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1391.3899999999999</v>
      </c>
      <c r="Y528" s="142">
        <f>VLOOKUP($A528+ROUND((COLUMN()-2)/24,5),АТС!$A$41:$F$712,3)+VLOOKUP($A528+ROUND((COLUMN()-2)/24,5),'Расчет сбытовых надбавок'!$B$721:'Расчет сбытовых надбавок'!$G$1392,6)+'Иные услуги '!$C$5+'РСТ РСО-А'!$N$7</f>
        <v>1508.43</v>
      </c>
      <c r="AA528" s="95"/>
    </row>
    <row r="529" spans="1:25" x14ac:dyDescent="0.2">
      <c r="A529" s="94">
        <f>A528+1</f>
        <v>41672</v>
      </c>
      <c r="B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1374.67</v>
      </c>
      <c r="C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1374.06</v>
      </c>
      <c r="D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1364.24</v>
      </c>
      <c r="E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1352.9299999999998</v>
      </c>
      <c r="F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1357.8</v>
      </c>
      <c r="G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1350.08</v>
      </c>
      <c r="H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1355.33</v>
      </c>
      <c r="I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1369.0500000000002</v>
      </c>
      <c r="J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1406.42</v>
      </c>
      <c r="K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1389.0300000000002</v>
      </c>
      <c r="L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1389.8000000000002</v>
      </c>
      <c r="M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1389.97</v>
      </c>
      <c r="N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1390.2800000000002</v>
      </c>
      <c r="O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1390.3899999999999</v>
      </c>
      <c r="P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1389.33</v>
      </c>
      <c r="Q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1389.67</v>
      </c>
      <c r="R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1390.5900000000001</v>
      </c>
      <c r="S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1388.8600000000001</v>
      </c>
      <c r="T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1388.3200000000002</v>
      </c>
      <c r="U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1400.37</v>
      </c>
      <c r="V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1460</v>
      </c>
      <c r="W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1427.7</v>
      </c>
      <c r="X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1390.0500000000002</v>
      </c>
      <c r="Y529" s="142">
        <f>VLOOKUP($A529+ROUND((COLUMN()-2)/24,5),АТС!$A$41:$F$712,3)+VLOOKUP($A529+ROUND((COLUMN()-2)/24,5),'Расчет сбытовых надбавок'!$B$721:'Расчет сбытовых надбавок'!$G$1392,6)+'Иные услуги '!$C$5+'РСТ РСО-А'!$N$7</f>
        <v>1526.2600000000002</v>
      </c>
    </row>
    <row r="530" spans="1:25" x14ac:dyDescent="0.2">
      <c r="A530" s="94">
        <f t="shared" ref="A530:A555" si="16">A529+1</f>
        <v>41673</v>
      </c>
      <c r="B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1371.98</v>
      </c>
      <c r="C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1357.99</v>
      </c>
      <c r="D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1358.49</v>
      </c>
      <c r="E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1371.04</v>
      </c>
      <c r="F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1368.41</v>
      </c>
      <c r="G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1365.95</v>
      </c>
      <c r="H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1368.1599999999999</v>
      </c>
      <c r="I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1380.5</v>
      </c>
      <c r="J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1372.97</v>
      </c>
      <c r="K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1392.89</v>
      </c>
      <c r="L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1392.6599999999999</v>
      </c>
      <c r="M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1382.5</v>
      </c>
      <c r="N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1381.81</v>
      </c>
      <c r="O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1382.0700000000002</v>
      </c>
      <c r="P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1382.3400000000001</v>
      </c>
      <c r="Q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1382.37</v>
      </c>
      <c r="R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1381.7800000000002</v>
      </c>
      <c r="S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1388.96</v>
      </c>
      <c r="T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1386.5700000000002</v>
      </c>
      <c r="U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1387.85</v>
      </c>
      <c r="V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1399.91</v>
      </c>
      <c r="W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1434.56</v>
      </c>
      <c r="X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1593.95</v>
      </c>
      <c r="Y530" s="142">
        <f>VLOOKUP($A530+ROUND((COLUMN()-2)/24,5),АТС!$A$41:$F$712,3)+VLOOKUP($A530+ROUND((COLUMN()-2)/24,5),'Расчет сбытовых надбавок'!$B$721:'Расчет сбытовых надбавок'!$G$1392,6)+'Иные услуги '!$C$5+'РСТ РСО-А'!$N$7</f>
        <v>1492.1100000000001</v>
      </c>
    </row>
    <row r="531" spans="1:25" x14ac:dyDescent="0.2">
      <c r="A531" s="94">
        <f t="shared" si="16"/>
        <v>41674</v>
      </c>
      <c r="B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1446.68</v>
      </c>
      <c r="C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1366.79</v>
      </c>
      <c r="D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1365.7</v>
      </c>
      <c r="E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1365.64</v>
      </c>
      <c r="F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1365.63</v>
      </c>
      <c r="G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1367.37</v>
      </c>
      <c r="H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1371.04</v>
      </c>
      <c r="I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1380.5</v>
      </c>
      <c r="J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1372.6</v>
      </c>
      <c r="K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1400.64</v>
      </c>
      <c r="L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1426.44</v>
      </c>
      <c r="M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1401.45</v>
      </c>
      <c r="N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1401.19</v>
      </c>
      <c r="O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1399.97</v>
      </c>
      <c r="P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1393.67</v>
      </c>
      <c r="Q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1393.64</v>
      </c>
      <c r="R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1393.38</v>
      </c>
      <c r="S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1392.94</v>
      </c>
      <c r="T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1390.87</v>
      </c>
      <c r="U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1500.33</v>
      </c>
      <c r="V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1499.99</v>
      </c>
      <c r="W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1521.02</v>
      </c>
      <c r="X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1640.9</v>
      </c>
      <c r="Y531" s="142">
        <f>VLOOKUP($A531+ROUND((COLUMN()-2)/24,5),АТС!$A$41:$F$712,3)+VLOOKUP($A531+ROUND((COLUMN()-2)/24,5),'Расчет сбытовых надбавок'!$B$721:'Расчет сбытовых надбавок'!$G$1392,6)+'Иные услуги '!$C$5+'РСТ РСО-А'!$N$7</f>
        <v>1558.44</v>
      </c>
    </row>
    <row r="532" spans="1:25" x14ac:dyDescent="0.2">
      <c r="A532" s="94">
        <f t="shared" si="16"/>
        <v>41675</v>
      </c>
      <c r="B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1379.8200000000002</v>
      </c>
      <c r="C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1359.06</v>
      </c>
      <c r="D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1356.92</v>
      </c>
      <c r="E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1355.69</v>
      </c>
      <c r="F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1355.87</v>
      </c>
      <c r="G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1356.44</v>
      </c>
      <c r="H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1358.2</v>
      </c>
      <c r="I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1380.12</v>
      </c>
      <c r="J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1372.37</v>
      </c>
      <c r="K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1394.75</v>
      </c>
      <c r="L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1394.1</v>
      </c>
      <c r="M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1370.5300000000002</v>
      </c>
      <c r="N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1377.3600000000001</v>
      </c>
      <c r="O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1377.16</v>
      </c>
      <c r="P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1377.25</v>
      </c>
      <c r="Q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1377.17</v>
      </c>
      <c r="R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1377.56</v>
      </c>
      <c r="S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1393.12</v>
      </c>
      <c r="T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1446.91</v>
      </c>
      <c r="U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1479.49</v>
      </c>
      <c r="V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1489.1399999999999</v>
      </c>
      <c r="W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1485.03</v>
      </c>
      <c r="X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1644.08</v>
      </c>
      <c r="Y532" s="142">
        <f>VLOOKUP($A532+ROUND((COLUMN()-2)/24,5),АТС!$A$41:$F$712,3)+VLOOKUP($A532+ROUND((COLUMN()-2)/24,5),'Расчет сбытовых надбавок'!$B$721:'Расчет сбытовых надбавок'!$G$1392,6)+'Иные услуги '!$C$5+'РСТ РСО-А'!$N$7</f>
        <v>1546.6100000000001</v>
      </c>
    </row>
    <row r="533" spans="1:25" x14ac:dyDescent="0.2">
      <c r="A533" s="94">
        <f t="shared" si="16"/>
        <v>41676</v>
      </c>
      <c r="B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1448.21</v>
      </c>
      <c r="C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1383.67</v>
      </c>
      <c r="D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1366.37</v>
      </c>
      <c r="E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1365.97</v>
      </c>
      <c r="F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1366.5500000000002</v>
      </c>
      <c r="G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1366.91</v>
      </c>
      <c r="H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1388.16</v>
      </c>
      <c r="I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1375.8600000000001</v>
      </c>
      <c r="J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1393.64</v>
      </c>
      <c r="K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1393.56</v>
      </c>
      <c r="L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1392.6</v>
      </c>
      <c r="M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1476.95</v>
      </c>
      <c r="N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1455.92</v>
      </c>
      <c r="O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1450.95</v>
      </c>
      <c r="P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1436.81</v>
      </c>
      <c r="Q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1427.02</v>
      </c>
      <c r="R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1416.49</v>
      </c>
      <c r="S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1391.83</v>
      </c>
      <c r="T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1464.63</v>
      </c>
      <c r="U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1551.1</v>
      </c>
      <c r="V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1528.42</v>
      </c>
      <c r="W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1533.08</v>
      </c>
      <c r="X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1657.8899999999999</v>
      </c>
      <c r="Y533" s="142">
        <f>VLOOKUP($A533+ROUND((COLUMN()-2)/24,5),АТС!$A$41:$F$712,3)+VLOOKUP($A533+ROUND((COLUMN()-2)/24,5),'Расчет сбытовых надбавок'!$B$721:'Расчет сбытовых надбавок'!$G$1392,6)+'Иные услуги '!$C$5+'РСТ РСО-А'!$N$7</f>
        <v>1573.9700000000003</v>
      </c>
    </row>
    <row r="534" spans="1:25" x14ac:dyDescent="0.2">
      <c r="A534" s="94">
        <f t="shared" si="16"/>
        <v>41677</v>
      </c>
      <c r="B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1376.2</v>
      </c>
      <c r="C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1358.85</v>
      </c>
      <c r="D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1352.82</v>
      </c>
      <c r="E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1355.43</v>
      </c>
      <c r="F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1354.97</v>
      </c>
      <c r="G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1351.54</v>
      </c>
      <c r="H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1375.67</v>
      </c>
      <c r="I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1374.06</v>
      </c>
      <c r="J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1352.46</v>
      </c>
      <c r="K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1394.98</v>
      </c>
      <c r="L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1395.1</v>
      </c>
      <c r="M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1383.8200000000002</v>
      </c>
      <c r="N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1383.88</v>
      </c>
      <c r="O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1383.95</v>
      </c>
      <c r="P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1384.22</v>
      </c>
      <c r="Q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1384.1100000000001</v>
      </c>
      <c r="R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1383.87</v>
      </c>
      <c r="S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1391.18</v>
      </c>
      <c r="T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1391.3200000000002</v>
      </c>
      <c r="U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1492.7800000000002</v>
      </c>
      <c r="V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1454.35</v>
      </c>
      <c r="W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1476.14</v>
      </c>
      <c r="X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1627.7</v>
      </c>
      <c r="Y534" s="142">
        <f>VLOOKUP($A534+ROUND((COLUMN()-2)/24,5),АТС!$A$41:$F$712,3)+VLOOKUP($A534+ROUND((COLUMN()-2)/24,5),'Расчет сбытовых надбавок'!$B$721:'Расчет сбытовых надбавок'!$G$1392,6)+'Иные услуги '!$C$5+'РСТ РСО-А'!$N$7</f>
        <v>1546.02</v>
      </c>
    </row>
    <row r="535" spans="1:25" x14ac:dyDescent="0.2">
      <c r="A535" s="94">
        <f t="shared" si="16"/>
        <v>41678</v>
      </c>
      <c r="B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1375.4</v>
      </c>
      <c r="C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1371.5500000000002</v>
      </c>
      <c r="D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1361.17</v>
      </c>
      <c r="E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1350.12</v>
      </c>
      <c r="F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1357.3899999999999</v>
      </c>
      <c r="G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1367.93</v>
      </c>
      <c r="H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1372.54</v>
      </c>
      <c r="I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1375.3000000000002</v>
      </c>
      <c r="J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1498.0900000000001</v>
      </c>
      <c r="K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1369.06</v>
      </c>
      <c r="L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1375.41</v>
      </c>
      <c r="M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1392.8600000000001</v>
      </c>
      <c r="N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1393.0500000000002</v>
      </c>
      <c r="O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1393.19</v>
      </c>
      <c r="P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1393.3400000000001</v>
      </c>
      <c r="Q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1393.54</v>
      </c>
      <c r="R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1392.48</v>
      </c>
      <c r="S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1388.48</v>
      </c>
      <c r="T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1389.96</v>
      </c>
      <c r="U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1389.2600000000002</v>
      </c>
      <c r="V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1483.85</v>
      </c>
      <c r="W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1453.92</v>
      </c>
      <c r="X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1390.79</v>
      </c>
      <c r="Y535" s="142">
        <f>VLOOKUP($A535+ROUND((COLUMN()-2)/24,5),АТС!$A$41:$F$712,3)+VLOOKUP($A535+ROUND((COLUMN()-2)/24,5),'Расчет сбытовых надбавок'!$B$721:'Расчет сбытовых надбавок'!$G$1392,6)+'Иные услуги '!$C$5+'РСТ РСО-А'!$N$7</f>
        <v>1572.5900000000001</v>
      </c>
    </row>
    <row r="536" spans="1:25" x14ac:dyDescent="0.2">
      <c r="A536" s="94">
        <f t="shared" si="16"/>
        <v>41679</v>
      </c>
      <c r="B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1371.0100000000002</v>
      </c>
      <c r="C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1362.81</v>
      </c>
      <c r="D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1386.37</v>
      </c>
      <c r="E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1389.67</v>
      </c>
      <c r="F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1398.94</v>
      </c>
      <c r="G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1389.6</v>
      </c>
      <c r="H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1380.74</v>
      </c>
      <c r="I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1355.87</v>
      </c>
      <c r="J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1374.8000000000002</v>
      </c>
      <c r="K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1415.03</v>
      </c>
      <c r="L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1377.24</v>
      </c>
      <c r="M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1351.04</v>
      </c>
      <c r="N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1352.72</v>
      </c>
      <c r="O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1360.96</v>
      </c>
      <c r="P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1355.61</v>
      </c>
      <c r="Q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1352.6100000000001</v>
      </c>
      <c r="R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1353.46</v>
      </c>
      <c r="S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1351.21</v>
      </c>
      <c r="T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1387.45</v>
      </c>
      <c r="U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1388.95</v>
      </c>
      <c r="V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1388.96</v>
      </c>
      <c r="W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1389.42</v>
      </c>
      <c r="X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1390.27</v>
      </c>
      <c r="Y536" s="142">
        <f>VLOOKUP($A536+ROUND((COLUMN()-2)/24,5),АТС!$A$41:$F$712,3)+VLOOKUP($A536+ROUND((COLUMN()-2)/24,5),'Расчет сбытовых надбавок'!$B$721:'Расчет сбытовых надбавок'!$G$1392,6)+'Иные услуги '!$C$5+'РСТ РСО-А'!$N$7</f>
        <v>1434.5500000000002</v>
      </c>
    </row>
    <row r="537" spans="1:25" x14ac:dyDescent="0.2">
      <c r="A537" s="94">
        <f t="shared" si="16"/>
        <v>41680</v>
      </c>
      <c r="B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1367.3400000000001</v>
      </c>
      <c r="C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1363.79</v>
      </c>
      <c r="D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1369.14</v>
      </c>
      <c r="E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1374.46</v>
      </c>
      <c r="F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1371.75</v>
      </c>
      <c r="G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1374.9</v>
      </c>
      <c r="H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1349.62</v>
      </c>
      <c r="I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1411.6399999999999</v>
      </c>
      <c r="J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1400.54</v>
      </c>
      <c r="K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1352.99</v>
      </c>
      <c r="L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1365.75</v>
      </c>
      <c r="M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1384.7800000000002</v>
      </c>
      <c r="N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1384.5500000000002</v>
      </c>
      <c r="O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1385.01</v>
      </c>
      <c r="P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1385.1</v>
      </c>
      <c r="Q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1384.44</v>
      </c>
      <c r="R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1384.23</v>
      </c>
      <c r="S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1377.56</v>
      </c>
      <c r="T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1391.8000000000002</v>
      </c>
      <c r="U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1393.1</v>
      </c>
      <c r="V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1394.19</v>
      </c>
      <c r="W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1404.47</v>
      </c>
      <c r="X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1591.27</v>
      </c>
      <c r="Y537" s="142">
        <f>VLOOKUP($A537+ROUND((COLUMN()-2)/24,5),АТС!$A$41:$F$712,3)+VLOOKUP($A537+ROUND((COLUMN()-2)/24,5),'Расчет сбытовых надбавок'!$B$721:'Расчет сбытовых надбавок'!$G$1392,6)+'Иные услуги '!$C$5+'РСТ РСО-А'!$N$7</f>
        <v>1527.3000000000002</v>
      </c>
    </row>
    <row r="538" spans="1:25" x14ac:dyDescent="0.2">
      <c r="A538" s="94">
        <f t="shared" si="16"/>
        <v>41681</v>
      </c>
      <c r="B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1351.55</v>
      </c>
      <c r="C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1390.74</v>
      </c>
      <c r="D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1408.4</v>
      </c>
      <c r="E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1420.8899999999999</v>
      </c>
      <c r="F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1423.91</v>
      </c>
      <c r="G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1411.5500000000002</v>
      </c>
      <c r="H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1382.7</v>
      </c>
      <c r="I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1446.83</v>
      </c>
      <c r="J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1418.04</v>
      </c>
      <c r="K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1379.15</v>
      </c>
      <c r="L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1354.72</v>
      </c>
      <c r="M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1385.7800000000002</v>
      </c>
      <c r="N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1386.87</v>
      </c>
      <c r="O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1387.29</v>
      </c>
      <c r="P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1384.0500000000002</v>
      </c>
      <c r="Q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1384.13</v>
      </c>
      <c r="R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1383.2</v>
      </c>
      <c r="S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1359.9</v>
      </c>
      <c r="T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1393.19</v>
      </c>
      <c r="U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1394.43</v>
      </c>
      <c r="V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1395.8200000000002</v>
      </c>
      <c r="W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1384.65</v>
      </c>
      <c r="X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1594.92</v>
      </c>
      <c r="Y538" s="142">
        <f>VLOOKUP($A538+ROUND((COLUMN()-2)/24,5),АТС!$A$41:$F$712,3)+VLOOKUP($A538+ROUND((COLUMN()-2)/24,5),'Расчет сбытовых надбавок'!$B$721:'Расчет сбытовых надбавок'!$G$1392,6)+'Иные услуги '!$C$5+'РСТ РСО-А'!$N$7</f>
        <v>1450.8600000000001</v>
      </c>
    </row>
    <row r="539" spans="1:25" x14ac:dyDescent="0.2">
      <c r="A539" s="94">
        <f t="shared" si="16"/>
        <v>41682</v>
      </c>
      <c r="B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1352.8</v>
      </c>
      <c r="C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1384.44</v>
      </c>
      <c r="D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1404.6399999999999</v>
      </c>
      <c r="E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1413.7</v>
      </c>
      <c r="F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1416.5900000000001</v>
      </c>
      <c r="G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1410.69</v>
      </c>
      <c r="H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1374.3400000000001</v>
      </c>
      <c r="I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1446.29</v>
      </c>
      <c r="J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1423.65</v>
      </c>
      <c r="K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1396.47</v>
      </c>
      <c r="L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1378.92</v>
      </c>
      <c r="M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1354.19</v>
      </c>
      <c r="N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1365.8899999999999</v>
      </c>
      <c r="O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1380.68</v>
      </c>
      <c r="P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1391.1399999999999</v>
      </c>
      <c r="Q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1393.5500000000002</v>
      </c>
      <c r="R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1396.26</v>
      </c>
      <c r="S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1444.5700000000002</v>
      </c>
      <c r="T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1383.89</v>
      </c>
      <c r="U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1394.46</v>
      </c>
      <c r="V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1395.4</v>
      </c>
      <c r="W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1384.2800000000002</v>
      </c>
      <c r="X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1588.7</v>
      </c>
      <c r="Y539" s="142">
        <f>VLOOKUP($A539+ROUND((COLUMN()-2)/24,5),АТС!$A$41:$F$712,3)+VLOOKUP($A539+ROUND((COLUMN()-2)/24,5),'Расчет сбытовых надбавок'!$B$721:'Расчет сбытовых надбавок'!$G$1392,6)+'Иные услуги '!$C$5+'РСТ РСО-А'!$N$7</f>
        <v>1376.8000000000002</v>
      </c>
    </row>
    <row r="540" spans="1:25" x14ac:dyDescent="0.2">
      <c r="A540" s="94">
        <f t="shared" si="16"/>
        <v>41683</v>
      </c>
      <c r="B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1353.74</v>
      </c>
      <c r="C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1384.33</v>
      </c>
      <c r="D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1401.58</v>
      </c>
      <c r="E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1413.66</v>
      </c>
      <c r="F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1410.5900000000001</v>
      </c>
      <c r="G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1401.71</v>
      </c>
      <c r="H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1371.52</v>
      </c>
      <c r="I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1439.68</v>
      </c>
      <c r="J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1423.8200000000002</v>
      </c>
      <c r="K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1395.92</v>
      </c>
      <c r="L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1372.65</v>
      </c>
      <c r="M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1356.35</v>
      </c>
      <c r="N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1365.46</v>
      </c>
      <c r="O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1380.15</v>
      </c>
      <c r="P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1390.52</v>
      </c>
      <c r="Q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1392.81</v>
      </c>
      <c r="R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1395.74</v>
      </c>
      <c r="S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1443.71</v>
      </c>
      <c r="T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1383.37</v>
      </c>
      <c r="U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1395.5500000000002</v>
      </c>
      <c r="V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1396.6</v>
      </c>
      <c r="W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1384.37</v>
      </c>
      <c r="X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1460.85</v>
      </c>
      <c r="Y540" s="142">
        <f>VLOOKUP($A540+ROUND((COLUMN()-2)/24,5),АТС!$A$41:$F$712,3)+VLOOKUP($A540+ROUND((COLUMN()-2)/24,5),'Расчет сбытовых надбавок'!$B$721:'Расчет сбытовых надбавок'!$G$1392,6)+'Иные услуги '!$C$5+'РСТ РСО-А'!$N$7</f>
        <v>1377.7800000000002</v>
      </c>
    </row>
    <row r="541" spans="1:25" x14ac:dyDescent="0.2">
      <c r="A541" s="94">
        <f t="shared" si="16"/>
        <v>41684</v>
      </c>
      <c r="B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1352.49</v>
      </c>
      <c r="C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1389.92</v>
      </c>
      <c r="D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1407.5700000000002</v>
      </c>
      <c r="E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1425.9</v>
      </c>
      <c r="F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1425.92</v>
      </c>
      <c r="G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1423.23</v>
      </c>
      <c r="H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1390.99</v>
      </c>
      <c r="I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1455.3899999999999</v>
      </c>
      <c r="J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1465.17</v>
      </c>
      <c r="K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1430.42</v>
      </c>
      <c r="L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1417.43</v>
      </c>
      <c r="M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1370.71</v>
      </c>
      <c r="N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1398.98</v>
      </c>
      <c r="O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1403.95</v>
      </c>
      <c r="P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1414.99</v>
      </c>
      <c r="Q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1463.83</v>
      </c>
      <c r="R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1408.72</v>
      </c>
      <c r="S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1464.1100000000001</v>
      </c>
      <c r="T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1397.63</v>
      </c>
      <c r="U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1352.92</v>
      </c>
      <c r="V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1350</v>
      </c>
      <c r="W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1384.73</v>
      </c>
      <c r="X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1438.2800000000002</v>
      </c>
      <c r="Y541" s="142">
        <f>VLOOKUP($A541+ROUND((COLUMN()-2)/24,5),АТС!$A$41:$F$712,3)+VLOOKUP($A541+ROUND((COLUMN()-2)/24,5),'Расчет сбытовых надбавок'!$B$721:'Расчет сбытовых надбавок'!$G$1392,6)+'Иные услуги '!$C$5+'РСТ РСО-А'!$N$7</f>
        <v>1378.06</v>
      </c>
    </row>
    <row r="542" spans="1:25" x14ac:dyDescent="0.2">
      <c r="A542" s="94">
        <f t="shared" si="16"/>
        <v>41685</v>
      </c>
      <c r="B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1391.31</v>
      </c>
      <c r="C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1434.4099999999999</v>
      </c>
      <c r="D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1452.33</v>
      </c>
      <c r="E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1471.56</v>
      </c>
      <c r="F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1475.57</v>
      </c>
      <c r="G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1463.92</v>
      </c>
      <c r="H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1442.76</v>
      </c>
      <c r="I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1396.5</v>
      </c>
      <c r="J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1352.22</v>
      </c>
      <c r="K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1482.45</v>
      </c>
      <c r="L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1470.7</v>
      </c>
      <c r="M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1481.72</v>
      </c>
      <c r="N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1508.5900000000001</v>
      </c>
      <c r="O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1516.5300000000002</v>
      </c>
      <c r="P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1528.65</v>
      </c>
      <c r="Q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1537.75</v>
      </c>
      <c r="R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1551.8200000000002</v>
      </c>
      <c r="S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1522.0300000000002</v>
      </c>
      <c r="T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1452.41</v>
      </c>
      <c r="U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1386.21</v>
      </c>
      <c r="V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1374.99</v>
      </c>
      <c r="W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1391.5500000000002</v>
      </c>
      <c r="X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1437.1100000000001</v>
      </c>
      <c r="Y542" s="142">
        <f>VLOOKUP($A542+ROUND((COLUMN()-2)/24,5),АТС!$A$41:$F$712,3)+VLOOKUP($A542+ROUND((COLUMN()-2)/24,5),'Расчет сбытовых надбавок'!$B$721:'Расчет сбытовых надбавок'!$G$1392,6)+'Иные услуги '!$C$5+'РСТ РСО-А'!$N$7</f>
        <v>1364.0700000000002</v>
      </c>
    </row>
    <row r="543" spans="1:25" x14ac:dyDescent="0.2">
      <c r="A543" s="94">
        <f t="shared" si="16"/>
        <v>41686</v>
      </c>
      <c r="B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1391</v>
      </c>
      <c r="C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1420.08</v>
      </c>
      <c r="D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1451.45</v>
      </c>
      <c r="E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1470.65</v>
      </c>
      <c r="F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1478.6000000000001</v>
      </c>
      <c r="G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1471.17</v>
      </c>
      <c r="H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1464.52</v>
      </c>
      <c r="I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1434.8200000000002</v>
      </c>
      <c r="J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1414.14</v>
      </c>
      <c r="K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1575.4900000000002</v>
      </c>
      <c r="L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1525.04</v>
      </c>
      <c r="M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1499.89</v>
      </c>
      <c r="N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1511.8899999999999</v>
      </c>
      <c r="O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1532.8000000000002</v>
      </c>
      <c r="P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1550.13</v>
      </c>
      <c r="Q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1554.5900000000001</v>
      </c>
      <c r="R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1532.39</v>
      </c>
      <c r="S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1524.88</v>
      </c>
      <c r="T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1455.69</v>
      </c>
      <c r="U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1380.31</v>
      </c>
      <c r="V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1377.16</v>
      </c>
      <c r="W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1393.74</v>
      </c>
      <c r="X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1433.02</v>
      </c>
      <c r="Y543" s="142">
        <f>VLOOKUP($A543+ROUND((COLUMN()-2)/24,5),АТС!$A$41:$F$712,3)+VLOOKUP($A543+ROUND((COLUMN()-2)/24,5),'Расчет сбытовых надбавок'!$B$721:'Расчет сбытовых надбавок'!$G$1392,6)+'Иные услуги '!$C$5+'РСТ РСО-А'!$N$7</f>
        <v>1352.83</v>
      </c>
    </row>
    <row r="544" spans="1:25" x14ac:dyDescent="0.2">
      <c r="A544" s="94">
        <f t="shared" si="16"/>
        <v>41687</v>
      </c>
      <c r="B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1404.5700000000002</v>
      </c>
      <c r="C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1445.87</v>
      </c>
      <c r="D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1459.2</v>
      </c>
      <c r="E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1477.27</v>
      </c>
      <c r="F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1481.0900000000001</v>
      </c>
      <c r="G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1470.66</v>
      </c>
      <c r="H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1439.87</v>
      </c>
      <c r="I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1525.67</v>
      </c>
      <c r="J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1532.0500000000002</v>
      </c>
      <c r="K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1502.5500000000002</v>
      </c>
      <c r="L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1502.74</v>
      </c>
      <c r="M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1454.37</v>
      </c>
      <c r="N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1484.46</v>
      </c>
      <c r="O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1494.94</v>
      </c>
      <c r="P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1498.31</v>
      </c>
      <c r="Q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1505.67</v>
      </c>
      <c r="R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1509.99</v>
      </c>
      <c r="S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1576.02</v>
      </c>
      <c r="T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1495.04</v>
      </c>
      <c r="U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1406.08</v>
      </c>
      <c r="V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1402.87</v>
      </c>
      <c r="W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1378.5700000000002</v>
      </c>
      <c r="X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1380.2800000000002</v>
      </c>
      <c r="Y544" s="142">
        <f>VLOOKUP($A544+ROUND((COLUMN()-2)/24,5),АТС!$A$41:$F$712,3)+VLOOKUP($A544+ROUND((COLUMN()-2)/24,5),'Расчет сбытовых надбавок'!$B$721:'Расчет сбытовых надбавок'!$G$1392,6)+'Иные услуги '!$C$5+'РСТ РСО-А'!$N$7</f>
        <v>1350.37</v>
      </c>
    </row>
    <row r="545" spans="1:25" x14ac:dyDescent="0.2">
      <c r="A545" s="94">
        <f t="shared" si="16"/>
        <v>41688</v>
      </c>
      <c r="B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1405.6</v>
      </c>
      <c r="C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1446.93</v>
      </c>
      <c r="D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1460.91</v>
      </c>
      <c r="E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1479.21</v>
      </c>
      <c r="F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1483.1200000000001</v>
      </c>
      <c r="G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1471.96</v>
      </c>
      <c r="H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1441.4</v>
      </c>
      <c r="I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1527.75</v>
      </c>
      <c r="J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1535.5300000000002</v>
      </c>
      <c r="K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1531.37</v>
      </c>
      <c r="L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1518.31</v>
      </c>
      <c r="M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1456.3200000000002</v>
      </c>
      <c r="N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1479.52</v>
      </c>
      <c r="O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1497.31</v>
      </c>
      <c r="P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1508.3400000000001</v>
      </c>
      <c r="Q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1508.22</v>
      </c>
      <c r="R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1512.3200000000002</v>
      </c>
      <c r="S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1489.28</v>
      </c>
      <c r="T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1410.16</v>
      </c>
      <c r="U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1412.38</v>
      </c>
      <c r="V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1408.97</v>
      </c>
      <c r="W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1371.43</v>
      </c>
      <c r="X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1372.73</v>
      </c>
      <c r="Y545" s="142">
        <f>VLOOKUP($A545+ROUND((COLUMN()-2)/24,5),АТС!$A$41:$F$712,3)+VLOOKUP($A545+ROUND((COLUMN()-2)/24,5),'Расчет сбытовых надбавок'!$B$721:'Расчет сбытовых надбавок'!$G$1392,6)+'Иные услуги '!$C$5+'РСТ РСО-А'!$N$7</f>
        <v>1351.1399999999999</v>
      </c>
    </row>
    <row r="546" spans="1:25" x14ac:dyDescent="0.2">
      <c r="A546" s="94">
        <f t="shared" si="16"/>
        <v>41689</v>
      </c>
      <c r="B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1405.23</v>
      </c>
      <c r="C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1478.6100000000001</v>
      </c>
      <c r="D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1490.0500000000002</v>
      </c>
      <c r="E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1497.8400000000001</v>
      </c>
      <c r="F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1489.6599999999999</v>
      </c>
      <c r="G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1471.0700000000002</v>
      </c>
      <c r="H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1434.0900000000001</v>
      </c>
      <c r="I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1515.2600000000002</v>
      </c>
      <c r="J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1530.25</v>
      </c>
      <c r="K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1488.03</v>
      </c>
      <c r="L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1466.16</v>
      </c>
      <c r="M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1416.62</v>
      </c>
      <c r="N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1425.27</v>
      </c>
      <c r="O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1446.1799999999998</v>
      </c>
      <c r="P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1442.96</v>
      </c>
      <c r="Q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1443.1100000000001</v>
      </c>
      <c r="R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1455.95</v>
      </c>
      <c r="S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1509.26</v>
      </c>
      <c r="T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1479.51</v>
      </c>
      <c r="U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1394.66</v>
      </c>
      <c r="V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1388.62</v>
      </c>
      <c r="W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1374.38</v>
      </c>
      <c r="X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1375.8200000000002</v>
      </c>
      <c r="Y546" s="142">
        <f>VLOOKUP($A546+ROUND((COLUMN()-2)/24,5),АТС!$A$41:$F$712,3)+VLOOKUP($A546+ROUND((COLUMN()-2)/24,5),'Расчет сбытовых надбавок'!$B$721:'Расчет сбытовых надбавок'!$G$1392,6)+'Иные услуги '!$C$5+'РСТ РСО-А'!$N$7</f>
        <v>1368.31</v>
      </c>
    </row>
    <row r="547" spans="1:25" x14ac:dyDescent="0.2">
      <c r="A547" s="94">
        <f t="shared" si="16"/>
        <v>41690</v>
      </c>
      <c r="B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1427.02</v>
      </c>
      <c r="C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1471.3600000000001</v>
      </c>
      <c r="D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1494.04</v>
      </c>
      <c r="E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1505.93</v>
      </c>
      <c r="F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1505.7</v>
      </c>
      <c r="G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1489.98</v>
      </c>
      <c r="H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1457.1100000000001</v>
      </c>
      <c r="I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1550.99</v>
      </c>
      <c r="J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1552.5</v>
      </c>
      <c r="K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1504.0300000000002</v>
      </c>
      <c r="L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1504.0700000000002</v>
      </c>
      <c r="M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1455.49</v>
      </c>
      <c r="N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1485.58</v>
      </c>
      <c r="O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1499.4900000000002</v>
      </c>
      <c r="P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1506.81</v>
      </c>
      <c r="Q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1503.3200000000002</v>
      </c>
      <c r="R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1506.85</v>
      </c>
      <c r="S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1561.66</v>
      </c>
      <c r="T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1478.7400000000002</v>
      </c>
      <c r="U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1394.81</v>
      </c>
      <c r="V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1391.66</v>
      </c>
      <c r="W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1372</v>
      </c>
      <c r="X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1376.22</v>
      </c>
      <c r="Y547" s="142">
        <f>VLOOKUP($A547+ROUND((COLUMN()-2)/24,5),АТС!$A$41:$F$712,3)+VLOOKUP($A547+ROUND((COLUMN()-2)/24,5),'Расчет сбытовых надбавок'!$B$721:'Расчет сбытовых надбавок'!$G$1392,6)+'Иные услуги '!$C$5+'РСТ РСО-А'!$N$7</f>
        <v>1369.06</v>
      </c>
    </row>
    <row r="548" spans="1:25" x14ac:dyDescent="0.2">
      <c r="A548" s="94">
        <f t="shared" si="16"/>
        <v>41691</v>
      </c>
      <c r="B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1426.72</v>
      </c>
      <c r="C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1471.01</v>
      </c>
      <c r="D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1493.9900000000002</v>
      </c>
      <c r="E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1505.79</v>
      </c>
      <c r="F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1505.7800000000002</v>
      </c>
      <c r="G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1490.1200000000001</v>
      </c>
      <c r="H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1457</v>
      </c>
      <c r="I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1554.92</v>
      </c>
      <c r="J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1576.31</v>
      </c>
      <c r="K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1543.21</v>
      </c>
      <c r="L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1534.1</v>
      </c>
      <c r="M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1472</v>
      </c>
      <c r="N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1503.6</v>
      </c>
      <c r="O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1522.23</v>
      </c>
      <c r="P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1526.0700000000002</v>
      </c>
      <c r="Q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1530.33</v>
      </c>
      <c r="R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1538.3200000000002</v>
      </c>
      <c r="S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1596.63</v>
      </c>
      <c r="T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1493.81</v>
      </c>
      <c r="U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1409.31</v>
      </c>
      <c r="V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1405.85</v>
      </c>
      <c r="W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1378.71</v>
      </c>
      <c r="X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1377.28</v>
      </c>
      <c r="Y548" s="142">
        <f>VLOOKUP($A548+ROUND((COLUMN()-2)/24,5),АТС!$A$41:$F$712,3)+VLOOKUP($A548+ROUND((COLUMN()-2)/24,5),'Расчет сбытовых надбавок'!$B$721:'Расчет сбытовых надбавок'!$G$1392,6)+'Иные услуги '!$C$5+'РСТ РСО-А'!$N$7</f>
        <v>1360.95</v>
      </c>
    </row>
    <row r="549" spans="1:25" x14ac:dyDescent="0.2">
      <c r="A549" s="94">
        <f t="shared" si="16"/>
        <v>41692</v>
      </c>
      <c r="B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1431.17</v>
      </c>
      <c r="C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1484.1100000000001</v>
      </c>
      <c r="D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1509.56</v>
      </c>
      <c r="E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1518.47</v>
      </c>
      <c r="F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1518.48</v>
      </c>
      <c r="G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1514.0900000000001</v>
      </c>
      <c r="H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1484.44</v>
      </c>
      <c r="I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1411.6599999999999</v>
      </c>
      <c r="J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1374.81</v>
      </c>
      <c r="K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1510.17</v>
      </c>
      <c r="L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1493.8</v>
      </c>
      <c r="M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1486.22</v>
      </c>
      <c r="N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1522.56</v>
      </c>
      <c r="O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1530.89</v>
      </c>
      <c r="P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1539.72</v>
      </c>
      <c r="Q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1539.97</v>
      </c>
      <c r="R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1544.6000000000001</v>
      </c>
      <c r="S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1572.47</v>
      </c>
      <c r="T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1500.33</v>
      </c>
      <c r="U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1398</v>
      </c>
      <c r="V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1391.7800000000002</v>
      </c>
      <c r="W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1409.2</v>
      </c>
      <c r="X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1453.4900000000002</v>
      </c>
      <c r="Y549" s="142">
        <f>VLOOKUP($A549+ROUND((COLUMN()-2)/24,5),АТС!$A$41:$F$712,3)+VLOOKUP($A549+ROUND((COLUMN()-2)/24,5),'Расчет сбытовых надбавок'!$B$721:'Расчет сбытовых надбавок'!$G$1392,6)+'Иные услуги '!$C$5+'РСТ РСО-А'!$N$7</f>
        <v>1360.4</v>
      </c>
    </row>
    <row r="550" spans="1:25" x14ac:dyDescent="0.2">
      <c r="A550" s="94">
        <f t="shared" si="16"/>
        <v>41693</v>
      </c>
      <c r="B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1417.2</v>
      </c>
      <c r="C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1476.3899999999999</v>
      </c>
      <c r="D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1510.2</v>
      </c>
      <c r="E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1528.15</v>
      </c>
      <c r="F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1518.98</v>
      </c>
      <c r="G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1528.2800000000002</v>
      </c>
      <c r="H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1505.63</v>
      </c>
      <c r="I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1484.85</v>
      </c>
      <c r="J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1450.4900000000002</v>
      </c>
      <c r="K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1572.15</v>
      </c>
      <c r="L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1523.25</v>
      </c>
      <c r="M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1506.5</v>
      </c>
      <c r="N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1523.01</v>
      </c>
      <c r="O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1540.26</v>
      </c>
      <c r="P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1563.22</v>
      </c>
      <c r="Q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1559.1100000000001</v>
      </c>
      <c r="R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1554.8600000000001</v>
      </c>
      <c r="S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1560.4</v>
      </c>
      <c r="T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1501.75</v>
      </c>
      <c r="U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1398.49</v>
      </c>
      <c r="V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1392.49</v>
      </c>
      <c r="W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1409.75</v>
      </c>
      <c r="X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1454.44</v>
      </c>
      <c r="Y550" s="142">
        <f>VLOOKUP($A550+ROUND((COLUMN()-2)/24,5),АТС!$A$41:$F$712,3)+VLOOKUP($A550+ROUND((COLUMN()-2)/24,5),'Расчет сбытовых надбавок'!$B$721:'Расчет сбытовых надбавок'!$G$1392,6)+'Иные услуги '!$C$5+'РСТ РСО-А'!$N$7</f>
        <v>1358.83</v>
      </c>
    </row>
    <row r="551" spans="1:25" x14ac:dyDescent="0.2">
      <c r="A551" s="94">
        <f t="shared" si="16"/>
        <v>41694</v>
      </c>
      <c r="B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1427.17</v>
      </c>
      <c r="C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1483.35</v>
      </c>
      <c r="D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1506.83</v>
      </c>
      <c r="E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1518.94</v>
      </c>
      <c r="F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1518.96</v>
      </c>
      <c r="G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1506.73</v>
      </c>
      <c r="H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1468.65</v>
      </c>
      <c r="I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1546.93</v>
      </c>
      <c r="J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1576.7800000000002</v>
      </c>
      <c r="K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1521.0300000000002</v>
      </c>
      <c r="L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1505.3500000000001</v>
      </c>
      <c r="M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1456.22</v>
      </c>
      <c r="N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1482.54</v>
      </c>
      <c r="O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1496.6999999999998</v>
      </c>
      <c r="P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1511.41</v>
      </c>
      <c r="Q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1523.02</v>
      </c>
      <c r="R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1535.27</v>
      </c>
      <c r="S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1631.46</v>
      </c>
      <c r="T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1566.17</v>
      </c>
      <c r="U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1439.38</v>
      </c>
      <c r="V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1425.48</v>
      </c>
      <c r="W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1378.91</v>
      </c>
      <c r="X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1375.01</v>
      </c>
      <c r="Y551" s="142">
        <f>VLOOKUP($A551+ROUND((COLUMN()-2)/24,5),АТС!$A$41:$F$712,3)+VLOOKUP($A551+ROUND((COLUMN()-2)/24,5),'Расчет сбытовых надбавок'!$B$721:'Расчет сбытовых надбавок'!$G$1392,6)+'Иные услуги '!$C$5+'РСТ РСО-А'!$N$7</f>
        <v>1356.07</v>
      </c>
    </row>
    <row r="552" spans="1:25" x14ac:dyDescent="0.2">
      <c r="A552" s="94">
        <f t="shared" si="16"/>
        <v>41695</v>
      </c>
      <c r="B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1443.96</v>
      </c>
      <c r="C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1499.1100000000001</v>
      </c>
      <c r="D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1523.58</v>
      </c>
      <c r="E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1532.15</v>
      </c>
      <c r="F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1519.42</v>
      </c>
      <c r="G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1527.8500000000001</v>
      </c>
      <c r="H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1468.77</v>
      </c>
      <c r="I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1568.26</v>
      </c>
      <c r="J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1577.8400000000001</v>
      </c>
      <c r="K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1522.2600000000002</v>
      </c>
      <c r="L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1505.3600000000001</v>
      </c>
      <c r="M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1437.38</v>
      </c>
      <c r="N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1431.16</v>
      </c>
      <c r="O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1433.8000000000002</v>
      </c>
      <c r="P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1439.73</v>
      </c>
      <c r="Q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1436.8200000000002</v>
      </c>
      <c r="R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1433.75</v>
      </c>
      <c r="S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1477.13</v>
      </c>
      <c r="T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1442.5700000000002</v>
      </c>
      <c r="U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1401.03</v>
      </c>
      <c r="V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1394.5900000000001</v>
      </c>
      <c r="W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1379.56</v>
      </c>
      <c r="X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1374.8000000000002</v>
      </c>
      <c r="Y552" s="142">
        <f>VLOOKUP($A552+ROUND((COLUMN()-2)/24,5),АТС!$A$41:$F$712,3)+VLOOKUP($A552+ROUND((COLUMN()-2)/24,5),'Расчет сбытовых надбавок'!$B$721:'Расчет сбытовых надбавок'!$G$1392,6)+'Иные услуги '!$C$5+'РСТ РСО-А'!$N$7</f>
        <v>1356.48</v>
      </c>
    </row>
    <row r="553" spans="1:25" x14ac:dyDescent="0.2">
      <c r="A553" s="94">
        <f t="shared" si="16"/>
        <v>41696</v>
      </c>
      <c r="B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1446.72</v>
      </c>
      <c r="C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1498.2800000000002</v>
      </c>
      <c r="D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1522.67</v>
      </c>
      <c r="E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1535.68</v>
      </c>
      <c r="F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1535.67</v>
      </c>
      <c r="G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1531.52</v>
      </c>
      <c r="H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1494.66</v>
      </c>
      <c r="I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1600.38</v>
      </c>
      <c r="J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1624.77</v>
      </c>
      <c r="K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1572.25</v>
      </c>
      <c r="L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1521.3600000000001</v>
      </c>
      <c r="M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1428.47</v>
      </c>
      <c r="N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1424.98</v>
      </c>
      <c r="O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1427.75</v>
      </c>
      <c r="P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1427.21</v>
      </c>
      <c r="Q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1430.45</v>
      </c>
      <c r="R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1427.58</v>
      </c>
      <c r="S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1471.85</v>
      </c>
      <c r="T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1431.17</v>
      </c>
      <c r="U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1394.56</v>
      </c>
      <c r="V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1391.47</v>
      </c>
      <c r="W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1379.18</v>
      </c>
      <c r="X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1374.72</v>
      </c>
      <c r="Y553" s="142">
        <f>VLOOKUP($A553+ROUND((COLUMN()-2)/24,5),АТС!$A$41:$F$712,3)+VLOOKUP($A553+ROUND((COLUMN()-2)/24,5),'Расчет сбытовых надбавок'!$B$721:'Расчет сбытовых надбавок'!$G$1392,6)+'Иные услуги '!$C$5+'РСТ РСО-А'!$N$7</f>
        <v>1355.82</v>
      </c>
    </row>
    <row r="554" spans="1:25" x14ac:dyDescent="0.2">
      <c r="A554" s="94">
        <f t="shared" si="16"/>
        <v>41697</v>
      </c>
      <c r="B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1410.63</v>
      </c>
      <c r="C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1460.3400000000001</v>
      </c>
      <c r="D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1482.3200000000002</v>
      </c>
      <c r="E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1490.18</v>
      </c>
      <c r="F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1486.29</v>
      </c>
      <c r="G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1482.62</v>
      </c>
      <c r="H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1453.73</v>
      </c>
      <c r="I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1549.97</v>
      </c>
      <c r="J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1556.65</v>
      </c>
      <c r="K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1497.4</v>
      </c>
      <c r="L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1455.7</v>
      </c>
      <c r="M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1405.56</v>
      </c>
      <c r="N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1422.3700000000001</v>
      </c>
      <c r="O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1440.1100000000001</v>
      </c>
      <c r="P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1439.96</v>
      </c>
      <c r="Q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1455.74</v>
      </c>
      <c r="R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1479.19</v>
      </c>
      <c r="S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1553.67</v>
      </c>
      <c r="T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1515.29</v>
      </c>
      <c r="U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1407.0700000000002</v>
      </c>
      <c r="V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1394.73</v>
      </c>
      <c r="W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1371.53</v>
      </c>
      <c r="X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1379.01</v>
      </c>
      <c r="Y554" s="142">
        <f>VLOOKUP($A554+ROUND((COLUMN()-2)/24,5),АТС!$A$41:$F$712,3)+VLOOKUP($A554+ROUND((COLUMN()-2)/24,5),'Расчет сбытовых надбавок'!$B$721:'Расчет сбытовых надбавок'!$G$1392,6)+'Иные услуги '!$C$5+'РСТ РСО-А'!$N$7</f>
        <v>1353.78</v>
      </c>
    </row>
    <row r="555" spans="1:25" x14ac:dyDescent="0.2">
      <c r="A555" s="94">
        <f t="shared" si="16"/>
        <v>41698</v>
      </c>
      <c r="B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1420.04</v>
      </c>
      <c r="C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1471.23</v>
      </c>
      <c r="D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1490.0100000000002</v>
      </c>
      <c r="E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1501.97</v>
      </c>
      <c r="F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1501.81</v>
      </c>
      <c r="G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1497.46</v>
      </c>
      <c r="H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1464.3600000000001</v>
      </c>
      <c r="I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1562.65</v>
      </c>
      <c r="J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1550.99</v>
      </c>
      <c r="K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1488.6200000000001</v>
      </c>
      <c r="L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1451.3400000000001</v>
      </c>
      <c r="M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1399.96</v>
      </c>
      <c r="N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1411</v>
      </c>
      <c r="O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1425.31</v>
      </c>
      <c r="P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1446.29</v>
      </c>
      <c r="Q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1449.47</v>
      </c>
      <c r="R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1425</v>
      </c>
      <c r="S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1465.02</v>
      </c>
      <c r="T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1432.12</v>
      </c>
      <c r="U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1380.48</v>
      </c>
      <c r="V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1371.7400000000002</v>
      </c>
      <c r="W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1359.68</v>
      </c>
      <c r="X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1377.9900000000002</v>
      </c>
      <c r="Y555" s="142">
        <f>VLOOKUP($A555+ROUND((COLUMN()-2)/24,5),АТС!$A$41:$F$712,3)+VLOOKUP($A555+ROUND((COLUMN()-2)/24,5),'Расчет сбытовых надбавок'!$B$721:'Расчет сбытовых надбавок'!$G$1392,6)+'Иные услуги '!$C$5+'РСТ РСО-А'!$N$7</f>
        <v>1363.7800000000002</v>
      </c>
    </row>
    <row r="557" spans="1:25" x14ac:dyDescent="0.25">
      <c r="A557" s="102" t="s">
        <v>157</v>
      </c>
      <c r="B557" s="93"/>
      <c r="C557" s="93"/>
      <c r="D557" s="93"/>
    </row>
    <row r="558" spans="1:25" ht="12.75" customHeight="1" x14ac:dyDescent="0.2">
      <c r="A558" s="170" t="s">
        <v>50</v>
      </c>
      <c r="B558" s="181" t="s">
        <v>161</v>
      </c>
      <c r="C558" s="182"/>
      <c r="D558" s="182"/>
      <c r="E558" s="182"/>
      <c r="F558" s="182"/>
      <c r="G558" s="182"/>
      <c r="H558" s="182"/>
      <c r="I558" s="182"/>
      <c r="J558" s="182"/>
      <c r="K558" s="182"/>
      <c r="L558" s="182"/>
      <c r="M558" s="182"/>
      <c r="N558" s="182"/>
      <c r="O558" s="182"/>
      <c r="P558" s="182"/>
      <c r="Q558" s="182"/>
      <c r="R558" s="182"/>
      <c r="S558" s="182"/>
      <c r="T558" s="182"/>
      <c r="U558" s="182"/>
      <c r="V558" s="182"/>
      <c r="W558" s="182"/>
      <c r="X558" s="182"/>
      <c r="Y558" s="183"/>
    </row>
    <row r="559" spans="1:25" ht="12.75" customHeight="1" x14ac:dyDescent="0.2">
      <c r="A559" s="171"/>
      <c r="B559" s="184"/>
      <c r="C559" s="185"/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  <c r="V559" s="185"/>
      <c r="W559" s="185"/>
      <c r="X559" s="185"/>
      <c r="Y559" s="186"/>
    </row>
    <row r="560" spans="1:25" s="134" customFormat="1" ht="12.75" customHeight="1" x14ac:dyDescent="0.2">
      <c r="A560" s="171"/>
      <c r="B560" s="217" t="s">
        <v>130</v>
      </c>
      <c r="C560" s="205" t="s">
        <v>131</v>
      </c>
      <c r="D560" s="205" t="s">
        <v>132</v>
      </c>
      <c r="E560" s="205" t="s">
        <v>133</v>
      </c>
      <c r="F560" s="205" t="s">
        <v>134</v>
      </c>
      <c r="G560" s="205" t="s">
        <v>135</v>
      </c>
      <c r="H560" s="205" t="s">
        <v>136</v>
      </c>
      <c r="I560" s="205" t="s">
        <v>137</v>
      </c>
      <c r="J560" s="205" t="s">
        <v>138</v>
      </c>
      <c r="K560" s="205" t="s">
        <v>139</v>
      </c>
      <c r="L560" s="205" t="s">
        <v>140</v>
      </c>
      <c r="M560" s="205" t="s">
        <v>141</v>
      </c>
      <c r="N560" s="215" t="s">
        <v>142</v>
      </c>
      <c r="O560" s="205" t="s">
        <v>143</v>
      </c>
      <c r="P560" s="205" t="s">
        <v>144</v>
      </c>
      <c r="Q560" s="205" t="s">
        <v>145</v>
      </c>
      <c r="R560" s="205" t="s">
        <v>146</v>
      </c>
      <c r="S560" s="205" t="s">
        <v>147</v>
      </c>
      <c r="T560" s="205" t="s">
        <v>148</v>
      </c>
      <c r="U560" s="205" t="s">
        <v>149</v>
      </c>
      <c r="V560" s="205" t="s">
        <v>150</v>
      </c>
      <c r="W560" s="205" t="s">
        <v>151</v>
      </c>
      <c r="X560" s="205" t="s">
        <v>152</v>
      </c>
      <c r="Y560" s="205" t="s">
        <v>153</v>
      </c>
    </row>
    <row r="561" spans="1:27" s="134" customFormat="1" ht="11.25" customHeight="1" x14ac:dyDescent="0.2">
      <c r="A561" s="172"/>
      <c r="B561" s="218"/>
      <c r="C561" s="206"/>
      <c r="D561" s="206"/>
      <c r="E561" s="206"/>
      <c r="F561" s="206"/>
      <c r="G561" s="206"/>
      <c r="H561" s="206"/>
      <c r="I561" s="206"/>
      <c r="J561" s="206"/>
      <c r="K561" s="206"/>
      <c r="L561" s="206"/>
      <c r="M561" s="206"/>
      <c r="N561" s="216"/>
      <c r="O561" s="206"/>
      <c r="P561" s="206"/>
      <c r="Q561" s="206"/>
      <c r="R561" s="206"/>
      <c r="S561" s="206"/>
      <c r="T561" s="206"/>
      <c r="U561" s="206"/>
      <c r="V561" s="206"/>
      <c r="W561" s="206"/>
      <c r="X561" s="206"/>
      <c r="Y561" s="206"/>
    </row>
    <row r="562" spans="1:27" ht="15.75" customHeight="1" x14ac:dyDescent="0.2">
      <c r="A562" s="94">
        <f>A528</f>
        <v>41671</v>
      </c>
      <c r="B562" s="117">
        <f>VLOOKUP($A562+ROUND((COLUMN()-2)/24,5),АТС!$A$41:$F$712,4)+VLOOKUP($A562+ROUND((COLUMN()-2)/24,5),'Расчет сбытовых надбавок'!$B$1393:'Расчет сбытовых надбавок'!$G$2064,3)</f>
        <v>0</v>
      </c>
      <c r="C562" s="117">
        <f>VLOOKUP($A562+ROUND((COLUMN()-2)/24,5),АТС!$A$41:$F$712,4)+VLOOKUP($A562+ROUND((COLUMN()-2)/24,5),'Расчет сбытовых надбавок'!$B$1393:'Расчет сбытовых надбавок'!$G$2064,3)</f>
        <v>0</v>
      </c>
      <c r="D562" s="117">
        <f>VLOOKUP($A562+ROUND((COLUMN()-2)/24,5),АТС!$A$41:$F$712,4)+VLOOKUP($A562+ROUND((COLUMN()-2)/24,5),'Расчет сбытовых надбавок'!$B$1393:'Расчет сбытовых надбавок'!$G$2064,3)</f>
        <v>0</v>
      </c>
      <c r="E562" s="117">
        <f>VLOOKUP($A562+ROUND((COLUMN()-2)/24,5),АТС!$A$41:$F$712,4)+VLOOKUP($A562+ROUND((COLUMN()-2)/24,5),'Расчет сбытовых надбавок'!$B$1393:'Расчет сбытовых надбавок'!$G$2064,3)</f>
        <v>62.04</v>
      </c>
      <c r="F562" s="117">
        <f>VLOOKUP($A562+ROUND((COLUMN()-2)/24,5),АТС!$A$41:$F$712,4)+VLOOKUP($A562+ROUND((COLUMN()-2)/24,5),'Расчет сбытовых надбавок'!$B$1393:'Расчет сбытовых надбавок'!$G$2064,3)</f>
        <v>111.01</v>
      </c>
      <c r="G562" s="117">
        <f>VLOOKUP($A562+ROUND((COLUMN()-2)/24,5),АТС!$A$41:$F$712,4)+VLOOKUP($A562+ROUND((COLUMN()-2)/24,5),'Расчет сбытовых надбавок'!$B$1393:'Расчет сбытовых надбавок'!$G$2064,3)</f>
        <v>138.47999999999999</v>
      </c>
      <c r="H562" s="117">
        <f>VLOOKUP($A562+ROUND((COLUMN()-2)/24,5),АТС!$A$41:$F$712,4)+VLOOKUP($A562+ROUND((COLUMN()-2)/24,5),'Расчет сбытовых надбавок'!$B$1393:'Расчет сбытовых надбавок'!$G$2064,3)</f>
        <v>395.89</v>
      </c>
      <c r="I562" s="117">
        <f>VLOOKUP($A562+ROUND((COLUMN()-2)/24,5),АТС!$A$41:$F$712,4)+VLOOKUP($A562+ROUND((COLUMN()-2)/24,5),'Расчет сбытовых надбавок'!$B$1393:'Расчет сбытовых надбавок'!$G$2064,3)</f>
        <v>509.36</v>
      </c>
      <c r="J562" s="117">
        <f>VLOOKUP($A562+ROUND((COLUMN()-2)/24,5),АТС!$A$41:$F$712,4)+VLOOKUP($A562+ROUND((COLUMN()-2)/24,5),'Расчет сбытовых надбавок'!$B$1393:'Расчет сбытовых надбавок'!$G$2064,3)</f>
        <v>207.97</v>
      </c>
      <c r="K562" s="117">
        <f>VLOOKUP($A562+ROUND((COLUMN()-2)/24,5),АТС!$A$41:$F$712,4)+VLOOKUP($A562+ROUND((COLUMN()-2)/24,5),'Расчет сбытовых надбавок'!$B$1393:'Расчет сбытовых надбавок'!$G$2064,3)</f>
        <v>22.48</v>
      </c>
      <c r="L562" s="117">
        <f>VLOOKUP($A562+ROUND((COLUMN()-2)/24,5),АТС!$A$41:$F$712,4)+VLOOKUP($A562+ROUND((COLUMN()-2)/24,5),'Расчет сбытовых надбавок'!$B$1393:'Расчет сбытовых надбавок'!$G$2064,3)</f>
        <v>0</v>
      </c>
      <c r="M562" s="117">
        <f>VLOOKUP($A562+ROUND((COLUMN()-2)/24,5),АТС!$A$41:$F$712,4)+VLOOKUP($A562+ROUND((COLUMN()-2)/24,5),'Расчет сбытовых надбавок'!$B$1393:'Расчет сбытовых надбавок'!$G$2064,3)</f>
        <v>0</v>
      </c>
      <c r="N562" s="117">
        <f>VLOOKUP($A562+ROUND((COLUMN()-2)/24,5),АТС!$A$41:$F$712,4)+VLOOKUP($A562+ROUND((COLUMN()-2)/24,5),'Расчет сбытовых надбавок'!$B$1393:'Расчет сбытовых надбавок'!$G$2064,3)</f>
        <v>0</v>
      </c>
      <c r="O562" s="117">
        <f>VLOOKUP($A562+ROUND((COLUMN()-2)/24,5),АТС!$A$41:$F$712,4)+VLOOKUP($A562+ROUND((COLUMN()-2)/24,5),'Расчет сбытовых надбавок'!$B$1393:'Расчет сбытовых надбавок'!$G$2064,3)</f>
        <v>0</v>
      </c>
      <c r="P562" s="117">
        <f>VLOOKUP($A562+ROUND((COLUMN()-2)/24,5),АТС!$A$41:$F$712,4)+VLOOKUP($A562+ROUND((COLUMN()-2)/24,5),'Расчет сбытовых надбавок'!$B$1393:'Расчет сбытовых надбавок'!$G$2064,3)</f>
        <v>24.130000000000003</v>
      </c>
      <c r="Q562" s="117">
        <f>VLOOKUP($A562+ROUND((COLUMN()-2)/24,5),АТС!$A$41:$F$712,4)+VLOOKUP($A562+ROUND((COLUMN()-2)/24,5),'Расчет сбытовых надбавок'!$B$1393:'Расчет сбытовых надбавок'!$G$2064,3)</f>
        <v>32.4</v>
      </c>
      <c r="R562" s="117">
        <f>VLOOKUP($A562+ROUND((COLUMN()-2)/24,5),АТС!$A$41:$F$712,4)+VLOOKUP($A562+ROUND((COLUMN()-2)/24,5),'Расчет сбытовых надбавок'!$B$1393:'Расчет сбытовых надбавок'!$G$2064,3)</f>
        <v>38.010000000000005</v>
      </c>
      <c r="S562" s="117">
        <f>VLOOKUP($A562+ROUND((COLUMN()-2)/24,5),АТС!$A$41:$F$712,4)+VLOOKUP($A562+ROUND((COLUMN()-2)/24,5),'Расчет сбытовых надбавок'!$B$1393:'Расчет сбытовых надбавок'!$G$2064,3)</f>
        <v>67.47</v>
      </c>
      <c r="T562" s="117">
        <f>VLOOKUP($A562+ROUND((COLUMN()-2)/24,5),АТС!$A$41:$F$712,4)+VLOOKUP($A562+ROUND((COLUMN()-2)/24,5),'Расчет сбытовых надбавок'!$B$1393:'Расчет сбытовых надбавок'!$G$2064,3)</f>
        <v>196.4</v>
      </c>
      <c r="U562" s="117">
        <f>VLOOKUP($A562+ROUND((COLUMN()-2)/24,5),АТС!$A$41:$F$712,4)+VLOOKUP($A562+ROUND((COLUMN()-2)/24,5),'Расчет сбытовых надбавок'!$B$1393:'Расчет сбытовых надбавок'!$G$2064,3)</f>
        <v>144.81</v>
      </c>
      <c r="V562" s="117">
        <f>VLOOKUP($A562+ROUND((COLUMN()-2)/24,5),АТС!$A$41:$F$712,4)+VLOOKUP($A562+ROUND((COLUMN()-2)/24,5),'Расчет сбытовых надбавок'!$B$1393:'Расчет сбытовых надбавок'!$G$2064,3)</f>
        <v>89.06</v>
      </c>
      <c r="W562" s="117">
        <f>VLOOKUP($A562+ROUND((COLUMN()-2)/24,5),АТС!$A$41:$F$712,4)+VLOOKUP($A562+ROUND((COLUMN()-2)/24,5),'Расчет сбытовых надбавок'!$B$1393:'Расчет сбытовых надбавок'!$G$2064,3)</f>
        <v>70.38</v>
      </c>
      <c r="X562" s="117">
        <f>VLOOKUP($A562+ROUND((COLUMN()-2)/24,5),АТС!$A$41:$F$712,4)+VLOOKUP($A562+ROUND((COLUMN()-2)/24,5),'Расчет сбытовых надбавок'!$B$1393:'Расчет сбытовых надбавок'!$G$2064,3)</f>
        <v>0</v>
      </c>
      <c r="Y562" s="117">
        <f>VLOOKUP($A562+ROUND((COLUMN()-2)/24,5),АТС!$A$41:$F$712,4)+VLOOKUP($A562+ROUND((COLUMN()-2)/24,5),'Расчет сбытовых надбавок'!$B$1393:'Расчет сбытовых надбавок'!$G$2064,3)</f>
        <v>21.759999999999998</v>
      </c>
      <c r="AA562" s="95"/>
    </row>
    <row r="563" spans="1:27" x14ac:dyDescent="0.2">
      <c r="A563" s="94">
        <f>A562+1</f>
        <v>41672</v>
      </c>
      <c r="B563" s="117">
        <f>VLOOKUP($A563+ROUND((COLUMN()-2)/24,5),АТС!$A$41:$F$712,4)+VLOOKUP($A563+ROUND((COLUMN()-2)/24,5),'Расчет сбытовых надбавок'!$B$1393:'Расчет сбытовых надбавок'!$G$2064,3)</f>
        <v>0</v>
      </c>
      <c r="C563" s="117">
        <f>VLOOKUP($A563+ROUND((COLUMN()-2)/24,5),АТС!$A$41:$F$712,4)+VLOOKUP($A563+ROUND((COLUMN()-2)/24,5),'Расчет сбытовых надбавок'!$B$1393:'Расчет сбытовых надбавок'!$G$2064,3)</f>
        <v>19.100000000000001</v>
      </c>
      <c r="D563" s="117">
        <f>VLOOKUP($A563+ROUND((COLUMN()-2)/24,5),АТС!$A$41:$F$712,4)+VLOOKUP($A563+ROUND((COLUMN()-2)/24,5),'Расчет сбытовых надбавок'!$B$1393:'Расчет сбытовых надбавок'!$G$2064,3)</f>
        <v>41.5</v>
      </c>
      <c r="E563" s="117">
        <f>VLOOKUP($A563+ROUND((COLUMN()-2)/24,5),АТС!$A$41:$F$712,4)+VLOOKUP($A563+ROUND((COLUMN()-2)/24,5),'Расчет сбытовых надбавок'!$B$1393:'Расчет сбытовых надбавок'!$G$2064,3)</f>
        <v>29.59</v>
      </c>
      <c r="F563" s="117">
        <f>VLOOKUP($A563+ROUND((COLUMN()-2)/24,5),АТС!$A$41:$F$712,4)+VLOOKUP($A563+ROUND((COLUMN()-2)/24,5),'Расчет сбытовых надбавок'!$B$1393:'Расчет сбытовых надбавок'!$G$2064,3)</f>
        <v>112.1</v>
      </c>
      <c r="G563" s="117">
        <f>VLOOKUP($A563+ROUND((COLUMN()-2)/24,5),АТС!$A$41:$F$712,4)+VLOOKUP($A563+ROUND((COLUMN()-2)/24,5),'Расчет сбытовых надбавок'!$B$1393:'Расчет сбытовых надбавок'!$G$2064,3)</f>
        <v>177.64000000000001</v>
      </c>
      <c r="H563" s="117">
        <f>VLOOKUP($A563+ROUND((COLUMN()-2)/24,5),АТС!$A$41:$F$712,4)+VLOOKUP($A563+ROUND((COLUMN()-2)/24,5),'Расчет сбытовых надбавок'!$B$1393:'Расчет сбытовых надбавок'!$G$2064,3)</f>
        <v>496.29</v>
      </c>
      <c r="I563" s="117">
        <f>VLOOKUP($A563+ROUND((COLUMN()-2)/24,5),АТС!$A$41:$F$712,4)+VLOOKUP($A563+ROUND((COLUMN()-2)/24,5),'Расчет сбытовых надбавок'!$B$1393:'Расчет сбытовых надбавок'!$G$2064,3)</f>
        <v>279.97000000000003</v>
      </c>
      <c r="J563" s="117">
        <f>VLOOKUP($A563+ROUND((COLUMN()-2)/24,5),АТС!$A$41:$F$712,4)+VLOOKUP($A563+ROUND((COLUMN()-2)/24,5),'Расчет сбытовых надбавок'!$B$1393:'Расчет сбытовых надбавок'!$G$2064,3)</f>
        <v>471.5</v>
      </c>
      <c r="K563" s="117">
        <f>VLOOKUP($A563+ROUND((COLUMN()-2)/24,5),АТС!$A$41:$F$712,4)+VLOOKUP($A563+ROUND((COLUMN()-2)/24,5),'Расчет сбытовых надбавок'!$B$1393:'Расчет сбытовых надбавок'!$G$2064,3)</f>
        <v>336.22</v>
      </c>
      <c r="L563" s="117">
        <f>VLOOKUP($A563+ROUND((COLUMN()-2)/24,5),АТС!$A$41:$F$712,4)+VLOOKUP($A563+ROUND((COLUMN()-2)/24,5),'Расчет сбытовых надбавок'!$B$1393:'Расчет сбытовых надбавок'!$G$2064,3)</f>
        <v>0</v>
      </c>
      <c r="M563" s="117">
        <f>VLOOKUP($A563+ROUND((COLUMN()-2)/24,5),АТС!$A$41:$F$712,4)+VLOOKUP($A563+ROUND((COLUMN()-2)/24,5),'Расчет сбытовых надбавок'!$B$1393:'Расчет сбытовых надбавок'!$G$2064,3)</f>
        <v>0</v>
      </c>
      <c r="N563" s="117">
        <f>VLOOKUP($A563+ROUND((COLUMN()-2)/24,5),АТС!$A$41:$F$712,4)+VLOOKUP($A563+ROUND((COLUMN()-2)/24,5),'Расчет сбытовых надбавок'!$B$1393:'Расчет сбытовых надбавок'!$G$2064,3)</f>
        <v>0</v>
      </c>
      <c r="O563" s="117">
        <f>VLOOKUP($A563+ROUND((COLUMN()-2)/24,5),АТС!$A$41:$F$712,4)+VLOOKUP($A563+ROUND((COLUMN()-2)/24,5),'Расчет сбытовых надбавок'!$B$1393:'Расчет сбытовых надбавок'!$G$2064,3)</f>
        <v>0</v>
      </c>
      <c r="P563" s="117">
        <f>VLOOKUP($A563+ROUND((COLUMN()-2)/24,5),АТС!$A$41:$F$712,4)+VLOOKUP($A563+ROUND((COLUMN()-2)/24,5),'Расчет сбытовых надбавок'!$B$1393:'Расчет сбытовых надбавок'!$G$2064,3)</f>
        <v>0.05</v>
      </c>
      <c r="Q563" s="117">
        <f>VLOOKUP($A563+ROUND((COLUMN()-2)/24,5),АТС!$A$41:$F$712,4)+VLOOKUP($A563+ROUND((COLUMN()-2)/24,5),'Расчет сбытовых надбавок'!$B$1393:'Расчет сбытовых надбавок'!$G$2064,3)</f>
        <v>0</v>
      </c>
      <c r="R563" s="117">
        <f>VLOOKUP($A563+ROUND((COLUMN()-2)/24,5),АТС!$A$41:$F$712,4)+VLOOKUP($A563+ROUND((COLUMN()-2)/24,5),'Расчет сбытовых надбавок'!$B$1393:'Расчет сбытовых надбавок'!$G$2064,3)</f>
        <v>0</v>
      </c>
      <c r="S563" s="117">
        <f>VLOOKUP($A563+ROUND((COLUMN()-2)/24,5),АТС!$A$41:$F$712,4)+VLOOKUP($A563+ROUND((COLUMN()-2)/24,5),'Расчет сбытовых надбавок'!$B$1393:'Расчет сбытовых надбавок'!$G$2064,3)</f>
        <v>7.2700000000000005</v>
      </c>
      <c r="T563" s="117">
        <f>VLOOKUP($A563+ROUND((COLUMN()-2)/24,5),АТС!$A$41:$F$712,4)+VLOOKUP($A563+ROUND((COLUMN()-2)/24,5),'Расчет сбытовых надбавок'!$B$1393:'Расчет сбытовых надбавок'!$G$2064,3)</f>
        <v>56.19</v>
      </c>
      <c r="U563" s="117">
        <f>VLOOKUP($A563+ROUND((COLUMN()-2)/24,5),АТС!$A$41:$F$712,4)+VLOOKUP($A563+ROUND((COLUMN()-2)/24,5),'Расчет сбытовых надбавок'!$B$1393:'Расчет сбытовых надбавок'!$G$2064,3)</f>
        <v>262.73</v>
      </c>
      <c r="V563" s="117">
        <f>VLOOKUP($A563+ROUND((COLUMN()-2)/24,5),АТС!$A$41:$F$712,4)+VLOOKUP($A563+ROUND((COLUMN()-2)/24,5),'Расчет сбытовых надбавок'!$B$1393:'Расчет сбытовых надбавок'!$G$2064,3)</f>
        <v>335.7</v>
      </c>
      <c r="W563" s="117">
        <f>VLOOKUP($A563+ROUND((COLUMN()-2)/24,5),АТС!$A$41:$F$712,4)+VLOOKUP($A563+ROUND((COLUMN()-2)/24,5),'Расчет сбытовых надбавок'!$B$1393:'Расчет сбытовых надбавок'!$G$2064,3)</f>
        <v>329.17</v>
      </c>
      <c r="X563" s="117">
        <f>VLOOKUP($A563+ROUND((COLUMN()-2)/24,5),АТС!$A$41:$F$712,4)+VLOOKUP($A563+ROUND((COLUMN()-2)/24,5),'Расчет сбытовых надбавок'!$B$1393:'Расчет сбытовых надбавок'!$G$2064,3)</f>
        <v>0</v>
      </c>
      <c r="Y563" s="117">
        <f>VLOOKUP($A563+ROUND((COLUMN()-2)/24,5),АТС!$A$41:$F$712,4)+VLOOKUP($A563+ROUND((COLUMN()-2)/24,5),'Расчет сбытовых надбавок'!$B$1393:'Расчет сбытовых надбавок'!$G$2064,3)</f>
        <v>0</v>
      </c>
    </row>
    <row r="564" spans="1:27" x14ac:dyDescent="0.2">
      <c r="A564" s="94">
        <f t="shared" ref="A564:A589" si="17">A563+1</f>
        <v>41673</v>
      </c>
      <c r="B564" s="117">
        <f>VLOOKUP($A564+ROUND((COLUMN()-2)/24,5),АТС!$A$41:$F$712,4)+VLOOKUP($A564+ROUND((COLUMN()-2)/24,5),'Расчет сбытовых надбавок'!$B$1393:'Расчет сбытовых надбавок'!$G$2064,3)</f>
        <v>142.26</v>
      </c>
      <c r="C564" s="117">
        <f>VLOOKUP($A564+ROUND((COLUMN()-2)/24,5),АТС!$A$41:$F$712,4)+VLOOKUP($A564+ROUND((COLUMN()-2)/24,5),'Расчет сбытовых надбавок'!$B$1393:'Расчет сбытовых надбавок'!$G$2064,3)</f>
        <v>306.49</v>
      </c>
      <c r="D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E564" s="117">
        <f>VLOOKUP($A564+ROUND((COLUMN()-2)/24,5),АТС!$A$41:$F$712,4)+VLOOKUP($A564+ROUND((COLUMN()-2)/24,5),'Расчет сбытовых надбавок'!$B$1393:'Расчет сбытовых надбавок'!$G$2064,3)</f>
        <v>21.1</v>
      </c>
      <c r="F564" s="117">
        <f>VLOOKUP($A564+ROUND((COLUMN()-2)/24,5),АТС!$A$41:$F$712,4)+VLOOKUP($A564+ROUND((COLUMN()-2)/24,5),'Расчет сбытовых надбавок'!$B$1393:'Расчет сбытовых надбавок'!$G$2064,3)</f>
        <v>113.65</v>
      </c>
      <c r="G564" s="117">
        <f>VLOOKUP($A564+ROUND((COLUMN()-2)/24,5),АТС!$A$41:$F$712,4)+VLOOKUP($A564+ROUND((COLUMN()-2)/24,5),'Расчет сбытовых надбавок'!$B$1393:'Расчет сбытовых надбавок'!$G$2064,3)</f>
        <v>161.54</v>
      </c>
      <c r="H564" s="117">
        <f>VLOOKUP($A564+ROUND((COLUMN()-2)/24,5),АТС!$A$41:$F$712,4)+VLOOKUP($A564+ROUND((COLUMN()-2)/24,5),'Расчет сбытовых надбавок'!$B$1393:'Расчет сбытовых надбавок'!$G$2064,3)</f>
        <v>273.58</v>
      </c>
      <c r="I564" s="117">
        <f>VLOOKUP($A564+ROUND((COLUMN()-2)/24,5),АТС!$A$41:$F$712,4)+VLOOKUP($A564+ROUND((COLUMN()-2)/24,5),'Расчет сбытовых надбавок'!$B$1393:'Расчет сбытовых надбавок'!$G$2064,3)</f>
        <v>115.98</v>
      </c>
      <c r="J564" s="117">
        <f>VLOOKUP($A564+ROUND((COLUMN()-2)/24,5),АТС!$A$41:$F$712,4)+VLOOKUP($A564+ROUND((COLUMN()-2)/24,5),'Расчет сбытовых надбавок'!$B$1393:'Расчет сбытовых надбавок'!$G$2064,3)</f>
        <v>8.83</v>
      </c>
      <c r="K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L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M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N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O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P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Q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R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S564" s="117">
        <f>VLOOKUP($A564+ROUND((COLUMN()-2)/24,5),АТС!$A$41:$F$712,4)+VLOOKUP($A564+ROUND((COLUMN()-2)/24,5),'Расчет сбытовых надбавок'!$B$1393:'Расчет сбытовых надбавок'!$G$2064,3)</f>
        <v>14.420000000000002</v>
      </c>
      <c r="T564" s="117">
        <f>VLOOKUP($A564+ROUND((COLUMN()-2)/24,5),АТС!$A$41:$F$712,4)+VLOOKUP($A564+ROUND((COLUMN()-2)/24,5),'Расчет сбытовых надбавок'!$B$1393:'Расчет сбытовых надбавок'!$G$2064,3)</f>
        <v>75.45</v>
      </c>
      <c r="U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V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W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X564" s="117">
        <f>VLOOKUP($A564+ROUND((COLUMN()-2)/24,5),АТС!$A$41:$F$712,4)+VLOOKUP($A564+ROUND((COLUMN()-2)/24,5),'Расчет сбытовых надбавок'!$B$1393:'Расчет сбытовых надбавок'!$G$2064,3)</f>
        <v>0</v>
      </c>
      <c r="Y564" s="117">
        <f>VLOOKUP($A564+ROUND((COLUMN()-2)/24,5),АТС!$A$41:$F$712,4)+VLOOKUP($A564+ROUND((COLUMN()-2)/24,5),'Расчет сбытовых надбавок'!$B$1393:'Расчет сбытовых надбавок'!$G$2064,3)</f>
        <v>0</v>
      </c>
    </row>
    <row r="565" spans="1:27" x14ac:dyDescent="0.2">
      <c r="A565" s="94">
        <f t="shared" si="17"/>
        <v>41674</v>
      </c>
      <c r="B565" s="117">
        <f>VLOOKUP($A565+ROUND((COLUMN()-2)/24,5),АТС!$A$41:$F$712,4)+VLOOKUP($A565+ROUND((COLUMN()-2)/24,5),'Расчет сбытовых надбавок'!$B$1393:'Расчет сбытовых надбавок'!$G$2064,3)</f>
        <v>51.81</v>
      </c>
      <c r="C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D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E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F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G565" s="117">
        <f>VLOOKUP($A565+ROUND((COLUMN()-2)/24,5),АТС!$A$41:$F$712,4)+VLOOKUP($A565+ROUND((COLUMN()-2)/24,5),'Расчет сбытовых надбавок'!$B$1393:'Расчет сбытовых надбавок'!$G$2064,3)</f>
        <v>164.2</v>
      </c>
      <c r="H565" s="117">
        <f>VLOOKUP($A565+ROUND((COLUMN()-2)/24,5),АТС!$A$41:$F$712,4)+VLOOKUP($A565+ROUND((COLUMN()-2)/24,5),'Расчет сбытовых надбавок'!$B$1393:'Расчет сбытовых надбавок'!$G$2064,3)</f>
        <v>645.23</v>
      </c>
      <c r="I565" s="117">
        <f>VLOOKUP($A565+ROUND((COLUMN()-2)/24,5),АТС!$A$41:$F$712,4)+VLOOKUP($A565+ROUND((COLUMN()-2)/24,5),'Расчет сбытовых надбавок'!$B$1393:'Расчет сбытовых надбавок'!$G$2064,3)</f>
        <v>61.71</v>
      </c>
      <c r="J565" s="117">
        <f>VLOOKUP($A565+ROUND((COLUMN()-2)/24,5),АТС!$A$41:$F$712,4)+VLOOKUP($A565+ROUND((COLUMN()-2)/24,5),'Расчет сбытовых надбавок'!$B$1393:'Расчет сбытовых надбавок'!$G$2064,3)</f>
        <v>311.24</v>
      </c>
      <c r="K565" s="117">
        <f>VLOOKUP($A565+ROUND((COLUMN()-2)/24,5),АТС!$A$41:$F$712,4)+VLOOKUP($A565+ROUND((COLUMN()-2)/24,5),'Расчет сбытовых надбавок'!$B$1393:'Расчет сбытовых надбавок'!$G$2064,3)</f>
        <v>1007.7</v>
      </c>
      <c r="L565" s="117">
        <f>VLOOKUP($A565+ROUND((COLUMN()-2)/24,5),АТС!$A$41:$F$712,4)+VLOOKUP($A565+ROUND((COLUMN()-2)/24,5),'Расчет сбытовых надбавок'!$B$1393:'Расчет сбытовых надбавок'!$G$2064,3)</f>
        <v>29.490000000000002</v>
      </c>
      <c r="M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N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O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P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Q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R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S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T565" s="117">
        <f>VLOOKUP($A565+ROUND((COLUMN()-2)/24,5),АТС!$A$41:$F$712,4)+VLOOKUP($A565+ROUND((COLUMN()-2)/24,5),'Расчет сбытовых надбавок'!$B$1393:'Расчет сбытовых надбавок'!$G$2064,3)</f>
        <v>59.03</v>
      </c>
      <c r="U565" s="117">
        <f>VLOOKUP($A565+ROUND((COLUMN()-2)/24,5),АТС!$A$41:$F$712,4)+VLOOKUP($A565+ROUND((COLUMN()-2)/24,5),'Расчет сбытовых надбавок'!$B$1393:'Расчет сбытовых надбавок'!$G$2064,3)</f>
        <v>121.01</v>
      </c>
      <c r="V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W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X565" s="117">
        <f>VLOOKUP($A565+ROUND((COLUMN()-2)/24,5),АТС!$A$41:$F$712,4)+VLOOKUP($A565+ROUND((COLUMN()-2)/24,5),'Расчет сбытовых надбавок'!$B$1393:'Расчет сбытовых надбавок'!$G$2064,3)</f>
        <v>0</v>
      </c>
      <c r="Y565" s="117">
        <f>VLOOKUP($A565+ROUND((COLUMN()-2)/24,5),АТС!$A$41:$F$712,4)+VLOOKUP($A565+ROUND((COLUMN()-2)/24,5),'Расчет сбытовых надбавок'!$B$1393:'Расчет сбытовых надбавок'!$G$2064,3)</f>
        <v>0</v>
      </c>
    </row>
    <row r="566" spans="1:27" x14ac:dyDescent="0.2">
      <c r="A566" s="94">
        <f t="shared" si="17"/>
        <v>41675</v>
      </c>
      <c r="B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C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D566" s="117">
        <f>VLOOKUP($A566+ROUND((COLUMN()-2)/24,5),АТС!$A$41:$F$712,4)+VLOOKUP($A566+ROUND((COLUMN()-2)/24,5),'Расчет сбытовых надбавок'!$B$1393:'Расчет сбытовых надбавок'!$G$2064,3)</f>
        <v>331.65999999999997</v>
      </c>
      <c r="E566" s="117">
        <f>VLOOKUP($A566+ROUND((COLUMN()-2)/24,5),АТС!$A$41:$F$712,4)+VLOOKUP($A566+ROUND((COLUMN()-2)/24,5),'Расчет сбытовых надбавок'!$B$1393:'Расчет сбытовых надбавок'!$G$2064,3)</f>
        <v>460.27</v>
      </c>
      <c r="F566" s="117">
        <f>VLOOKUP($A566+ROUND((COLUMN()-2)/24,5),АТС!$A$41:$F$712,4)+VLOOKUP($A566+ROUND((COLUMN()-2)/24,5),'Расчет сбытовых надбавок'!$B$1393:'Расчет сбытовых надбавок'!$G$2064,3)</f>
        <v>489.53</v>
      </c>
      <c r="G566" s="117">
        <f>VLOOKUP($A566+ROUND((COLUMN()-2)/24,5),АТС!$A$41:$F$712,4)+VLOOKUP($A566+ROUND((COLUMN()-2)/24,5),'Расчет сбытовых надбавок'!$B$1393:'Расчет сбытовых надбавок'!$G$2064,3)</f>
        <v>527.09</v>
      </c>
      <c r="H566" s="117">
        <f>VLOOKUP($A566+ROUND((COLUMN()-2)/24,5),АТС!$A$41:$F$712,4)+VLOOKUP($A566+ROUND((COLUMN()-2)/24,5),'Расчет сбытовых надбавок'!$B$1393:'Расчет сбытовых надбавок'!$G$2064,3)</f>
        <v>160.73000000000002</v>
      </c>
      <c r="I566" s="117">
        <f>VLOOKUP($A566+ROUND((COLUMN()-2)/24,5),АТС!$A$41:$F$712,4)+VLOOKUP($A566+ROUND((COLUMN()-2)/24,5),'Расчет сбытовых надбавок'!$B$1393:'Расчет сбытовых надбавок'!$G$2064,3)</f>
        <v>13.05</v>
      </c>
      <c r="J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K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L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M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N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O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P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Q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R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S566" s="117">
        <f>VLOOKUP($A566+ROUND((COLUMN()-2)/24,5),АТС!$A$41:$F$712,4)+VLOOKUP($A566+ROUND((COLUMN()-2)/24,5),'Расчет сбытовых надбавок'!$B$1393:'Расчет сбытовых надбавок'!$G$2064,3)</f>
        <v>0.01</v>
      </c>
      <c r="T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U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V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W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X566" s="117">
        <f>VLOOKUP($A566+ROUND((COLUMN()-2)/24,5),АТС!$A$41:$F$712,4)+VLOOKUP($A566+ROUND((COLUMN()-2)/24,5),'Расчет сбытовых надбавок'!$B$1393:'Расчет сбытовых надбавок'!$G$2064,3)</f>
        <v>0</v>
      </c>
      <c r="Y566" s="117">
        <f>VLOOKUP($A566+ROUND((COLUMN()-2)/24,5),АТС!$A$41:$F$712,4)+VLOOKUP($A566+ROUND((COLUMN()-2)/24,5),'Расчет сбытовых надбавок'!$B$1393:'Расчет сбытовых надбавок'!$G$2064,3)</f>
        <v>0.01</v>
      </c>
    </row>
    <row r="567" spans="1:27" x14ac:dyDescent="0.2">
      <c r="A567" s="94">
        <f t="shared" si="17"/>
        <v>41676</v>
      </c>
      <c r="B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C567" s="117">
        <f>VLOOKUP($A567+ROUND((COLUMN()-2)/24,5),АТС!$A$41:$F$712,4)+VLOOKUP($A567+ROUND((COLUMN()-2)/24,5),'Расчет сбытовых надбавок'!$B$1393:'Расчет сбытовых надбавок'!$G$2064,3)</f>
        <v>0.01</v>
      </c>
      <c r="D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E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F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G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H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I567" s="117">
        <f>VLOOKUP($A567+ROUND((COLUMN()-2)/24,5),АТС!$A$41:$F$712,4)+VLOOKUP($A567+ROUND((COLUMN()-2)/24,5),'Расчет сбытовых надбавок'!$B$1393:'Расчет сбытовых надбавок'!$G$2064,3)</f>
        <v>0.53</v>
      </c>
      <c r="J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K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L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M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N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O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P567" s="117">
        <f>VLOOKUP($A567+ROUND((COLUMN()-2)/24,5),АТС!$A$41:$F$712,4)+VLOOKUP($A567+ROUND((COLUMN()-2)/24,5),'Расчет сбытовых надбавок'!$B$1393:'Расчет сбытовых надбавок'!$G$2064,3)</f>
        <v>0.38</v>
      </c>
      <c r="Q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R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S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T567" s="117">
        <f>VLOOKUP($A567+ROUND((COLUMN()-2)/24,5),АТС!$A$41:$F$712,4)+VLOOKUP($A567+ROUND((COLUMN()-2)/24,5),'Расчет сбытовых надбавок'!$B$1393:'Расчет сбытовых надбавок'!$G$2064,3)</f>
        <v>0.22999999999999998</v>
      </c>
      <c r="U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V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W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X567" s="117">
        <f>VLOOKUP($A567+ROUND((COLUMN()-2)/24,5),АТС!$A$41:$F$712,4)+VLOOKUP($A567+ROUND((COLUMN()-2)/24,5),'Расчет сбытовых надбавок'!$B$1393:'Расчет сбытовых надбавок'!$G$2064,3)</f>
        <v>0</v>
      </c>
      <c r="Y567" s="117">
        <f>VLOOKUP($A567+ROUND((COLUMN()-2)/24,5),АТС!$A$41:$F$712,4)+VLOOKUP($A567+ROUND((COLUMN()-2)/24,5),'Расчет сбытовых надбавок'!$B$1393:'Расчет сбытовых надбавок'!$G$2064,3)</f>
        <v>0</v>
      </c>
    </row>
    <row r="568" spans="1:27" x14ac:dyDescent="0.2">
      <c r="A568" s="94">
        <f t="shared" si="17"/>
        <v>41677</v>
      </c>
      <c r="B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C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D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E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F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G568" s="117">
        <f>VLOOKUP($A568+ROUND((COLUMN()-2)/24,5),АТС!$A$41:$F$712,4)+VLOOKUP($A568+ROUND((COLUMN()-2)/24,5),'Расчет сбытовых надбавок'!$B$1393:'Расчет сбытовых надбавок'!$G$2064,3)</f>
        <v>84.31</v>
      </c>
      <c r="H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I568" s="117">
        <f>VLOOKUP($A568+ROUND((COLUMN()-2)/24,5),АТС!$A$41:$F$712,4)+VLOOKUP($A568+ROUND((COLUMN()-2)/24,5),'Расчет сбытовых надбавок'!$B$1393:'Расчет сбытовых надбавок'!$G$2064,3)</f>
        <v>115.87</v>
      </c>
      <c r="J568" s="117">
        <f>VLOOKUP($A568+ROUND((COLUMN()-2)/24,5),АТС!$A$41:$F$712,4)+VLOOKUP($A568+ROUND((COLUMN()-2)/24,5),'Расчет сбытовых надбавок'!$B$1393:'Расчет сбытовых надбавок'!$G$2064,3)</f>
        <v>0.01</v>
      </c>
      <c r="K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L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M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N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O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P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Q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R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S568" s="117">
        <f>VLOOKUP($A568+ROUND((COLUMN()-2)/24,5),АТС!$A$41:$F$712,4)+VLOOKUP($A568+ROUND((COLUMN()-2)/24,5),'Расчет сбытовых надбавок'!$B$1393:'Расчет сбытовых надбавок'!$G$2064,3)</f>
        <v>65.73</v>
      </c>
      <c r="T568" s="117">
        <f>VLOOKUP($A568+ROUND((COLUMN()-2)/24,5),АТС!$A$41:$F$712,4)+VLOOKUP($A568+ROUND((COLUMN()-2)/24,5),'Расчет сбытовых надбавок'!$B$1393:'Расчет сбытовых надбавок'!$G$2064,3)</f>
        <v>26.74</v>
      </c>
      <c r="U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V568" s="117">
        <f>VLOOKUP($A568+ROUND((COLUMN()-2)/24,5),АТС!$A$41:$F$712,4)+VLOOKUP($A568+ROUND((COLUMN()-2)/24,5),'Расчет сбытовых надбавок'!$B$1393:'Расчет сбытовых надбавок'!$G$2064,3)</f>
        <v>0.01</v>
      </c>
      <c r="W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X568" s="117">
        <f>VLOOKUP($A568+ROUND((COLUMN()-2)/24,5),АТС!$A$41:$F$712,4)+VLOOKUP($A568+ROUND((COLUMN()-2)/24,5),'Расчет сбытовых надбавок'!$B$1393:'Расчет сбытовых надбавок'!$G$2064,3)</f>
        <v>0</v>
      </c>
      <c r="Y568" s="117">
        <f>VLOOKUP($A568+ROUND((COLUMN()-2)/24,5),АТС!$A$41:$F$712,4)+VLOOKUP($A568+ROUND((COLUMN()-2)/24,5),'Расчет сбытовых надбавок'!$B$1393:'Расчет сбытовых надбавок'!$G$2064,3)</f>
        <v>0.01</v>
      </c>
    </row>
    <row r="569" spans="1:27" x14ac:dyDescent="0.2">
      <c r="A569" s="94">
        <f t="shared" si="17"/>
        <v>41678</v>
      </c>
      <c r="B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C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D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E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F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G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H569" s="117">
        <f>VLOOKUP($A569+ROUND((COLUMN()-2)/24,5),АТС!$A$41:$F$712,4)+VLOOKUP($A569+ROUND((COLUMN()-2)/24,5),'Расчет сбытовых надбавок'!$B$1393:'Расчет сбытовых надбавок'!$G$2064,3)</f>
        <v>100.41</v>
      </c>
      <c r="I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J569" s="117">
        <f>VLOOKUP($A569+ROUND((COLUMN()-2)/24,5),АТС!$A$41:$F$712,4)+VLOOKUP($A569+ROUND((COLUMN()-2)/24,5),'Расчет сбытовых надбавок'!$B$1393:'Расчет сбытовых надбавок'!$G$2064,3)</f>
        <v>0.1</v>
      </c>
      <c r="K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L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M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N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O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P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Q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R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S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T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U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V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W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X569" s="117">
        <f>VLOOKUP($A569+ROUND((COLUMN()-2)/24,5),АТС!$A$41:$F$712,4)+VLOOKUP($A569+ROUND((COLUMN()-2)/24,5),'Расчет сбытовых надбавок'!$B$1393:'Расчет сбытовых надбавок'!$G$2064,3)</f>
        <v>0</v>
      </c>
      <c r="Y569" s="117">
        <f>VLOOKUP($A569+ROUND((COLUMN()-2)/24,5),АТС!$A$41:$F$712,4)+VLOOKUP($A569+ROUND((COLUMN()-2)/24,5),'Расчет сбытовых надбавок'!$B$1393:'Расчет сбытовых надбавок'!$G$2064,3)</f>
        <v>0</v>
      </c>
    </row>
    <row r="570" spans="1:27" x14ac:dyDescent="0.2">
      <c r="A570" s="94">
        <f t="shared" si="17"/>
        <v>41679</v>
      </c>
      <c r="B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C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D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E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F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G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H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I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J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K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L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M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N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O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P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Q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R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S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T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U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V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W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X570" s="117">
        <f>VLOOKUP($A570+ROUND((COLUMN()-2)/24,5),АТС!$A$41:$F$712,4)+VLOOKUP($A570+ROUND((COLUMN()-2)/24,5),'Расчет сбытовых надбавок'!$B$1393:'Расчет сбытовых надбавок'!$G$2064,3)</f>
        <v>0</v>
      </c>
      <c r="Y570" s="117">
        <f>VLOOKUP($A570+ROUND((COLUMN()-2)/24,5),АТС!$A$41:$F$712,4)+VLOOKUP($A570+ROUND((COLUMN()-2)/24,5),'Расчет сбытовых надбавок'!$B$1393:'Расчет сбытовых надбавок'!$G$2064,3)</f>
        <v>0</v>
      </c>
    </row>
    <row r="571" spans="1:27" x14ac:dyDescent="0.2">
      <c r="A571" s="94">
        <f t="shared" si="17"/>
        <v>41680</v>
      </c>
      <c r="B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C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D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E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F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G571" s="117">
        <f>VLOOKUP($A571+ROUND((COLUMN()-2)/24,5),АТС!$A$41:$F$712,4)+VLOOKUP($A571+ROUND((COLUMN()-2)/24,5),'Расчет сбытовых надбавок'!$B$1393:'Расчет сбытовых надбавок'!$G$2064,3)</f>
        <v>13.01</v>
      </c>
      <c r="H571" s="117">
        <f>VLOOKUP($A571+ROUND((COLUMN()-2)/24,5),АТС!$A$41:$F$712,4)+VLOOKUP($A571+ROUND((COLUMN()-2)/24,5),'Расчет сбытовых надбавок'!$B$1393:'Расчет сбытовых надбавок'!$G$2064,3)</f>
        <v>75.86</v>
      </c>
      <c r="I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J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K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L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M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N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O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P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Q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R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S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T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U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V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W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X571" s="117">
        <f>VLOOKUP($A571+ROUND((COLUMN()-2)/24,5),АТС!$A$41:$F$712,4)+VLOOKUP($A571+ROUND((COLUMN()-2)/24,5),'Расчет сбытовых надбавок'!$B$1393:'Расчет сбытовых надбавок'!$G$2064,3)</f>
        <v>0</v>
      </c>
      <c r="Y571" s="117">
        <f>VLOOKUP($A571+ROUND((COLUMN()-2)/24,5),АТС!$A$41:$F$712,4)+VLOOKUP($A571+ROUND((COLUMN()-2)/24,5),'Расчет сбытовых надбавок'!$B$1393:'Расчет сбытовых надбавок'!$G$2064,3)</f>
        <v>0</v>
      </c>
    </row>
    <row r="572" spans="1:27" x14ac:dyDescent="0.2">
      <c r="A572" s="94">
        <f t="shared" si="17"/>
        <v>41681</v>
      </c>
      <c r="B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C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D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E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F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G572" s="117">
        <f>VLOOKUP($A572+ROUND((COLUMN()-2)/24,5),АТС!$A$41:$F$712,4)+VLOOKUP($A572+ROUND((COLUMN()-2)/24,5),'Расчет сбытовых надбавок'!$B$1393:'Расчет сбытовых надбавок'!$G$2064,3)</f>
        <v>78.98</v>
      </c>
      <c r="H572" s="117">
        <f>VLOOKUP($A572+ROUND((COLUMN()-2)/24,5),АТС!$A$41:$F$712,4)+VLOOKUP($A572+ROUND((COLUMN()-2)/24,5),'Расчет сбытовых надбавок'!$B$1393:'Расчет сбытовых надбавок'!$G$2064,3)</f>
        <v>118.3</v>
      </c>
      <c r="I572" s="117">
        <f>VLOOKUP($A572+ROUND((COLUMN()-2)/24,5),АТС!$A$41:$F$712,4)+VLOOKUP($A572+ROUND((COLUMN()-2)/24,5),'Расчет сбытовых надбавок'!$B$1393:'Расчет сбытовых надбавок'!$G$2064,3)</f>
        <v>17.59</v>
      </c>
      <c r="J572" s="117">
        <f>VLOOKUP($A572+ROUND((COLUMN()-2)/24,5),АТС!$A$41:$F$712,4)+VLOOKUP($A572+ROUND((COLUMN()-2)/24,5),'Расчет сбытовых надбавок'!$B$1393:'Расчет сбытовых надбавок'!$G$2064,3)</f>
        <v>61.9</v>
      </c>
      <c r="K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L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M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N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O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P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Q572" s="117">
        <f>VLOOKUP($A572+ROUND((COLUMN()-2)/24,5),АТС!$A$41:$F$712,4)+VLOOKUP($A572+ROUND((COLUMN()-2)/24,5),'Расчет сбытовых надбавок'!$B$1393:'Расчет сбытовых надбавок'!$G$2064,3)</f>
        <v>35.15</v>
      </c>
      <c r="R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S572" s="117">
        <f>VLOOKUP($A572+ROUND((COLUMN()-2)/24,5),АТС!$A$41:$F$712,4)+VLOOKUP($A572+ROUND((COLUMN()-2)/24,5),'Расчет сбытовых надбавок'!$B$1393:'Расчет сбытовых надбавок'!$G$2064,3)</f>
        <v>48.55</v>
      </c>
      <c r="T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U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V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W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X572" s="117">
        <f>VLOOKUP($A572+ROUND((COLUMN()-2)/24,5),АТС!$A$41:$F$712,4)+VLOOKUP($A572+ROUND((COLUMN()-2)/24,5),'Расчет сбытовых надбавок'!$B$1393:'Расчет сбытовых надбавок'!$G$2064,3)</f>
        <v>0</v>
      </c>
      <c r="Y572" s="117">
        <f>VLOOKUP($A572+ROUND((COLUMN()-2)/24,5),АТС!$A$41:$F$712,4)+VLOOKUP($A572+ROUND((COLUMN()-2)/24,5),'Расчет сбытовых надбавок'!$B$1393:'Расчет сбытовых надбавок'!$G$2064,3)</f>
        <v>0</v>
      </c>
    </row>
    <row r="573" spans="1:27" x14ac:dyDescent="0.2">
      <c r="A573" s="94">
        <f t="shared" si="17"/>
        <v>41682</v>
      </c>
      <c r="B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C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D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E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F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G573" s="117">
        <f>VLOOKUP($A573+ROUND((COLUMN()-2)/24,5),АТС!$A$41:$F$712,4)+VLOOKUP($A573+ROUND((COLUMN()-2)/24,5),'Расчет сбытовых надбавок'!$B$1393:'Расчет сбытовых надбавок'!$G$2064,3)</f>
        <v>11.360000000000001</v>
      </c>
      <c r="H573" s="117">
        <f>VLOOKUP($A573+ROUND((COLUMN()-2)/24,5),АТС!$A$41:$F$712,4)+VLOOKUP($A573+ROUND((COLUMN()-2)/24,5),'Расчет сбытовых надбавок'!$B$1393:'Расчет сбытовых надбавок'!$G$2064,3)</f>
        <v>88.23</v>
      </c>
      <c r="I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J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K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L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M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N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O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P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Q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R573" s="117">
        <f>VLOOKUP($A573+ROUND((COLUMN()-2)/24,5),АТС!$A$41:$F$712,4)+VLOOKUP($A573+ROUND((COLUMN()-2)/24,5),'Расчет сбытовых надбавок'!$B$1393:'Расчет сбытовых надбавок'!$G$2064,3)</f>
        <v>1.34</v>
      </c>
      <c r="S573" s="117">
        <f>VLOOKUP($A573+ROUND((COLUMN()-2)/24,5),АТС!$A$41:$F$712,4)+VLOOKUP($A573+ROUND((COLUMN()-2)/24,5),'Расчет сбытовых надбавок'!$B$1393:'Расчет сбытовых надбавок'!$G$2064,3)</f>
        <v>27.990000000000002</v>
      </c>
      <c r="T573" s="117">
        <f>VLOOKUP($A573+ROUND((COLUMN()-2)/24,5),АТС!$A$41:$F$712,4)+VLOOKUP($A573+ROUND((COLUMN()-2)/24,5),'Расчет сбытовых надбавок'!$B$1393:'Расчет сбытовых надбавок'!$G$2064,3)</f>
        <v>43.33</v>
      </c>
      <c r="U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V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W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X573" s="117">
        <f>VLOOKUP($A573+ROUND((COLUMN()-2)/24,5),АТС!$A$41:$F$712,4)+VLOOKUP($A573+ROUND((COLUMN()-2)/24,5),'Расчет сбытовых надбавок'!$B$1393:'Расчет сбытовых надбавок'!$G$2064,3)</f>
        <v>0</v>
      </c>
      <c r="Y573" s="117">
        <f>VLOOKUP($A573+ROUND((COLUMN()-2)/24,5),АТС!$A$41:$F$712,4)+VLOOKUP($A573+ROUND((COLUMN()-2)/24,5),'Расчет сбытовых надбавок'!$B$1393:'Расчет сбытовых надбавок'!$G$2064,3)</f>
        <v>0</v>
      </c>
    </row>
    <row r="574" spans="1:27" x14ac:dyDescent="0.2">
      <c r="A574" s="94">
        <f t="shared" si="17"/>
        <v>41683</v>
      </c>
      <c r="B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C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D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E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F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G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H574" s="117">
        <f>VLOOKUP($A574+ROUND((COLUMN()-2)/24,5),АТС!$A$41:$F$712,4)+VLOOKUP($A574+ROUND((COLUMN()-2)/24,5),'Расчет сбытовых надбавок'!$B$1393:'Расчет сбытовых надбавок'!$G$2064,3)</f>
        <v>16.34</v>
      </c>
      <c r="I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J574" s="117">
        <f>VLOOKUP($A574+ROUND((COLUMN()-2)/24,5),АТС!$A$41:$F$712,4)+VLOOKUP($A574+ROUND((COLUMN()-2)/24,5),'Расчет сбытовых надбавок'!$B$1393:'Расчет сбытовых надбавок'!$G$2064,3)</f>
        <v>0.01</v>
      </c>
      <c r="K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L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M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N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O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P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Q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R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S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T574" s="117">
        <f>VLOOKUP($A574+ROUND((COLUMN()-2)/24,5),АТС!$A$41:$F$712,4)+VLOOKUP($A574+ROUND((COLUMN()-2)/24,5),'Расчет сбытовых надбавок'!$B$1393:'Расчет сбытовых надбавок'!$G$2064,3)</f>
        <v>5.66</v>
      </c>
      <c r="U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V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W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X574" s="117">
        <f>VLOOKUP($A574+ROUND((COLUMN()-2)/24,5),АТС!$A$41:$F$712,4)+VLOOKUP($A574+ROUND((COLUMN()-2)/24,5),'Расчет сбытовых надбавок'!$B$1393:'Расчет сбытовых надбавок'!$G$2064,3)</f>
        <v>0</v>
      </c>
      <c r="Y574" s="117">
        <f>VLOOKUP($A574+ROUND((COLUMN()-2)/24,5),АТС!$A$41:$F$712,4)+VLOOKUP($A574+ROUND((COLUMN()-2)/24,5),'Расчет сбытовых надбавок'!$B$1393:'Расчет сбытовых надбавок'!$G$2064,3)</f>
        <v>0</v>
      </c>
    </row>
    <row r="575" spans="1:27" x14ac:dyDescent="0.2">
      <c r="A575" s="94">
        <f t="shared" si="17"/>
        <v>41684</v>
      </c>
      <c r="B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C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D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E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F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G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H575" s="117">
        <f>VLOOKUP($A575+ROUND((COLUMN()-2)/24,5),АТС!$A$41:$F$712,4)+VLOOKUP($A575+ROUND((COLUMN()-2)/24,5),'Расчет сбытовых надбавок'!$B$1393:'Расчет сбытовых надбавок'!$G$2064,3)</f>
        <v>364.64</v>
      </c>
      <c r="I575" s="117">
        <f>VLOOKUP($A575+ROUND((COLUMN()-2)/24,5),АТС!$A$41:$F$712,4)+VLOOKUP($A575+ROUND((COLUMN()-2)/24,5),'Расчет сбытовых надбавок'!$B$1393:'Расчет сбытовых надбавок'!$G$2064,3)</f>
        <v>24.869999999999997</v>
      </c>
      <c r="J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K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L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M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N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O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P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Q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R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S575" s="117">
        <f>VLOOKUP($A575+ROUND((COLUMN()-2)/24,5),АТС!$A$41:$F$712,4)+VLOOKUP($A575+ROUND((COLUMN()-2)/24,5),'Расчет сбытовых надбавок'!$B$1393:'Расчет сбытовых надбавок'!$G$2064,3)</f>
        <v>0.01</v>
      </c>
      <c r="T575" s="117">
        <f>VLOOKUP($A575+ROUND((COLUMN()-2)/24,5),АТС!$A$41:$F$712,4)+VLOOKUP($A575+ROUND((COLUMN()-2)/24,5),'Расчет сбытовых надбавок'!$B$1393:'Расчет сбытовых надбавок'!$G$2064,3)</f>
        <v>87.78</v>
      </c>
      <c r="U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V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W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X575" s="117">
        <f>VLOOKUP($A575+ROUND((COLUMN()-2)/24,5),АТС!$A$41:$F$712,4)+VLOOKUP($A575+ROUND((COLUMN()-2)/24,5),'Расчет сбытовых надбавок'!$B$1393:'Расчет сбытовых надбавок'!$G$2064,3)</f>
        <v>0</v>
      </c>
      <c r="Y575" s="117">
        <f>VLOOKUP($A575+ROUND((COLUMN()-2)/24,5),АТС!$A$41:$F$712,4)+VLOOKUP($A575+ROUND((COLUMN()-2)/24,5),'Расчет сбытовых надбавок'!$B$1393:'Расчет сбытовых надбавок'!$G$2064,3)</f>
        <v>0</v>
      </c>
    </row>
    <row r="576" spans="1:27" x14ac:dyDescent="0.2">
      <c r="A576" s="94">
        <f t="shared" si="17"/>
        <v>41685</v>
      </c>
      <c r="B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C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D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E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F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G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H576" s="117">
        <f>VLOOKUP($A576+ROUND((COLUMN()-2)/24,5),АТС!$A$41:$F$712,4)+VLOOKUP($A576+ROUND((COLUMN()-2)/24,5),'Расчет сбытовых надбавок'!$B$1393:'Расчет сбытовых надбавок'!$G$2064,3)</f>
        <v>26.61</v>
      </c>
      <c r="I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J576" s="117">
        <f>VLOOKUP($A576+ROUND((COLUMN()-2)/24,5),АТС!$A$41:$F$712,4)+VLOOKUP($A576+ROUND((COLUMN()-2)/24,5),'Расчет сбытовых надбавок'!$B$1393:'Расчет сбытовых надбавок'!$G$2064,3)</f>
        <v>80.5</v>
      </c>
      <c r="K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L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M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N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O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P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Q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R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S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T576" s="117">
        <f>VLOOKUP($A576+ROUND((COLUMN()-2)/24,5),АТС!$A$41:$F$712,4)+VLOOKUP($A576+ROUND((COLUMN()-2)/24,5),'Расчет сбытовых надбавок'!$B$1393:'Расчет сбытовых надбавок'!$G$2064,3)</f>
        <v>176.81</v>
      </c>
      <c r="U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V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W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X576" s="117">
        <f>VLOOKUP($A576+ROUND((COLUMN()-2)/24,5),АТС!$A$41:$F$712,4)+VLOOKUP($A576+ROUND((COLUMN()-2)/24,5),'Расчет сбытовых надбавок'!$B$1393:'Расчет сбытовых надбавок'!$G$2064,3)</f>
        <v>0</v>
      </c>
      <c r="Y576" s="117">
        <f>VLOOKUP($A576+ROUND((COLUMN()-2)/24,5),АТС!$A$41:$F$712,4)+VLOOKUP($A576+ROUND((COLUMN()-2)/24,5),'Расчет сбытовых надбавок'!$B$1393:'Расчет сбытовых надбавок'!$G$2064,3)</f>
        <v>0</v>
      </c>
    </row>
    <row r="577" spans="1:25" x14ac:dyDescent="0.2">
      <c r="A577" s="94">
        <f t="shared" si="17"/>
        <v>41686</v>
      </c>
      <c r="B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C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D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E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F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G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H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I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J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K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L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M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N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O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P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Q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R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S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T577" s="117">
        <f>VLOOKUP($A577+ROUND((COLUMN()-2)/24,5),АТС!$A$41:$F$712,4)+VLOOKUP($A577+ROUND((COLUMN()-2)/24,5),'Расчет сбытовых надбавок'!$B$1393:'Расчет сбытовых надбавок'!$G$2064,3)</f>
        <v>91.96</v>
      </c>
      <c r="U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V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W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X577" s="117">
        <f>VLOOKUP($A577+ROUND((COLUMN()-2)/24,5),АТС!$A$41:$F$712,4)+VLOOKUP($A577+ROUND((COLUMN()-2)/24,5),'Расчет сбытовых надбавок'!$B$1393:'Расчет сбытовых надбавок'!$G$2064,3)</f>
        <v>0</v>
      </c>
      <c r="Y577" s="117">
        <f>VLOOKUP($A577+ROUND((COLUMN()-2)/24,5),АТС!$A$41:$F$712,4)+VLOOKUP($A577+ROUND((COLUMN()-2)/24,5),'Расчет сбытовых надбавок'!$B$1393:'Расчет сбытовых надбавок'!$G$2064,3)</f>
        <v>0</v>
      </c>
    </row>
    <row r="578" spans="1:25" x14ac:dyDescent="0.2">
      <c r="A578" s="94">
        <f t="shared" si="17"/>
        <v>41687</v>
      </c>
      <c r="B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C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D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E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F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G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H578" s="117">
        <f>VLOOKUP($A578+ROUND((COLUMN()-2)/24,5),АТС!$A$41:$F$712,4)+VLOOKUP($A578+ROUND((COLUMN()-2)/24,5),'Расчет сбытовых надбавок'!$B$1393:'Расчет сбытовых надбавок'!$G$2064,3)</f>
        <v>61.97</v>
      </c>
      <c r="I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J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K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L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M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N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O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P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Q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R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S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T578" s="117">
        <f>VLOOKUP($A578+ROUND((COLUMN()-2)/24,5),АТС!$A$41:$F$712,4)+VLOOKUP($A578+ROUND((COLUMN()-2)/24,5),'Расчет сбытовых надбавок'!$B$1393:'Расчет сбытовых надбавок'!$G$2064,3)</f>
        <v>0.01</v>
      </c>
      <c r="U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V578" s="117">
        <f>VLOOKUP($A578+ROUND((COLUMN()-2)/24,5),АТС!$A$41:$F$712,4)+VLOOKUP($A578+ROUND((COLUMN()-2)/24,5),'Расчет сбытовых надбавок'!$B$1393:'Расчет сбытовых надбавок'!$G$2064,3)</f>
        <v>0.01</v>
      </c>
      <c r="W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X578" s="117">
        <f>VLOOKUP($A578+ROUND((COLUMN()-2)/24,5),АТС!$A$41:$F$712,4)+VLOOKUP($A578+ROUND((COLUMN()-2)/24,5),'Расчет сбытовых надбавок'!$B$1393:'Расчет сбытовых надбавок'!$G$2064,3)</f>
        <v>0</v>
      </c>
      <c r="Y578" s="117">
        <f>VLOOKUP($A578+ROUND((COLUMN()-2)/24,5),АТС!$A$41:$F$712,4)+VLOOKUP($A578+ROUND((COLUMN()-2)/24,5),'Расчет сбытовых надбавок'!$B$1393:'Расчет сбытовых надбавок'!$G$2064,3)</f>
        <v>0</v>
      </c>
    </row>
    <row r="579" spans="1:25" x14ac:dyDescent="0.2">
      <c r="A579" s="94">
        <f t="shared" si="17"/>
        <v>41688</v>
      </c>
      <c r="B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C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D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E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F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G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H579" s="117">
        <f>VLOOKUP($A579+ROUND((COLUMN()-2)/24,5),АТС!$A$41:$F$712,4)+VLOOKUP($A579+ROUND((COLUMN()-2)/24,5),'Расчет сбытовых надбавок'!$B$1393:'Расчет сбытовых надбавок'!$G$2064,3)</f>
        <v>139.73000000000002</v>
      </c>
      <c r="I579" s="117">
        <f>VLOOKUP($A579+ROUND((COLUMN()-2)/24,5),АТС!$A$41:$F$712,4)+VLOOKUP($A579+ROUND((COLUMN()-2)/24,5),'Расчет сбытовых надбавок'!$B$1393:'Расчет сбытовых надбавок'!$G$2064,3)</f>
        <v>19.239999999999998</v>
      </c>
      <c r="J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K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L579" s="117">
        <f>VLOOKUP($A579+ROUND((COLUMN()-2)/24,5),АТС!$A$41:$F$712,4)+VLOOKUP($A579+ROUND((COLUMN()-2)/24,5),'Расчет сбытовых надбавок'!$B$1393:'Расчет сбытовых надбавок'!$G$2064,3)</f>
        <v>0.01</v>
      </c>
      <c r="M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N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O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P579" s="117">
        <f>VLOOKUP($A579+ROUND((COLUMN()-2)/24,5),АТС!$A$41:$F$712,4)+VLOOKUP($A579+ROUND((COLUMN()-2)/24,5),'Расчет сбытовых надбавок'!$B$1393:'Расчет сбытовых надбавок'!$G$2064,3)</f>
        <v>0.01</v>
      </c>
      <c r="Q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R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S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T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U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V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W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X579" s="117">
        <f>VLOOKUP($A579+ROUND((COLUMN()-2)/24,5),АТС!$A$41:$F$712,4)+VLOOKUP($A579+ROUND((COLUMN()-2)/24,5),'Расчет сбытовых надбавок'!$B$1393:'Расчет сбытовых надбавок'!$G$2064,3)</f>
        <v>0</v>
      </c>
      <c r="Y579" s="117">
        <f>VLOOKUP($A579+ROUND((COLUMN()-2)/24,5),АТС!$A$41:$F$712,4)+VLOOKUP($A579+ROUND((COLUMN()-2)/24,5),'Расчет сбытовых надбавок'!$B$1393:'Расчет сбытовых надбавок'!$G$2064,3)</f>
        <v>0</v>
      </c>
    </row>
    <row r="580" spans="1:25" x14ac:dyDescent="0.2">
      <c r="A580" s="94">
        <f t="shared" si="17"/>
        <v>41689</v>
      </c>
      <c r="B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C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D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E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F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G580" s="117">
        <f>VLOOKUP($A580+ROUND((COLUMN()-2)/24,5),АТС!$A$41:$F$712,4)+VLOOKUP($A580+ROUND((COLUMN()-2)/24,5),'Расчет сбытовых надбавок'!$B$1393:'Расчет сбытовых надбавок'!$G$2064,3)</f>
        <v>106.80999999999999</v>
      </c>
      <c r="H580" s="117">
        <f>VLOOKUP($A580+ROUND((COLUMN()-2)/24,5),АТС!$A$41:$F$712,4)+VLOOKUP($A580+ROUND((COLUMN()-2)/24,5),'Расчет сбытовых надбавок'!$B$1393:'Расчет сбытовых надбавок'!$G$2064,3)</f>
        <v>187.64</v>
      </c>
      <c r="I580" s="117">
        <f>VLOOKUP($A580+ROUND((COLUMN()-2)/24,5),АТС!$A$41:$F$712,4)+VLOOKUP($A580+ROUND((COLUMN()-2)/24,5),'Расчет сбытовых надбавок'!$B$1393:'Расчет сбытовых надбавок'!$G$2064,3)</f>
        <v>109.94</v>
      </c>
      <c r="J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K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L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M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N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O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P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Q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R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S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T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U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V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W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X580" s="117">
        <f>VLOOKUP($A580+ROUND((COLUMN()-2)/24,5),АТС!$A$41:$F$712,4)+VLOOKUP($A580+ROUND((COLUMN()-2)/24,5),'Расчет сбытовых надбавок'!$B$1393:'Расчет сбытовых надбавок'!$G$2064,3)</f>
        <v>0</v>
      </c>
      <c r="Y580" s="117">
        <f>VLOOKUP($A580+ROUND((COLUMN()-2)/24,5),АТС!$A$41:$F$712,4)+VLOOKUP($A580+ROUND((COLUMN()-2)/24,5),'Расчет сбытовых надбавок'!$B$1393:'Расчет сбытовых надбавок'!$G$2064,3)</f>
        <v>0</v>
      </c>
    </row>
    <row r="581" spans="1:25" x14ac:dyDescent="0.2">
      <c r="A581" s="94">
        <f t="shared" si="17"/>
        <v>41690</v>
      </c>
      <c r="B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C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D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E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F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G581" s="117">
        <f>VLOOKUP($A581+ROUND((COLUMN()-2)/24,5),АТС!$A$41:$F$712,4)+VLOOKUP($A581+ROUND((COLUMN()-2)/24,5),'Расчет сбытовых надбавок'!$B$1393:'Расчет сбытовых надбавок'!$G$2064,3)</f>
        <v>5.56</v>
      </c>
      <c r="H581" s="117">
        <f>VLOOKUP($A581+ROUND((COLUMN()-2)/24,5),АТС!$A$41:$F$712,4)+VLOOKUP($A581+ROUND((COLUMN()-2)/24,5),'Расчет сбытовых надбавок'!$B$1393:'Расчет сбытовых надбавок'!$G$2064,3)</f>
        <v>139.4</v>
      </c>
      <c r="I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J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K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L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M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N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O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P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Q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R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S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T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U581" s="117">
        <f>VLOOKUP($A581+ROUND((COLUMN()-2)/24,5),АТС!$A$41:$F$712,4)+VLOOKUP($A581+ROUND((COLUMN()-2)/24,5),'Расчет сбытовых надбавок'!$B$1393:'Расчет сбытовых надбавок'!$G$2064,3)</f>
        <v>0.01</v>
      </c>
      <c r="V581" s="117">
        <f>VLOOKUP($A581+ROUND((COLUMN()-2)/24,5),АТС!$A$41:$F$712,4)+VLOOKUP($A581+ROUND((COLUMN()-2)/24,5),'Расчет сбытовых надбавок'!$B$1393:'Расчет сбытовых надбавок'!$G$2064,3)</f>
        <v>0.01</v>
      </c>
      <c r="W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X581" s="117">
        <f>VLOOKUP($A581+ROUND((COLUMN()-2)/24,5),АТС!$A$41:$F$712,4)+VLOOKUP($A581+ROUND((COLUMN()-2)/24,5),'Расчет сбытовых надбавок'!$B$1393:'Расчет сбытовых надбавок'!$G$2064,3)</f>
        <v>0</v>
      </c>
      <c r="Y581" s="117">
        <f>VLOOKUP($A581+ROUND((COLUMN()-2)/24,5),АТС!$A$41:$F$712,4)+VLOOKUP($A581+ROUND((COLUMN()-2)/24,5),'Расчет сбытовых надбавок'!$B$1393:'Расчет сбытовых надбавок'!$G$2064,3)</f>
        <v>0</v>
      </c>
    </row>
    <row r="582" spans="1:25" x14ac:dyDescent="0.2">
      <c r="A582" s="94">
        <f t="shared" si="17"/>
        <v>41691</v>
      </c>
      <c r="B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C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D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E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F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G582" s="117">
        <f>VLOOKUP($A582+ROUND((COLUMN()-2)/24,5),АТС!$A$41:$F$712,4)+VLOOKUP($A582+ROUND((COLUMN()-2)/24,5),'Расчет сбытовых надбавок'!$B$1393:'Расчет сбытовых надбавок'!$G$2064,3)</f>
        <v>8.4499999999999993</v>
      </c>
      <c r="H582" s="117">
        <f>VLOOKUP($A582+ROUND((COLUMN()-2)/24,5),АТС!$A$41:$F$712,4)+VLOOKUP($A582+ROUND((COLUMN()-2)/24,5),'Расчет сбытовых надбавок'!$B$1393:'Расчет сбытовых надбавок'!$G$2064,3)</f>
        <v>154.49</v>
      </c>
      <c r="I582" s="117">
        <f>VLOOKUP($A582+ROUND((COLUMN()-2)/24,5),АТС!$A$41:$F$712,4)+VLOOKUP($A582+ROUND((COLUMN()-2)/24,5),'Расчет сбытовых надбавок'!$B$1393:'Расчет сбытовых надбавок'!$G$2064,3)</f>
        <v>42.43</v>
      </c>
      <c r="J582" s="117">
        <f>VLOOKUP($A582+ROUND((COLUMN()-2)/24,5),АТС!$A$41:$F$712,4)+VLOOKUP($A582+ROUND((COLUMN()-2)/24,5),'Расчет сбытовых надбавок'!$B$1393:'Расчет сбытовых надбавок'!$G$2064,3)</f>
        <v>30.03</v>
      </c>
      <c r="K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L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M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N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O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P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Q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R582" s="117">
        <f>VLOOKUP($A582+ROUND((COLUMN()-2)/24,5),АТС!$A$41:$F$712,4)+VLOOKUP($A582+ROUND((COLUMN()-2)/24,5),'Расчет сбытовых надбавок'!$B$1393:'Расчет сбытовых надбавок'!$G$2064,3)</f>
        <v>96.81</v>
      </c>
      <c r="S582" s="117">
        <f>VLOOKUP($A582+ROUND((COLUMN()-2)/24,5),АТС!$A$41:$F$712,4)+VLOOKUP($A582+ROUND((COLUMN()-2)/24,5),'Расчет сбытовых надбавок'!$B$1393:'Расчет сбытовых надбавок'!$G$2064,3)</f>
        <v>122.17</v>
      </c>
      <c r="T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U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V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W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X582" s="117">
        <f>VLOOKUP($A582+ROUND((COLUMN()-2)/24,5),АТС!$A$41:$F$712,4)+VLOOKUP($A582+ROUND((COLUMN()-2)/24,5),'Расчет сбытовых надбавок'!$B$1393:'Расчет сбытовых надбавок'!$G$2064,3)</f>
        <v>0</v>
      </c>
      <c r="Y582" s="117">
        <f>VLOOKUP($A582+ROUND((COLUMN()-2)/24,5),АТС!$A$41:$F$712,4)+VLOOKUP($A582+ROUND((COLUMN()-2)/24,5),'Расчет сбытовых надбавок'!$B$1393:'Расчет сбытовых надбавок'!$G$2064,3)</f>
        <v>0.01</v>
      </c>
    </row>
    <row r="583" spans="1:25" x14ac:dyDescent="0.2">
      <c r="A583" s="94">
        <f t="shared" si="17"/>
        <v>41692</v>
      </c>
      <c r="B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C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D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E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F583" s="117">
        <f>VLOOKUP($A583+ROUND((COLUMN()-2)/24,5),АТС!$A$41:$F$712,4)+VLOOKUP($A583+ROUND((COLUMN()-2)/24,5),'Расчет сбытовых надбавок'!$B$1393:'Расчет сбытовых надбавок'!$G$2064,3)</f>
        <v>18.43</v>
      </c>
      <c r="G583" s="117">
        <f>VLOOKUP($A583+ROUND((COLUMN()-2)/24,5),АТС!$A$41:$F$712,4)+VLOOKUP($A583+ROUND((COLUMN()-2)/24,5),'Расчет сбытовых надбавок'!$B$1393:'Расчет сбытовых надбавок'!$G$2064,3)</f>
        <v>76.38</v>
      </c>
      <c r="H583" s="117">
        <f>VLOOKUP($A583+ROUND((COLUMN()-2)/24,5),АТС!$A$41:$F$712,4)+VLOOKUP($A583+ROUND((COLUMN()-2)/24,5),'Расчет сбытовых надбавок'!$B$1393:'Расчет сбытовых надбавок'!$G$2064,3)</f>
        <v>127.04</v>
      </c>
      <c r="I583" s="117">
        <f>VLOOKUP($A583+ROUND((COLUMN()-2)/24,5),АТС!$A$41:$F$712,4)+VLOOKUP($A583+ROUND((COLUMN()-2)/24,5),'Расчет сбытовых надбавок'!$B$1393:'Расчет сбытовых надбавок'!$G$2064,3)</f>
        <v>97.94</v>
      </c>
      <c r="J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K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L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M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N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O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P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Q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R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S583" s="117">
        <f>VLOOKUP($A583+ROUND((COLUMN()-2)/24,5),АТС!$A$41:$F$712,4)+VLOOKUP($A583+ROUND((COLUMN()-2)/24,5),'Расчет сбытовых надбавок'!$B$1393:'Расчет сбытовых надбавок'!$G$2064,3)</f>
        <v>16.48</v>
      </c>
      <c r="T583" s="117">
        <f>VLOOKUP($A583+ROUND((COLUMN()-2)/24,5),АТС!$A$41:$F$712,4)+VLOOKUP($A583+ROUND((COLUMN()-2)/24,5),'Расчет сбытовых надбавок'!$B$1393:'Расчет сбытовых надбавок'!$G$2064,3)</f>
        <v>156.16</v>
      </c>
      <c r="U583" s="117">
        <f>VLOOKUP($A583+ROUND((COLUMN()-2)/24,5),АТС!$A$41:$F$712,4)+VLOOKUP($A583+ROUND((COLUMN()-2)/24,5),'Расчет сбытовых надбавок'!$B$1393:'Расчет сбытовых надбавок'!$G$2064,3)</f>
        <v>494.98</v>
      </c>
      <c r="V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W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X583" s="117">
        <f>VLOOKUP($A583+ROUND((COLUMN()-2)/24,5),АТС!$A$41:$F$712,4)+VLOOKUP($A583+ROUND((COLUMN()-2)/24,5),'Расчет сбытовых надбавок'!$B$1393:'Расчет сбытовых надбавок'!$G$2064,3)</f>
        <v>0</v>
      </c>
      <c r="Y583" s="117">
        <f>VLOOKUP($A583+ROUND((COLUMN()-2)/24,5),АТС!$A$41:$F$712,4)+VLOOKUP($A583+ROUND((COLUMN()-2)/24,5),'Расчет сбытовых надбавок'!$B$1393:'Расчет сбытовых надбавок'!$G$2064,3)</f>
        <v>0</v>
      </c>
    </row>
    <row r="584" spans="1:25" x14ac:dyDescent="0.2">
      <c r="A584" s="94">
        <f t="shared" si="17"/>
        <v>41693</v>
      </c>
      <c r="B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C584" s="117">
        <f>VLOOKUP($A584+ROUND((COLUMN()-2)/24,5),АТС!$A$41:$F$712,4)+VLOOKUP($A584+ROUND((COLUMN()-2)/24,5),'Расчет сбытовых надбавок'!$B$1393:'Расчет сбытовых надбавок'!$G$2064,3)</f>
        <v>0.01</v>
      </c>
      <c r="D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E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F584" s="117">
        <f>VLOOKUP($A584+ROUND((COLUMN()-2)/24,5),АТС!$A$41:$F$712,4)+VLOOKUP($A584+ROUND((COLUMN()-2)/24,5),'Расчет сбытовых надбавок'!$B$1393:'Расчет сбытовых надбавок'!$G$2064,3)</f>
        <v>94.34</v>
      </c>
      <c r="G584" s="117">
        <f>VLOOKUP($A584+ROUND((COLUMN()-2)/24,5),АТС!$A$41:$F$712,4)+VLOOKUP($A584+ROUND((COLUMN()-2)/24,5),'Расчет сбытовых надбавок'!$B$1393:'Расчет сбытовых надбавок'!$G$2064,3)</f>
        <v>188.27999999999997</v>
      </c>
      <c r="H584" s="117">
        <f>VLOOKUP($A584+ROUND((COLUMN()-2)/24,5),АТС!$A$41:$F$712,4)+VLOOKUP($A584+ROUND((COLUMN()-2)/24,5),'Расчет сбытовых надбавок'!$B$1393:'Расчет сбытовых надбавок'!$G$2064,3)</f>
        <v>161.38</v>
      </c>
      <c r="I584" s="117">
        <f>VLOOKUP($A584+ROUND((COLUMN()-2)/24,5),АТС!$A$41:$F$712,4)+VLOOKUP($A584+ROUND((COLUMN()-2)/24,5),'Расчет сбытовых надбавок'!$B$1393:'Расчет сбытовых надбавок'!$G$2064,3)</f>
        <v>216.04000000000002</v>
      </c>
      <c r="J584" s="117">
        <f>VLOOKUP($A584+ROUND((COLUMN()-2)/24,5),АТС!$A$41:$F$712,4)+VLOOKUP($A584+ROUND((COLUMN()-2)/24,5),'Расчет сбытовых надбавок'!$B$1393:'Расчет сбытовых надбавок'!$G$2064,3)</f>
        <v>77.539999999999992</v>
      </c>
      <c r="K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L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M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N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O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P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Q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R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S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T584" s="117">
        <f>VLOOKUP($A584+ROUND((COLUMN()-2)/24,5),АТС!$A$41:$F$712,4)+VLOOKUP($A584+ROUND((COLUMN()-2)/24,5),'Расчет сбытовых надбавок'!$B$1393:'Расчет сбытовых надбавок'!$G$2064,3)</f>
        <v>54.46</v>
      </c>
      <c r="U584" s="117">
        <f>VLOOKUP($A584+ROUND((COLUMN()-2)/24,5),АТС!$A$41:$F$712,4)+VLOOKUP($A584+ROUND((COLUMN()-2)/24,5),'Расчет сбытовых надбавок'!$B$1393:'Расчет сбытовых надбавок'!$G$2064,3)</f>
        <v>6.6400000000000006</v>
      </c>
      <c r="V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W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X584" s="117">
        <f>VLOOKUP($A584+ROUND((COLUMN()-2)/24,5),АТС!$A$41:$F$712,4)+VLOOKUP($A584+ROUND((COLUMN()-2)/24,5),'Расчет сбытовых надбавок'!$B$1393:'Расчет сбытовых надбавок'!$G$2064,3)</f>
        <v>0</v>
      </c>
      <c r="Y584" s="117">
        <f>VLOOKUP($A584+ROUND((COLUMN()-2)/24,5),АТС!$A$41:$F$712,4)+VLOOKUP($A584+ROUND((COLUMN()-2)/24,5),'Расчет сбытовых надбавок'!$B$1393:'Расчет сбытовых надбавок'!$G$2064,3)</f>
        <v>0</v>
      </c>
    </row>
    <row r="585" spans="1:25" x14ac:dyDescent="0.2">
      <c r="A585" s="94">
        <f t="shared" si="17"/>
        <v>41694</v>
      </c>
      <c r="B585" s="117">
        <f>VLOOKUP($A585+ROUND((COLUMN()-2)/24,5),АТС!$A$41:$F$712,4)+VLOOKUP($A585+ROUND((COLUMN()-2)/24,5),'Расчет сбытовых надбавок'!$B$1393:'Расчет сбытовых надбавок'!$G$2064,3)</f>
        <v>6.81</v>
      </c>
      <c r="C585" s="117">
        <f>VLOOKUP($A585+ROUND((COLUMN()-2)/24,5),АТС!$A$41:$F$712,4)+VLOOKUP($A585+ROUND((COLUMN()-2)/24,5),'Расчет сбытовых надбавок'!$B$1393:'Расчет сбытовых надбавок'!$G$2064,3)</f>
        <v>69.37</v>
      </c>
      <c r="D585" s="117">
        <f>VLOOKUP($A585+ROUND((COLUMN()-2)/24,5),АТС!$A$41:$F$712,4)+VLOOKUP($A585+ROUND((COLUMN()-2)/24,5),'Расчет сбытовых надбавок'!$B$1393:'Расчет сбытовых надбавок'!$G$2064,3)</f>
        <v>8.75</v>
      </c>
      <c r="E585" s="117">
        <f>VLOOKUP($A585+ROUND((COLUMN()-2)/24,5),АТС!$A$41:$F$712,4)+VLOOKUP($A585+ROUND((COLUMN()-2)/24,5),'Расчет сбытовых надбавок'!$B$1393:'Расчет сбытовых надбавок'!$G$2064,3)</f>
        <v>40.32</v>
      </c>
      <c r="F585" s="117">
        <f>VLOOKUP($A585+ROUND((COLUMN()-2)/24,5),АТС!$A$41:$F$712,4)+VLOOKUP($A585+ROUND((COLUMN()-2)/24,5),'Расчет сбытовых надбавок'!$B$1393:'Расчет сбытовых надбавок'!$G$2064,3)</f>
        <v>0</v>
      </c>
      <c r="G585" s="117">
        <f>VLOOKUP($A585+ROUND((COLUMN()-2)/24,5),АТС!$A$41:$F$712,4)+VLOOKUP($A585+ROUND((COLUMN()-2)/24,5),'Расчет сбытовых надбавок'!$B$1393:'Расчет сбытовых надбавок'!$G$2064,3)</f>
        <v>69.95</v>
      </c>
      <c r="H585" s="117">
        <f>VLOOKUP($A585+ROUND((COLUMN()-2)/24,5),АТС!$A$41:$F$712,4)+VLOOKUP($A585+ROUND((COLUMN()-2)/24,5),'Расчет сбытовых надбавок'!$B$1393:'Расчет сбытовых надбавок'!$G$2064,3)</f>
        <v>250.21</v>
      </c>
      <c r="I585" s="117">
        <f>VLOOKUP($A585+ROUND((COLUMN()-2)/24,5),АТС!$A$41:$F$712,4)+VLOOKUP($A585+ROUND((COLUMN()-2)/24,5),'Расчет сбытовых надбавок'!$B$1393:'Расчет сбытовых надбавок'!$G$2064,3)</f>
        <v>39.409999999999997</v>
      </c>
      <c r="J585" s="117">
        <f>VLOOKUP($A585+ROUND((COLUMN()-2)/24,5),АТС!$A$41:$F$712,4)+VLOOKUP($A585+ROUND((COLUMN()-2)/24,5),'Расчет сбытовых надбавок'!$B$1393:'Расчет сбытовых надбавок'!$G$2064,3)</f>
        <v>3.46</v>
      </c>
      <c r="K585" s="117">
        <f>VLOOKUP($A585+ROUND((COLUMN()-2)/24,5),АТС!$A$41:$F$712,4)+VLOOKUP($A585+ROUND((COLUMN()-2)/24,5),'Расчет сбытовых надбавок'!$B$1393:'Расчет сбытовых надбавок'!$G$2064,3)</f>
        <v>0</v>
      </c>
      <c r="L585" s="117">
        <f>VLOOKUP($A585+ROUND((COLUMN()-2)/24,5),АТС!$A$41:$F$712,4)+VLOOKUP($A585+ROUND((COLUMN()-2)/24,5),'Расчет сбытовых надбавок'!$B$1393:'Расчет сбытовых надбавок'!$G$2064,3)</f>
        <v>0</v>
      </c>
      <c r="M585" s="117">
        <f>VLOOKUP($A585+ROUND((COLUMN()-2)/24,5),АТС!$A$41:$F$712,4)+VLOOKUP($A585+ROUND((COLUMN()-2)/24,5),'Расчет сбытовых надбавок'!$B$1393:'Расчет сбытовых надбавок'!$G$2064,3)</f>
        <v>0</v>
      </c>
      <c r="N585" s="117">
        <f>VLOOKUP($A585+ROUND((COLUMN()-2)/24,5),АТС!$A$41:$F$712,4)+VLOOKUP($A585+ROUND((COLUMN()-2)/24,5),'Расчет сбытовых надбавок'!$B$1393:'Расчет сбытовых надбавок'!$G$2064,3)</f>
        <v>0</v>
      </c>
      <c r="O585" s="117">
        <f>VLOOKUP($A585+ROUND((COLUMN()-2)/24,5),АТС!$A$41:$F$712,4)+VLOOKUP($A585+ROUND((COLUMN()-2)/24,5),'Расчет сбытовых надбавок'!$B$1393:'Расчет сбытовых надбавок'!$G$2064,3)</f>
        <v>0</v>
      </c>
      <c r="P585" s="117">
        <f>VLOOKUP($A585+ROUND((COLUMN()-2)/24,5),АТС!$A$41:$F$712,4)+VLOOKUP($A585+ROUND((COLUMN()-2)/24,5),'Расчет сбытовых надбавок'!$B$1393:'Расчет сбытовых надбавок'!$G$2064,3)</f>
        <v>0</v>
      </c>
      <c r="Q585" s="117">
        <f>VLOOKUP($A585+ROUND((COLUMN()-2)/24,5),АТС!$A$41:$F$712,4)+VLOOKUP($A585+ROUND((COLUMN()-2)/24,5),'Расчет сбытовых надбавок'!$B$1393:'Расчет сбытовых надбавок'!$G$2064,3)</f>
        <v>0.14000000000000001</v>
      </c>
      <c r="R585" s="117">
        <f>VLOOKUP($A585+ROUND((COLUMN()-2)/24,5),АТС!$A$41:$F$712,4)+VLOOKUP($A585+ROUND((COLUMN()-2)/24,5),'Расчет сбытовых надбавок'!$B$1393:'Расчет сбытовых надбавок'!$G$2064,3)</f>
        <v>0</v>
      </c>
      <c r="S585" s="117">
        <f>VLOOKUP($A585+ROUND((COLUMN()-2)/24,5),АТС!$A$41:$F$712,4)+VLOOKUP($A585+ROUND((COLUMN()-2)/24,5),'Расчет сбытовых надбавок'!$B$1393:'Расчет сбытовых надбавок'!$G$2064,3)</f>
        <v>0</v>
      </c>
      <c r="T585" s="117">
        <f>VLOOKUP($A585+ROUND((COLUMN()-2)/24,5),АТС!$A$41:$F$712,4)+VLOOKUP($A585+ROUND((COLUMN()-2)/24,5),'Расчет сбытовых надбавок'!$B$1393:'Расчет сбытовых надбавок'!$G$2064,3)</f>
        <v>156.79</v>
      </c>
      <c r="U585" s="117">
        <f>VLOOKUP($A585+ROUND((COLUMN()-2)/24,5),АТС!$A$41:$F$712,4)+VLOOKUP($A585+ROUND((COLUMN()-2)/24,5),'Расчет сбытовых надбавок'!$B$1393:'Расчет сбытовых надбавок'!$G$2064,3)</f>
        <v>3.83</v>
      </c>
      <c r="V585" s="117">
        <f>VLOOKUP($A585+ROUND((COLUMN()-2)/24,5),АТС!$A$41:$F$712,4)+VLOOKUP($A585+ROUND((COLUMN()-2)/24,5),'Расчет сбытовых надбавок'!$B$1393:'Расчет сбытовых надбавок'!$G$2064,3)</f>
        <v>0.01</v>
      </c>
      <c r="W585" s="117">
        <f>VLOOKUP($A585+ROUND((COLUMN()-2)/24,5),АТС!$A$41:$F$712,4)+VLOOKUP($A585+ROUND((COLUMN()-2)/24,5),'Расчет сбытовых надбавок'!$B$1393:'Расчет сбытовых надбавок'!$G$2064,3)</f>
        <v>0</v>
      </c>
      <c r="X585" s="117">
        <f>VLOOKUP($A585+ROUND((COLUMN()-2)/24,5),АТС!$A$41:$F$712,4)+VLOOKUP($A585+ROUND((COLUMN()-2)/24,5),'Расчет сбытовых надбавок'!$B$1393:'Расчет сбытовых надбавок'!$G$2064,3)</f>
        <v>0</v>
      </c>
      <c r="Y585" s="117">
        <f>VLOOKUP($A585+ROUND((COLUMN()-2)/24,5),АТС!$A$41:$F$712,4)+VLOOKUP($A585+ROUND((COLUMN()-2)/24,5),'Расчет сбытовых надбавок'!$B$1393:'Расчет сбытовых надбавок'!$G$2064,3)</f>
        <v>0</v>
      </c>
    </row>
    <row r="586" spans="1:25" x14ac:dyDescent="0.2">
      <c r="A586" s="94">
        <f t="shared" si="17"/>
        <v>41695</v>
      </c>
      <c r="B586" s="117">
        <f>VLOOKUP($A586+ROUND((COLUMN()-2)/24,5),АТС!$A$41:$F$712,4)+VLOOKUP($A586+ROUND((COLUMN()-2)/24,5),'Расчет сбытовых надбавок'!$B$1393:'Расчет сбытовых надбавок'!$G$2064,3)</f>
        <v>0.01</v>
      </c>
      <c r="C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D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E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F586" s="117">
        <f>VLOOKUP($A586+ROUND((COLUMN()-2)/24,5),АТС!$A$41:$F$712,4)+VLOOKUP($A586+ROUND((COLUMN()-2)/24,5),'Расчет сбытовых надбавок'!$B$1393:'Расчет сбытовых надбавок'!$G$2064,3)</f>
        <v>39.29</v>
      </c>
      <c r="G586" s="117">
        <f>VLOOKUP($A586+ROUND((COLUMN()-2)/24,5),АТС!$A$41:$F$712,4)+VLOOKUP($A586+ROUND((COLUMN()-2)/24,5),'Расчет сбытовых надбавок'!$B$1393:'Расчет сбытовых надбавок'!$G$2064,3)</f>
        <v>57.620000000000005</v>
      </c>
      <c r="H586" s="117">
        <f>VLOOKUP($A586+ROUND((COLUMN()-2)/24,5),АТС!$A$41:$F$712,4)+VLOOKUP($A586+ROUND((COLUMN()-2)/24,5),'Расчет сбытовых надбавок'!$B$1393:'Расчет сбытовых надбавок'!$G$2064,3)</f>
        <v>123.82</v>
      </c>
      <c r="I586" s="117">
        <f>VLOOKUP($A586+ROUND((COLUMN()-2)/24,5),АТС!$A$41:$F$712,4)+VLOOKUP($A586+ROUND((COLUMN()-2)/24,5),'Расчет сбытовых надбавок'!$B$1393:'Расчет сбытовых надбавок'!$G$2064,3)</f>
        <v>136.5</v>
      </c>
      <c r="J586" s="117">
        <f>VLOOKUP($A586+ROUND((COLUMN()-2)/24,5),АТС!$A$41:$F$712,4)+VLOOKUP($A586+ROUND((COLUMN()-2)/24,5),'Расчет сбытовых надбавок'!$B$1393:'Расчет сбытовых надбавок'!$G$2064,3)</f>
        <v>38.58</v>
      </c>
      <c r="K586" s="117">
        <f>VLOOKUP($A586+ROUND((COLUMN()-2)/24,5),АТС!$A$41:$F$712,4)+VLOOKUP($A586+ROUND((COLUMN()-2)/24,5),'Расчет сбытовых надбавок'!$B$1393:'Расчет сбытовых надбавок'!$G$2064,3)</f>
        <v>0.05</v>
      </c>
      <c r="L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M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N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O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P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Q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R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S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T586" s="117">
        <f>VLOOKUP($A586+ROUND((COLUMN()-2)/24,5),АТС!$A$41:$F$712,4)+VLOOKUP($A586+ROUND((COLUMN()-2)/24,5),'Расчет сбытовых надбавок'!$B$1393:'Расчет сбытовых надбавок'!$G$2064,3)</f>
        <v>105.14</v>
      </c>
      <c r="U586" s="117">
        <f>VLOOKUP($A586+ROUND((COLUMN()-2)/24,5),АТС!$A$41:$F$712,4)+VLOOKUP($A586+ROUND((COLUMN()-2)/24,5),'Расчет сбытовых надбавок'!$B$1393:'Расчет сбытовых надбавок'!$G$2064,3)</f>
        <v>0.01</v>
      </c>
      <c r="V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W586" s="117">
        <f>VLOOKUP($A586+ROUND((COLUMN()-2)/24,5),АТС!$A$41:$F$712,4)+VLOOKUP($A586+ROUND((COLUMN()-2)/24,5),'Расчет сбытовых надбавок'!$B$1393:'Расчет сбытовых надбавок'!$G$2064,3)</f>
        <v>0</v>
      </c>
      <c r="X586" s="117">
        <f>VLOOKUP($A586+ROUND((COLUMN()-2)/24,5),АТС!$A$41:$F$712,4)+VLOOKUP($A586+ROUND((COLUMN()-2)/24,5),'Расчет сбытовых надбавок'!$B$1393:'Расчет сбытовых надбавок'!$G$2064,3)</f>
        <v>0.01</v>
      </c>
      <c r="Y586" s="117">
        <f>VLOOKUP($A586+ROUND((COLUMN()-2)/24,5),АТС!$A$41:$F$712,4)+VLOOKUP($A586+ROUND((COLUMN()-2)/24,5),'Расчет сбытовых надбавок'!$B$1393:'Расчет сбытовых надбавок'!$G$2064,3)</f>
        <v>0</v>
      </c>
    </row>
    <row r="587" spans="1:25" x14ac:dyDescent="0.2">
      <c r="A587" s="94">
        <f t="shared" si="17"/>
        <v>41696</v>
      </c>
      <c r="B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C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D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E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F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G587" s="117">
        <f>VLOOKUP($A587+ROUND((COLUMN()-2)/24,5),АТС!$A$41:$F$712,4)+VLOOKUP($A587+ROUND((COLUMN()-2)/24,5),'Расчет сбытовых надбавок'!$B$1393:'Расчет сбытовых надбавок'!$G$2064,3)</f>
        <v>53.33</v>
      </c>
      <c r="H587" s="117">
        <f>VLOOKUP($A587+ROUND((COLUMN()-2)/24,5),АТС!$A$41:$F$712,4)+VLOOKUP($A587+ROUND((COLUMN()-2)/24,5),'Расчет сбытовых надбавок'!$B$1393:'Расчет сбытовых надбавок'!$G$2064,3)</f>
        <v>107.71000000000001</v>
      </c>
      <c r="I587" s="117">
        <f>VLOOKUP($A587+ROUND((COLUMN()-2)/24,5),АТС!$A$41:$F$712,4)+VLOOKUP($A587+ROUND((COLUMN()-2)/24,5),'Расчет сбытовых надбавок'!$B$1393:'Расчет сбытовых надбавок'!$G$2064,3)</f>
        <v>34.130000000000003</v>
      </c>
      <c r="J587" s="117">
        <f>VLOOKUP($A587+ROUND((COLUMN()-2)/24,5),АТС!$A$41:$F$712,4)+VLOOKUP($A587+ROUND((COLUMN()-2)/24,5),'Расчет сбытовых надбавок'!$B$1393:'Расчет сбытовых надбавок'!$G$2064,3)</f>
        <v>0.03</v>
      </c>
      <c r="K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L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M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N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O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P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Q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R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S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T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U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V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W587" s="117">
        <f>VLOOKUP($A587+ROUND((COLUMN()-2)/24,5),АТС!$A$41:$F$712,4)+VLOOKUP($A587+ROUND((COLUMN()-2)/24,5),'Расчет сбытовых надбавок'!$B$1393:'Расчет сбытовых надбавок'!$G$2064,3)</f>
        <v>0.01</v>
      </c>
      <c r="X587" s="117">
        <f>VLOOKUP($A587+ROUND((COLUMN()-2)/24,5),АТС!$A$41:$F$712,4)+VLOOKUP($A587+ROUND((COLUMN()-2)/24,5),'Расчет сбытовых надбавок'!$B$1393:'Расчет сбытовых надбавок'!$G$2064,3)</f>
        <v>0</v>
      </c>
      <c r="Y587" s="117">
        <f>VLOOKUP($A587+ROUND((COLUMN()-2)/24,5),АТС!$A$41:$F$712,4)+VLOOKUP($A587+ROUND((COLUMN()-2)/24,5),'Расчет сбытовых надбавок'!$B$1393:'Расчет сбытовых надбавок'!$G$2064,3)</f>
        <v>0</v>
      </c>
    </row>
    <row r="588" spans="1:25" x14ac:dyDescent="0.2">
      <c r="A588" s="94">
        <f t="shared" si="17"/>
        <v>41697</v>
      </c>
      <c r="B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C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D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E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F588" s="117">
        <f>VLOOKUP($A588+ROUND((COLUMN()-2)/24,5),АТС!$A$41:$F$712,4)+VLOOKUP($A588+ROUND((COLUMN()-2)/24,5),'Расчет сбытовых надбавок'!$B$1393:'Расчет сбытовых надбавок'!$G$2064,3)</f>
        <v>9.1</v>
      </c>
      <c r="G588" s="117">
        <f>VLOOKUP($A588+ROUND((COLUMN()-2)/24,5),АТС!$A$41:$F$712,4)+VLOOKUP($A588+ROUND((COLUMN()-2)/24,5),'Расчет сбытовых надбавок'!$B$1393:'Расчет сбытовых надбавок'!$G$2064,3)</f>
        <v>40.47</v>
      </c>
      <c r="H588" s="117">
        <f>VLOOKUP($A588+ROUND((COLUMN()-2)/24,5),АТС!$A$41:$F$712,4)+VLOOKUP($A588+ROUND((COLUMN()-2)/24,5),'Расчет сбытовых надбавок'!$B$1393:'Расчет сбытовых надбавок'!$G$2064,3)</f>
        <v>36.9</v>
      </c>
      <c r="I588" s="117">
        <f>VLOOKUP($A588+ROUND((COLUMN()-2)/24,5),АТС!$A$41:$F$712,4)+VLOOKUP($A588+ROUND((COLUMN()-2)/24,5),'Расчет сбытовых надбавок'!$B$1393:'Расчет сбытовых надбавок'!$G$2064,3)</f>
        <v>43</v>
      </c>
      <c r="J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K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L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M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N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O588" s="117">
        <f>VLOOKUP($A588+ROUND((COLUMN()-2)/24,5),АТС!$A$41:$F$712,4)+VLOOKUP($A588+ROUND((COLUMN()-2)/24,5),'Расчет сбытовых надбавок'!$B$1393:'Расчет сбытовых надбавок'!$G$2064,3)</f>
        <v>0.01</v>
      </c>
      <c r="P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Q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R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S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T588" s="117">
        <f>VLOOKUP($A588+ROUND((COLUMN()-2)/24,5),АТС!$A$41:$F$712,4)+VLOOKUP($A588+ROUND((COLUMN()-2)/24,5),'Расчет сбытовых надбавок'!$B$1393:'Расчет сбытовых надбавок'!$G$2064,3)</f>
        <v>36.43</v>
      </c>
      <c r="U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V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W588" s="117">
        <f>VLOOKUP($A588+ROUND((COLUMN()-2)/24,5),АТС!$A$41:$F$712,4)+VLOOKUP($A588+ROUND((COLUMN()-2)/24,5),'Расчет сбытовых надбавок'!$B$1393:'Расчет сбытовых надбавок'!$G$2064,3)</f>
        <v>0</v>
      </c>
      <c r="X588" s="117">
        <f>VLOOKUP($A588+ROUND((COLUMN()-2)/24,5),АТС!$A$41:$F$712,4)+VLOOKUP($A588+ROUND((COLUMN()-2)/24,5),'Расчет сбытовых надбавок'!$B$1393:'Расчет сбытовых надбавок'!$G$2064,3)</f>
        <v>0.01</v>
      </c>
      <c r="Y588" s="117">
        <f>VLOOKUP($A588+ROUND((COLUMN()-2)/24,5),АТС!$A$41:$F$712,4)+VLOOKUP($A588+ROUND((COLUMN()-2)/24,5),'Расчет сбытовых надбавок'!$B$1393:'Расчет сбытовых надбавок'!$G$2064,3)</f>
        <v>0</v>
      </c>
    </row>
    <row r="589" spans="1:25" x14ac:dyDescent="0.2">
      <c r="A589" s="94">
        <f t="shared" si="17"/>
        <v>41698</v>
      </c>
      <c r="B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C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D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E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F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G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H589" s="117">
        <f>VLOOKUP($A589+ROUND((COLUMN()-2)/24,5),АТС!$A$41:$F$712,4)+VLOOKUP($A589+ROUND((COLUMN()-2)/24,5),'Расчет сбытовых надбавок'!$B$1393:'Расчет сбытовых надбавок'!$G$2064,3)</f>
        <v>60.57</v>
      </c>
      <c r="I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J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K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L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M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N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O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P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Q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R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S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T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U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V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W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X589" s="117">
        <f>VLOOKUP($A589+ROUND((COLUMN()-2)/24,5),АТС!$A$41:$F$712,4)+VLOOKUP($A589+ROUND((COLUMN()-2)/24,5),'Расчет сбытовых надбавок'!$B$1393:'Расчет сбытовых надбавок'!$G$2064,3)</f>
        <v>0</v>
      </c>
      <c r="Y589" s="117">
        <f>VLOOKUP($A589+ROUND((COLUMN()-2)/24,5),АТС!$A$41:$F$712,4)+VLOOKUP($A589+ROUND((COLUMN()-2)/24,5),'Расчет сбытовых надбавок'!$B$1393:'Расчет сбытовых надбавок'!$G$2064,3)</f>
        <v>0</v>
      </c>
    </row>
    <row r="590" spans="1:25" x14ac:dyDescent="0.2">
      <c r="A590" s="106"/>
      <c r="B590" s="101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7"/>
    </row>
    <row r="591" spans="1:25" x14ac:dyDescent="0.25">
      <c r="A591" s="102" t="s">
        <v>158</v>
      </c>
      <c r="B591" s="93"/>
      <c r="C591" s="93"/>
      <c r="D591" s="93"/>
    </row>
    <row r="592" spans="1:25" ht="12.75" customHeight="1" x14ac:dyDescent="0.2">
      <c r="A592" s="170" t="s">
        <v>50</v>
      </c>
      <c r="B592" s="181" t="s">
        <v>161</v>
      </c>
      <c r="C592" s="182"/>
      <c r="D592" s="182"/>
      <c r="E592" s="182"/>
      <c r="F592" s="182"/>
      <c r="G592" s="182"/>
      <c r="H592" s="182"/>
      <c r="I592" s="182"/>
      <c r="J592" s="182"/>
      <c r="K592" s="182"/>
      <c r="L592" s="182"/>
      <c r="M592" s="182"/>
      <c r="N592" s="182"/>
      <c r="O592" s="182"/>
      <c r="P592" s="182"/>
      <c r="Q592" s="182"/>
      <c r="R592" s="182"/>
      <c r="S592" s="182"/>
      <c r="T592" s="182"/>
      <c r="U592" s="182"/>
      <c r="V592" s="182"/>
      <c r="W592" s="182"/>
      <c r="X592" s="182"/>
      <c r="Y592" s="183"/>
    </row>
    <row r="593" spans="1:27" ht="12.75" customHeight="1" x14ac:dyDescent="0.2">
      <c r="A593" s="171"/>
      <c r="B593" s="184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  <c r="V593" s="185"/>
      <c r="W593" s="185"/>
      <c r="X593" s="185"/>
      <c r="Y593" s="186"/>
    </row>
    <row r="594" spans="1:27" s="134" customFormat="1" ht="12.75" customHeight="1" x14ac:dyDescent="0.2">
      <c r="A594" s="171"/>
      <c r="B594" s="217" t="s">
        <v>130</v>
      </c>
      <c r="C594" s="205" t="s">
        <v>131</v>
      </c>
      <c r="D594" s="205" t="s">
        <v>132</v>
      </c>
      <c r="E594" s="205" t="s">
        <v>133</v>
      </c>
      <c r="F594" s="205" t="s">
        <v>134</v>
      </c>
      <c r="G594" s="205" t="s">
        <v>135</v>
      </c>
      <c r="H594" s="205" t="s">
        <v>136</v>
      </c>
      <c r="I594" s="205" t="s">
        <v>137</v>
      </c>
      <c r="J594" s="205" t="s">
        <v>138</v>
      </c>
      <c r="K594" s="205" t="s">
        <v>139</v>
      </c>
      <c r="L594" s="205" t="s">
        <v>140</v>
      </c>
      <c r="M594" s="205" t="s">
        <v>141</v>
      </c>
      <c r="N594" s="215" t="s">
        <v>142</v>
      </c>
      <c r="O594" s="205" t="s">
        <v>143</v>
      </c>
      <c r="P594" s="205" t="s">
        <v>144</v>
      </c>
      <c r="Q594" s="205" t="s">
        <v>145</v>
      </c>
      <c r="R594" s="205" t="s">
        <v>146</v>
      </c>
      <c r="S594" s="205" t="s">
        <v>147</v>
      </c>
      <c r="T594" s="205" t="s">
        <v>148</v>
      </c>
      <c r="U594" s="205" t="s">
        <v>149</v>
      </c>
      <c r="V594" s="205" t="s">
        <v>150</v>
      </c>
      <c r="W594" s="205" t="s">
        <v>151</v>
      </c>
      <c r="X594" s="205" t="s">
        <v>152</v>
      </c>
      <c r="Y594" s="205" t="s">
        <v>153</v>
      </c>
    </row>
    <row r="595" spans="1:27" s="134" customFormat="1" ht="11.25" customHeight="1" x14ac:dyDescent="0.2">
      <c r="A595" s="172"/>
      <c r="B595" s="218"/>
      <c r="C595" s="206"/>
      <c r="D595" s="206"/>
      <c r="E595" s="206"/>
      <c r="F595" s="206"/>
      <c r="G595" s="206"/>
      <c r="H595" s="206"/>
      <c r="I595" s="206"/>
      <c r="J595" s="206"/>
      <c r="K595" s="206"/>
      <c r="L595" s="206"/>
      <c r="M595" s="206"/>
      <c r="N595" s="216"/>
      <c r="O595" s="206"/>
      <c r="P595" s="206"/>
      <c r="Q595" s="206"/>
      <c r="R595" s="206"/>
      <c r="S595" s="206"/>
      <c r="T595" s="206"/>
      <c r="U595" s="206"/>
      <c r="V595" s="206"/>
      <c r="W595" s="206"/>
      <c r="X595" s="206"/>
      <c r="Y595" s="206"/>
    </row>
    <row r="596" spans="1:27" ht="15.75" customHeight="1" x14ac:dyDescent="0.2">
      <c r="A596" s="94">
        <f>A562</f>
        <v>41671</v>
      </c>
      <c r="B596" s="117">
        <f>VLOOKUP($A596+ROUND((COLUMN()-2)/24,5),АТС!$A$41:$F$712,4)+VLOOKUP($A596+ROUND((COLUMN()-2)/24,5),'Расчет сбытовых надбавок'!$B$1393:'Расчет сбытовых надбавок'!$G$2064,4)</f>
        <v>0</v>
      </c>
      <c r="C596" s="117">
        <f>VLOOKUP($A596+ROUND((COLUMN()-2)/24,5),АТС!$A$41:$F$712,4)+VLOOKUP($A596+ROUND((COLUMN()-2)/24,5),'Расчет сбытовых надбавок'!$B$1393:'Расчет сбытовых надбавок'!$G$2064,4)</f>
        <v>0</v>
      </c>
      <c r="D596" s="117">
        <f>VLOOKUP($A596+ROUND((COLUMN()-2)/24,5),АТС!$A$41:$F$712,4)+VLOOKUP($A596+ROUND((COLUMN()-2)/24,5),'Расчет сбытовых надбавок'!$B$1393:'Расчет сбытовых надбавок'!$G$2064,4)</f>
        <v>0</v>
      </c>
      <c r="E596" s="117">
        <f>VLOOKUP($A596+ROUND((COLUMN()-2)/24,5),АТС!$A$41:$F$712,4)+VLOOKUP($A596+ROUND((COLUMN()-2)/24,5),'Расчет сбытовых надбавок'!$B$1393:'Расчет сбытовых надбавок'!$G$2064,4)</f>
        <v>60.98</v>
      </c>
      <c r="F596" s="117">
        <f>VLOOKUP($A596+ROUND((COLUMN()-2)/24,5),АТС!$A$41:$F$712,4)+VLOOKUP($A596+ROUND((COLUMN()-2)/24,5),'Расчет сбытовых надбавок'!$B$1393:'Расчет сбытовых надбавок'!$G$2064,4)</f>
        <v>109.11</v>
      </c>
      <c r="G596" s="117">
        <f>VLOOKUP($A596+ROUND((COLUMN()-2)/24,5),АТС!$A$41:$F$712,4)+VLOOKUP($A596+ROUND((COLUMN()-2)/24,5),'Расчет сбытовых надбавок'!$B$1393:'Расчет сбытовых надбавок'!$G$2064,4)</f>
        <v>136.10999999999999</v>
      </c>
      <c r="H596" s="117">
        <f>VLOOKUP($A596+ROUND((COLUMN()-2)/24,5),АТС!$A$41:$F$712,4)+VLOOKUP($A596+ROUND((COLUMN()-2)/24,5),'Расчет сбытовых надбавок'!$B$1393:'Расчет сбытовых надбавок'!$G$2064,4)</f>
        <v>389.10999999999996</v>
      </c>
      <c r="I596" s="117">
        <f>VLOOKUP($A596+ROUND((COLUMN()-2)/24,5),АТС!$A$41:$F$712,4)+VLOOKUP($A596+ROUND((COLUMN()-2)/24,5),'Расчет сбытовых надбавок'!$B$1393:'Расчет сбытовых надбавок'!$G$2064,4)</f>
        <v>500.64</v>
      </c>
      <c r="J596" s="117">
        <f>VLOOKUP($A596+ROUND((COLUMN()-2)/24,5),АТС!$A$41:$F$712,4)+VLOOKUP($A596+ROUND((COLUMN()-2)/24,5),'Расчет сбытовых надбавок'!$B$1393:'Расчет сбытовых надбавок'!$G$2064,4)</f>
        <v>204.41</v>
      </c>
      <c r="K596" s="117">
        <f>VLOOKUP($A596+ROUND((COLUMN()-2)/24,5),АТС!$A$41:$F$712,4)+VLOOKUP($A596+ROUND((COLUMN()-2)/24,5),'Расчет сбытовых надбавок'!$B$1393:'Расчет сбытовых надбавок'!$G$2064,4)</f>
        <v>22.1</v>
      </c>
      <c r="L596" s="117">
        <f>VLOOKUP($A596+ROUND((COLUMN()-2)/24,5),АТС!$A$41:$F$712,4)+VLOOKUP($A596+ROUND((COLUMN()-2)/24,5),'Расчет сбытовых надбавок'!$B$1393:'Расчет сбытовых надбавок'!$G$2064,4)</f>
        <v>0</v>
      </c>
      <c r="M596" s="117">
        <f>VLOOKUP($A596+ROUND((COLUMN()-2)/24,5),АТС!$A$41:$F$712,4)+VLOOKUP($A596+ROUND((COLUMN()-2)/24,5),'Расчет сбытовых надбавок'!$B$1393:'Расчет сбытовых надбавок'!$G$2064,4)</f>
        <v>0</v>
      </c>
      <c r="N596" s="117">
        <f>VLOOKUP($A596+ROUND((COLUMN()-2)/24,5),АТС!$A$41:$F$712,4)+VLOOKUP($A596+ROUND((COLUMN()-2)/24,5),'Расчет сбытовых надбавок'!$B$1393:'Расчет сбытовых надбавок'!$G$2064,4)</f>
        <v>0</v>
      </c>
      <c r="O596" s="117">
        <f>VLOOKUP($A596+ROUND((COLUMN()-2)/24,5),АТС!$A$41:$F$712,4)+VLOOKUP($A596+ROUND((COLUMN()-2)/24,5),'Расчет сбытовых надбавок'!$B$1393:'Расчет сбытовых надбавок'!$G$2064,4)</f>
        <v>0</v>
      </c>
      <c r="P596" s="117">
        <f>VLOOKUP($A596+ROUND((COLUMN()-2)/24,5),АТС!$A$41:$F$712,4)+VLOOKUP($A596+ROUND((COLUMN()-2)/24,5),'Расчет сбытовых надбавок'!$B$1393:'Расчет сбытовых надбавок'!$G$2064,4)</f>
        <v>23.72</v>
      </c>
      <c r="Q596" s="117">
        <f>VLOOKUP($A596+ROUND((COLUMN()-2)/24,5),АТС!$A$41:$F$712,4)+VLOOKUP($A596+ROUND((COLUMN()-2)/24,5),'Расчет сбытовых надбавок'!$B$1393:'Расчет сбытовых надбавок'!$G$2064,4)</f>
        <v>31.849999999999998</v>
      </c>
      <c r="R596" s="117">
        <f>VLOOKUP($A596+ROUND((COLUMN()-2)/24,5),АТС!$A$41:$F$712,4)+VLOOKUP($A596+ROUND((COLUMN()-2)/24,5),'Расчет сбытовых надбавок'!$B$1393:'Расчет сбытовых надбавок'!$G$2064,4)</f>
        <v>37.36</v>
      </c>
      <c r="S596" s="117">
        <f>VLOOKUP($A596+ROUND((COLUMN()-2)/24,5),АТС!$A$41:$F$712,4)+VLOOKUP($A596+ROUND((COLUMN()-2)/24,5),'Расчет сбытовых надбавок'!$B$1393:'Расчет сбытовых надбавок'!$G$2064,4)</f>
        <v>66.31</v>
      </c>
      <c r="T596" s="117">
        <f>VLOOKUP($A596+ROUND((COLUMN()-2)/24,5),АТС!$A$41:$F$712,4)+VLOOKUP($A596+ROUND((COLUMN()-2)/24,5),'Расчет сбытовых надбавок'!$B$1393:'Расчет сбытовых надбавок'!$G$2064,4)</f>
        <v>193.04000000000002</v>
      </c>
      <c r="U596" s="117">
        <f>VLOOKUP($A596+ROUND((COLUMN()-2)/24,5),АТС!$A$41:$F$712,4)+VLOOKUP($A596+ROUND((COLUMN()-2)/24,5),'Расчет сбытовых надбавок'!$B$1393:'Расчет сбытовых надбавок'!$G$2064,4)</f>
        <v>142.32999999999998</v>
      </c>
      <c r="V596" s="117">
        <f>VLOOKUP($A596+ROUND((COLUMN()-2)/24,5),АТС!$A$41:$F$712,4)+VLOOKUP($A596+ROUND((COLUMN()-2)/24,5),'Расчет сбытовых надбавок'!$B$1393:'Расчет сбытовых надбавок'!$G$2064,4)</f>
        <v>87.54</v>
      </c>
      <c r="W596" s="117">
        <f>VLOOKUP($A596+ROUND((COLUMN()-2)/24,5),АТС!$A$41:$F$712,4)+VLOOKUP($A596+ROUND((COLUMN()-2)/24,5),'Расчет сбытовых надбавок'!$B$1393:'Расчет сбытовых надбавок'!$G$2064,4)</f>
        <v>69.17</v>
      </c>
      <c r="X596" s="117">
        <f>VLOOKUP($A596+ROUND((COLUMN()-2)/24,5),АТС!$A$41:$F$712,4)+VLOOKUP($A596+ROUND((COLUMN()-2)/24,5),'Расчет сбытовых надбавок'!$B$1393:'Расчет сбытовых надбавок'!$G$2064,4)</f>
        <v>0</v>
      </c>
      <c r="Y596" s="117">
        <f>VLOOKUP($A596+ROUND((COLUMN()-2)/24,5),АТС!$A$41:$F$712,4)+VLOOKUP($A596+ROUND((COLUMN()-2)/24,5),'Расчет сбытовых надбавок'!$B$1393:'Расчет сбытовых надбавок'!$G$2064,4)</f>
        <v>21.39</v>
      </c>
      <c r="AA596" s="95"/>
    </row>
    <row r="597" spans="1:27" x14ac:dyDescent="0.2">
      <c r="A597" s="94">
        <f>A596+1</f>
        <v>41672</v>
      </c>
      <c r="B597" s="117">
        <f>VLOOKUP($A597+ROUND((COLUMN()-2)/24,5),АТС!$A$41:$F$712,4)+VLOOKUP($A597+ROUND((COLUMN()-2)/24,5),'Расчет сбытовых надбавок'!$B$1393:'Расчет сбытовых надбавок'!$G$2064,4)</f>
        <v>0</v>
      </c>
      <c r="C597" s="117">
        <f>VLOOKUP($A597+ROUND((COLUMN()-2)/24,5),АТС!$A$41:$F$712,4)+VLOOKUP($A597+ROUND((COLUMN()-2)/24,5),'Расчет сбытовых надбавок'!$B$1393:'Расчет сбытовых надбавок'!$G$2064,4)</f>
        <v>18.78</v>
      </c>
      <c r="D597" s="117">
        <f>VLOOKUP($A597+ROUND((COLUMN()-2)/24,5),АТС!$A$41:$F$712,4)+VLOOKUP($A597+ROUND((COLUMN()-2)/24,5),'Расчет сбытовых надбавок'!$B$1393:'Расчет сбытовых надбавок'!$G$2064,4)</f>
        <v>40.79</v>
      </c>
      <c r="E597" s="117">
        <f>VLOOKUP($A597+ROUND((COLUMN()-2)/24,5),АТС!$A$41:$F$712,4)+VLOOKUP($A597+ROUND((COLUMN()-2)/24,5),'Расчет сбытовых надбавок'!$B$1393:'Расчет сбытовых надбавок'!$G$2064,4)</f>
        <v>29.08</v>
      </c>
      <c r="F597" s="117">
        <f>VLOOKUP($A597+ROUND((COLUMN()-2)/24,5),АТС!$A$41:$F$712,4)+VLOOKUP($A597+ROUND((COLUMN()-2)/24,5),'Расчет сбытовых надбавок'!$B$1393:'Расчет сбытовых надбавок'!$G$2064,4)</f>
        <v>110.19</v>
      </c>
      <c r="G597" s="117">
        <f>VLOOKUP($A597+ROUND((COLUMN()-2)/24,5),АТС!$A$41:$F$712,4)+VLOOKUP($A597+ROUND((COLUMN()-2)/24,5),'Расчет сбытовых надбавок'!$B$1393:'Расчет сбытовых надбавок'!$G$2064,4)</f>
        <v>174.60000000000002</v>
      </c>
      <c r="H597" s="117">
        <f>VLOOKUP($A597+ROUND((COLUMN()-2)/24,5),АТС!$A$41:$F$712,4)+VLOOKUP($A597+ROUND((COLUMN()-2)/24,5),'Расчет сбытовых надбавок'!$B$1393:'Расчет сбытовых надбавок'!$G$2064,4)</f>
        <v>487.79</v>
      </c>
      <c r="I597" s="117">
        <f>VLOOKUP($A597+ROUND((COLUMN()-2)/24,5),АТС!$A$41:$F$712,4)+VLOOKUP($A597+ROUND((COLUMN()-2)/24,5),'Расчет сбытовых надбавок'!$B$1393:'Расчет сбытовых надбавок'!$G$2064,4)</f>
        <v>275.18</v>
      </c>
      <c r="J597" s="117">
        <f>VLOOKUP($A597+ROUND((COLUMN()-2)/24,5),АТС!$A$41:$F$712,4)+VLOOKUP($A597+ROUND((COLUMN()-2)/24,5),'Расчет сбытовых надбавок'!$B$1393:'Расчет сбытовых надбавок'!$G$2064,4)</f>
        <v>463.42</v>
      </c>
      <c r="K597" s="117">
        <f>VLOOKUP($A597+ROUND((COLUMN()-2)/24,5),АТС!$A$41:$F$712,4)+VLOOKUP($A597+ROUND((COLUMN()-2)/24,5),'Расчет сбытовых надбавок'!$B$1393:'Расчет сбытовых надбавок'!$G$2064,4)</f>
        <v>330.47</v>
      </c>
      <c r="L597" s="117">
        <f>VLOOKUP($A597+ROUND((COLUMN()-2)/24,5),АТС!$A$41:$F$712,4)+VLOOKUP($A597+ROUND((COLUMN()-2)/24,5),'Расчет сбытовых надбавок'!$B$1393:'Расчет сбытовых надбавок'!$G$2064,4)</f>
        <v>0</v>
      </c>
      <c r="M597" s="117">
        <f>VLOOKUP($A597+ROUND((COLUMN()-2)/24,5),АТС!$A$41:$F$712,4)+VLOOKUP($A597+ROUND((COLUMN()-2)/24,5),'Расчет сбытовых надбавок'!$B$1393:'Расчет сбытовых надбавок'!$G$2064,4)</f>
        <v>0</v>
      </c>
      <c r="N597" s="117">
        <f>VLOOKUP($A597+ROUND((COLUMN()-2)/24,5),АТС!$A$41:$F$712,4)+VLOOKUP($A597+ROUND((COLUMN()-2)/24,5),'Расчет сбытовых надбавок'!$B$1393:'Расчет сбытовых надбавок'!$G$2064,4)</f>
        <v>0</v>
      </c>
      <c r="O597" s="117">
        <f>VLOOKUP($A597+ROUND((COLUMN()-2)/24,5),АТС!$A$41:$F$712,4)+VLOOKUP($A597+ROUND((COLUMN()-2)/24,5),'Расчет сбытовых надбавок'!$B$1393:'Расчет сбытовых надбавок'!$G$2064,4)</f>
        <v>0</v>
      </c>
      <c r="P597" s="117">
        <f>VLOOKUP($A597+ROUND((COLUMN()-2)/24,5),АТС!$A$41:$F$712,4)+VLOOKUP($A597+ROUND((COLUMN()-2)/24,5),'Расчет сбытовых надбавок'!$B$1393:'Расчет сбытовых надбавок'!$G$2064,4)</f>
        <v>0.05</v>
      </c>
      <c r="Q597" s="117">
        <f>VLOOKUP($A597+ROUND((COLUMN()-2)/24,5),АТС!$A$41:$F$712,4)+VLOOKUP($A597+ROUND((COLUMN()-2)/24,5),'Расчет сбытовых надбавок'!$B$1393:'Расчет сбытовых надбавок'!$G$2064,4)</f>
        <v>0</v>
      </c>
      <c r="R597" s="117">
        <f>VLOOKUP($A597+ROUND((COLUMN()-2)/24,5),АТС!$A$41:$F$712,4)+VLOOKUP($A597+ROUND((COLUMN()-2)/24,5),'Расчет сбытовых надбавок'!$B$1393:'Расчет сбытовых надбавок'!$G$2064,4)</f>
        <v>0</v>
      </c>
      <c r="S597" s="117">
        <f>VLOOKUP($A597+ROUND((COLUMN()-2)/24,5),АТС!$A$41:$F$712,4)+VLOOKUP($A597+ROUND((COLUMN()-2)/24,5),'Расчет сбытовых надбавок'!$B$1393:'Расчет сбытовых надбавок'!$G$2064,4)</f>
        <v>7.15</v>
      </c>
      <c r="T597" s="117">
        <f>VLOOKUP($A597+ROUND((COLUMN()-2)/24,5),АТС!$A$41:$F$712,4)+VLOOKUP($A597+ROUND((COLUMN()-2)/24,5),'Расчет сбытовых надбавок'!$B$1393:'Расчет сбытовых надбавок'!$G$2064,4)</f>
        <v>55.23</v>
      </c>
      <c r="U597" s="117">
        <f>VLOOKUP($A597+ROUND((COLUMN()-2)/24,5),АТС!$A$41:$F$712,4)+VLOOKUP($A597+ROUND((COLUMN()-2)/24,5),'Расчет сбытовых надбавок'!$B$1393:'Расчет сбытовых надбавок'!$G$2064,4)</f>
        <v>258.23</v>
      </c>
      <c r="V597" s="117">
        <f>VLOOKUP($A597+ROUND((COLUMN()-2)/24,5),АТС!$A$41:$F$712,4)+VLOOKUP($A597+ROUND((COLUMN()-2)/24,5),'Расчет сбытовых надбавок'!$B$1393:'Расчет сбытовых надбавок'!$G$2064,4)</f>
        <v>329.96</v>
      </c>
      <c r="W597" s="117">
        <f>VLOOKUP($A597+ROUND((COLUMN()-2)/24,5),АТС!$A$41:$F$712,4)+VLOOKUP($A597+ROUND((COLUMN()-2)/24,5),'Расчет сбытовых надбавок'!$B$1393:'Расчет сбытовых надбавок'!$G$2064,4)</f>
        <v>323.53000000000003</v>
      </c>
      <c r="X597" s="117">
        <f>VLOOKUP($A597+ROUND((COLUMN()-2)/24,5),АТС!$A$41:$F$712,4)+VLOOKUP($A597+ROUND((COLUMN()-2)/24,5),'Расчет сбытовых надбавок'!$B$1393:'Расчет сбытовых надбавок'!$G$2064,4)</f>
        <v>0</v>
      </c>
      <c r="Y597" s="117">
        <f>VLOOKUP($A597+ROUND((COLUMN()-2)/24,5),АТС!$A$41:$F$712,4)+VLOOKUP($A597+ROUND((COLUMN()-2)/24,5),'Расчет сбытовых надбавок'!$B$1393:'Расчет сбытовых надбавок'!$G$2064,4)</f>
        <v>0</v>
      </c>
    </row>
    <row r="598" spans="1:27" x14ac:dyDescent="0.2">
      <c r="A598" s="94">
        <f t="shared" ref="A598:A623" si="18">A597+1</f>
        <v>41673</v>
      </c>
      <c r="B598" s="117">
        <f>VLOOKUP($A598+ROUND((COLUMN()-2)/24,5),АТС!$A$41:$F$712,4)+VLOOKUP($A598+ROUND((COLUMN()-2)/24,5),'Расчет сбытовых надбавок'!$B$1393:'Расчет сбытовых надбавок'!$G$2064,4)</f>
        <v>139.83000000000001</v>
      </c>
      <c r="C598" s="117">
        <f>VLOOKUP($A598+ROUND((COLUMN()-2)/24,5),АТС!$A$41:$F$712,4)+VLOOKUP($A598+ROUND((COLUMN()-2)/24,5),'Расчет сбытовых надбавок'!$B$1393:'Расчет сбытовых надбавок'!$G$2064,4)</f>
        <v>301.25</v>
      </c>
      <c r="D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E598" s="117">
        <f>VLOOKUP($A598+ROUND((COLUMN()-2)/24,5),АТС!$A$41:$F$712,4)+VLOOKUP($A598+ROUND((COLUMN()-2)/24,5),'Расчет сбытовых надбавок'!$B$1393:'Расчет сбытовых надбавок'!$G$2064,4)</f>
        <v>20.740000000000002</v>
      </c>
      <c r="F598" s="117">
        <f>VLOOKUP($A598+ROUND((COLUMN()-2)/24,5),АТС!$A$41:$F$712,4)+VLOOKUP($A598+ROUND((COLUMN()-2)/24,5),'Расчет сбытовых надбавок'!$B$1393:'Расчет сбытовых надбавок'!$G$2064,4)</f>
        <v>111.7</v>
      </c>
      <c r="G598" s="117">
        <f>VLOOKUP($A598+ROUND((COLUMN()-2)/24,5),АТС!$A$41:$F$712,4)+VLOOKUP($A598+ROUND((COLUMN()-2)/24,5),'Расчет сбытовых надбавок'!$B$1393:'Расчет сбытовых надбавок'!$G$2064,4)</f>
        <v>158.78</v>
      </c>
      <c r="H598" s="117">
        <f>VLOOKUP($A598+ROUND((COLUMN()-2)/24,5),АТС!$A$41:$F$712,4)+VLOOKUP($A598+ROUND((COLUMN()-2)/24,5),'Расчет сбытовых надбавок'!$B$1393:'Расчет сбытовых надбавок'!$G$2064,4)</f>
        <v>268.89999999999998</v>
      </c>
      <c r="I598" s="117">
        <f>VLOOKUP($A598+ROUND((COLUMN()-2)/24,5),АТС!$A$41:$F$712,4)+VLOOKUP($A598+ROUND((COLUMN()-2)/24,5),'Расчет сбытовых надбавок'!$B$1393:'Расчет сбытовых надбавок'!$G$2064,4)</f>
        <v>113.99000000000001</v>
      </c>
      <c r="J598" s="117">
        <f>VLOOKUP($A598+ROUND((COLUMN()-2)/24,5),АТС!$A$41:$F$712,4)+VLOOKUP($A598+ROUND((COLUMN()-2)/24,5),'Расчет сбытовых надбавок'!$B$1393:'Расчет сбытовых надбавок'!$G$2064,4)</f>
        <v>8.68</v>
      </c>
      <c r="K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L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M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N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O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P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Q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R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S598" s="117">
        <f>VLOOKUP($A598+ROUND((COLUMN()-2)/24,5),АТС!$A$41:$F$712,4)+VLOOKUP($A598+ROUND((COLUMN()-2)/24,5),'Расчет сбытовых надбавок'!$B$1393:'Расчет сбытовых надбавок'!$G$2064,4)</f>
        <v>14.170000000000002</v>
      </c>
      <c r="T598" s="117">
        <f>VLOOKUP($A598+ROUND((COLUMN()-2)/24,5),АТС!$A$41:$F$712,4)+VLOOKUP($A598+ROUND((COLUMN()-2)/24,5),'Расчет сбытовых надбавок'!$B$1393:'Расчет сбытовых надбавок'!$G$2064,4)</f>
        <v>74.150000000000006</v>
      </c>
      <c r="U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V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W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X598" s="117">
        <f>VLOOKUP($A598+ROUND((COLUMN()-2)/24,5),АТС!$A$41:$F$712,4)+VLOOKUP($A598+ROUND((COLUMN()-2)/24,5),'Расчет сбытовых надбавок'!$B$1393:'Расчет сбытовых надбавок'!$G$2064,4)</f>
        <v>0</v>
      </c>
      <c r="Y598" s="117">
        <f>VLOOKUP($A598+ROUND((COLUMN()-2)/24,5),АТС!$A$41:$F$712,4)+VLOOKUP($A598+ROUND((COLUMN()-2)/24,5),'Расчет сбытовых надбавок'!$B$1393:'Расчет сбытовых надбавок'!$G$2064,4)</f>
        <v>0</v>
      </c>
    </row>
    <row r="599" spans="1:27" x14ac:dyDescent="0.2">
      <c r="A599" s="94">
        <f t="shared" si="18"/>
        <v>41674</v>
      </c>
      <c r="B599" s="117">
        <f>VLOOKUP($A599+ROUND((COLUMN()-2)/24,5),АТС!$A$41:$F$712,4)+VLOOKUP($A599+ROUND((COLUMN()-2)/24,5),'Расчет сбытовых надбавок'!$B$1393:'Расчет сбытовых надбавок'!$G$2064,4)</f>
        <v>50.92</v>
      </c>
      <c r="C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D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E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F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G599" s="117">
        <f>VLOOKUP($A599+ROUND((COLUMN()-2)/24,5),АТС!$A$41:$F$712,4)+VLOOKUP($A599+ROUND((COLUMN()-2)/24,5),'Расчет сбытовых надбавок'!$B$1393:'Расчет сбытовых надбавок'!$G$2064,4)</f>
        <v>161.38999999999999</v>
      </c>
      <c r="H599" s="117">
        <f>VLOOKUP($A599+ROUND((COLUMN()-2)/24,5),АТС!$A$41:$F$712,4)+VLOOKUP($A599+ROUND((COLUMN()-2)/24,5),'Расчет сбытовых надбавок'!$B$1393:'Расчет сбытовых надбавок'!$G$2064,4)</f>
        <v>634.18000000000006</v>
      </c>
      <c r="I599" s="117">
        <f>VLOOKUP($A599+ROUND((COLUMN()-2)/24,5),АТС!$A$41:$F$712,4)+VLOOKUP($A599+ROUND((COLUMN()-2)/24,5),'Расчет сбытовых надбавок'!$B$1393:'Расчет сбытовых надбавок'!$G$2064,4)</f>
        <v>60.66</v>
      </c>
      <c r="J599" s="117">
        <f>VLOOKUP($A599+ROUND((COLUMN()-2)/24,5),АТС!$A$41:$F$712,4)+VLOOKUP($A599+ROUND((COLUMN()-2)/24,5),'Расчет сбытовых надбавок'!$B$1393:'Расчет сбытовых надбавок'!$G$2064,4)</f>
        <v>305.92</v>
      </c>
      <c r="K599" s="117">
        <f>VLOOKUP($A599+ROUND((COLUMN()-2)/24,5),АТС!$A$41:$F$712,4)+VLOOKUP($A599+ROUND((COLUMN()-2)/24,5),'Расчет сбытовых надбавок'!$B$1393:'Расчет сбытовых надбавок'!$G$2064,4)</f>
        <v>990.45</v>
      </c>
      <c r="L599" s="117">
        <f>VLOOKUP($A599+ROUND((COLUMN()-2)/24,5),АТС!$A$41:$F$712,4)+VLOOKUP($A599+ROUND((COLUMN()-2)/24,5),'Расчет сбытовых надбавок'!$B$1393:'Расчет сбытовых надбавок'!$G$2064,4)</f>
        <v>28.98</v>
      </c>
      <c r="M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N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O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P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Q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R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S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T599" s="117">
        <f>VLOOKUP($A599+ROUND((COLUMN()-2)/24,5),АТС!$A$41:$F$712,4)+VLOOKUP($A599+ROUND((COLUMN()-2)/24,5),'Расчет сбытовых надбавок'!$B$1393:'Расчет сбытовых надбавок'!$G$2064,4)</f>
        <v>58.02</v>
      </c>
      <c r="U599" s="117">
        <f>VLOOKUP($A599+ROUND((COLUMN()-2)/24,5),АТС!$A$41:$F$712,4)+VLOOKUP($A599+ROUND((COLUMN()-2)/24,5),'Расчет сбытовых надбавок'!$B$1393:'Расчет сбытовых надбавок'!$G$2064,4)</f>
        <v>118.94</v>
      </c>
      <c r="V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W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X599" s="117">
        <f>VLOOKUP($A599+ROUND((COLUMN()-2)/24,5),АТС!$A$41:$F$712,4)+VLOOKUP($A599+ROUND((COLUMN()-2)/24,5),'Расчет сбытовых надбавок'!$B$1393:'Расчет сбытовых надбавок'!$G$2064,4)</f>
        <v>0</v>
      </c>
      <c r="Y599" s="117">
        <f>VLOOKUP($A599+ROUND((COLUMN()-2)/24,5),АТС!$A$41:$F$712,4)+VLOOKUP($A599+ROUND((COLUMN()-2)/24,5),'Расчет сбытовых надбавок'!$B$1393:'Расчет сбытовых надбавок'!$G$2064,4)</f>
        <v>0</v>
      </c>
    </row>
    <row r="600" spans="1:27" x14ac:dyDescent="0.2">
      <c r="A600" s="94">
        <f t="shared" si="18"/>
        <v>41675</v>
      </c>
      <c r="B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C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D600" s="117">
        <f>VLOOKUP($A600+ROUND((COLUMN()-2)/24,5),АТС!$A$41:$F$712,4)+VLOOKUP($A600+ROUND((COLUMN()-2)/24,5),'Расчет сбытовых надбавок'!$B$1393:'Расчет сбытовых надбавок'!$G$2064,4)</f>
        <v>325.99</v>
      </c>
      <c r="E600" s="117">
        <f>VLOOKUP($A600+ROUND((COLUMN()-2)/24,5),АТС!$A$41:$F$712,4)+VLOOKUP($A600+ROUND((COLUMN()-2)/24,5),'Расчет сбытовых надбавок'!$B$1393:'Расчет сбытовых надбавок'!$G$2064,4)</f>
        <v>452.39</v>
      </c>
      <c r="F600" s="117">
        <f>VLOOKUP($A600+ROUND((COLUMN()-2)/24,5),АТС!$A$41:$F$712,4)+VLOOKUP($A600+ROUND((COLUMN()-2)/24,5),'Расчет сбытовых надбавок'!$B$1393:'Расчет сбытовых надбавок'!$G$2064,4)</f>
        <v>481.15</v>
      </c>
      <c r="G600" s="117">
        <f>VLOOKUP($A600+ROUND((COLUMN()-2)/24,5),АТС!$A$41:$F$712,4)+VLOOKUP($A600+ROUND((COLUMN()-2)/24,5),'Расчет сбытовых надбавок'!$B$1393:'Расчет сбытовых надбавок'!$G$2064,4)</f>
        <v>518.07000000000005</v>
      </c>
      <c r="H600" s="117">
        <f>VLOOKUP($A600+ROUND((COLUMN()-2)/24,5),АТС!$A$41:$F$712,4)+VLOOKUP($A600+ROUND((COLUMN()-2)/24,5),'Расчет сбытовых надбавок'!$B$1393:'Расчет сбытовых надбавок'!$G$2064,4)</f>
        <v>157.97999999999999</v>
      </c>
      <c r="I600" s="117">
        <f>VLOOKUP($A600+ROUND((COLUMN()-2)/24,5),АТС!$A$41:$F$712,4)+VLOOKUP($A600+ROUND((COLUMN()-2)/24,5),'Расчет сбытовых надбавок'!$B$1393:'Расчет сбытовых надбавок'!$G$2064,4)</f>
        <v>12.82</v>
      </c>
      <c r="J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K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L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M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N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O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P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Q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R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S600" s="117">
        <f>VLOOKUP($A600+ROUND((COLUMN()-2)/24,5),АТС!$A$41:$F$712,4)+VLOOKUP($A600+ROUND((COLUMN()-2)/24,5),'Расчет сбытовых надбавок'!$B$1393:'Расчет сбытовых надбавок'!$G$2064,4)</f>
        <v>0.01</v>
      </c>
      <c r="T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U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V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W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X600" s="117">
        <f>VLOOKUP($A600+ROUND((COLUMN()-2)/24,5),АТС!$A$41:$F$712,4)+VLOOKUP($A600+ROUND((COLUMN()-2)/24,5),'Расчет сбытовых надбавок'!$B$1393:'Расчет сбытовых надбавок'!$G$2064,4)</f>
        <v>0</v>
      </c>
      <c r="Y600" s="117">
        <f>VLOOKUP($A600+ROUND((COLUMN()-2)/24,5),АТС!$A$41:$F$712,4)+VLOOKUP($A600+ROUND((COLUMN()-2)/24,5),'Расчет сбытовых надбавок'!$B$1393:'Расчет сбытовых надбавок'!$G$2064,4)</f>
        <v>0.01</v>
      </c>
    </row>
    <row r="601" spans="1:27" x14ac:dyDescent="0.2">
      <c r="A601" s="94">
        <f t="shared" si="18"/>
        <v>41676</v>
      </c>
      <c r="B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C601" s="117">
        <f>VLOOKUP($A601+ROUND((COLUMN()-2)/24,5),АТС!$A$41:$F$712,4)+VLOOKUP($A601+ROUND((COLUMN()-2)/24,5),'Расчет сбытовых надбавок'!$B$1393:'Расчет сбытовых надбавок'!$G$2064,4)</f>
        <v>0.01</v>
      </c>
      <c r="D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E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F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G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H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I601" s="117">
        <f>VLOOKUP($A601+ROUND((COLUMN()-2)/24,5),АТС!$A$41:$F$712,4)+VLOOKUP($A601+ROUND((COLUMN()-2)/24,5),'Расчет сбытовых надбавок'!$B$1393:'Расчет сбытовых надбавок'!$G$2064,4)</f>
        <v>0.52</v>
      </c>
      <c r="J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K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L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M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N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O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P601" s="117">
        <f>VLOOKUP($A601+ROUND((COLUMN()-2)/24,5),АТС!$A$41:$F$712,4)+VLOOKUP($A601+ROUND((COLUMN()-2)/24,5),'Расчет сбытовых надбавок'!$B$1393:'Расчет сбытовых надбавок'!$G$2064,4)</f>
        <v>0.37</v>
      </c>
      <c r="Q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R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S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T601" s="117">
        <f>VLOOKUP($A601+ROUND((COLUMN()-2)/24,5),АТС!$A$41:$F$712,4)+VLOOKUP($A601+ROUND((COLUMN()-2)/24,5),'Расчет сбытовых надбавок'!$B$1393:'Расчет сбытовых надбавок'!$G$2064,4)</f>
        <v>0.22</v>
      </c>
      <c r="U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V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W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X601" s="117">
        <f>VLOOKUP($A601+ROUND((COLUMN()-2)/24,5),АТС!$A$41:$F$712,4)+VLOOKUP($A601+ROUND((COLUMN()-2)/24,5),'Расчет сбытовых надбавок'!$B$1393:'Расчет сбытовых надбавок'!$G$2064,4)</f>
        <v>0</v>
      </c>
      <c r="Y601" s="117">
        <f>VLOOKUP($A601+ROUND((COLUMN()-2)/24,5),АТС!$A$41:$F$712,4)+VLOOKUP($A601+ROUND((COLUMN()-2)/24,5),'Расчет сбытовых надбавок'!$B$1393:'Расчет сбытовых надбавок'!$G$2064,4)</f>
        <v>0</v>
      </c>
    </row>
    <row r="602" spans="1:27" x14ac:dyDescent="0.2">
      <c r="A602" s="94">
        <f t="shared" si="18"/>
        <v>41677</v>
      </c>
      <c r="B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C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D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E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F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G602" s="117">
        <f>VLOOKUP($A602+ROUND((COLUMN()-2)/24,5),АТС!$A$41:$F$712,4)+VLOOKUP($A602+ROUND((COLUMN()-2)/24,5),'Расчет сбытовых надбавок'!$B$1393:'Расчет сбытовых надбавок'!$G$2064,4)</f>
        <v>82.87</v>
      </c>
      <c r="H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I602" s="117">
        <f>VLOOKUP($A602+ROUND((COLUMN()-2)/24,5),АТС!$A$41:$F$712,4)+VLOOKUP($A602+ROUND((COLUMN()-2)/24,5),'Расчет сбытовых надбавок'!$B$1393:'Расчет сбытовых надбавок'!$G$2064,4)</f>
        <v>113.88</v>
      </c>
      <c r="J602" s="117">
        <f>VLOOKUP($A602+ROUND((COLUMN()-2)/24,5),АТС!$A$41:$F$712,4)+VLOOKUP($A602+ROUND((COLUMN()-2)/24,5),'Расчет сбытовых надбавок'!$B$1393:'Расчет сбытовых надбавок'!$G$2064,4)</f>
        <v>0.01</v>
      </c>
      <c r="K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L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M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N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O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P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Q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R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S602" s="117">
        <f>VLOOKUP($A602+ROUND((COLUMN()-2)/24,5),АТС!$A$41:$F$712,4)+VLOOKUP($A602+ROUND((COLUMN()-2)/24,5),'Расчет сбытовых надбавок'!$B$1393:'Расчет сбытовых надбавок'!$G$2064,4)</f>
        <v>64.599999999999994</v>
      </c>
      <c r="T602" s="117">
        <f>VLOOKUP($A602+ROUND((COLUMN()-2)/24,5),АТС!$A$41:$F$712,4)+VLOOKUP($A602+ROUND((COLUMN()-2)/24,5),'Расчет сбытовых надбавок'!$B$1393:'Расчет сбытовых надбавок'!$G$2064,4)</f>
        <v>26.28</v>
      </c>
      <c r="U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V602" s="117">
        <f>VLOOKUP($A602+ROUND((COLUMN()-2)/24,5),АТС!$A$41:$F$712,4)+VLOOKUP($A602+ROUND((COLUMN()-2)/24,5),'Расчет сбытовых надбавок'!$B$1393:'Расчет сбытовых надбавок'!$G$2064,4)</f>
        <v>0.01</v>
      </c>
      <c r="W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X602" s="117">
        <f>VLOOKUP($A602+ROUND((COLUMN()-2)/24,5),АТС!$A$41:$F$712,4)+VLOOKUP($A602+ROUND((COLUMN()-2)/24,5),'Расчет сбытовых надбавок'!$B$1393:'Расчет сбытовых надбавок'!$G$2064,4)</f>
        <v>0</v>
      </c>
      <c r="Y602" s="117">
        <f>VLOOKUP($A602+ROUND((COLUMN()-2)/24,5),АТС!$A$41:$F$712,4)+VLOOKUP($A602+ROUND((COLUMN()-2)/24,5),'Расчет сбытовых надбавок'!$B$1393:'Расчет сбытовых надбавок'!$G$2064,4)</f>
        <v>0.01</v>
      </c>
    </row>
    <row r="603" spans="1:27" x14ac:dyDescent="0.2">
      <c r="A603" s="94">
        <f t="shared" si="18"/>
        <v>41678</v>
      </c>
      <c r="B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C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D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E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F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G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H603" s="117">
        <f>VLOOKUP($A603+ROUND((COLUMN()-2)/24,5),АТС!$A$41:$F$712,4)+VLOOKUP($A603+ROUND((COLUMN()-2)/24,5),'Расчет сбытовых надбавок'!$B$1393:'Расчет сбытовых надбавок'!$G$2064,4)</f>
        <v>98.69</v>
      </c>
      <c r="I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J603" s="117">
        <f>VLOOKUP($A603+ROUND((COLUMN()-2)/24,5),АТС!$A$41:$F$712,4)+VLOOKUP($A603+ROUND((COLUMN()-2)/24,5),'Расчет сбытовых надбавок'!$B$1393:'Расчет сбытовых надбавок'!$G$2064,4)</f>
        <v>0.1</v>
      </c>
      <c r="K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L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M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N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O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P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Q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R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S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T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U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V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W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X603" s="117">
        <f>VLOOKUP($A603+ROUND((COLUMN()-2)/24,5),АТС!$A$41:$F$712,4)+VLOOKUP($A603+ROUND((COLUMN()-2)/24,5),'Расчет сбытовых надбавок'!$B$1393:'Расчет сбытовых надбавок'!$G$2064,4)</f>
        <v>0</v>
      </c>
      <c r="Y603" s="117">
        <f>VLOOKUP($A603+ROUND((COLUMN()-2)/24,5),АТС!$A$41:$F$712,4)+VLOOKUP($A603+ROUND((COLUMN()-2)/24,5),'Расчет сбытовых надбавок'!$B$1393:'Расчет сбытовых надбавок'!$G$2064,4)</f>
        <v>0</v>
      </c>
    </row>
    <row r="604" spans="1:27" x14ac:dyDescent="0.2">
      <c r="A604" s="94">
        <f t="shared" si="18"/>
        <v>41679</v>
      </c>
      <c r="B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C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D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E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F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G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H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I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J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K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L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M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N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O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P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Q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R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S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T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U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V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W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X604" s="117">
        <f>VLOOKUP($A604+ROUND((COLUMN()-2)/24,5),АТС!$A$41:$F$712,4)+VLOOKUP($A604+ROUND((COLUMN()-2)/24,5),'Расчет сбытовых надбавок'!$B$1393:'Расчет сбытовых надбавок'!$G$2064,4)</f>
        <v>0</v>
      </c>
      <c r="Y604" s="117">
        <f>VLOOKUP($A604+ROUND((COLUMN()-2)/24,5),АТС!$A$41:$F$712,4)+VLOOKUP($A604+ROUND((COLUMN()-2)/24,5),'Расчет сбытовых надбавок'!$B$1393:'Расчет сбытовых надбавок'!$G$2064,4)</f>
        <v>0</v>
      </c>
    </row>
    <row r="605" spans="1:27" x14ac:dyDescent="0.2">
      <c r="A605" s="94">
        <f t="shared" si="18"/>
        <v>41680</v>
      </c>
      <c r="B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C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D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E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F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G605" s="117">
        <f>VLOOKUP($A605+ROUND((COLUMN()-2)/24,5),АТС!$A$41:$F$712,4)+VLOOKUP($A605+ROUND((COLUMN()-2)/24,5),'Расчет сбытовых надбавок'!$B$1393:'Расчет сбытовых надбавок'!$G$2064,4)</f>
        <v>12.79</v>
      </c>
      <c r="H605" s="117">
        <f>VLOOKUP($A605+ROUND((COLUMN()-2)/24,5),АТС!$A$41:$F$712,4)+VLOOKUP($A605+ROUND((COLUMN()-2)/24,5),'Расчет сбытовых надбавок'!$B$1393:'Расчет сбытовых надбавок'!$G$2064,4)</f>
        <v>74.56</v>
      </c>
      <c r="I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J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K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L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M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N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O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P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Q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R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S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T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U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V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W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X605" s="117">
        <f>VLOOKUP($A605+ROUND((COLUMN()-2)/24,5),АТС!$A$41:$F$712,4)+VLOOKUP($A605+ROUND((COLUMN()-2)/24,5),'Расчет сбытовых надбавок'!$B$1393:'Расчет сбытовых надбавок'!$G$2064,4)</f>
        <v>0</v>
      </c>
      <c r="Y605" s="117">
        <f>VLOOKUP($A605+ROUND((COLUMN()-2)/24,5),АТС!$A$41:$F$712,4)+VLOOKUP($A605+ROUND((COLUMN()-2)/24,5),'Расчет сбытовых надбавок'!$B$1393:'Расчет сбытовых надбавок'!$G$2064,4)</f>
        <v>0</v>
      </c>
    </row>
    <row r="606" spans="1:27" x14ac:dyDescent="0.2">
      <c r="A606" s="94">
        <f t="shared" si="18"/>
        <v>41681</v>
      </c>
      <c r="B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C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D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E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F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G606" s="117">
        <f>VLOOKUP($A606+ROUND((COLUMN()-2)/24,5),АТС!$A$41:$F$712,4)+VLOOKUP($A606+ROUND((COLUMN()-2)/24,5),'Расчет сбытовых надбавок'!$B$1393:'Расчет сбытовых надбавок'!$G$2064,4)</f>
        <v>77.63</v>
      </c>
      <c r="H606" s="117">
        <f>VLOOKUP($A606+ROUND((COLUMN()-2)/24,5),АТС!$A$41:$F$712,4)+VLOOKUP($A606+ROUND((COLUMN()-2)/24,5),'Расчет сбытовых надбавок'!$B$1393:'Расчет сбытовых надбавок'!$G$2064,4)</f>
        <v>116.27</v>
      </c>
      <c r="I606" s="117">
        <f>VLOOKUP($A606+ROUND((COLUMN()-2)/24,5),АТС!$A$41:$F$712,4)+VLOOKUP($A606+ROUND((COLUMN()-2)/24,5),'Расчет сбытовых надбавок'!$B$1393:'Расчет сбытовых надбавок'!$G$2064,4)</f>
        <v>17.29</v>
      </c>
      <c r="J606" s="117">
        <f>VLOOKUP($A606+ROUND((COLUMN()-2)/24,5),АТС!$A$41:$F$712,4)+VLOOKUP($A606+ROUND((COLUMN()-2)/24,5),'Расчет сбытовых надбавок'!$B$1393:'Расчет сбытовых надбавок'!$G$2064,4)</f>
        <v>60.839999999999996</v>
      </c>
      <c r="K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L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M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N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O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P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Q606" s="117">
        <f>VLOOKUP($A606+ROUND((COLUMN()-2)/24,5),АТС!$A$41:$F$712,4)+VLOOKUP($A606+ROUND((COLUMN()-2)/24,5),'Расчет сбытовых надбавок'!$B$1393:'Расчет сбытовых надбавок'!$G$2064,4)</f>
        <v>34.549999999999997</v>
      </c>
      <c r="R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S606" s="117">
        <f>VLOOKUP($A606+ROUND((COLUMN()-2)/24,5),АТС!$A$41:$F$712,4)+VLOOKUP($A606+ROUND((COLUMN()-2)/24,5),'Расчет сбытовых надбавок'!$B$1393:'Расчет сбытовых надбавок'!$G$2064,4)</f>
        <v>47.72</v>
      </c>
      <c r="T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U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V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W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X606" s="117">
        <f>VLOOKUP($A606+ROUND((COLUMN()-2)/24,5),АТС!$A$41:$F$712,4)+VLOOKUP($A606+ROUND((COLUMN()-2)/24,5),'Расчет сбытовых надбавок'!$B$1393:'Расчет сбытовых надбавок'!$G$2064,4)</f>
        <v>0</v>
      </c>
      <c r="Y606" s="117">
        <f>VLOOKUP($A606+ROUND((COLUMN()-2)/24,5),АТС!$A$41:$F$712,4)+VLOOKUP($A606+ROUND((COLUMN()-2)/24,5),'Расчет сбытовых надбавок'!$B$1393:'Расчет сбытовых надбавок'!$G$2064,4)</f>
        <v>0</v>
      </c>
    </row>
    <row r="607" spans="1:27" x14ac:dyDescent="0.2">
      <c r="A607" s="94">
        <f t="shared" si="18"/>
        <v>41682</v>
      </c>
      <c r="B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C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D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E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F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G607" s="117">
        <f>VLOOKUP($A607+ROUND((COLUMN()-2)/24,5),АТС!$A$41:$F$712,4)+VLOOKUP($A607+ROUND((COLUMN()-2)/24,5),'Расчет сбытовых надбавок'!$B$1393:'Расчет сбытовых надбавок'!$G$2064,4)</f>
        <v>11.170000000000002</v>
      </c>
      <c r="H607" s="117">
        <f>VLOOKUP($A607+ROUND((COLUMN()-2)/24,5),АТС!$A$41:$F$712,4)+VLOOKUP($A607+ROUND((COLUMN()-2)/24,5),'Расчет сбытовых надбавок'!$B$1393:'Расчет сбытовых надбавок'!$G$2064,4)</f>
        <v>86.72</v>
      </c>
      <c r="I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J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K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L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M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N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O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P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Q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R607" s="117">
        <f>VLOOKUP($A607+ROUND((COLUMN()-2)/24,5),АТС!$A$41:$F$712,4)+VLOOKUP($A607+ROUND((COLUMN()-2)/24,5),'Расчет сбытовых надбавок'!$B$1393:'Расчет сбытовых надбавок'!$G$2064,4)</f>
        <v>1.32</v>
      </c>
      <c r="S607" s="117">
        <f>VLOOKUP($A607+ROUND((COLUMN()-2)/24,5),АТС!$A$41:$F$712,4)+VLOOKUP($A607+ROUND((COLUMN()-2)/24,5),'Расчет сбытовых надбавок'!$B$1393:'Расчет сбытовых надбавок'!$G$2064,4)</f>
        <v>27.520000000000003</v>
      </c>
      <c r="T607" s="117">
        <f>VLOOKUP($A607+ROUND((COLUMN()-2)/24,5),АТС!$A$41:$F$712,4)+VLOOKUP($A607+ROUND((COLUMN()-2)/24,5),'Расчет сбытовых надбавок'!$B$1393:'Расчет сбытовых надбавок'!$G$2064,4)</f>
        <v>42.59</v>
      </c>
      <c r="U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V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W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X607" s="117">
        <f>VLOOKUP($A607+ROUND((COLUMN()-2)/24,5),АТС!$A$41:$F$712,4)+VLOOKUP($A607+ROUND((COLUMN()-2)/24,5),'Расчет сбытовых надбавок'!$B$1393:'Расчет сбытовых надбавок'!$G$2064,4)</f>
        <v>0</v>
      </c>
      <c r="Y607" s="117">
        <f>VLOOKUP($A607+ROUND((COLUMN()-2)/24,5),АТС!$A$41:$F$712,4)+VLOOKUP($A607+ROUND((COLUMN()-2)/24,5),'Расчет сбытовых надбавок'!$B$1393:'Расчет сбытовых надбавок'!$G$2064,4)</f>
        <v>0</v>
      </c>
    </row>
    <row r="608" spans="1:27" x14ac:dyDescent="0.2">
      <c r="A608" s="94">
        <f t="shared" si="18"/>
        <v>41683</v>
      </c>
      <c r="B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C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D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E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F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G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H608" s="117">
        <f>VLOOKUP($A608+ROUND((COLUMN()-2)/24,5),АТС!$A$41:$F$712,4)+VLOOKUP($A608+ROUND((COLUMN()-2)/24,5),'Расчет сбытовых надбавок'!$B$1393:'Расчет сбытовых надбавок'!$G$2064,4)</f>
        <v>16.060000000000002</v>
      </c>
      <c r="I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J608" s="117">
        <f>VLOOKUP($A608+ROUND((COLUMN()-2)/24,5),АТС!$A$41:$F$712,4)+VLOOKUP($A608+ROUND((COLUMN()-2)/24,5),'Расчет сбытовых надбавок'!$B$1393:'Расчет сбытовых надбавок'!$G$2064,4)</f>
        <v>0.01</v>
      </c>
      <c r="K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L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M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N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O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P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Q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R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S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T608" s="117">
        <f>VLOOKUP($A608+ROUND((COLUMN()-2)/24,5),АТС!$A$41:$F$712,4)+VLOOKUP($A608+ROUND((COLUMN()-2)/24,5),'Расчет сбытовых надбавок'!$B$1393:'Расчет сбытовых надбавок'!$G$2064,4)</f>
        <v>5.57</v>
      </c>
      <c r="U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V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W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X608" s="117">
        <f>VLOOKUP($A608+ROUND((COLUMN()-2)/24,5),АТС!$A$41:$F$712,4)+VLOOKUP($A608+ROUND((COLUMN()-2)/24,5),'Расчет сбытовых надбавок'!$B$1393:'Расчет сбытовых надбавок'!$G$2064,4)</f>
        <v>0</v>
      </c>
      <c r="Y608" s="117">
        <f>VLOOKUP($A608+ROUND((COLUMN()-2)/24,5),АТС!$A$41:$F$712,4)+VLOOKUP($A608+ROUND((COLUMN()-2)/24,5),'Расчет сбытовых надбавок'!$B$1393:'Расчет сбытовых надбавок'!$G$2064,4)</f>
        <v>0</v>
      </c>
    </row>
    <row r="609" spans="1:25" x14ac:dyDescent="0.2">
      <c r="A609" s="94">
        <f t="shared" si="18"/>
        <v>41684</v>
      </c>
      <c r="B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C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D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E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F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G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H609" s="117">
        <f>VLOOKUP($A609+ROUND((COLUMN()-2)/24,5),АТС!$A$41:$F$712,4)+VLOOKUP($A609+ROUND((COLUMN()-2)/24,5),'Расчет сбытовых надбавок'!$B$1393:'Расчет сбытовых надбавок'!$G$2064,4)</f>
        <v>358.39</v>
      </c>
      <c r="I609" s="117">
        <f>VLOOKUP($A609+ROUND((COLUMN()-2)/24,5),АТС!$A$41:$F$712,4)+VLOOKUP($A609+ROUND((COLUMN()-2)/24,5),'Расчет сбытовых надбавок'!$B$1393:'Расчет сбытовых надбавок'!$G$2064,4)</f>
        <v>24.439999999999998</v>
      </c>
      <c r="J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K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L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M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N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O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P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Q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R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S609" s="117">
        <f>VLOOKUP($A609+ROUND((COLUMN()-2)/24,5),АТС!$A$41:$F$712,4)+VLOOKUP($A609+ROUND((COLUMN()-2)/24,5),'Расчет сбытовых надбавок'!$B$1393:'Расчет сбытовых надбавок'!$G$2064,4)</f>
        <v>0.01</v>
      </c>
      <c r="T609" s="117">
        <f>VLOOKUP($A609+ROUND((COLUMN()-2)/24,5),АТС!$A$41:$F$712,4)+VLOOKUP($A609+ROUND((COLUMN()-2)/24,5),'Расчет сбытовых надбавок'!$B$1393:'Расчет сбытовых надбавок'!$G$2064,4)</f>
        <v>86.28</v>
      </c>
      <c r="U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V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W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X609" s="117">
        <f>VLOOKUP($A609+ROUND((COLUMN()-2)/24,5),АТС!$A$41:$F$712,4)+VLOOKUP($A609+ROUND((COLUMN()-2)/24,5),'Расчет сбытовых надбавок'!$B$1393:'Расчет сбытовых надбавок'!$G$2064,4)</f>
        <v>0</v>
      </c>
      <c r="Y609" s="117">
        <f>VLOOKUP($A609+ROUND((COLUMN()-2)/24,5),АТС!$A$41:$F$712,4)+VLOOKUP($A609+ROUND((COLUMN()-2)/24,5),'Расчет сбытовых надбавок'!$B$1393:'Расчет сбытовых надбавок'!$G$2064,4)</f>
        <v>0</v>
      </c>
    </row>
    <row r="610" spans="1:25" x14ac:dyDescent="0.2">
      <c r="A610" s="94">
        <f t="shared" si="18"/>
        <v>41685</v>
      </c>
      <c r="B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C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D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E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F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G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H610" s="117">
        <f>VLOOKUP($A610+ROUND((COLUMN()-2)/24,5),АТС!$A$41:$F$712,4)+VLOOKUP($A610+ROUND((COLUMN()-2)/24,5),'Расчет сбытовых надбавок'!$B$1393:'Расчет сбытовых надбавок'!$G$2064,4)</f>
        <v>26.160000000000004</v>
      </c>
      <c r="I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J610" s="117">
        <f>VLOOKUP($A610+ROUND((COLUMN()-2)/24,5),АТС!$A$41:$F$712,4)+VLOOKUP($A610+ROUND((COLUMN()-2)/24,5),'Расчет сбытовых надбавок'!$B$1393:'Расчет сбытовых надбавок'!$G$2064,4)</f>
        <v>79.12</v>
      </c>
      <c r="K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L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M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N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O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P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Q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R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S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T610" s="117">
        <f>VLOOKUP($A610+ROUND((COLUMN()-2)/24,5),АТС!$A$41:$F$712,4)+VLOOKUP($A610+ROUND((COLUMN()-2)/24,5),'Расчет сбытовых надбавок'!$B$1393:'Расчет сбытовых надбавок'!$G$2064,4)</f>
        <v>173.78000000000003</v>
      </c>
      <c r="U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V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W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X610" s="117">
        <f>VLOOKUP($A610+ROUND((COLUMN()-2)/24,5),АТС!$A$41:$F$712,4)+VLOOKUP($A610+ROUND((COLUMN()-2)/24,5),'Расчет сбытовых надбавок'!$B$1393:'Расчет сбытовых надбавок'!$G$2064,4)</f>
        <v>0</v>
      </c>
      <c r="Y610" s="117">
        <f>VLOOKUP($A610+ROUND((COLUMN()-2)/24,5),АТС!$A$41:$F$712,4)+VLOOKUP($A610+ROUND((COLUMN()-2)/24,5),'Расчет сбытовых надбавок'!$B$1393:'Расчет сбытовых надбавок'!$G$2064,4)</f>
        <v>0</v>
      </c>
    </row>
    <row r="611" spans="1:25" x14ac:dyDescent="0.2">
      <c r="A611" s="94">
        <f t="shared" si="18"/>
        <v>41686</v>
      </c>
      <c r="B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C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D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E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F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G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H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I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J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K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L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M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N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O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P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Q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R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S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T611" s="117">
        <f>VLOOKUP($A611+ROUND((COLUMN()-2)/24,5),АТС!$A$41:$F$712,4)+VLOOKUP($A611+ROUND((COLUMN()-2)/24,5),'Расчет сбытовых надбавок'!$B$1393:'Расчет сбытовых надбавок'!$G$2064,4)</f>
        <v>90.389999999999986</v>
      </c>
      <c r="U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V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W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X611" s="117">
        <f>VLOOKUP($A611+ROUND((COLUMN()-2)/24,5),АТС!$A$41:$F$712,4)+VLOOKUP($A611+ROUND((COLUMN()-2)/24,5),'Расчет сбытовых надбавок'!$B$1393:'Расчет сбытовых надбавок'!$G$2064,4)</f>
        <v>0</v>
      </c>
      <c r="Y611" s="117">
        <f>VLOOKUP($A611+ROUND((COLUMN()-2)/24,5),АТС!$A$41:$F$712,4)+VLOOKUP($A611+ROUND((COLUMN()-2)/24,5),'Расчет сбытовых надбавок'!$B$1393:'Расчет сбытовых надбавок'!$G$2064,4)</f>
        <v>0</v>
      </c>
    </row>
    <row r="612" spans="1:25" x14ac:dyDescent="0.2">
      <c r="A612" s="94">
        <f t="shared" si="18"/>
        <v>41687</v>
      </c>
      <c r="B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C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D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E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F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G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H612" s="117">
        <f>VLOOKUP($A612+ROUND((COLUMN()-2)/24,5),АТС!$A$41:$F$712,4)+VLOOKUP($A612+ROUND((COLUMN()-2)/24,5),'Расчет сбытовых надбавок'!$B$1393:'Расчет сбытовых надбавок'!$G$2064,4)</f>
        <v>60.910000000000004</v>
      </c>
      <c r="I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J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K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L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M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N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O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P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Q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R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S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T612" s="117">
        <f>VLOOKUP($A612+ROUND((COLUMN()-2)/24,5),АТС!$A$41:$F$712,4)+VLOOKUP($A612+ROUND((COLUMN()-2)/24,5),'Расчет сбытовых надбавок'!$B$1393:'Расчет сбытовых надбавок'!$G$2064,4)</f>
        <v>0.01</v>
      </c>
      <c r="U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V612" s="117">
        <f>VLOOKUP($A612+ROUND((COLUMN()-2)/24,5),АТС!$A$41:$F$712,4)+VLOOKUP($A612+ROUND((COLUMN()-2)/24,5),'Расчет сбытовых надбавок'!$B$1393:'Расчет сбытовых надбавок'!$G$2064,4)</f>
        <v>0.01</v>
      </c>
      <c r="W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X612" s="117">
        <f>VLOOKUP($A612+ROUND((COLUMN()-2)/24,5),АТС!$A$41:$F$712,4)+VLOOKUP($A612+ROUND((COLUMN()-2)/24,5),'Расчет сбытовых надбавок'!$B$1393:'Расчет сбытовых надбавок'!$G$2064,4)</f>
        <v>0</v>
      </c>
      <c r="Y612" s="117">
        <f>VLOOKUP($A612+ROUND((COLUMN()-2)/24,5),АТС!$A$41:$F$712,4)+VLOOKUP($A612+ROUND((COLUMN()-2)/24,5),'Расчет сбытовых надбавок'!$B$1393:'Расчет сбытовых надбавок'!$G$2064,4)</f>
        <v>0</v>
      </c>
    </row>
    <row r="613" spans="1:25" x14ac:dyDescent="0.2">
      <c r="A613" s="94">
        <f t="shared" si="18"/>
        <v>41688</v>
      </c>
      <c r="B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C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D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E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F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G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H613" s="117">
        <f>VLOOKUP($A613+ROUND((COLUMN()-2)/24,5),АТС!$A$41:$F$712,4)+VLOOKUP($A613+ROUND((COLUMN()-2)/24,5),'Расчет сбытовых надбавок'!$B$1393:'Расчет сбытовых надбавок'!$G$2064,4)</f>
        <v>137.34</v>
      </c>
      <c r="I613" s="117">
        <f>VLOOKUP($A613+ROUND((COLUMN()-2)/24,5),АТС!$A$41:$F$712,4)+VLOOKUP($A613+ROUND((COLUMN()-2)/24,5),'Расчет сбытовых надбавок'!$B$1393:'Расчет сбытовых надбавок'!$G$2064,4)</f>
        <v>18.91</v>
      </c>
      <c r="J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K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L613" s="117">
        <f>VLOOKUP($A613+ROUND((COLUMN()-2)/24,5),АТС!$A$41:$F$712,4)+VLOOKUP($A613+ROUND((COLUMN()-2)/24,5),'Расчет сбытовых надбавок'!$B$1393:'Расчет сбытовых надбавок'!$G$2064,4)</f>
        <v>0.01</v>
      </c>
      <c r="M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N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O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P613" s="117">
        <f>VLOOKUP($A613+ROUND((COLUMN()-2)/24,5),АТС!$A$41:$F$712,4)+VLOOKUP($A613+ROUND((COLUMN()-2)/24,5),'Расчет сбытовых надбавок'!$B$1393:'Расчет сбытовых надбавок'!$G$2064,4)</f>
        <v>0.01</v>
      </c>
      <c r="Q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R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S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T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U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V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W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X613" s="117">
        <f>VLOOKUP($A613+ROUND((COLUMN()-2)/24,5),АТС!$A$41:$F$712,4)+VLOOKUP($A613+ROUND((COLUMN()-2)/24,5),'Расчет сбытовых надбавок'!$B$1393:'Расчет сбытовых надбавок'!$G$2064,4)</f>
        <v>0</v>
      </c>
      <c r="Y613" s="117">
        <f>VLOOKUP($A613+ROUND((COLUMN()-2)/24,5),АТС!$A$41:$F$712,4)+VLOOKUP($A613+ROUND((COLUMN()-2)/24,5),'Расчет сбытовых надбавок'!$B$1393:'Расчет сбытовых надбавок'!$G$2064,4)</f>
        <v>0</v>
      </c>
    </row>
    <row r="614" spans="1:25" x14ac:dyDescent="0.2">
      <c r="A614" s="94">
        <f t="shared" si="18"/>
        <v>41689</v>
      </c>
      <c r="B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C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D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E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F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G614" s="117">
        <f>VLOOKUP($A614+ROUND((COLUMN()-2)/24,5),АТС!$A$41:$F$712,4)+VLOOKUP($A614+ROUND((COLUMN()-2)/24,5),'Расчет сбытовых надбавок'!$B$1393:'Расчет сбытовых надбавок'!$G$2064,4)</f>
        <v>104.97999999999999</v>
      </c>
      <c r="H614" s="117">
        <f>VLOOKUP($A614+ROUND((COLUMN()-2)/24,5),АТС!$A$41:$F$712,4)+VLOOKUP($A614+ROUND((COLUMN()-2)/24,5),'Расчет сбытовых надбавок'!$B$1393:'Расчет сбытовых надбавок'!$G$2064,4)</f>
        <v>184.43</v>
      </c>
      <c r="I614" s="117">
        <f>VLOOKUP($A614+ROUND((COLUMN()-2)/24,5),АТС!$A$41:$F$712,4)+VLOOKUP($A614+ROUND((COLUMN()-2)/24,5),'Расчет сбытовых надбавок'!$B$1393:'Расчет сбытовых надбавок'!$G$2064,4)</f>
        <v>108.06</v>
      </c>
      <c r="J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K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L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M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N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O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P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Q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R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S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T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U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V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W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X614" s="117">
        <f>VLOOKUP($A614+ROUND((COLUMN()-2)/24,5),АТС!$A$41:$F$712,4)+VLOOKUP($A614+ROUND((COLUMN()-2)/24,5),'Расчет сбытовых надбавок'!$B$1393:'Расчет сбытовых надбавок'!$G$2064,4)</f>
        <v>0</v>
      </c>
      <c r="Y614" s="117">
        <f>VLOOKUP($A614+ROUND((COLUMN()-2)/24,5),АТС!$A$41:$F$712,4)+VLOOKUP($A614+ROUND((COLUMN()-2)/24,5),'Расчет сбытовых надбавок'!$B$1393:'Расчет сбытовых надбавок'!$G$2064,4)</f>
        <v>0</v>
      </c>
    </row>
    <row r="615" spans="1:25" x14ac:dyDescent="0.2">
      <c r="A615" s="94">
        <f t="shared" si="18"/>
        <v>41690</v>
      </c>
      <c r="B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C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D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E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F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G615" s="117">
        <f>VLOOKUP($A615+ROUND((COLUMN()-2)/24,5),АТС!$A$41:$F$712,4)+VLOOKUP($A615+ROUND((COLUMN()-2)/24,5),'Расчет сбытовых надбавок'!$B$1393:'Расчет сбытовых надбавок'!$G$2064,4)</f>
        <v>5.47</v>
      </c>
      <c r="H615" s="117">
        <f>VLOOKUP($A615+ROUND((COLUMN()-2)/24,5),АТС!$A$41:$F$712,4)+VLOOKUP($A615+ROUND((COLUMN()-2)/24,5),'Расчет сбытовых надбавок'!$B$1393:'Расчет сбытовых надбавок'!$G$2064,4)</f>
        <v>137.01999999999998</v>
      </c>
      <c r="I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J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K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L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M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N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O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P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Q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R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S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T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U615" s="117">
        <f>VLOOKUP($A615+ROUND((COLUMN()-2)/24,5),АТС!$A$41:$F$712,4)+VLOOKUP($A615+ROUND((COLUMN()-2)/24,5),'Расчет сбытовых надбавок'!$B$1393:'Расчет сбытовых надбавок'!$G$2064,4)</f>
        <v>0.01</v>
      </c>
      <c r="V615" s="117">
        <f>VLOOKUP($A615+ROUND((COLUMN()-2)/24,5),АТС!$A$41:$F$712,4)+VLOOKUP($A615+ROUND((COLUMN()-2)/24,5),'Расчет сбытовых надбавок'!$B$1393:'Расчет сбытовых надбавок'!$G$2064,4)</f>
        <v>0.01</v>
      </c>
      <c r="W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X615" s="117">
        <f>VLOOKUP($A615+ROUND((COLUMN()-2)/24,5),АТС!$A$41:$F$712,4)+VLOOKUP($A615+ROUND((COLUMN()-2)/24,5),'Расчет сбытовых надбавок'!$B$1393:'Расчет сбытовых надбавок'!$G$2064,4)</f>
        <v>0</v>
      </c>
      <c r="Y615" s="117">
        <f>VLOOKUP($A615+ROUND((COLUMN()-2)/24,5),АТС!$A$41:$F$712,4)+VLOOKUP($A615+ROUND((COLUMN()-2)/24,5),'Расчет сбытовых надбавок'!$B$1393:'Расчет сбытовых надбавок'!$G$2064,4)</f>
        <v>0</v>
      </c>
    </row>
    <row r="616" spans="1:25" x14ac:dyDescent="0.2">
      <c r="A616" s="94">
        <f t="shared" si="18"/>
        <v>41691</v>
      </c>
      <c r="B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C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D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E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F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G616" s="117">
        <f>VLOOKUP($A616+ROUND((COLUMN()-2)/24,5),АТС!$A$41:$F$712,4)+VLOOKUP($A616+ROUND((COLUMN()-2)/24,5),'Расчет сбытовых надбавок'!$B$1393:'Расчет сбытовых надбавок'!$G$2064,4)</f>
        <v>8.3000000000000007</v>
      </c>
      <c r="H616" s="117">
        <f>VLOOKUP($A616+ROUND((COLUMN()-2)/24,5),АТС!$A$41:$F$712,4)+VLOOKUP($A616+ROUND((COLUMN()-2)/24,5),'Расчет сбытовых надбавок'!$B$1393:'Расчет сбытовых надбавок'!$G$2064,4)</f>
        <v>151.84</v>
      </c>
      <c r="I616" s="117">
        <f>VLOOKUP($A616+ROUND((COLUMN()-2)/24,5),АТС!$A$41:$F$712,4)+VLOOKUP($A616+ROUND((COLUMN()-2)/24,5),'Расчет сбытовых надбавок'!$B$1393:'Расчет сбытовых надбавок'!$G$2064,4)</f>
        <v>41.71</v>
      </c>
      <c r="J616" s="117">
        <f>VLOOKUP($A616+ROUND((COLUMN()-2)/24,5),АТС!$A$41:$F$712,4)+VLOOKUP($A616+ROUND((COLUMN()-2)/24,5),'Расчет сбытовых надбавок'!$B$1393:'Расчет сбытовых надбавок'!$G$2064,4)</f>
        <v>29.52</v>
      </c>
      <c r="K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L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M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N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O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P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Q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R616" s="117">
        <f>VLOOKUP($A616+ROUND((COLUMN()-2)/24,5),АТС!$A$41:$F$712,4)+VLOOKUP($A616+ROUND((COLUMN()-2)/24,5),'Расчет сбытовых надбавок'!$B$1393:'Расчет сбытовых надбавок'!$G$2064,4)</f>
        <v>95.160000000000011</v>
      </c>
      <c r="S616" s="117">
        <f>VLOOKUP($A616+ROUND((COLUMN()-2)/24,5),АТС!$A$41:$F$712,4)+VLOOKUP($A616+ROUND((COLUMN()-2)/24,5),'Расчет сбытовых надбавок'!$B$1393:'Расчет сбытовых надбавок'!$G$2064,4)</f>
        <v>120.08</v>
      </c>
      <c r="T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U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V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W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X616" s="117">
        <f>VLOOKUP($A616+ROUND((COLUMN()-2)/24,5),АТС!$A$41:$F$712,4)+VLOOKUP($A616+ROUND((COLUMN()-2)/24,5),'Расчет сбытовых надбавок'!$B$1393:'Расчет сбытовых надбавок'!$G$2064,4)</f>
        <v>0</v>
      </c>
      <c r="Y616" s="117">
        <f>VLOOKUP($A616+ROUND((COLUMN()-2)/24,5),АТС!$A$41:$F$712,4)+VLOOKUP($A616+ROUND((COLUMN()-2)/24,5),'Расчет сбытовых надбавок'!$B$1393:'Расчет сбытовых надбавок'!$G$2064,4)</f>
        <v>0.01</v>
      </c>
    </row>
    <row r="617" spans="1:25" x14ac:dyDescent="0.2">
      <c r="A617" s="94">
        <f t="shared" si="18"/>
        <v>41692</v>
      </c>
      <c r="B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C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D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E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F617" s="117">
        <f>VLOOKUP($A617+ROUND((COLUMN()-2)/24,5),АТС!$A$41:$F$712,4)+VLOOKUP($A617+ROUND((COLUMN()-2)/24,5),'Расчет сбытовых надбавок'!$B$1393:'Расчет сбытовых надбавок'!$G$2064,4)</f>
        <v>18.12</v>
      </c>
      <c r="G617" s="117">
        <f>VLOOKUP($A617+ROUND((COLUMN()-2)/24,5),АТС!$A$41:$F$712,4)+VLOOKUP($A617+ROUND((COLUMN()-2)/24,5),'Расчет сбытовых надбавок'!$B$1393:'Расчет сбытовых надбавок'!$G$2064,4)</f>
        <v>75.08</v>
      </c>
      <c r="H617" s="117">
        <f>VLOOKUP($A617+ROUND((COLUMN()-2)/24,5),АТС!$A$41:$F$712,4)+VLOOKUP($A617+ROUND((COLUMN()-2)/24,5),'Расчет сбытовых надбавок'!$B$1393:'Расчет сбытовых надбавок'!$G$2064,4)</f>
        <v>124.86000000000001</v>
      </c>
      <c r="I617" s="117">
        <f>VLOOKUP($A617+ROUND((COLUMN()-2)/24,5),АТС!$A$41:$F$712,4)+VLOOKUP($A617+ROUND((COLUMN()-2)/24,5),'Расчет сбытовых надбавок'!$B$1393:'Расчет сбытовых надбавок'!$G$2064,4)</f>
        <v>96.27</v>
      </c>
      <c r="J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K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L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M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N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O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P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Q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R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S617" s="117">
        <f>VLOOKUP($A617+ROUND((COLUMN()-2)/24,5),АТС!$A$41:$F$712,4)+VLOOKUP($A617+ROUND((COLUMN()-2)/24,5),'Расчет сбытовых надбавок'!$B$1393:'Расчет сбытовых надбавок'!$G$2064,4)</f>
        <v>16.2</v>
      </c>
      <c r="T617" s="117">
        <f>VLOOKUP($A617+ROUND((COLUMN()-2)/24,5),АТС!$A$41:$F$712,4)+VLOOKUP($A617+ROUND((COLUMN()-2)/24,5),'Расчет сбытовых надбавок'!$B$1393:'Расчет сбытовых надбавок'!$G$2064,4)</f>
        <v>153.49</v>
      </c>
      <c r="U617" s="117">
        <f>VLOOKUP($A617+ROUND((COLUMN()-2)/24,5),АТС!$A$41:$F$712,4)+VLOOKUP($A617+ROUND((COLUMN()-2)/24,5),'Расчет сбытовых надбавок'!$B$1393:'Расчет сбытовых надбавок'!$G$2064,4)</f>
        <v>486.51</v>
      </c>
      <c r="V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W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X617" s="117">
        <f>VLOOKUP($A617+ROUND((COLUMN()-2)/24,5),АТС!$A$41:$F$712,4)+VLOOKUP($A617+ROUND((COLUMN()-2)/24,5),'Расчет сбытовых надбавок'!$B$1393:'Расчет сбытовых надбавок'!$G$2064,4)</f>
        <v>0</v>
      </c>
      <c r="Y617" s="117">
        <f>VLOOKUP($A617+ROUND((COLUMN()-2)/24,5),АТС!$A$41:$F$712,4)+VLOOKUP($A617+ROUND((COLUMN()-2)/24,5),'Расчет сбытовых надбавок'!$B$1393:'Расчет сбытовых надбавок'!$G$2064,4)</f>
        <v>0</v>
      </c>
    </row>
    <row r="618" spans="1:25" x14ac:dyDescent="0.2">
      <c r="A618" s="94">
        <f t="shared" si="18"/>
        <v>41693</v>
      </c>
      <c r="B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C618" s="117">
        <f>VLOOKUP($A618+ROUND((COLUMN()-2)/24,5),АТС!$A$41:$F$712,4)+VLOOKUP($A618+ROUND((COLUMN()-2)/24,5),'Расчет сбытовых надбавок'!$B$1393:'Расчет сбытовых надбавок'!$G$2064,4)</f>
        <v>0.01</v>
      </c>
      <c r="D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E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F618" s="117">
        <f>VLOOKUP($A618+ROUND((COLUMN()-2)/24,5),АТС!$A$41:$F$712,4)+VLOOKUP($A618+ROUND((COLUMN()-2)/24,5),'Расчет сбытовых надбавок'!$B$1393:'Расчет сбытовых надбавок'!$G$2064,4)</f>
        <v>92.73</v>
      </c>
      <c r="G618" s="117">
        <f>VLOOKUP($A618+ROUND((COLUMN()-2)/24,5),АТС!$A$41:$F$712,4)+VLOOKUP($A618+ROUND((COLUMN()-2)/24,5),'Расчет сбытовых надбавок'!$B$1393:'Расчет сбытовых надбавок'!$G$2064,4)</f>
        <v>185.06</v>
      </c>
      <c r="H618" s="117">
        <f>VLOOKUP($A618+ROUND((COLUMN()-2)/24,5),АТС!$A$41:$F$712,4)+VLOOKUP($A618+ROUND((COLUMN()-2)/24,5),'Расчет сбытовых надбавок'!$B$1393:'Расчет сбытовых надбавок'!$G$2064,4)</f>
        <v>158.62</v>
      </c>
      <c r="I618" s="117">
        <f>VLOOKUP($A618+ROUND((COLUMN()-2)/24,5),АТС!$A$41:$F$712,4)+VLOOKUP($A618+ROUND((COLUMN()-2)/24,5),'Расчет сбытовых надбавок'!$B$1393:'Расчет сбытовых надбавок'!$G$2064,4)</f>
        <v>212.34</v>
      </c>
      <c r="J618" s="117">
        <f>VLOOKUP($A618+ROUND((COLUMN()-2)/24,5),АТС!$A$41:$F$712,4)+VLOOKUP($A618+ROUND((COLUMN()-2)/24,5),'Расчет сбытовых надбавок'!$B$1393:'Расчет сбытовых надбавок'!$G$2064,4)</f>
        <v>76.210000000000008</v>
      </c>
      <c r="K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L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M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N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O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P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Q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R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S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T618" s="117">
        <f>VLOOKUP($A618+ROUND((COLUMN()-2)/24,5),АТС!$A$41:$F$712,4)+VLOOKUP($A618+ROUND((COLUMN()-2)/24,5),'Расчет сбытовых надбавок'!$B$1393:'Расчет сбытовых надбавок'!$G$2064,4)</f>
        <v>53.52</v>
      </c>
      <c r="U618" s="117">
        <f>VLOOKUP($A618+ROUND((COLUMN()-2)/24,5),АТС!$A$41:$F$712,4)+VLOOKUP($A618+ROUND((COLUMN()-2)/24,5),'Расчет сбытовых надбавок'!$B$1393:'Расчет сбытовых надбавок'!$G$2064,4)</f>
        <v>6.5200000000000005</v>
      </c>
      <c r="V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W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X618" s="117">
        <f>VLOOKUP($A618+ROUND((COLUMN()-2)/24,5),АТС!$A$41:$F$712,4)+VLOOKUP($A618+ROUND((COLUMN()-2)/24,5),'Расчет сбытовых надбавок'!$B$1393:'Расчет сбытовых надбавок'!$G$2064,4)</f>
        <v>0</v>
      </c>
      <c r="Y618" s="117">
        <f>VLOOKUP($A618+ROUND((COLUMN()-2)/24,5),АТС!$A$41:$F$712,4)+VLOOKUP($A618+ROUND((COLUMN()-2)/24,5),'Расчет сбытовых надбавок'!$B$1393:'Расчет сбытовых надбавок'!$G$2064,4)</f>
        <v>0</v>
      </c>
    </row>
    <row r="619" spans="1:25" x14ac:dyDescent="0.2">
      <c r="A619" s="94">
        <f t="shared" si="18"/>
        <v>41694</v>
      </c>
      <c r="B619" s="117">
        <f>VLOOKUP($A619+ROUND((COLUMN()-2)/24,5),АТС!$A$41:$F$712,4)+VLOOKUP($A619+ROUND((COLUMN()-2)/24,5),'Расчет сбытовых надбавок'!$B$1393:'Расчет сбытовых надбавок'!$G$2064,4)</f>
        <v>6.7</v>
      </c>
      <c r="C619" s="117">
        <f>VLOOKUP($A619+ROUND((COLUMN()-2)/24,5),АТС!$A$41:$F$712,4)+VLOOKUP($A619+ROUND((COLUMN()-2)/24,5),'Расчет сбытовых надбавок'!$B$1393:'Расчет сбытовых надбавок'!$G$2064,4)</f>
        <v>68.179999999999993</v>
      </c>
      <c r="D619" s="117">
        <f>VLOOKUP($A619+ROUND((COLUMN()-2)/24,5),АТС!$A$41:$F$712,4)+VLOOKUP($A619+ROUND((COLUMN()-2)/24,5),'Расчет сбытовых надбавок'!$B$1393:'Расчет сбытовых надбавок'!$G$2064,4)</f>
        <v>8.6</v>
      </c>
      <c r="E619" s="117">
        <f>VLOOKUP($A619+ROUND((COLUMN()-2)/24,5),АТС!$A$41:$F$712,4)+VLOOKUP($A619+ROUND((COLUMN()-2)/24,5),'Расчет сбытовых надбавок'!$B$1393:'Расчет сбытовых надбавок'!$G$2064,4)</f>
        <v>39.629999999999995</v>
      </c>
      <c r="F619" s="117">
        <f>VLOOKUP($A619+ROUND((COLUMN()-2)/24,5),АТС!$A$41:$F$712,4)+VLOOKUP($A619+ROUND((COLUMN()-2)/24,5),'Расчет сбытовых надбавок'!$B$1393:'Расчет сбытовых надбавок'!$G$2064,4)</f>
        <v>0</v>
      </c>
      <c r="G619" s="117">
        <f>VLOOKUP($A619+ROUND((COLUMN()-2)/24,5),АТС!$A$41:$F$712,4)+VLOOKUP($A619+ROUND((COLUMN()-2)/24,5),'Расчет сбытовых надбавок'!$B$1393:'Расчет сбытовых надбавок'!$G$2064,4)</f>
        <v>68.75</v>
      </c>
      <c r="H619" s="117">
        <f>VLOOKUP($A619+ROUND((COLUMN()-2)/24,5),АТС!$A$41:$F$712,4)+VLOOKUP($A619+ROUND((COLUMN()-2)/24,5),'Расчет сбытовых надбавок'!$B$1393:'Расчет сбытовых надбавок'!$G$2064,4)</f>
        <v>245.93</v>
      </c>
      <c r="I619" s="117">
        <f>VLOOKUP($A619+ROUND((COLUMN()-2)/24,5),АТС!$A$41:$F$712,4)+VLOOKUP($A619+ROUND((COLUMN()-2)/24,5),'Расчет сбытовых надбавок'!$B$1393:'Расчет сбытовых надбавок'!$G$2064,4)</f>
        <v>38.729999999999997</v>
      </c>
      <c r="J619" s="117">
        <f>VLOOKUP($A619+ROUND((COLUMN()-2)/24,5),АТС!$A$41:$F$712,4)+VLOOKUP($A619+ROUND((COLUMN()-2)/24,5),'Расчет сбытовых надбавок'!$B$1393:'Расчет сбытовых надбавок'!$G$2064,4)</f>
        <v>3.4</v>
      </c>
      <c r="K619" s="117">
        <f>VLOOKUP($A619+ROUND((COLUMN()-2)/24,5),АТС!$A$41:$F$712,4)+VLOOKUP($A619+ROUND((COLUMN()-2)/24,5),'Расчет сбытовых надбавок'!$B$1393:'Расчет сбытовых надбавок'!$G$2064,4)</f>
        <v>0</v>
      </c>
      <c r="L619" s="117">
        <f>VLOOKUP($A619+ROUND((COLUMN()-2)/24,5),АТС!$A$41:$F$712,4)+VLOOKUP($A619+ROUND((COLUMN()-2)/24,5),'Расчет сбытовых надбавок'!$B$1393:'Расчет сбытовых надбавок'!$G$2064,4)</f>
        <v>0</v>
      </c>
      <c r="M619" s="117">
        <f>VLOOKUP($A619+ROUND((COLUMN()-2)/24,5),АТС!$A$41:$F$712,4)+VLOOKUP($A619+ROUND((COLUMN()-2)/24,5),'Расчет сбытовых надбавок'!$B$1393:'Расчет сбытовых надбавок'!$G$2064,4)</f>
        <v>0</v>
      </c>
      <c r="N619" s="117">
        <f>VLOOKUP($A619+ROUND((COLUMN()-2)/24,5),АТС!$A$41:$F$712,4)+VLOOKUP($A619+ROUND((COLUMN()-2)/24,5),'Расчет сбытовых надбавок'!$B$1393:'Расчет сбытовых надбавок'!$G$2064,4)</f>
        <v>0</v>
      </c>
      <c r="O619" s="117">
        <f>VLOOKUP($A619+ROUND((COLUMN()-2)/24,5),АТС!$A$41:$F$712,4)+VLOOKUP($A619+ROUND((COLUMN()-2)/24,5),'Расчет сбытовых надбавок'!$B$1393:'Расчет сбытовых надбавок'!$G$2064,4)</f>
        <v>0</v>
      </c>
      <c r="P619" s="117">
        <f>VLOOKUP($A619+ROUND((COLUMN()-2)/24,5),АТС!$A$41:$F$712,4)+VLOOKUP($A619+ROUND((COLUMN()-2)/24,5),'Расчет сбытовых надбавок'!$B$1393:'Расчет сбытовых надбавок'!$G$2064,4)</f>
        <v>0</v>
      </c>
      <c r="Q619" s="117">
        <f>VLOOKUP($A619+ROUND((COLUMN()-2)/24,5),АТС!$A$41:$F$712,4)+VLOOKUP($A619+ROUND((COLUMN()-2)/24,5),'Расчет сбытовых надбавок'!$B$1393:'Расчет сбытовых надбавок'!$G$2064,4)</f>
        <v>0.14000000000000001</v>
      </c>
      <c r="R619" s="117">
        <f>VLOOKUP($A619+ROUND((COLUMN()-2)/24,5),АТС!$A$41:$F$712,4)+VLOOKUP($A619+ROUND((COLUMN()-2)/24,5),'Расчет сбытовых надбавок'!$B$1393:'Расчет сбытовых надбавок'!$G$2064,4)</f>
        <v>0</v>
      </c>
      <c r="S619" s="117">
        <f>VLOOKUP($A619+ROUND((COLUMN()-2)/24,5),АТС!$A$41:$F$712,4)+VLOOKUP($A619+ROUND((COLUMN()-2)/24,5),'Расчет сбытовых надбавок'!$B$1393:'Расчет сбытовых надбавок'!$G$2064,4)</f>
        <v>0</v>
      </c>
      <c r="T619" s="117">
        <f>VLOOKUP($A619+ROUND((COLUMN()-2)/24,5),АТС!$A$41:$F$712,4)+VLOOKUP($A619+ROUND((COLUMN()-2)/24,5),'Расчет сбытовых надбавок'!$B$1393:'Расчет сбытовых надбавок'!$G$2064,4)</f>
        <v>154.11000000000001</v>
      </c>
      <c r="U619" s="117">
        <f>VLOOKUP($A619+ROUND((COLUMN()-2)/24,5),АТС!$A$41:$F$712,4)+VLOOKUP($A619+ROUND((COLUMN()-2)/24,5),'Расчет сбытовых надбавок'!$B$1393:'Расчет сбытовых надбавок'!$G$2064,4)</f>
        <v>3.76</v>
      </c>
      <c r="V619" s="117">
        <f>VLOOKUP($A619+ROUND((COLUMN()-2)/24,5),АТС!$A$41:$F$712,4)+VLOOKUP($A619+ROUND((COLUMN()-2)/24,5),'Расчет сбытовых надбавок'!$B$1393:'Расчет сбытовых надбавок'!$G$2064,4)</f>
        <v>0.01</v>
      </c>
      <c r="W619" s="117">
        <f>VLOOKUP($A619+ROUND((COLUMN()-2)/24,5),АТС!$A$41:$F$712,4)+VLOOKUP($A619+ROUND((COLUMN()-2)/24,5),'Расчет сбытовых надбавок'!$B$1393:'Расчет сбытовых надбавок'!$G$2064,4)</f>
        <v>0</v>
      </c>
      <c r="X619" s="117">
        <f>VLOOKUP($A619+ROUND((COLUMN()-2)/24,5),АТС!$A$41:$F$712,4)+VLOOKUP($A619+ROUND((COLUMN()-2)/24,5),'Расчет сбытовых надбавок'!$B$1393:'Расчет сбытовых надбавок'!$G$2064,4)</f>
        <v>0</v>
      </c>
      <c r="Y619" s="117">
        <f>VLOOKUP($A619+ROUND((COLUMN()-2)/24,5),АТС!$A$41:$F$712,4)+VLOOKUP($A619+ROUND((COLUMN()-2)/24,5),'Расчет сбытовых надбавок'!$B$1393:'Расчет сбытовых надбавок'!$G$2064,4)</f>
        <v>0</v>
      </c>
    </row>
    <row r="620" spans="1:25" x14ac:dyDescent="0.2">
      <c r="A620" s="94">
        <f t="shared" si="18"/>
        <v>41695</v>
      </c>
      <c r="B620" s="117">
        <f>VLOOKUP($A620+ROUND((COLUMN()-2)/24,5),АТС!$A$41:$F$712,4)+VLOOKUP($A620+ROUND((COLUMN()-2)/24,5),'Расчет сбытовых надбавок'!$B$1393:'Расчет сбытовых надбавок'!$G$2064,4)</f>
        <v>0.01</v>
      </c>
      <c r="C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D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E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F620" s="117">
        <f>VLOOKUP($A620+ROUND((COLUMN()-2)/24,5),АТС!$A$41:$F$712,4)+VLOOKUP($A620+ROUND((COLUMN()-2)/24,5),'Расчет сбытовых надбавок'!$B$1393:'Расчет сбытовых надбавок'!$G$2064,4)</f>
        <v>38.619999999999997</v>
      </c>
      <c r="G620" s="117">
        <f>VLOOKUP($A620+ROUND((COLUMN()-2)/24,5),АТС!$A$41:$F$712,4)+VLOOKUP($A620+ROUND((COLUMN()-2)/24,5),'Расчет сбытовых надбавок'!$B$1393:'Расчет сбытовых надбавок'!$G$2064,4)</f>
        <v>56.64</v>
      </c>
      <c r="H620" s="117">
        <f>VLOOKUP($A620+ROUND((COLUMN()-2)/24,5),АТС!$A$41:$F$712,4)+VLOOKUP($A620+ROUND((COLUMN()-2)/24,5),'Расчет сбытовых надбавок'!$B$1393:'Расчет сбытовых надбавок'!$G$2064,4)</f>
        <v>121.7</v>
      </c>
      <c r="I620" s="117">
        <f>VLOOKUP($A620+ROUND((COLUMN()-2)/24,5),АТС!$A$41:$F$712,4)+VLOOKUP($A620+ROUND((COLUMN()-2)/24,5),'Расчет сбытовых надбавок'!$B$1393:'Расчет сбытовых надбавок'!$G$2064,4)</f>
        <v>134.16</v>
      </c>
      <c r="J620" s="117">
        <f>VLOOKUP($A620+ROUND((COLUMN()-2)/24,5),АТС!$A$41:$F$712,4)+VLOOKUP($A620+ROUND((COLUMN()-2)/24,5),'Расчет сбытовых надбавок'!$B$1393:'Расчет сбытовых надбавок'!$G$2064,4)</f>
        <v>37.92</v>
      </c>
      <c r="K620" s="117">
        <f>VLOOKUP($A620+ROUND((COLUMN()-2)/24,5),АТС!$A$41:$F$712,4)+VLOOKUP($A620+ROUND((COLUMN()-2)/24,5),'Расчет сбытовых надбавок'!$B$1393:'Расчет сбытовых надбавок'!$G$2064,4)</f>
        <v>0.05</v>
      </c>
      <c r="L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M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N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O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P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Q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R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S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T620" s="117">
        <f>VLOOKUP($A620+ROUND((COLUMN()-2)/24,5),АТС!$A$41:$F$712,4)+VLOOKUP($A620+ROUND((COLUMN()-2)/24,5),'Расчет сбытовых надбавок'!$B$1393:'Расчет сбытовых надбавок'!$G$2064,4)</f>
        <v>103.34</v>
      </c>
      <c r="U620" s="117">
        <f>VLOOKUP($A620+ROUND((COLUMN()-2)/24,5),АТС!$A$41:$F$712,4)+VLOOKUP($A620+ROUND((COLUMN()-2)/24,5),'Расчет сбытовых надбавок'!$B$1393:'Расчет сбытовых надбавок'!$G$2064,4)</f>
        <v>0.01</v>
      </c>
      <c r="V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W620" s="117">
        <f>VLOOKUP($A620+ROUND((COLUMN()-2)/24,5),АТС!$A$41:$F$712,4)+VLOOKUP($A620+ROUND((COLUMN()-2)/24,5),'Расчет сбытовых надбавок'!$B$1393:'Расчет сбытовых надбавок'!$G$2064,4)</f>
        <v>0</v>
      </c>
      <c r="X620" s="117">
        <f>VLOOKUP($A620+ROUND((COLUMN()-2)/24,5),АТС!$A$41:$F$712,4)+VLOOKUP($A620+ROUND((COLUMN()-2)/24,5),'Расчет сбытовых надбавок'!$B$1393:'Расчет сбытовых надбавок'!$G$2064,4)</f>
        <v>0.01</v>
      </c>
      <c r="Y620" s="117">
        <f>VLOOKUP($A620+ROUND((COLUMN()-2)/24,5),АТС!$A$41:$F$712,4)+VLOOKUP($A620+ROUND((COLUMN()-2)/24,5),'Расчет сбытовых надбавок'!$B$1393:'Расчет сбытовых надбавок'!$G$2064,4)</f>
        <v>0</v>
      </c>
    </row>
    <row r="621" spans="1:25" x14ac:dyDescent="0.2">
      <c r="A621" s="94">
        <f t="shared" si="18"/>
        <v>41696</v>
      </c>
      <c r="B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C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D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E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F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G621" s="117">
        <f>VLOOKUP($A621+ROUND((COLUMN()-2)/24,5),АТС!$A$41:$F$712,4)+VLOOKUP($A621+ROUND((COLUMN()-2)/24,5),'Расчет сбытовых надбавок'!$B$1393:'Расчет сбытовых надбавок'!$G$2064,4)</f>
        <v>52.42</v>
      </c>
      <c r="H621" s="117">
        <f>VLOOKUP($A621+ROUND((COLUMN()-2)/24,5),АТС!$A$41:$F$712,4)+VLOOKUP($A621+ROUND((COLUMN()-2)/24,5),'Расчет сбытовых надбавок'!$B$1393:'Расчет сбытовых надбавок'!$G$2064,4)</f>
        <v>105.86</v>
      </c>
      <c r="I621" s="117">
        <f>VLOOKUP($A621+ROUND((COLUMN()-2)/24,5),АТС!$A$41:$F$712,4)+VLOOKUP($A621+ROUND((COLUMN()-2)/24,5),'Расчет сбытовых надбавок'!$B$1393:'Расчет сбытовых надбавок'!$G$2064,4)</f>
        <v>33.54</v>
      </c>
      <c r="J621" s="117">
        <f>VLOOKUP($A621+ROUND((COLUMN()-2)/24,5),АТС!$A$41:$F$712,4)+VLOOKUP($A621+ROUND((COLUMN()-2)/24,5),'Расчет сбытовых надбавок'!$B$1393:'Расчет сбытовых надбавок'!$G$2064,4)</f>
        <v>0.02</v>
      </c>
      <c r="K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L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M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N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O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P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Q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R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S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T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U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V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W621" s="117">
        <f>VLOOKUP($A621+ROUND((COLUMN()-2)/24,5),АТС!$A$41:$F$712,4)+VLOOKUP($A621+ROUND((COLUMN()-2)/24,5),'Расчет сбытовых надбавок'!$B$1393:'Расчет сбытовых надбавок'!$G$2064,4)</f>
        <v>0.01</v>
      </c>
      <c r="X621" s="117">
        <f>VLOOKUP($A621+ROUND((COLUMN()-2)/24,5),АТС!$A$41:$F$712,4)+VLOOKUP($A621+ROUND((COLUMN()-2)/24,5),'Расчет сбытовых надбавок'!$B$1393:'Расчет сбытовых надбавок'!$G$2064,4)</f>
        <v>0</v>
      </c>
      <c r="Y621" s="117">
        <f>VLOOKUP($A621+ROUND((COLUMN()-2)/24,5),АТС!$A$41:$F$712,4)+VLOOKUP($A621+ROUND((COLUMN()-2)/24,5),'Расчет сбытовых надбавок'!$B$1393:'Расчет сбытовых надбавок'!$G$2064,4)</f>
        <v>0</v>
      </c>
    </row>
    <row r="622" spans="1:25" x14ac:dyDescent="0.2">
      <c r="A622" s="94">
        <f t="shared" si="18"/>
        <v>41697</v>
      </c>
      <c r="B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C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D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E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F622" s="117">
        <f>VLOOKUP($A622+ROUND((COLUMN()-2)/24,5),АТС!$A$41:$F$712,4)+VLOOKUP($A622+ROUND((COLUMN()-2)/24,5),'Расчет сбытовых надбавок'!$B$1393:'Расчет сбытовых надбавок'!$G$2064,4)</f>
        <v>8.94</v>
      </c>
      <c r="G622" s="117">
        <f>VLOOKUP($A622+ROUND((COLUMN()-2)/24,5),АТС!$A$41:$F$712,4)+VLOOKUP($A622+ROUND((COLUMN()-2)/24,5),'Расчет сбытовых надбавок'!$B$1393:'Расчет сбытовых надбавок'!$G$2064,4)</f>
        <v>39.78</v>
      </c>
      <c r="H622" s="117">
        <f>VLOOKUP($A622+ROUND((COLUMN()-2)/24,5),АТС!$A$41:$F$712,4)+VLOOKUP($A622+ROUND((COLUMN()-2)/24,5),'Расчет сбытовых надбавок'!$B$1393:'Расчет сбытовых надбавок'!$G$2064,4)</f>
        <v>36.269999999999996</v>
      </c>
      <c r="I622" s="117">
        <f>VLOOKUP($A622+ROUND((COLUMN()-2)/24,5),АТС!$A$41:$F$712,4)+VLOOKUP($A622+ROUND((COLUMN()-2)/24,5),'Расчет сбытовых надбавок'!$B$1393:'Расчет сбытовых надбавок'!$G$2064,4)</f>
        <v>42.27</v>
      </c>
      <c r="J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K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L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M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N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O622" s="117">
        <f>VLOOKUP($A622+ROUND((COLUMN()-2)/24,5),АТС!$A$41:$F$712,4)+VLOOKUP($A622+ROUND((COLUMN()-2)/24,5),'Расчет сбытовых надбавок'!$B$1393:'Расчет сбытовых надбавок'!$G$2064,4)</f>
        <v>0.01</v>
      </c>
      <c r="P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Q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R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S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T622" s="117">
        <f>VLOOKUP($A622+ROUND((COLUMN()-2)/24,5),АТС!$A$41:$F$712,4)+VLOOKUP($A622+ROUND((COLUMN()-2)/24,5),'Расчет сбытовых надбавок'!$B$1393:'Расчет сбытовых надбавок'!$G$2064,4)</f>
        <v>35.81</v>
      </c>
      <c r="U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V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W622" s="117">
        <f>VLOOKUP($A622+ROUND((COLUMN()-2)/24,5),АТС!$A$41:$F$712,4)+VLOOKUP($A622+ROUND((COLUMN()-2)/24,5),'Расчет сбытовых надбавок'!$B$1393:'Расчет сбытовых надбавок'!$G$2064,4)</f>
        <v>0</v>
      </c>
      <c r="X622" s="117">
        <f>VLOOKUP($A622+ROUND((COLUMN()-2)/24,5),АТС!$A$41:$F$712,4)+VLOOKUP($A622+ROUND((COLUMN()-2)/24,5),'Расчет сбытовых надбавок'!$B$1393:'Расчет сбытовых надбавок'!$G$2064,4)</f>
        <v>0.01</v>
      </c>
      <c r="Y622" s="117">
        <f>VLOOKUP($A622+ROUND((COLUMN()-2)/24,5),АТС!$A$41:$F$712,4)+VLOOKUP($A622+ROUND((COLUMN()-2)/24,5),'Расчет сбытовых надбавок'!$B$1393:'Расчет сбытовых надбавок'!$G$2064,4)</f>
        <v>0</v>
      </c>
    </row>
    <row r="623" spans="1:25" x14ac:dyDescent="0.2">
      <c r="A623" s="94">
        <f t="shared" si="18"/>
        <v>41698</v>
      </c>
      <c r="B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C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D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E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F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G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H623" s="117">
        <f>VLOOKUP($A623+ROUND((COLUMN()-2)/24,5),АТС!$A$41:$F$712,4)+VLOOKUP($A623+ROUND((COLUMN()-2)/24,5),'Расчет сбытовых надбавок'!$B$1393:'Расчет сбытовых надбавок'!$G$2064,4)</f>
        <v>59.54</v>
      </c>
      <c r="I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J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K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L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M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N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O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P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Q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R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S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T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U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V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W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X623" s="117">
        <f>VLOOKUP($A623+ROUND((COLUMN()-2)/24,5),АТС!$A$41:$F$712,4)+VLOOKUP($A623+ROUND((COLUMN()-2)/24,5),'Расчет сбытовых надбавок'!$B$1393:'Расчет сбытовых надбавок'!$G$2064,4)</f>
        <v>0</v>
      </c>
      <c r="Y623" s="117">
        <f>VLOOKUP($A623+ROUND((COLUMN()-2)/24,5),АТС!$A$41:$F$712,4)+VLOOKUP($A623+ROUND((COLUMN()-2)/24,5),'Расчет сбытовых надбавок'!$B$1393:'Расчет сбытовых надбавок'!$G$2064,4)</f>
        <v>0</v>
      </c>
    </row>
    <row r="624" spans="1:25" ht="12.75" customHeight="1" x14ac:dyDescent="0.25">
      <c r="A624" s="108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6"/>
    </row>
    <row r="625" spans="1:27" x14ac:dyDescent="0.25">
      <c r="A625" s="102" t="s">
        <v>159</v>
      </c>
      <c r="B625" s="93"/>
      <c r="C625" s="93"/>
      <c r="D625" s="93"/>
    </row>
    <row r="626" spans="1:27" ht="12.75" customHeight="1" x14ac:dyDescent="0.2">
      <c r="A626" s="170" t="s">
        <v>50</v>
      </c>
      <c r="B626" s="181" t="s">
        <v>161</v>
      </c>
      <c r="C626" s="182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  <c r="Y626" s="183"/>
    </row>
    <row r="627" spans="1:27" ht="12.75" customHeight="1" x14ac:dyDescent="0.2">
      <c r="A627" s="171"/>
      <c r="B627" s="184"/>
      <c r="C627" s="185"/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  <c r="V627" s="185"/>
      <c r="W627" s="185"/>
      <c r="X627" s="185"/>
      <c r="Y627" s="186"/>
    </row>
    <row r="628" spans="1:27" s="134" customFormat="1" ht="12.75" customHeight="1" x14ac:dyDescent="0.2">
      <c r="A628" s="171"/>
      <c r="B628" s="217" t="s">
        <v>130</v>
      </c>
      <c r="C628" s="205" t="s">
        <v>131</v>
      </c>
      <c r="D628" s="205" t="s">
        <v>132</v>
      </c>
      <c r="E628" s="205" t="s">
        <v>133</v>
      </c>
      <c r="F628" s="205" t="s">
        <v>134</v>
      </c>
      <c r="G628" s="205" t="s">
        <v>135</v>
      </c>
      <c r="H628" s="205" t="s">
        <v>136</v>
      </c>
      <c r="I628" s="205" t="s">
        <v>137</v>
      </c>
      <c r="J628" s="205" t="s">
        <v>138</v>
      </c>
      <c r="K628" s="205" t="s">
        <v>139</v>
      </c>
      <c r="L628" s="205" t="s">
        <v>140</v>
      </c>
      <c r="M628" s="205" t="s">
        <v>141</v>
      </c>
      <c r="N628" s="215" t="s">
        <v>142</v>
      </c>
      <c r="O628" s="205" t="s">
        <v>143</v>
      </c>
      <c r="P628" s="205" t="s">
        <v>144</v>
      </c>
      <c r="Q628" s="205" t="s">
        <v>145</v>
      </c>
      <c r="R628" s="205" t="s">
        <v>146</v>
      </c>
      <c r="S628" s="205" t="s">
        <v>147</v>
      </c>
      <c r="T628" s="205" t="s">
        <v>148</v>
      </c>
      <c r="U628" s="205" t="s">
        <v>149</v>
      </c>
      <c r="V628" s="205" t="s">
        <v>150</v>
      </c>
      <c r="W628" s="205" t="s">
        <v>151</v>
      </c>
      <c r="X628" s="205" t="s">
        <v>152</v>
      </c>
      <c r="Y628" s="205" t="s">
        <v>153</v>
      </c>
    </row>
    <row r="629" spans="1:27" s="134" customFormat="1" ht="11.25" customHeight="1" x14ac:dyDescent="0.2">
      <c r="A629" s="172"/>
      <c r="B629" s="218"/>
      <c r="C629" s="206"/>
      <c r="D629" s="206"/>
      <c r="E629" s="206"/>
      <c r="F629" s="206"/>
      <c r="G629" s="206"/>
      <c r="H629" s="206"/>
      <c r="I629" s="206"/>
      <c r="J629" s="206"/>
      <c r="K629" s="206"/>
      <c r="L629" s="206"/>
      <c r="M629" s="206"/>
      <c r="N629" s="216"/>
      <c r="O629" s="206"/>
      <c r="P629" s="206"/>
      <c r="Q629" s="206"/>
      <c r="R629" s="206"/>
      <c r="S629" s="206"/>
      <c r="T629" s="206"/>
      <c r="U629" s="206"/>
      <c r="V629" s="206"/>
      <c r="W629" s="206"/>
      <c r="X629" s="206"/>
      <c r="Y629" s="206"/>
    </row>
    <row r="630" spans="1:27" ht="15.75" customHeight="1" x14ac:dyDescent="0.2">
      <c r="A630" s="94">
        <f>A596</f>
        <v>41671</v>
      </c>
      <c r="B630" s="117">
        <f>VLOOKUP($A630+ROUND((COLUMN()-2)/24,5),АТС!$A$41:$F$712,4)+VLOOKUP($A630+ROUND((COLUMN()-2)/24,5),'Расчет сбытовых надбавок'!$B$1393:'Расчет сбытовых надбавок'!$G$2064,5)</f>
        <v>0</v>
      </c>
      <c r="C630" s="117">
        <f>VLOOKUP($A630+ROUND((COLUMN()-2)/24,5),АТС!$A$41:$F$712,4)+VLOOKUP($A630+ROUND((COLUMN()-2)/24,5),'Расчет сбытовых надбавок'!$B$1393:'Расчет сбытовых надбавок'!$G$2064,5)</f>
        <v>0</v>
      </c>
      <c r="D630" s="117">
        <f>VLOOKUP($A630+ROUND((COLUMN()-2)/24,5),АТС!$A$41:$F$712,4)+VLOOKUP($A630+ROUND((COLUMN()-2)/24,5),'Расчет сбытовых надбавок'!$B$1393:'Расчет сбытовых надбавок'!$G$2064,5)</f>
        <v>0</v>
      </c>
      <c r="E630" s="117">
        <f>VLOOKUP($A630+ROUND((COLUMN()-2)/24,5),АТС!$A$41:$F$712,4)+VLOOKUP($A630+ROUND((COLUMN()-2)/24,5),'Расчет сбытовых надбавок'!$B$1393:'Расчет сбытовых надбавок'!$G$2064,5)</f>
        <v>57.15</v>
      </c>
      <c r="F630" s="117">
        <f>VLOOKUP($A630+ROUND((COLUMN()-2)/24,5),АТС!$A$41:$F$712,4)+VLOOKUP($A630+ROUND((COLUMN()-2)/24,5),'Расчет сбытовых надбавок'!$B$1393:'Расчет сбытовых надбавок'!$G$2064,5)</f>
        <v>102.27</v>
      </c>
      <c r="G630" s="117">
        <f>VLOOKUP($A630+ROUND((COLUMN()-2)/24,5),АТС!$A$41:$F$712,4)+VLOOKUP($A630+ROUND((COLUMN()-2)/24,5),'Расчет сбытовых надбавок'!$B$1393:'Расчет сбытовых надбавок'!$G$2064,5)</f>
        <v>127.55999999999999</v>
      </c>
      <c r="H630" s="117">
        <f>VLOOKUP($A630+ROUND((COLUMN()-2)/24,5),АТС!$A$41:$F$712,4)+VLOOKUP($A630+ROUND((COLUMN()-2)/24,5),'Расчет сбытовых надбавок'!$B$1393:'Расчет сбытовых надбавок'!$G$2064,5)</f>
        <v>364.68999999999994</v>
      </c>
      <c r="I630" s="117">
        <f>VLOOKUP($A630+ROUND((COLUMN()-2)/24,5),АТС!$A$41:$F$712,4)+VLOOKUP($A630+ROUND((COLUMN()-2)/24,5),'Расчет сбытовых надбавок'!$B$1393:'Расчет сбытовых надбавок'!$G$2064,5)</f>
        <v>469.22</v>
      </c>
      <c r="J630" s="117">
        <f>VLOOKUP($A630+ROUND((COLUMN()-2)/24,5),АТС!$A$41:$F$712,4)+VLOOKUP($A630+ROUND((COLUMN()-2)/24,5),'Расчет сбытовых надбавок'!$B$1393:'Расчет сбытовых надбавок'!$G$2064,5)</f>
        <v>191.58</v>
      </c>
      <c r="K630" s="117">
        <f>VLOOKUP($A630+ROUND((COLUMN()-2)/24,5),АТС!$A$41:$F$712,4)+VLOOKUP($A630+ROUND((COLUMN()-2)/24,5),'Расчет сбытовых надбавок'!$B$1393:'Расчет сбытовых надбавок'!$G$2064,5)</f>
        <v>20.71</v>
      </c>
      <c r="L630" s="117">
        <f>VLOOKUP($A630+ROUND((COLUMN()-2)/24,5),АТС!$A$41:$F$712,4)+VLOOKUP($A630+ROUND((COLUMN()-2)/24,5),'Расчет сбытовых надбавок'!$B$1393:'Расчет сбытовых надбавок'!$G$2064,5)</f>
        <v>0</v>
      </c>
      <c r="M630" s="117">
        <f>VLOOKUP($A630+ROUND((COLUMN()-2)/24,5),АТС!$A$41:$F$712,4)+VLOOKUP($A630+ROUND((COLUMN()-2)/24,5),'Расчет сбытовых надбавок'!$B$1393:'Расчет сбытовых надбавок'!$G$2064,5)</f>
        <v>0</v>
      </c>
      <c r="N630" s="117">
        <f>VLOOKUP($A630+ROUND((COLUMN()-2)/24,5),АТС!$A$41:$F$712,4)+VLOOKUP($A630+ROUND((COLUMN()-2)/24,5),'Расчет сбытовых надбавок'!$B$1393:'Расчет сбытовых надбавок'!$G$2064,5)</f>
        <v>0</v>
      </c>
      <c r="O630" s="117">
        <f>VLOOKUP($A630+ROUND((COLUMN()-2)/24,5),АТС!$A$41:$F$712,4)+VLOOKUP($A630+ROUND((COLUMN()-2)/24,5),'Расчет сбытовых надбавок'!$B$1393:'Расчет сбытовых надбавок'!$G$2064,5)</f>
        <v>0</v>
      </c>
      <c r="P630" s="117">
        <f>VLOOKUP($A630+ROUND((COLUMN()-2)/24,5),АТС!$A$41:$F$712,4)+VLOOKUP($A630+ROUND((COLUMN()-2)/24,5),'Расчет сбытовых надбавок'!$B$1393:'Расчет сбытовых надбавок'!$G$2064,5)</f>
        <v>22.23</v>
      </c>
      <c r="Q630" s="117">
        <f>VLOOKUP($A630+ROUND((COLUMN()-2)/24,5),АТС!$A$41:$F$712,4)+VLOOKUP($A630+ROUND((COLUMN()-2)/24,5),'Расчет сбытовых надбавок'!$B$1393:'Расчет сбытовых надбавок'!$G$2064,5)</f>
        <v>29.849999999999998</v>
      </c>
      <c r="R630" s="117">
        <f>VLOOKUP($A630+ROUND((COLUMN()-2)/24,5),АТС!$A$41:$F$712,4)+VLOOKUP($A630+ROUND((COLUMN()-2)/24,5),'Расчет сбытовых надбавок'!$B$1393:'Расчет сбытовых надбавок'!$G$2064,5)</f>
        <v>35.020000000000003</v>
      </c>
      <c r="S630" s="117">
        <f>VLOOKUP($A630+ROUND((COLUMN()-2)/24,5),АТС!$A$41:$F$712,4)+VLOOKUP($A630+ROUND((COLUMN()-2)/24,5),'Расчет сбытовых надбавок'!$B$1393:'Расчет сбытовых надбавок'!$G$2064,5)</f>
        <v>62.15</v>
      </c>
      <c r="T630" s="117">
        <f>VLOOKUP($A630+ROUND((COLUMN()-2)/24,5),АТС!$A$41:$F$712,4)+VLOOKUP($A630+ROUND((COLUMN()-2)/24,5),'Расчет сбытовых надбавок'!$B$1393:'Расчет сбытовых надбавок'!$G$2064,5)</f>
        <v>180.93</v>
      </c>
      <c r="U630" s="117">
        <f>VLOOKUP($A630+ROUND((COLUMN()-2)/24,5),АТС!$A$41:$F$712,4)+VLOOKUP($A630+ROUND((COLUMN()-2)/24,5),'Расчет сбытовых надбавок'!$B$1393:'Расчет сбытовых надбавок'!$G$2064,5)</f>
        <v>133.39999999999998</v>
      </c>
      <c r="V630" s="117">
        <f>VLOOKUP($A630+ROUND((COLUMN()-2)/24,5),АТС!$A$41:$F$712,4)+VLOOKUP($A630+ROUND((COLUMN()-2)/24,5),'Расчет сбытовых надбавок'!$B$1393:'Расчет сбытовых надбавок'!$G$2064,5)</f>
        <v>82.04</v>
      </c>
      <c r="W630" s="117">
        <f>VLOOKUP($A630+ROUND((COLUMN()-2)/24,5),АТС!$A$41:$F$712,4)+VLOOKUP($A630+ROUND((COLUMN()-2)/24,5),'Расчет сбытовых надбавок'!$B$1393:'Расчет сбытовых надбавок'!$G$2064,5)</f>
        <v>64.83</v>
      </c>
      <c r="X630" s="117">
        <f>VLOOKUP($A630+ROUND((COLUMN()-2)/24,5),АТС!$A$41:$F$712,4)+VLOOKUP($A630+ROUND((COLUMN()-2)/24,5),'Расчет сбытовых надбавок'!$B$1393:'Расчет сбытовых надбавок'!$G$2064,5)</f>
        <v>0</v>
      </c>
      <c r="Y630" s="117">
        <f>VLOOKUP($A630+ROUND((COLUMN()-2)/24,5),АТС!$A$41:$F$712,4)+VLOOKUP($A630+ROUND((COLUMN()-2)/24,5),'Расчет сбытовых надбавок'!$B$1393:'Расчет сбытовых надбавок'!$G$2064,5)</f>
        <v>20.05</v>
      </c>
      <c r="AA630" s="95"/>
    </row>
    <row r="631" spans="1:27" x14ac:dyDescent="0.2">
      <c r="A631" s="94">
        <f>A630+1</f>
        <v>41672</v>
      </c>
      <c r="B631" s="117">
        <f>VLOOKUP($A631+ROUND((COLUMN()-2)/24,5),АТС!$A$41:$F$712,4)+VLOOKUP($A631+ROUND((COLUMN()-2)/24,5),'Расчет сбытовых надбавок'!$B$1393:'Расчет сбытовых надбавок'!$G$2064,5)</f>
        <v>0</v>
      </c>
      <c r="C631" s="117">
        <f>VLOOKUP($A631+ROUND((COLUMN()-2)/24,5),АТС!$A$41:$F$712,4)+VLOOKUP($A631+ROUND((COLUMN()-2)/24,5),'Расчет сбытовых надбавок'!$B$1393:'Расчет сбытовых надбавок'!$G$2064,5)</f>
        <v>17.600000000000001</v>
      </c>
      <c r="D631" s="117">
        <f>VLOOKUP($A631+ROUND((COLUMN()-2)/24,5),АТС!$A$41:$F$712,4)+VLOOKUP($A631+ROUND((COLUMN()-2)/24,5),'Расчет сбытовых надбавок'!$B$1393:'Расчет сбытовых надбавок'!$G$2064,5)</f>
        <v>38.229999999999997</v>
      </c>
      <c r="E631" s="117">
        <f>VLOOKUP($A631+ROUND((COLUMN()-2)/24,5),АТС!$A$41:$F$712,4)+VLOOKUP($A631+ROUND((COLUMN()-2)/24,5),'Расчет сбытовых надбавок'!$B$1393:'Расчет сбытовых надбавок'!$G$2064,5)</f>
        <v>27.259999999999998</v>
      </c>
      <c r="F631" s="117">
        <f>VLOOKUP($A631+ROUND((COLUMN()-2)/24,5),АТС!$A$41:$F$712,4)+VLOOKUP($A631+ROUND((COLUMN()-2)/24,5),'Расчет сбытовых надбавок'!$B$1393:'Расчет сбытовых надбавок'!$G$2064,5)</f>
        <v>103.27</v>
      </c>
      <c r="G631" s="117">
        <f>VLOOKUP($A631+ROUND((COLUMN()-2)/24,5),АТС!$A$41:$F$712,4)+VLOOKUP($A631+ROUND((COLUMN()-2)/24,5),'Расчет сбытовых надбавок'!$B$1393:'Расчет сбытовых надбавок'!$G$2064,5)</f>
        <v>163.64000000000001</v>
      </c>
      <c r="H631" s="117">
        <f>VLOOKUP($A631+ROUND((COLUMN()-2)/24,5),АТС!$A$41:$F$712,4)+VLOOKUP($A631+ROUND((COLUMN()-2)/24,5),'Расчет сбытовых надбавок'!$B$1393:'Расчет сбытовых надбавок'!$G$2064,5)</f>
        <v>457.17</v>
      </c>
      <c r="I631" s="117">
        <f>VLOOKUP($A631+ROUND((COLUMN()-2)/24,5),АТС!$A$41:$F$712,4)+VLOOKUP($A631+ROUND((COLUMN()-2)/24,5),'Расчет сбытовых надбавок'!$B$1393:'Расчет сбытовых надбавок'!$G$2064,5)</f>
        <v>257.90000000000003</v>
      </c>
      <c r="J631" s="117">
        <f>VLOOKUP($A631+ROUND((COLUMN()-2)/24,5),АТС!$A$41:$F$712,4)+VLOOKUP($A631+ROUND((COLUMN()-2)/24,5),'Расчет сбытовых надбавок'!$B$1393:'Расчет сбытовых надбавок'!$G$2064,5)</f>
        <v>434.34000000000003</v>
      </c>
      <c r="K631" s="117">
        <f>VLOOKUP($A631+ROUND((COLUMN()-2)/24,5),АТС!$A$41:$F$712,4)+VLOOKUP($A631+ROUND((COLUMN()-2)/24,5),'Расчет сбытовых надбавок'!$B$1393:'Расчет сбытовых надбавок'!$G$2064,5)</f>
        <v>309.73</v>
      </c>
      <c r="L631" s="117">
        <f>VLOOKUP($A631+ROUND((COLUMN()-2)/24,5),АТС!$A$41:$F$712,4)+VLOOKUP($A631+ROUND((COLUMN()-2)/24,5),'Расчет сбытовых надбавок'!$B$1393:'Расчет сбытовых надбавок'!$G$2064,5)</f>
        <v>0</v>
      </c>
      <c r="M631" s="117">
        <f>VLOOKUP($A631+ROUND((COLUMN()-2)/24,5),АТС!$A$41:$F$712,4)+VLOOKUP($A631+ROUND((COLUMN()-2)/24,5),'Расчет сбытовых надбавок'!$B$1393:'Расчет сбытовых надбавок'!$G$2064,5)</f>
        <v>0</v>
      </c>
      <c r="N631" s="117">
        <f>VLOOKUP($A631+ROUND((COLUMN()-2)/24,5),АТС!$A$41:$F$712,4)+VLOOKUP($A631+ROUND((COLUMN()-2)/24,5),'Расчет сбытовых надбавок'!$B$1393:'Расчет сбытовых надбавок'!$G$2064,5)</f>
        <v>0</v>
      </c>
      <c r="O631" s="117">
        <f>VLOOKUP($A631+ROUND((COLUMN()-2)/24,5),АТС!$A$41:$F$712,4)+VLOOKUP($A631+ROUND((COLUMN()-2)/24,5),'Расчет сбытовых надбавок'!$B$1393:'Расчет сбытовых надбавок'!$G$2064,5)</f>
        <v>0</v>
      </c>
      <c r="P631" s="117">
        <f>VLOOKUP($A631+ROUND((COLUMN()-2)/24,5),АТС!$A$41:$F$712,4)+VLOOKUP($A631+ROUND((COLUMN()-2)/24,5),'Расчет сбытовых надбавок'!$B$1393:'Расчет сбытовых надбавок'!$G$2064,5)</f>
        <v>0.05</v>
      </c>
      <c r="Q631" s="117">
        <f>VLOOKUP($A631+ROUND((COLUMN()-2)/24,5),АТС!$A$41:$F$712,4)+VLOOKUP($A631+ROUND((COLUMN()-2)/24,5),'Расчет сбытовых надбавок'!$B$1393:'Расчет сбытовых надбавок'!$G$2064,5)</f>
        <v>0</v>
      </c>
      <c r="R631" s="117">
        <f>VLOOKUP($A631+ROUND((COLUMN()-2)/24,5),АТС!$A$41:$F$712,4)+VLOOKUP($A631+ROUND((COLUMN()-2)/24,5),'Расчет сбытовых надбавок'!$B$1393:'Расчет сбытовых надбавок'!$G$2064,5)</f>
        <v>0</v>
      </c>
      <c r="S631" s="117">
        <f>VLOOKUP($A631+ROUND((COLUMN()-2)/24,5),АТС!$A$41:$F$712,4)+VLOOKUP($A631+ROUND((COLUMN()-2)/24,5),'Расчет сбытовых надбавок'!$B$1393:'Расчет сбытовых надбавок'!$G$2064,5)</f>
        <v>6.7</v>
      </c>
      <c r="T631" s="117">
        <f>VLOOKUP($A631+ROUND((COLUMN()-2)/24,5),АТС!$A$41:$F$712,4)+VLOOKUP($A631+ROUND((COLUMN()-2)/24,5),'Расчет сбытовых надбавок'!$B$1393:'Расчет сбытовых надбавок'!$G$2064,5)</f>
        <v>51.76</v>
      </c>
      <c r="U631" s="117">
        <f>VLOOKUP($A631+ROUND((COLUMN()-2)/24,5),АТС!$A$41:$F$712,4)+VLOOKUP($A631+ROUND((COLUMN()-2)/24,5),'Расчет сбытовых надбавок'!$B$1393:'Расчет сбытовых надбавок'!$G$2064,5)</f>
        <v>242.01999999999998</v>
      </c>
      <c r="V631" s="117">
        <f>VLOOKUP($A631+ROUND((COLUMN()-2)/24,5),АТС!$A$41:$F$712,4)+VLOOKUP($A631+ROUND((COLUMN()-2)/24,5),'Расчет сбытовых надбавок'!$B$1393:'Расчет сбытовых надбавок'!$G$2064,5)</f>
        <v>309.25</v>
      </c>
      <c r="W631" s="117">
        <f>VLOOKUP($A631+ROUND((COLUMN()-2)/24,5),АТС!$A$41:$F$712,4)+VLOOKUP($A631+ROUND((COLUMN()-2)/24,5),'Расчет сбытовых надбавок'!$B$1393:'Расчет сбытовых надбавок'!$G$2064,5)</f>
        <v>303.23</v>
      </c>
      <c r="X631" s="117">
        <f>VLOOKUP($A631+ROUND((COLUMN()-2)/24,5),АТС!$A$41:$F$712,4)+VLOOKUP($A631+ROUND((COLUMN()-2)/24,5),'Расчет сбытовых надбавок'!$B$1393:'Расчет сбытовых надбавок'!$G$2064,5)</f>
        <v>0</v>
      </c>
      <c r="Y631" s="117">
        <f>VLOOKUP($A631+ROUND((COLUMN()-2)/24,5),АТС!$A$41:$F$712,4)+VLOOKUP($A631+ROUND((COLUMN()-2)/24,5),'Расчет сбытовых надбавок'!$B$1393:'Расчет сбытовых надбавок'!$G$2064,5)</f>
        <v>0</v>
      </c>
    </row>
    <row r="632" spans="1:27" x14ac:dyDescent="0.2">
      <c r="A632" s="94">
        <f t="shared" ref="A632:A657" si="19">A631+1</f>
        <v>41673</v>
      </c>
      <c r="B632" s="117">
        <f>VLOOKUP($A632+ROUND((COLUMN()-2)/24,5),АТС!$A$41:$F$712,4)+VLOOKUP($A632+ROUND((COLUMN()-2)/24,5),'Расчет сбытовых надбавок'!$B$1393:'Расчет сбытовых надбавок'!$G$2064,5)</f>
        <v>131.05000000000001</v>
      </c>
      <c r="C632" s="117">
        <f>VLOOKUP($A632+ROUND((COLUMN()-2)/24,5),АТС!$A$41:$F$712,4)+VLOOKUP($A632+ROUND((COLUMN()-2)/24,5),'Расчет сбытовых надбавок'!$B$1393:'Расчет сбытовых надбавок'!$G$2064,5)</f>
        <v>282.34000000000003</v>
      </c>
      <c r="D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E632" s="117">
        <f>VLOOKUP($A632+ROUND((COLUMN()-2)/24,5),АТС!$A$41:$F$712,4)+VLOOKUP($A632+ROUND((COLUMN()-2)/24,5),'Расчет сбытовых надбавок'!$B$1393:'Расчет сбытовых надбавок'!$G$2064,5)</f>
        <v>19.440000000000001</v>
      </c>
      <c r="F632" s="117">
        <f>VLOOKUP($A632+ROUND((COLUMN()-2)/24,5),АТС!$A$41:$F$712,4)+VLOOKUP($A632+ROUND((COLUMN()-2)/24,5),'Расчет сбытовых надбавок'!$B$1393:'Расчет сбытовых надбавок'!$G$2064,5)</f>
        <v>104.69</v>
      </c>
      <c r="G632" s="117">
        <f>VLOOKUP($A632+ROUND((COLUMN()-2)/24,5),АТС!$A$41:$F$712,4)+VLOOKUP($A632+ROUND((COLUMN()-2)/24,5),'Расчет сбытовых надбавок'!$B$1393:'Расчет сбытовых надбавок'!$G$2064,5)</f>
        <v>148.81</v>
      </c>
      <c r="H632" s="117">
        <f>VLOOKUP($A632+ROUND((COLUMN()-2)/24,5),АТС!$A$41:$F$712,4)+VLOOKUP($A632+ROUND((COLUMN()-2)/24,5),'Расчет сбытовых надбавок'!$B$1393:'Расчет сбытовых надбавок'!$G$2064,5)</f>
        <v>252.01999999999998</v>
      </c>
      <c r="I632" s="117">
        <f>VLOOKUP($A632+ROUND((COLUMN()-2)/24,5),АТС!$A$41:$F$712,4)+VLOOKUP($A632+ROUND((COLUMN()-2)/24,5),'Расчет сбытовых надбавок'!$B$1393:'Расчет сбытовых надбавок'!$G$2064,5)</f>
        <v>106.84</v>
      </c>
      <c r="J632" s="117">
        <f>VLOOKUP($A632+ROUND((COLUMN()-2)/24,5),АТС!$A$41:$F$712,4)+VLOOKUP($A632+ROUND((COLUMN()-2)/24,5),'Расчет сбытовых надбавок'!$B$1393:'Расчет сбытовых надбавок'!$G$2064,5)</f>
        <v>8.129999999999999</v>
      </c>
      <c r="K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L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M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N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O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P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Q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R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S632" s="117">
        <f>VLOOKUP($A632+ROUND((COLUMN()-2)/24,5),АТС!$A$41:$F$712,4)+VLOOKUP($A632+ROUND((COLUMN()-2)/24,5),'Расчет сбытовых надбавок'!$B$1393:'Расчет сбытовых надбавок'!$G$2064,5)</f>
        <v>13.280000000000001</v>
      </c>
      <c r="T632" s="117">
        <f>VLOOKUP($A632+ROUND((COLUMN()-2)/24,5),АТС!$A$41:$F$712,4)+VLOOKUP($A632+ROUND((COLUMN()-2)/24,5),'Расчет сбытовых надбавок'!$B$1393:'Расчет сбытовых надбавок'!$G$2064,5)</f>
        <v>69.5</v>
      </c>
      <c r="U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V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W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X632" s="117">
        <f>VLOOKUP($A632+ROUND((COLUMN()-2)/24,5),АТС!$A$41:$F$712,4)+VLOOKUP($A632+ROUND((COLUMN()-2)/24,5),'Расчет сбытовых надбавок'!$B$1393:'Расчет сбытовых надбавок'!$G$2064,5)</f>
        <v>0</v>
      </c>
      <c r="Y632" s="117">
        <f>VLOOKUP($A632+ROUND((COLUMN()-2)/24,5),АТС!$A$41:$F$712,4)+VLOOKUP($A632+ROUND((COLUMN()-2)/24,5),'Расчет сбытовых надбавок'!$B$1393:'Расчет сбытовых надбавок'!$G$2064,5)</f>
        <v>0</v>
      </c>
    </row>
    <row r="633" spans="1:27" x14ac:dyDescent="0.2">
      <c r="A633" s="94">
        <f t="shared" si="19"/>
        <v>41674</v>
      </c>
      <c r="B633" s="117">
        <f>VLOOKUP($A633+ROUND((COLUMN()-2)/24,5),АТС!$A$41:$F$712,4)+VLOOKUP($A633+ROUND((COLUMN()-2)/24,5),'Расчет сбытовых надбавок'!$B$1393:'Расчет сбытовых надбавок'!$G$2064,5)</f>
        <v>47.73</v>
      </c>
      <c r="C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D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E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F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G633" s="117">
        <f>VLOOKUP($A633+ROUND((COLUMN()-2)/24,5),АТС!$A$41:$F$712,4)+VLOOKUP($A633+ROUND((COLUMN()-2)/24,5),'Расчет сбытовых надбавок'!$B$1393:'Расчет сбытовых надбавок'!$G$2064,5)</f>
        <v>151.26</v>
      </c>
      <c r="H633" s="117">
        <f>VLOOKUP($A633+ROUND((COLUMN()-2)/24,5),АТС!$A$41:$F$712,4)+VLOOKUP($A633+ROUND((COLUMN()-2)/24,5),'Расчет сбытовых надбавок'!$B$1393:'Расчет сбытовых надбавок'!$G$2064,5)</f>
        <v>594.38</v>
      </c>
      <c r="I633" s="117">
        <f>VLOOKUP($A633+ROUND((COLUMN()-2)/24,5),АТС!$A$41:$F$712,4)+VLOOKUP($A633+ROUND((COLUMN()-2)/24,5),'Расчет сбытовых надбавок'!$B$1393:'Расчет сбытовых надбавок'!$G$2064,5)</f>
        <v>56.85</v>
      </c>
      <c r="J633" s="117">
        <f>VLOOKUP($A633+ROUND((COLUMN()-2)/24,5),АТС!$A$41:$F$712,4)+VLOOKUP($A633+ROUND((COLUMN()-2)/24,5),'Расчет сбытовых надбавок'!$B$1393:'Расчет сбытовых надбавок'!$G$2064,5)</f>
        <v>286.71000000000004</v>
      </c>
      <c r="K633" s="117">
        <f>VLOOKUP($A633+ROUND((COLUMN()-2)/24,5),АТС!$A$41:$F$712,4)+VLOOKUP($A633+ROUND((COLUMN()-2)/24,5),'Расчет сбытовых надбавок'!$B$1393:'Расчет сбытовых надбавок'!$G$2064,5)</f>
        <v>928.28</v>
      </c>
      <c r="L633" s="117">
        <f>VLOOKUP($A633+ROUND((COLUMN()-2)/24,5),АТС!$A$41:$F$712,4)+VLOOKUP($A633+ROUND((COLUMN()-2)/24,5),'Расчет сбытовых надбавок'!$B$1393:'Расчет сбытовых надбавок'!$G$2064,5)</f>
        <v>27.17</v>
      </c>
      <c r="M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N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O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P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Q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R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S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T633" s="117">
        <f>VLOOKUP($A633+ROUND((COLUMN()-2)/24,5),АТС!$A$41:$F$712,4)+VLOOKUP($A633+ROUND((COLUMN()-2)/24,5),'Расчет сбытовых надбавок'!$B$1393:'Расчет сбытовых надбавок'!$G$2064,5)</f>
        <v>54.38</v>
      </c>
      <c r="U633" s="117">
        <f>VLOOKUP($A633+ROUND((COLUMN()-2)/24,5),АТС!$A$41:$F$712,4)+VLOOKUP($A633+ROUND((COLUMN()-2)/24,5),'Расчет сбытовых надбавок'!$B$1393:'Расчет сбытовых надбавок'!$G$2064,5)</f>
        <v>111.47</v>
      </c>
      <c r="V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W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X633" s="117">
        <f>VLOOKUP($A633+ROUND((COLUMN()-2)/24,5),АТС!$A$41:$F$712,4)+VLOOKUP($A633+ROUND((COLUMN()-2)/24,5),'Расчет сбытовых надбавок'!$B$1393:'Расчет сбытовых надбавок'!$G$2064,5)</f>
        <v>0</v>
      </c>
      <c r="Y633" s="117">
        <f>VLOOKUP($A633+ROUND((COLUMN()-2)/24,5),АТС!$A$41:$F$712,4)+VLOOKUP($A633+ROUND((COLUMN()-2)/24,5),'Расчет сбытовых надбавок'!$B$1393:'Расчет сбытовых надбавок'!$G$2064,5)</f>
        <v>0</v>
      </c>
    </row>
    <row r="634" spans="1:27" x14ac:dyDescent="0.2">
      <c r="A634" s="94">
        <f t="shared" si="19"/>
        <v>41675</v>
      </c>
      <c r="B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C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D634" s="117">
        <f>VLOOKUP($A634+ROUND((COLUMN()-2)/24,5),АТС!$A$41:$F$712,4)+VLOOKUP($A634+ROUND((COLUMN()-2)/24,5),'Расчет сбытовых надбавок'!$B$1393:'Расчет сбытовых надбавок'!$G$2064,5)</f>
        <v>305.52999999999997</v>
      </c>
      <c r="E634" s="117">
        <f>VLOOKUP($A634+ROUND((COLUMN()-2)/24,5),АТС!$A$41:$F$712,4)+VLOOKUP($A634+ROUND((COLUMN()-2)/24,5),'Расчет сбытовых надбавок'!$B$1393:'Расчет сбытовых надбавок'!$G$2064,5)</f>
        <v>424</v>
      </c>
      <c r="F634" s="117">
        <f>VLOOKUP($A634+ROUND((COLUMN()-2)/24,5),АТС!$A$41:$F$712,4)+VLOOKUP($A634+ROUND((COLUMN()-2)/24,5),'Расчет сбытовых надбавок'!$B$1393:'Расчет сбытовых надбавок'!$G$2064,5)</f>
        <v>450.95</v>
      </c>
      <c r="G634" s="117">
        <f>VLOOKUP($A634+ROUND((COLUMN()-2)/24,5),АТС!$A$41:$F$712,4)+VLOOKUP($A634+ROUND((COLUMN()-2)/24,5),'Расчет сбытовых надбавок'!$B$1393:'Расчет сбытовых надбавок'!$G$2064,5)</f>
        <v>485.55</v>
      </c>
      <c r="H634" s="117">
        <f>VLOOKUP($A634+ROUND((COLUMN()-2)/24,5),АТС!$A$41:$F$712,4)+VLOOKUP($A634+ROUND((COLUMN()-2)/24,5),'Расчет сбытовых надбавок'!$B$1393:'Расчет сбытовых надбавок'!$G$2064,5)</f>
        <v>148.07</v>
      </c>
      <c r="I634" s="117">
        <f>VLOOKUP($A634+ROUND((COLUMN()-2)/24,5),АТС!$A$41:$F$712,4)+VLOOKUP($A634+ROUND((COLUMN()-2)/24,5),'Расчет сбытовых надбавок'!$B$1393:'Расчет сбытовых надбавок'!$G$2064,5)</f>
        <v>12.020000000000001</v>
      </c>
      <c r="J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K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L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M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N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O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P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Q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R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S634" s="117">
        <f>VLOOKUP($A634+ROUND((COLUMN()-2)/24,5),АТС!$A$41:$F$712,4)+VLOOKUP($A634+ROUND((COLUMN()-2)/24,5),'Расчет сбытовых надбавок'!$B$1393:'Расчет сбытовых надбавок'!$G$2064,5)</f>
        <v>0.01</v>
      </c>
      <c r="T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U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V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W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X634" s="117">
        <f>VLOOKUP($A634+ROUND((COLUMN()-2)/24,5),АТС!$A$41:$F$712,4)+VLOOKUP($A634+ROUND((COLUMN()-2)/24,5),'Расчет сбытовых надбавок'!$B$1393:'Расчет сбытовых надбавок'!$G$2064,5)</f>
        <v>0</v>
      </c>
      <c r="Y634" s="117">
        <f>VLOOKUP($A634+ROUND((COLUMN()-2)/24,5),АТС!$A$41:$F$712,4)+VLOOKUP($A634+ROUND((COLUMN()-2)/24,5),'Расчет сбытовых надбавок'!$B$1393:'Расчет сбытовых надбавок'!$G$2064,5)</f>
        <v>0.01</v>
      </c>
    </row>
    <row r="635" spans="1:27" x14ac:dyDescent="0.2">
      <c r="A635" s="94">
        <f t="shared" si="19"/>
        <v>41676</v>
      </c>
      <c r="B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C635" s="117">
        <f>VLOOKUP($A635+ROUND((COLUMN()-2)/24,5),АТС!$A$41:$F$712,4)+VLOOKUP($A635+ROUND((COLUMN()-2)/24,5),'Расчет сбытовых надбавок'!$B$1393:'Расчет сбытовых надбавок'!$G$2064,5)</f>
        <v>0.01</v>
      </c>
      <c r="D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E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F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G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H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I635" s="117">
        <f>VLOOKUP($A635+ROUND((COLUMN()-2)/24,5),АТС!$A$41:$F$712,4)+VLOOKUP($A635+ROUND((COLUMN()-2)/24,5),'Расчет сбытовых надбавок'!$B$1393:'Расчет сбытовых надбавок'!$G$2064,5)</f>
        <v>0.49</v>
      </c>
      <c r="J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K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L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M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N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O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P635" s="117">
        <f>VLOOKUP($A635+ROUND((COLUMN()-2)/24,5),АТС!$A$41:$F$712,4)+VLOOKUP($A635+ROUND((COLUMN()-2)/24,5),'Расчет сбытовых надбавок'!$B$1393:'Расчет сбытовых надбавок'!$G$2064,5)</f>
        <v>0.35</v>
      </c>
      <c r="Q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R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S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T635" s="117">
        <f>VLOOKUP($A635+ROUND((COLUMN()-2)/24,5),АТС!$A$41:$F$712,4)+VLOOKUP($A635+ROUND((COLUMN()-2)/24,5),'Расчет сбытовых надбавок'!$B$1393:'Расчет сбытовых надбавок'!$G$2064,5)</f>
        <v>0.21</v>
      </c>
      <c r="U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V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W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X635" s="117">
        <f>VLOOKUP($A635+ROUND((COLUMN()-2)/24,5),АТС!$A$41:$F$712,4)+VLOOKUP($A635+ROUND((COLUMN()-2)/24,5),'Расчет сбытовых надбавок'!$B$1393:'Расчет сбытовых надбавок'!$G$2064,5)</f>
        <v>0</v>
      </c>
      <c r="Y635" s="117">
        <f>VLOOKUP($A635+ROUND((COLUMN()-2)/24,5),АТС!$A$41:$F$712,4)+VLOOKUP($A635+ROUND((COLUMN()-2)/24,5),'Расчет сбытовых надбавок'!$B$1393:'Расчет сбытовых надбавок'!$G$2064,5)</f>
        <v>0</v>
      </c>
    </row>
    <row r="636" spans="1:27" x14ac:dyDescent="0.2">
      <c r="A636" s="94">
        <f t="shared" si="19"/>
        <v>41677</v>
      </c>
      <c r="B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C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D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E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F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G636" s="117">
        <f>VLOOKUP($A636+ROUND((COLUMN()-2)/24,5),АТС!$A$41:$F$712,4)+VLOOKUP($A636+ROUND((COLUMN()-2)/24,5),'Расчет сбытовых надбавок'!$B$1393:'Расчет сбытовых надбавок'!$G$2064,5)</f>
        <v>77.67</v>
      </c>
      <c r="H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I636" s="117">
        <f>VLOOKUP($A636+ROUND((COLUMN()-2)/24,5),АТС!$A$41:$F$712,4)+VLOOKUP($A636+ROUND((COLUMN()-2)/24,5),'Расчет сбытовых надбавок'!$B$1393:'Расчет сбытовых надбавок'!$G$2064,5)</f>
        <v>106.73</v>
      </c>
      <c r="J636" s="117">
        <f>VLOOKUP($A636+ROUND((COLUMN()-2)/24,5),АТС!$A$41:$F$712,4)+VLOOKUP($A636+ROUND((COLUMN()-2)/24,5),'Расчет сбытовых надбавок'!$B$1393:'Расчет сбытовых надбавок'!$G$2064,5)</f>
        <v>0.01</v>
      </c>
      <c r="K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L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M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N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O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P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Q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R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S636" s="117">
        <f>VLOOKUP($A636+ROUND((COLUMN()-2)/24,5),АТС!$A$41:$F$712,4)+VLOOKUP($A636+ROUND((COLUMN()-2)/24,5),'Расчет сбытовых надбавок'!$B$1393:'Расчет сбытовых надбавок'!$G$2064,5)</f>
        <v>60.55</v>
      </c>
      <c r="T636" s="117">
        <f>VLOOKUP($A636+ROUND((COLUMN()-2)/24,5),АТС!$A$41:$F$712,4)+VLOOKUP($A636+ROUND((COLUMN()-2)/24,5),'Расчет сбытовых надбавок'!$B$1393:'Расчет сбытовых надбавок'!$G$2064,5)</f>
        <v>24.63</v>
      </c>
      <c r="U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V636" s="117">
        <f>VLOOKUP($A636+ROUND((COLUMN()-2)/24,5),АТС!$A$41:$F$712,4)+VLOOKUP($A636+ROUND((COLUMN()-2)/24,5),'Расчет сбытовых надбавок'!$B$1393:'Расчет сбытовых надбавок'!$G$2064,5)</f>
        <v>0.01</v>
      </c>
      <c r="W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X636" s="117">
        <f>VLOOKUP($A636+ROUND((COLUMN()-2)/24,5),АТС!$A$41:$F$712,4)+VLOOKUP($A636+ROUND((COLUMN()-2)/24,5),'Расчет сбытовых надбавок'!$B$1393:'Расчет сбытовых надбавок'!$G$2064,5)</f>
        <v>0</v>
      </c>
      <c r="Y636" s="117">
        <f>VLOOKUP($A636+ROUND((COLUMN()-2)/24,5),АТС!$A$41:$F$712,4)+VLOOKUP($A636+ROUND((COLUMN()-2)/24,5),'Расчет сбытовых надбавок'!$B$1393:'Расчет сбытовых надбавок'!$G$2064,5)</f>
        <v>0.01</v>
      </c>
    </row>
    <row r="637" spans="1:27" x14ac:dyDescent="0.2">
      <c r="A637" s="94">
        <f t="shared" si="19"/>
        <v>41678</v>
      </c>
      <c r="B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C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D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E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F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G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H637" s="117">
        <f>VLOOKUP($A637+ROUND((COLUMN()-2)/24,5),АТС!$A$41:$F$712,4)+VLOOKUP($A637+ROUND((COLUMN()-2)/24,5),'Расчет сбытовых надбавок'!$B$1393:'Расчет сбытовых надбавок'!$G$2064,5)</f>
        <v>92.5</v>
      </c>
      <c r="I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J637" s="117">
        <f>VLOOKUP($A637+ROUND((COLUMN()-2)/24,5),АТС!$A$41:$F$712,4)+VLOOKUP($A637+ROUND((COLUMN()-2)/24,5),'Расчет сбытовых надбавок'!$B$1393:'Расчет сбытовых надбавок'!$G$2064,5)</f>
        <v>0.09</v>
      </c>
      <c r="K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L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M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N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O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P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Q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R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S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T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U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V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W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X637" s="117">
        <f>VLOOKUP($A637+ROUND((COLUMN()-2)/24,5),АТС!$A$41:$F$712,4)+VLOOKUP($A637+ROUND((COLUMN()-2)/24,5),'Расчет сбытовых надбавок'!$B$1393:'Расчет сбытовых надбавок'!$G$2064,5)</f>
        <v>0</v>
      </c>
      <c r="Y637" s="117">
        <f>VLOOKUP($A637+ROUND((COLUMN()-2)/24,5),АТС!$A$41:$F$712,4)+VLOOKUP($A637+ROUND((COLUMN()-2)/24,5),'Расчет сбытовых надбавок'!$B$1393:'Расчет сбытовых надбавок'!$G$2064,5)</f>
        <v>0</v>
      </c>
    </row>
    <row r="638" spans="1:27" x14ac:dyDescent="0.2">
      <c r="A638" s="94">
        <f t="shared" si="19"/>
        <v>41679</v>
      </c>
      <c r="B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C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D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E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F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G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H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I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J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K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L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M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N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O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P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Q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R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S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T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U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V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W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X638" s="117">
        <f>VLOOKUP($A638+ROUND((COLUMN()-2)/24,5),АТС!$A$41:$F$712,4)+VLOOKUP($A638+ROUND((COLUMN()-2)/24,5),'Расчет сбытовых надбавок'!$B$1393:'Расчет сбытовых надбавок'!$G$2064,5)</f>
        <v>0</v>
      </c>
      <c r="Y638" s="117">
        <f>VLOOKUP($A638+ROUND((COLUMN()-2)/24,5),АТС!$A$41:$F$712,4)+VLOOKUP($A638+ROUND((COLUMN()-2)/24,5),'Расчет сбытовых надбавок'!$B$1393:'Расчет сбытовых надбавок'!$G$2064,5)</f>
        <v>0</v>
      </c>
    </row>
    <row r="639" spans="1:27" x14ac:dyDescent="0.2">
      <c r="A639" s="94">
        <f t="shared" si="19"/>
        <v>41680</v>
      </c>
      <c r="B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C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D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E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F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G639" s="117">
        <f>VLOOKUP($A639+ROUND((COLUMN()-2)/24,5),АТС!$A$41:$F$712,4)+VLOOKUP($A639+ROUND((COLUMN()-2)/24,5),'Расчет сбытовых надбавок'!$B$1393:'Расчет сбытовых надбавок'!$G$2064,5)</f>
        <v>11.98</v>
      </c>
      <c r="H639" s="117">
        <f>VLOOKUP($A639+ROUND((COLUMN()-2)/24,5),АТС!$A$41:$F$712,4)+VLOOKUP($A639+ROUND((COLUMN()-2)/24,5),'Расчет сбытовых надбавок'!$B$1393:'Расчет сбытовых надбавок'!$G$2064,5)</f>
        <v>69.88</v>
      </c>
      <c r="I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J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K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L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M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N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O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P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Q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R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S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T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U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V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W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X639" s="117">
        <f>VLOOKUP($A639+ROUND((COLUMN()-2)/24,5),АТС!$A$41:$F$712,4)+VLOOKUP($A639+ROUND((COLUMN()-2)/24,5),'Расчет сбытовых надбавок'!$B$1393:'Расчет сбытовых надбавок'!$G$2064,5)</f>
        <v>0</v>
      </c>
      <c r="Y639" s="117">
        <f>VLOOKUP($A639+ROUND((COLUMN()-2)/24,5),АТС!$A$41:$F$712,4)+VLOOKUP($A639+ROUND((COLUMN()-2)/24,5),'Расчет сбытовых надбавок'!$B$1393:'Расчет сбытовых надбавок'!$G$2064,5)</f>
        <v>0</v>
      </c>
    </row>
    <row r="640" spans="1:27" x14ac:dyDescent="0.2">
      <c r="A640" s="94">
        <f t="shared" si="19"/>
        <v>41681</v>
      </c>
      <c r="B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C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D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E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F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G640" s="117">
        <f>VLOOKUP($A640+ROUND((COLUMN()-2)/24,5),АТС!$A$41:$F$712,4)+VLOOKUP($A640+ROUND((COLUMN()-2)/24,5),'Расчет сбытовых надбавок'!$B$1393:'Расчет сбытовых надбавок'!$G$2064,5)</f>
        <v>72.760000000000005</v>
      </c>
      <c r="H640" s="117">
        <f>VLOOKUP($A640+ROUND((COLUMN()-2)/24,5),АТС!$A$41:$F$712,4)+VLOOKUP($A640+ROUND((COLUMN()-2)/24,5),'Расчет сбытовых надбавок'!$B$1393:'Расчет сбытовых надбавок'!$G$2064,5)</f>
        <v>108.98</v>
      </c>
      <c r="I640" s="117">
        <f>VLOOKUP($A640+ROUND((COLUMN()-2)/24,5),АТС!$A$41:$F$712,4)+VLOOKUP($A640+ROUND((COLUMN()-2)/24,5),'Расчет сбытовых надбавок'!$B$1393:'Расчет сбытовых надбавок'!$G$2064,5)</f>
        <v>16.21</v>
      </c>
      <c r="J640" s="117">
        <f>VLOOKUP($A640+ROUND((COLUMN()-2)/24,5),АТС!$A$41:$F$712,4)+VLOOKUP($A640+ROUND((COLUMN()-2)/24,5),'Расчет сбытовых надбавок'!$B$1393:'Расчет сбытовых надбавок'!$G$2064,5)</f>
        <v>57.03</v>
      </c>
      <c r="K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L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M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N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O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P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Q640" s="117">
        <f>VLOOKUP($A640+ROUND((COLUMN()-2)/24,5),АТС!$A$41:$F$712,4)+VLOOKUP($A640+ROUND((COLUMN()-2)/24,5),'Расчет сбытовых надбавок'!$B$1393:'Расчет сбытовых надбавок'!$G$2064,5)</f>
        <v>32.380000000000003</v>
      </c>
      <c r="R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S640" s="117">
        <f>VLOOKUP($A640+ROUND((COLUMN()-2)/24,5),АТС!$A$41:$F$712,4)+VLOOKUP($A640+ROUND((COLUMN()-2)/24,5),'Расчет сбытовых надбавок'!$B$1393:'Расчет сбытовых надбавок'!$G$2064,5)</f>
        <v>44.73</v>
      </c>
      <c r="T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U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V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W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X640" s="117">
        <f>VLOOKUP($A640+ROUND((COLUMN()-2)/24,5),АТС!$A$41:$F$712,4)+VLOOKUP($A640+ROUND((COLUMN()-2)/24,5),'Расчет сбытовых надбавок'!$B$1393:'Расчет сбытовых надбавок'!$G$2064,5)</f>
        <v>0</v>
      </c>
      <c r="Y640" s="117">
        <f>VLOOKUP($A640+ROUND((COLUMN()-2)/24,5),АТС!$A$41:$F$712,4)+VLOOKUP($A640+ROUND((COLUMN()-2)/24,5),'Расчет сбытовых надбавок'!$B$1393:'Расчет сбытовых надбавок'!$G$2064,5)</f>
        <v>0</v>
      </c>
    </row>
    <row r="641" spans="1:25" x14ac:dyDescent="0.2">
      <c r="A641" s="94">
        <f t="shared" si="19"/>
        <v>41682</v>
      </c>
      <c r="B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C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D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E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F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G641" s="117">
        <f>VLOOKUP($A641+ROUND((COLUMN()-2)/24,5),АТС!$A$41:$F$712,4)+VLOOKUP($A641+ROUND((COLUMN()-2)/24,5),'Расчет сбытовых надбавок'!$B$1393:'Расчет сбытовых надбавок'!$G$2064,5)</f>
        <v>10.47</v>
      </c>
      <c r="H641" s="117">
        <f>VLOOKUP($A641+ROUND((COLUMN()-2)/24,5),АТС!$A$41:$F$712,4)+VLOOKUP($A641+ROUND((COLUMN()-2)/24,5),'Расчет сбытовых надбавок'!$B$1393:'Расчет сбытовых надбавок'!$G$2064,5)</f>
        <v>81.27000000000001</v>
      </c>
      <c r="I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J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K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L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M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N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O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P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Q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R641" s="117">
        <f>VLOOKUP($A641+ROUND((COLUMN()-2)/24,5),АТС!$A$41:$F$712,4)+VLOOKUP($A641+ROUND((COLUMN()-2)/24,5),'Расчет сбытовых надбавок'!$B$1393:'Расчет сбытовых надбавок'!$G$2064,5)</f>
        <v>1.24</v>
      </c>
      <c r="S641" s="117">
        <f>VLOOKUP($A641+ROUND((COLUMN()-2)/24,5),АТС!$A$41:$F$712,4)+VLOOKUP($A641+ROUND((COLUMN()-2)/24,5),'Расчет сбытовых надбавок'!$B$1393:'Расчет сбытовых надбавок'!$G$2064,5)</f>
        <v>25.790000000000003</v>
      </c>
      <c r="T641" s="117">
        <f>VLOOKUP($A641+ROUND((COLUMN()-2)/24,5),АТС!$A$41:$F$712,4)+VLOOKUP($A641+ROUND((COLUMN()-2)/24,5),'Расчет сбытовых надбавок'!$B$1393:'Расчет сбытовых надбавок'!$G$2064,5)</f>
        <v>39.92</v>
      </c>
      <c r="U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V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W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X641" s="117">
        <f>VLOOKUP($A641+ROUND((COLUMN()-2)/24,5),АТС!$A$41:$F$712,4)+VLOOKUP($A641+ROUND((COLUMN()-2)/24,5),'Расчет сбытовых надбавок'!$B$1393:'Расчет сбытовых надбавок'!$G$2064,5)</f>
        <v>0</v>
      </c>
      <c r="Y641" s="117">
        <f>VLOOKUP($A641+ROUND((COLUMN()-2)/24,5),АТС!$A$41:$F$712,4)+VLOOKUP($A641+ROUND((COLUMN()-2)/24,5),'Расчет сбытовых надбавок'!$B$1393:'Расчет сбытовых надбавок'!$G$2064,5)</f>
        <v>0</v>
      </c>
    </row>
    <row r="642" spans="1:25" x14ac:dyDescent="0.2">
      <c r="A642" s="94">
        <f t="shared" si="19"/>
        <v>41683</v>
      </c>
      <c r="B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C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D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E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F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G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H642" s="117">
        <f>VLOOKUP($A642+ROUND((COLUMN()-2)/24,5),АТС!$A$41:$F$712,4)+VLOOKUP($A642+ROUND((COLUMN()-2)/24,5),'Расчет сбытовых надбавок'!$B$1393:'Расчет сбытовых надбавок'!$G$2064,5)</f>
        <v>15.05</v>
      </c>
      <c r="I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J642" s="117">
        <f>VLOOKUP($A642+ROUND((COLUMN()-2)/24,5),АТС!$A$41:$F$712,4)+VLOOKUP($A642+ROUND((COLUMN()-2)/24,5),'Расчет сбытовых надбавок'!$B$1393:'Расчет сбытовых надбавок'!$G$2064,5)</f>
        <v>0.01</v>
      </c>
      <c r="K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L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M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N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O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P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Q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R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S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T642" s="117">
        <f>VLOOKUP($A642+ROUND((COLUMN()-2)/24,5),АТС!$A$41:$F$712,4)+VLOOKUP($A642+ROUND((COLUMN()-2)/24,5),'Расчет сбытовых надбавок'!$B$1393:'Расчет сбытовых надбавок'!$G$2064,5)</f>
        <v>5.22</v>
      </c>
      <c r="U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V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W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X642" s="117">
        <f>VLOOKUP($A642+ROUND((COLUMN()-2)/24,5),АТС!$A$41:$F$712,4)+VLOOKUP($A642+ROUND((COLUMN()-2)/24,5),'Расчет сбытовых надбавок'!$B$1393:'Расчет сбытовых надбавок'!$G$2064,5)</f>
        <v>0</v>
      </c>
      <c r="Y642" s="117">
        <f>VLOOKUP($A642+ROUND((COLUMN()-2)/24,5),АТС!$A$41:$F$712,4)+VLOOKUP($A642+ROUND((COLUMN()-2)/24,5),'Расчет сбытовых надбавок'!$B$1393:'Расчет сбытовых надбавок'!$G$2064,5)</f>
        <v>0</v>
      </c>
    </row>
    <row r="643" spans="1:25" x14ac:dyDescent="0.2">
      <c r="A643" s="94">
        <f t="shared" si="19"/>
        <v>41684</v>
      </c>
      <c r="B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C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D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E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F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G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H643" s="117">
        <f>VLOOKUP($A643+ROUND((COLUMN()-2)/24,5),АТС!$A$41:$F$712,4)+VLOOKUP($A643+ROUND((COLUMN()-2)/24,5),'Расчет сбытовых надбавок'!$B$1393:'Расчет сбытовых надбавок'!$G$2064,5)</f>
        <v>335.90000000000003</v>
      </c>
      <c r="I643" s="117">
        <f>VLOOKUP($A643+ROUND((COLUMN()-2)/24,5),АТС!$A$41:$F$712,4)+VLOOKUP($A643+ROUND((COLUMN()-2)/24,5),'Расчет сбытовых надбавок'!$B$1393:'Расчет сбытовых надбавок'!$G$2064,5)</f>
        <v>22.91</v>
      </c>
      <c r="J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K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L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M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N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O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P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Q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R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S643" s="117">
        <f>VLOOKUP($A643+ROUND((COLUMN()-2)/24,5),АТС!$A$41:$F$712,4)+VLOOKUP($A643+ROUND((COLUMN()-2)/24,5),'Расчет сбытовых надбавок'!$B$1393:'Расчет сбытовых надбавок'!$G$2064,5)</f>
        <v>0.01</v>
      </c>
      <c r="T643" s="117">
        <f>VLOOKUP($A643+ROUND((COLUMN()-2)/24,5),АТС!$A$41:$F$712,4)+VLOOKUP($A643+ROUND((COLUMN()-2)/24,5),'Расчет сбытовых надбавок'!$B$1393:'Расчет сбытовых надбавок'!$G$2064,5)</f>
        <v>80.87</v>
      </c>
      <c r="U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V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W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X643" s="117">
        <f>VLOOKUP($A643+ROUND((COLUMN()-2)/24,5),АТС!$A$41:$F$712,4)+VLOOKUP($A643+ROUND((COLUMN()-2)/24,5),'Расчет сбытовых надбавок'!$B$1393:'Расчет сбытовых надбавок'!$G$2064,5)</f>
        <v>0</v>
      </c>
      <c r="Y643" s="117">
        <f>VLOOKUP($A643+ROUND((COLUMN()-2)/24,5),АТС!$A$41:$F$712,4)+VLOOKUP($A643+ROUND((COLUMN()-2)/24,5),'Расчет сбытовых надбавок'!$B$1393:'Расчет сбытовых надбавок'!$G$2064,5)</f>
        <v>0</v>
      </c>
    </row>
    <row r="644" spans="1:25" x14ac:dyDescent="0.2">
      <c r="A644" s="94">
        <f t="shared" si="19"/>
        <v>41685</v>
      </c>
      <c r="B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C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D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E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F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G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H644" s="117">
        <f>VLOOKUP($A644+ROUND((COLUMN()-2)/24,5),АТС!$A$41:$F$712,4)+VLOOKUP($A644+ROUND((COLUMN()-2)/24,5),'Расчет сбытовых надбавок'!$B$1393:'Расчет сбытовых надбавок'!$G$2064,5)</f>
        <v>24.520000000000003</v>
      </c>
      <c r="I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J644" s="117">
        <f>VLOOKUP($A644+ROUND((COLUMN()-2)/24,5),АТС!$A$41:$F$712,4)+VLOOKUP($A644+ROUND((COLUMN()-2)/24,5),'Расчет сбытовых надбавок'!$B$1393:'Расчет сбытовых надбавок'!$G$2064,5)</f>
        <v>74.16</v>
      </c>
      <c r="K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L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M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N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O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P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Q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R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S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T644" s="117">
        <f>VLOOKUP($A644+ROUND((COLUMN()-2)/24,5),АТС!$A$41:$F$712,4)+VLOOKUP($A644+ROUND((COLUMN()-2)/24,5),'Расчет сбытовых надбавок'!$B$1393:'Расчет сбытовых надбавок'!$G$2064,5)</f>
        <v>162.87</v>
      </c>
      <c r="U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V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W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X644" s="117">
        <f>VLOOKUP($A644+ROUND((COLUMN()-2)/24,5),АТС!$A$41:$F$712,4)+VLOOKUP($A644+ROUND((COLUMN()-2)/24,5),'Расчет сбытовых надбавок'!$B$1393:'Расчет сбытовых надбавок'!$G$2064,5)</f>
        <v>0</v>
      </c>
      <c r="Y644" s="117">
        <f>VLOOKUP($A644+ROUND((COLUMN()-2)/24,5),АТС!$A$41:$F$712,4)+VLOOKUP($A644+ROUND((COLUMN()-2)/24,5),'Расчет сбытовых надбавок'!$B$1393:'Расчет сбытовых надбавок'!$G$2064,5)</f>
        <v>0</v>
      </c>
    </row>
    <row r="645" spans="1:25" x14ac:dyDescent="0.2">
      <c r="A645" s="94">
        <f t="shared" si="19"/>
        <v>41686</v>
      </c>
      <c r="B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C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D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E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F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G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H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I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J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K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L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M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N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O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P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Q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R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S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T645" s="117">
        <f>VLOOKUP($A645+ROUND((COLUMN()-2)/24,5),АТС!$A$41:$F$712,4)+VLOOKUP($A645+ROUND((COLUMN()-2)/24,5),'Расчет сбытовых надбавок'!$B$1393:'Расчет сбытовых надбавок'!$G$2064,5)</f>
        <v>84.72</v>
      </c>
      <c r="U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V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W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X645" s="117">
        <f>VLOOKUP($A645+ROUND((COLUMN()-2)/24,5),АТС!$A$41:$F$712,4)+VLOOKUP($A645+ROUND((COLUMN()-2)/24,5),'Расчет сбытовых надбавок'!$B$1393:'Расчет сбытовых надбавок'!$G$2064,5)</f>
        <v>0</v>
      </c>
      <c r="Y645" s="117">
        <f>VLOOKUP($A645+ROUND((COLUMN()-2)/24,5),АТС!$A$41:$F$712,4)+VLOOKUP($A645+ROUND((COLUMN()-2)/24,5),'Расчет сбытовых надбавок'!$B$1393:'Расчет сбытовых надбавок'!$G$2064,5)</f>
        <v>0</v>
      </c>
    </row>
    <row r="646" spans="1:25" x14ac:dyDescent="0.2">
      <c r="A646" s="94">
        <f t="shared" si="19"/>
        <v>41687</v>
      </c>
      <c r="B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C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D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E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F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G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H646" s="117">
        <f>VLOOKUP($A646+ROUND((COLUMN()-2)/24,5),АТС!$A$41:$F$712,4)+VLOOKUP($A646+ROUND((COLUMN()-2)/24,5),'Расчет сбытовых надбавок'!$B$1393:'Расчет сбытовых надбавок'!$G$2064,5)</f>
        <v>57.08</v>
      </c>
      <c r="I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J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K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L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M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N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O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P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Q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R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S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T646" s="117">
        <f>VLOOKUP($A646+ROUND((COLUMN()-2)/24,5),АТС!$A$41:$F$712,4)+VLOOKUP($A646+ROUND((COLUMN()-2)/24,5),'Расчет сбытовых надбавок'!$B$1393:'Расчет сбытовых надбавок'!$G$2064,5)</f>
        <v>0.01</v>
      </c>
      <c r="U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V646" s="117">
        <f>VLOOKUP($A646+ROUND((COLUMN()-2)/24,5),АТС!$A$41:$F$712,4)+VLOOKUP($A646+ROUND((COLUMN()-2)/24,5),'Расчет сбытовых надбавок'!$B$1393:'Расчет сбытовых надбавок'!$G$2064,5)</f>
        <v>0.01</v>
      </c>
      <c r="W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X646" s="117">
        <f>VLOOKUP($A646+ROUND((COLUMN()-2)/24,5),АТС!$A$41:$F$712,4)+VLOOKUP($A646+ROUND((COLUMN()-2)/24,5),'Расчет сбытовых надбавок'!$B$1393:'Расчет сбытовых надбавок'!$G$2064,5)</f>
        <v>0</v>
      </c>
      <c r="Y646" s="117">
        <f>VLOOKUP($A646+ROUND((COLUMN()-2)/24,5),АТС!$A$41:$F$712,4)+VLOOKUP($A646+ROUND((COLUMN()-2)/24,5),'Расчет сбытовых надбавок'!$B$1393:'Расчет сбытовых надбавок'!$G$2064,5)</f>
        <v>0</v>
      </c>
    </row>
    <row r="647" spans="1:25" x14ac:dyDescent="0.2">
      <c r="A647" s="94">
        <f t="shared" si="19"/>
        <v>41688</v>
      </c>
      <c r="B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C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D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E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F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G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H647" s="117">
        <f>VLOOKUP($A647+ROUND((COLUMN()-2)/24,5),АТС!$A$41:$F$712,4)+VLOOKUP($A647+ROUND((COLUMN()-2)/24,5),'Расчет сбытовых надбавок'!$B$1393:'Расчет сбытовых надбавок'!$G$2064,5)</f>
        <v>128.72</v>
      </c>
      <c r="I647" s="117">
        <f>VLOOKUP($A647+ROUND((COLUMN()-2)/24,5),АТС!$A$41:$F$712,4)+VLOOKUP($A647+ROUND((COLUMN()-2)/24,5),'Расчет сбытовых надбавок'!$B$1393:'Расчет сбытовых надбавок'!$G$2064,5)</f>
        <v>17.72</v>
      </c>
      <c r="J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K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L647" s="117">
        <f>VLOOKUP($A647+ROUND((COLUMN()-2)/24,5),АТС!$A$41:$F$712,4)+VLOOKUP($A647+ROUND((COLUMN()-2)/24,5),'Расчет сбытовых надбавок'!$B$1393:'Расчет сбытовых надбавок'!$G$2064,5)</f>
        <v>0.01</v>
      </c>
      <c r="M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N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O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P647" s="117">
        <f>VLOOKUP($A647+ROUND((COLUMN()-2)/24,5),АТС!$A$41:$F$712,4)+VLOOKUP($A647+ROUND((COLUMN()-2)/24,5),'Расчет сбытовых надбавок'!$B$1393:'Расчет сбытовых надбавок'!$G$2064,5)</f>
        <v>0.01</v>
      </c>
      <c r="Q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R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S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T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U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V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W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X647" s="117">
        <f>VLOOKUP($A647+ROUND((COLUMN()-2)/24,5),АТС!$A$41:$F$712,4)+VLOOKUP($A647+ROUND((COLUMN()-2)/24,5),'Расчет сбытовых надбавок'!$B$1393:'Расчет сбытовых надбавок'!$G$2064,5)</f>
        <v>0</v>
      </c>
      <c r="Y647" s="117">
        <f>VLOOKUP($A647+ROUND((COLUMN()-2)/24,5),АТС!$A$41:$F$712,4)+VLOOKUP($A647+ROUND((COLUMN()-2)/24,5),'Расчет сбытовых надбавок'!$B$1393:'Расчет сбытовых надбавок'!$G$2064,5)</f>
        <v>0</v>
      </c>
    </row>
    <row r="648" spans="1:25" x14ac:dyDescent="0.2">
      <c r="A648" s="94">
        <f t="shared" si="19"/>
        <v>41689</v>
      </c>
      <c r="B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C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D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E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F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G648" s="117">
        <f>VLOOKUP($A648+ROUND((COLUMN()-2)/24,5),АТС!$A$41:$F$712,4)+VLOOKUP($A648+ROUND((COLUMN()-2)/24,5),'Расчет сбытовых надбавок'!$B$1393:'Расчет сбытовых надбавок'!$G$2064,5)</f>
        <v>98.389999999999986</v>
      </c>
      <c r="H648" s="117">
        <f>VLOOKUP($A648+ROUND((COLUMN()-2)/24,5),АТС!$A$41:$F$712,4)+VLOOKUP($A648+ROUND((COLUMN()-2)/24,5),'Расчет сбытовых надбавок'!$B$1393:'Расчет сбытовых надбавок'!$G$2064,5)</f>
        <v>172.85</v>
      </c>
      <c r="I648" s="117">
        <f>VLOOKUP($A648+ROUND((COLUMN()-2)/24,5),АТС!$A$41:$F$712,4)+VLOOKUP($A648+ROUND((COLUMN()-2)/24,5),'Расчет сбытовых надбавок'!$B$1393:'Расчет сбытовых надбавок'!$G$2064,5)</f>
        <v>101.27000000000001</v>
      </c>
      <c r="J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K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L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M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N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O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P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Q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R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S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T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U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V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W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X648" s="117">
        <f>VLOOKUP($A648+ROUND((COLUMN()-2)/24,5),АТС!$A$41:$F$712,4)+VLOOKUP($A648+ROUND((COLUMN()-2)/24,5),'Расчет сбытовых надбавок'!$B$1393:'Расчет сбытовых надбавок'!$G$2064,5)</f>
        <v>0</v>
      </c>
      <c r="Y648" s="117">
        <f>VLOOKUP($A648+ROUND((COLUMN()-2)/24,5),АТС!$A$41:$F$712,4)+VLOOKUP($A648+ROUND((COLUMN()-2)/24,5),'Расчет сбытовых надбавок'!$B$1393:'Расчет сбытовых надбавок'!$G$2064,5)</f>
        <v>0</v>
      </c>
    </row>
    <row r="649" spans="1:25" x14ac:dyDescent="0.2">
      <c r="A649" s="94">
        <f t="shared" si="19"/>
        <v>41690</v>
      </c>
      <c r="B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C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D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E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F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G649" s="117">
        <f>VLOOKUP($A649+ROUND((COLUMN()-2)/24,5),АТС!$A$41:$F$712,4)+VLOOKUP($A649+ROUND((COLUMN()-2)/24,5),'Расчет сбытовых надбавок'!$B$1393:'Расчет сбытовых надбавок'!$G$2064,5)</f>
        <v>5.1199999999999992</v>
      </c>
      <c r="H649" s="117">
        <f>VLOOKUP($A649+ROUND((COLUMN()-2)/24,5),АТС!$A$41:$F$712,4)+VLOOKUP($A649+ROUND((COLUMN()-2)/24,5),'Расчет сбытовых надбавок'!$B$1393:'Расчет сбытовых надбавок'!$G$2064,5)</f>
        <v>128.41999999999999</v>
      </c>
      <c r="I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J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K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L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M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N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O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P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Q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R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S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T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U649" s="117">
        <f>VLOOKUP($A649+ROUND((COLUMN()-2)/24,5),АТС!$A$41:$F$712,4)+VLOOKUP($A649+ROUND((COLUMN()-2)/24,5),'Расчет сбытовых надбавок'!$B$1393:'Расчет сбытовых надбавок'!$G$2064,5)</f>
        <v>0.01</v>
      </c>
      <c r="V649" s="117">
        <f>VLOOKUP($A649+ROUND((COLUMN()-2)/24,5),АТС!$A$41:$F$712,4)+VLOOKUP($A649+ROUND((COLUMN()-2)/24,5),'Расчет сбытовых надбавок'!$B$1393:'Расчет сбытовых надбавок'!$G$2064,5)</f>
        <v>0.01</v>
      </c>
      <c r="W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X649" s="117">
        <f>VLOOKUP($A649+ROUND((COLUMN()-2)/24,5),АТС!$A$41:$F$712,4)+VLOOKUP($A649+ROUND((COLUMN()-2)/24,5),'Расчет сбытовых надбавок'!$B$1393:'Расчет сбытовых надбавок'!$G$2064,5)</f>
        <v>0</v>
      </c>
      <c r="Y649" s="117">
        <f>VLOOKUP($A649+ROUND((COLUMN()-2)/24,5),АТС!$A$41:$F$712,4)+VLOOKUP($A649+ROUND((COLUMN()-2)/24,5),'Расчет сбытовых надбавок'!$B$1393:'Расчет сбытовых надбавок'!$G$2064,5)</f>
        <v>0</v>
      </c>
    </row>
    <row r="650" spans="1:25" x14ac:dyDescent="0.2">
      <c r="A650" s="94">
        <f t="shared" si="19"/>
        <v>41691</v>
      </c>
      <c r="B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C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D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E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F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G650" s="117">
        <f>VLOOKUP($A650+ROUND((COLUMN()-2)/24,5),АТС!$A$41:$F$712,4)+VLOOKUP($A650+ROUND((COLUMN()-2)/24,5),'Расчет сбытовых надбавок'!$B$1393:'Расчет сбытовых надбавок'!$G$2064,5)</f>
        <v>7.78</v>
      </c>
      <c r="H650" s="117">
        <f>VLOOKUP($A650+ROUND((COLUMN()-2)/24,5),АТС!$A$41:$F$712,4)+VLOOKUP($A650+ROUND((COLUMN()-2)/24,5),'Расчет сбытовых надбавок'!$B$1393:'Расчет сбытовых надбавок'!$G$2064,5)</f>
        <v>142.31</v>
      </c>
      <c r="I650" s="117">
        <f>VLOOKUP($A650+ROUND((COLUMN()-2)/24,5),АТС!$A$41:$F$712,4)+VLOOKUP($A650+ROUND((COLUMN()-2)/24,5),'Расчет сбытовых надбавок'!$B$1393:'Расчет сбытовых надбавок'!$G$2064,5)</f>
        <v>39.090000000000003</v>
      </c>
      <c r="J650" s="117">
        <f>VLOOKUP($A650+ROUND((COLUMN()-2)/24,5),АТС!$A$41:$F$712,4)+VLOOKUP($A650+ROUND((COLUMN()-2)/24,5),'Расчет сбытовых надбавок'!$B$1393:'Расчет сбытовых надбавок'!$G$2064,5)</f>
        <v>27.67</v>
      </c>
      <c r="K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L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M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N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O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P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Q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R650" s="117">
        <f>VLOOKUP($A650+ROUND((COLUMN()-2)/24,5),АТС!$A$41:$F$712,4)+VLOOKUP($A650+ROUND((COLUMN()-2)/24,5),'Расчет сбытовых надбавок'!$B$1393:'Расчет сбытовых надбавок'!$G$2064,5)</f>
        <v>89.18</v>
      </c>
      <c r="S650" s="117">
        <f>VLOOKUP($A650+ROUND((COLUMN()-2)/24,5),АТС!$A$41:$F$712,4)+VLOOKUP($A650+ROUND((COLUMN()-2)/24,5),'Расчет сбытовых надбавок'!$B$1393:'Расчет сбытовых надбавок'!$G$2064,5)</f>
        <v>112.55000000000001</v>
      </c>
      <c r="T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U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V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W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X650" s="117">
        <f>VLOOKUP($A650+ROUND((COLUMN()-2)/24,5),АТС!$A$41:$F$712,4)+VLOOKUP($A650+ROUND((COLUMN()-2)/24,5),'Расчет сбытовых надбавок'!$B$1393:'Расчет сбытовых надбавок'!$G$2064,5)</f>
        <v>0</v>
      </c>
      <c r="Y650" s="117">
        <f>VLOOKUP($A650+ROUND((COLUMN()-2)/24,5),АТС!$A$41:$F$712,4)+VLOOKUP($A650+ROUND((COLUMN()-2)/24,5),'Расчет сбытовых надбавок'!$B$1393:'Расчет сбытовых надбавок'!$G$2064,5)</f>
        <v>0.01</v>
      </c>
    </row>
    <row r="651" spans="1:25" x14ac:dyDescent="0.2">
      <c r="A651" s="94">
        <f t="shared" si="19"/>
        <v>41692</v>
      </c>
      <c r="B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C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D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E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F651" s="117">
        <f>VLOOKUP($A651+ROUND((COLUMN()-2)/24,5),АТС!$A$41:$F$712,4)+VLOOKUP($A651+ROUND((COLUMN()-2)/24,5),'Расчет сбытовых надбавок'!$B$1393:'Расчет сбытовых надбавок'!$G$2064,5)</f>
        <v>16.98</v>
      </c>
      <c r="G651" s="117">
        <f>VLOOKUP($A651+ROUND((COLUMN()-2)/24,5),АТС!$A$41:$F$712,4)+VLOOKUP($A651+ROUND((COLUMN()-2)/24,5),'Расчет сбытовых надбавок'!$B$1393:'Расчет сбытовых надбавок'!$G$2064,5)</f>
        <v>70.36</v>
      </c>
      <c r="H651" s="117">
        <f>VLOOKUP($A651+ROUND((COLUMN()-2)/24,5),АТС!$A$41:$F$712,4)+VLOOKUP($A651+ROUND((COLUMN()-2)/24,5),'Расчет сбытовых надбавок'!$B$1393:'Расчет сбытовых надбавок'!$G$2064,5)</f>
        <v>117.03</v>
      </c>
      <c r="I651" s="117">
        <f>VLOOKUP($A651+ROUND((COLUMN()-2)/24,5),АТС!$A$41:$F$712,4)+VLOOKUP($A651+ROUND((COLUMN()-2)/24,5),'Расчет сбытовых надбавок'!$B$1393:'Расчет сбытовых надбавок'!$G$2064,5)</f>
        <v>90.22</v>
      </c>
      <c r="J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K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L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M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N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O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P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Q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R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S651" s="117">
        <f>VLOOKUP($A651+ROUND((COLUMN()-2)/24,5),АТС!$A$41:$F$712,4)+VLOOKUP($A651+ROUND((COLUMN()-2)/24,5),'Расчет сбытовых надбавок'!$B$1393:'Расчет сбытовых надбавок'!$G$2064,5)</f>
        <v>15.18</v>
      </c>
      <c r="T651" s="117">
        <f>VLOOKUP($A651+ROUND((COLUMN()-2)/24,5),АТС!$A$41:$F$712,4)+VLOOKUP($A651+ROUND((COLUMN()-2)/24,5),'Расчет сбытовых надбавок'!$B$1393:'Расчет сбытовых надбавок'!$G$2064,5)</f>
        <v>143.85</v>
      </c>
      <c r="U651" s="117">
        <f>VLOOKUP($A651+ROUND((COLUMN()-2)/24,5),АТС!$A$41:$F$712,4)+VLOOKUP($A651+ROUND((COLUMN()-2)/24,5),'Расчет сбытовых надбавок'!$B$1393:'Расчет сбытовых надбавок'!$G$2064,5)</f>
        <v>455.96999999999997</v>
      </c>
      <c r="V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W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X651" s="117">
        <f>VLOOKUP($A651+ROUND((COLUMN()-2)/24,5),АТС!$A$41:$F$712,4)+VLOOKUP($A651+ROUND((COLUMN()-2)/24,5),'Расчет сбытовых надбавок'!$B$1393:'Расчет сбытовых надбавок'!$G$2064,5)</f>
        <v>0</v>
      </c>
      <c r="Y651" s="117">
        <f>VLOOKUP($A651+ROUND((COLUMN()-2)/24,5),АТС!$A$41:$F$712,4)+VLOOKUP($A651+ROUND((COLUMN()-2)/24,5),'Расчет сбытовых надбавок'!$B$1393:'Расчет сбытовых надбавок'!$G$2064,5)</f>
        <v>0</v>
      </c>
    </row>
    <row r="652" spans="1:25" x14ac:dyDescent="0.2">
      <c r="A652" s="94">
        <f t="shared" si="19"/>
        <v>41693</v>
      </c>
      <c r="B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C652" s="117">
        <f>VLOOKUP($A652+ROUND((COLUMN()-2)/24,5),АТС!$A$41:$F$712,4)+VLOOKUP($A652+ROUND((COLUMN()-2)/24,5),'Расчет сбытовых надбавок'!$B$1393:'Расчет сбытовых надбавок'!$G$2064,5)</f>
        <v>0.01</v>
      </c>
      <c r="D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E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F652" s="117">
        <f>VLOOKUP($A652+ROUND((COLUMN()-2)/24,5),АТС!$A$41:$F$712,4)+VLOOKUP($A652+ROUND((COLUMN()-2)/24,5),'Расчет сбытовых надбавок'!$B$1393:'Расчет сбытовых надбавок'!$G$2064,5)</f>
        <v>86.91</v>
      </c>
      <c r="G652" s="117">
        <f>VLOOKUP($A652+ROUND((COLUMN()-2)/24,5),АТС!$A$41:$F$712,4)+VLOOKUP($A652+ROUND((COLUMN()-2)/24,5),'Расчет сбытовых надбавок'!$B$1393:'Расчет сбытовых надбавок'!$G$2064,5)</f>
        <v>173.45</v>
      </c>
      <c r="H652" s="117">
        <f>VLOOKUP($A652+ROUND((COLUMN()-2)/24,5),АТС!$A$41:$F$712,4)+VLOOKUP($A652+ROUND((COLUMN()-2)/24,5),'Расчет сбытовых надбавок'!$B$1393:'Расчет сбытовых надбавок'!$G$2064,5)</f>
        <v>148.66</v>
      </c>
      <c r="I652" s="117">
        <f>VLOOKUP($A652+ROUND((COLUMN()-2)/24,5),АТС!$A$41:$F$712,4)+VLOOKUP($A652+ROUND((COLUMN()-2)/24,5),'Расчет сбытовых надбавок'!$B$1393:'Расчет сбытовых надбавок'!$G$2064,5)</f>
        <v>199.01000000000002</v>
      </c>
      <c r="J652" s="117">
        <f>VLOOKUP($A652+ROUND((COLUMN()-2)/24,5),АТС!$A$41:$F$712,4)+VLOOKUP($A652+ROUND((COLUMN()-2)/24,5),'Расчет сбытовых надбавок'!$B$1393:'Расчет сбытовых надбавок'!$G$2064,5)</f>
        <v>71.42</v>
      </c>
      <c r="K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L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M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N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O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P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Q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R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S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T652" s="117">
        <f>VLOOKUP($A652+ROUND((COLUMN()-2)/24,5),АТС!$A$41:$F$712,4)+VLOOKUP($A652+ROUND((COLUMN()-2)/24,5),'Расчет сбытовых надбавок'!$B$1393:'Расчет сбытовых надбавок'!$G$2064,5)</f>
        <v>50.160000000000004</v>
      </c>
      <c r="U652" s="117">
        <f>VLOOKUP($A652+ROUND((COLUMN()-2)/24,5),АТС!$A$41:$F$712,4)+VLOOKUP($A652+ROUND((COLUMN()-2)/24,5),'Расчет сбытовых надбавок'!$B$1393:'Расчет сбытовых надбавок'!$G$2064,5)</f>
        <v>6.11</v>
      </c>
      <c r="V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W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X652" s="117">
        <f>VLOOKUP($A652+ROUND((COLUMN()-2)/24,5),АТС!$A$41:$F$712,4)+VLOOKUP($A652+ROUND((COLUMN()-2)/24,5),'Расчет сбытовых надбавок'!$B$1393:'Расчет сбытовых надбавок'!$G$2064,5)</f>
        <v>0</v>
      </c>
      <c r="Y652" s="117">
        <f>VLOOKUP($A652+ROUND((COLUMN()-2)/24,5),АТС!$A$41:$F$712,4)+VLOOKUP($A652+ROUND((COLUMN()-2)/24,5),'Расчет сбытовых надбавок'!$B$1393:'Расчет сбытовых надбавок'!$G$2064,5)</f>
        <v>0</v>
      </c>
    </row>
    <row r="653" spans="1:25" x14ac:dyDescent="0.2">
      <c r="A653" s="94">
        <f t="shared" si="19"/>
        <v>41694</v>
      </c>
      <c r="B653" s="117">
        <f>VLOOKUP($A653+ROUND((COLUMN()-2)/24,5),АТС!$A$41:$F$712,4)+VLOOKUP($A653+ROUND((COLUMN()-2)/24,5),'Расчет сбытовых надбавок'!$B$1393:'Расчет сбытовых надбавок'!$G$2064,5)</f>
        <v>6.28</v>
      </c>
      <c r="C653" s="117">
        <f>VLOOKUP($A653+ROUND((COLUMN()-2)/24,5),АТС!$A$41:$F$712,4)+VLOOKUP($A653+ROUND((COLUMN()-2)/24,5),'Расчет сбытовых надбавок'!$B$1393:'Расчет сбытовых надбавок'!$G$2064,5)</f>
        <v>63.9</v>
      </c>
      <c r="D653" s="117">
        <f>VLOOKUP($A653+ROUND((COLUMN()-2)/24,5),АТС!$A$41:$F$712,4)+VLOOKUP($A653+ROUND((COLUMN()-2)/24,5),'Расчет сбытовых надбавок'!$B$1393:'Расчет сбытовых надбавок'!$G$2064,5)</f>
        <v>8.06</v>
      </c>
      <c r="E653" s="117">
        <f>VLOOKUP($A653+ROUND((COLUMN()-2)/24,5),АТС!$A$41:$F$712,4)+VLOOKUP($A653+ROUND((COLUMN()-2)/24,5),'Расчет сбытовых надбавок'!$B$1393:'Расчет сбытовых надбавок'!$G$2064,5)</f>
        <v>37.14</v>
      </c>
      <c r="F653" s="117">
        <f>VLOOKUP($A653+ROUND((COLUMN()-2)/24,5),АТС!$A$41:$F$712,4)+VLOOKUP($A653+ROUND((COLUMN()-2)/24,5),'Расчет сбытовых надбавок'!$B$1393:'Расчет сбытовых надбавок'!$G$2064,5)</f>
        <v>0</v>
      </c>
      <c r="G653" s="117">
        <f>VLOOKUP($A653+ROUND((COLUMN()-2)/24,5),АТС!$A$41:$F$712,4)+VLOOKUP($A653+ROUND((COLUMN()-2)/24,5),'Расчет сбытовых надбавок'!$B$1393:'Расчет сбытовых надбавок'!$G$2064,5)</f>
        <v>64.44</v>
      </c>
      <c r="H653" s="117">
        <f>VLOOKUP($A653+ROUND((COLUMN()-2)/24,5),АТС!$A$41:$F$712,4)+VLOOKUP($A653+ROUND((COLUMN()-2)/24,5),'Расчет сбытовых надбавок'!$B$1393:'Расчет сбытовых надбавок'!$G$2064,5)</f>
        <v>230.49</v>
      </c>
      <c r="I653" s="117">
        <f>VLOOKUP($A653+ROUND((COLUMN()-2)/24,5),АТС!$A$41:$F$712,4)+VLOOKUP($A653+ROUND((COLUMN()-2)/24,5),'Расчет сбытовых надбавок'!$B$1393:'Расчет сбытовых надбавок'!$G$2064,5)</f>
        <v>36.299999999999997</v>
      </c>
      <c r="J653" s="117">
        <f>VLOOKUP($A653+ROUND((COLUMN()-2)/24,5),АТС!$A$41:$F$712,4)+VLOOKUP($A653+ROUND((COLUMN()-2)/24,5),'Расчет сбытовых надбавок'!$B$1393:'Расчет сбытовых надбавок'!$G$2064,5)</f>
        <v>3.19</v>
      </c>
      <c r="K653" s="117">
        <f>VLOOKUP($A653+ROUND((COLUMN()-2)/24,5),АТС!$A$41:$F$712,4)+VLOOKUP($A653+ROUND((COLUMN()-2)/24,5),'Расчет сбытовых надбавок'!$B$1393:'Расчет сбытовых надбавок'!$G$2064,5)</f>
        <v>0</v>
      </c>
      <c r="L653" s="117">
        <f>VLOOKUP($A653+ROUND((COLUMN()-2)/24,5),АТС!$A$41:$F$712,4)+VLOOKUP($A653+ROUND((COLUMN()-2)/24,5),'Расчет сбытовых надбавок'!$B$1393:'Расчет сбытовых надбавок'!$G$2064,5)</f>
        <v>0</v>
      </c>
      <c r="M653" s="117">
        <f>VLOOKUP($A653+ROUND((COLUMN()-2)/24,5),АТС!$A$41:$F$712,4)+VLOOKUP($A653+ROUND((COLUMN()-2)/24,5),'Расчет сбытовых надбавок'!$B$1393:'Расчет сбытовых надбавок'!$G$2064,5)</f>
        <v>0</v>
      </c>
      <c r="N653" s="117">
        <f>VLOOKUP($A653+ROUND((COLUMN()-2)/24,5),АТС!$A$41:$F$712,4)+VLOOKUP($A653+ROUND((COLUMN()-2)/24,5),'Расчет сбытовых надбавок'!$B$1393:'Расчет сбытовых надбавок'!$G$2064,5)</f>
        <v>0</v>
      </c>
      <c r="O653" s="117">
        <f>VLOOKUP($A653+ROUND((COLUMN()-2)/24,5),АТС!$A$41:$F$712,4)+VLOOKUP($A653+ROUND((COLUMN()-2)/24,5),'Расчет сбытовых надбавок'!$B$1393:'Расчет сбытовых надбавок'!$G$2064,5)</f>
        <v>0</v>
      </c>
      <c r="P653" s="117">
        <f>VLOOKUP($A653+ROUND((COLUMN()-2)/24,5),АТС!$A$41:$F$712,4)+VLOOKUP($A653+ROUND((COLUMN()-2)/24,5),'Расчет сбытовых надбавок'!$B$1393:'Расчет сбытовых надбавок'!$G$2064,5)</f>
        <v>0</v>
      </c>
      <c r="Q653" s="117">
        <f>VLOOKUP($A653+ROUND((COLUMN()-2)/24,5),АТС!$A$41:$F$712,4)+VLOOKUP($A653+ROUND((COLUMN()-2)/24,5),'Расчет сбытовых надбавок'!$B$1393:'Расчет сбытовых надбавок'!$G$2064,5)</f>
        <v>0.13</v>
      </c>
      <c r="R653" s="117">
        <f>VLOOKUP($A653+ROUND((COLUMN()-2)/24,5),АТС!$A$41:$F$712,4)+VLOOKUP($A653+ROUND((COLUMN()-2)/24,5),'Расчет сбытовых надбавок'!$B$1393:'Расчет сбытовых надбавок'!$G$2064,5)</f>
        <v>0</v>
      </c>
      <c r="S653" s="117">
        <f>VLOOKUP($A653+ROUND((COLUMN()-2)/24,5),АТС!$A$41:$F$712,4)+VLOOKUP($A653+ROUND((COLUMN()-2)/24,5),'Расчет сбытовых надбавок'!$B$1393:'Расчет сбытовых надбавок'!$G$2064,5)</f>
        <v>0</v>
      </c>
      <c r="T653" s="117">
        <f>VLOOKUP($A653+ROUND((COLUMN()-2)/24,5),АТС!$A$41:$F$712,4)+VLOOKUP($A653+ROUND((COLUMN()-2)/24,5),'Расчет сбытовых надбавок'!$B$1393:'Расчет сбытовых надбавок'!$G$2064,5)</f>
        <v>144.44</v>
      </c>
      <c r="U653" s="117">
        <f>VLOOKUP($A653+ROUND((COLUMN()-2)/24,5),АТС!$A$41:$F$712,4)+VLOOKUP($A653+ROUND((COLUMN()-2)/24,5),'Расчет сбытовых надбавок'!$B$1393:'Расчет сбытовых надбавок'!$G$2064,5)</f>
        <v>3.52</v>
      </c>
      <c r="V653" s="117">
        <f>VLOOKUP($A653+ROUND((COLUMN()-2)/24,5),АТС!$A$41:$F$712,4)+VLOOKUP($A653+ROUND((COLUMN()-2)/24,5),'Расчет сбытовых надбавок'!$B$1393:'Расчет сбытовых надбавок'!$G$2064,5)</f>
        <v>0.01</v>
      </c>
      <c r="W653" s="117">
        <f>VLOOKUP($A653+ROUND((COLUMN()-2)/24,5),АТС!$A$41:$F$712,4)+VLOOKUP($A653+ROUND((COLUMN()-2)/24,5),'Расчет сбытовых надбавок'!$B$1393:'Расчет сбытовых надбавок'!$G$2064,5)</f>
        <v>0</v>
      </c>
      <c r="X653" s="117">
        <f>VLOOKUP($A653+ROUND((COLUMN()-2)/24,5),АТС!$A$41:$F$712,4)+VLOOKUP($A653+ROUND((COLUMN()-2)/24,5),'Расчет сбытовых надбавок'!$B$1393:'Расчет сбытовых надбавок'!$G$2064,5)</f>
        <v>0</v>
      </c>
      <c r="Y653" s="117">
        <f>VLOOKUP($A653+ROUND((COLUMN()-2)/24,5),АТС!$A$41:$F$712,4)+VLOOKUP($A653+ROUND((COLUMN()-2)/24,5),'Расчет сбытовых надбавок'!$B$1393:'Расчет сбытовых надбавок'!$G$2064,5)</f>
        <v>0</v>
      </c>
    </row>
    <row r="654" spans="1:25" x14ac:dyDescent="0.2">
      <c r="A654" s="94">
        <f t="shared" si="19"/>
        <v>41695</v>
      </c>
      <c r="B654" s="117">
        <f>VLOOKUP($A654+ROUND((COLUMN()-2)/24,5),АТС!$A$41:$F$712,4)+VLOOKUP($A654+ROUND((COLUMN()-2)/24,5),'Расчет сбытовых надбавок'!$B$1393:'Расчет сбытовых надбавок'!$G$2064,5)</f>
        <v>0.01</v>
      </c>
      <c r="C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D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E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F654" s="117">
        <f>VLOOKUP($A654+ROUND((COLUMN()-2)/24,5),АТС!$A$41:$F$712,4)+VLOOKUP($A654+ROUND((COLUMN()-2)/24,5),'Расчет сбытовых надбавок'!$B$1393:'Расчет сбытовых надбавок'!$G$2064,5)</f>
        <v>36.200000000000003</v>
      </c>
      <c r="G654" s="117">
        <f>VLOOKUP($A654+ROUND((COLUMN()-2)/24,5),АТС!$A$41:$F$712,4)+VLOOKUP($A654+ROUND((COLUMN()-2)/24,5),'Расчет сбытовых надбавок'!$B$1393:'Расчет сбытовых надбавок'!$G$2064,5)</f>
        <v>53.08</v>
      </c>
      <c r="H654" s="117">
        <f>VLOOKUP($A654+ROUND((COLUMN()-2)/24,5),АТС!$A$41:$F$712,4)+VLOOKUP($A654+ROUND((COLUMN()-2)/24,5),'Расчет сбытовых надбавок'!$B$1393:'Расчет сбытовых надбавок'!$G$2064,5)</f>
        <v>114.06</v>
      </c>
      <c r="I654" s="117">
        <f>VLOOKUP($A654+ROUND((COLUMN()-2)/24,5),АТС!$A$41:$F$712,4)+VLOOKUP($A654+ROUND((COLUMN()-2)/24,5),'Расчет сбытовых надбавок'!$B$1393:'Расчет сбытовых надбавок'!$G$2064,5)</f>
        <v>125.74000000000001</v>
      </c>
      <c r="J654" s="117">
        <f>VLOOKUP($A654+ROUND((COLUMN()-2)/24,5),АТС!$A$41:$F$712,4)+VLOOKUP($A654+ROUND((COLUMN()-2)/24,5),'Расчет сбытовых надбавок'!$B$1393:'Расчет сбытовых надбавок'!$G$2064,5)</f>
        <v>35.54</v>
      </c>
      <c r="K654" s="117">
        <f>VLOOKUP($A654+ROUND((COLUMN()-2)/24,5),АТС!$A$41:$F$712,4)+VLOOKUP($A654+ROUND((COLUMN()-2)/24,5),'Расчет сбытовых надбавок'!$B$1393:'Расчет сбытовых надбавок'!$G$2064,5)</f>
        <v>0.05</v>
      </c>
      <c r="L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M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N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O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P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Q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R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S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T654" s="117">
        <f>VLOOKUP($A654+ROUND((COLUMN()-2)/24,5),АТС!$A$41:$F$712,4)+VLOOKUP($A654+ROUND((COLUMN()-2)/24,5),'Расчет сбытовых надбавок'!$B$1393:'Расчет сбытовых надбавок'!$G$2064,5)</f>
        <v>96.85</v>
      </c>
      <c r="U654" s="117">
        <f>VLOOKUP($A654+ROUND((COLUMN()-2)/24,5),АТС!$A$41:$F$712,4)+VLOOKUP($A654+ROUND((COLUMN()-2)/24,5),'Расчет сбытовых надбавок'!$B$1393:'Расчет сбытовых надбавок'!$G$2064,5)</f>
        <v>0.01</v>
      </c>
      <c r="V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W654" s="117">
        <f>VLOOKUP($A654+ROUND((COLUMN()-2)/24,5),АТС!$A$41:$F$712,4)+VLOOKUP($A654+ROUND((COLUMN()-2)/24,5),'Расчет сбытовых надбавок'!$B$1393:'Расчет сбытовых надбавок'!$G$2064,5)</f>
        <v>0</v>
      </c>
      <c r="X654" s="117">
        <f>VLOOKUP($A654+ROUND((COLUMN()-2)/24,5),АТС!$A$41:$F$712,4)+VLOOKUP($A654+ROUND((COLUMN()-2)/24,5),'Расчет сбытовых надбавок'!$B$1393:'Расчет сбытовых надбавок'!$G$2064,5)</f>
        <v>0.01</v>
      </c>
      <c r="Y654" s="117">
        <f>VLOOKUP($A654+ROUND((COLUMN()-2)/24,5),АТС!$A$41:$F$712,4)+VLOOKUP($A654+ROUND((COLUMN()-2)/24,5),'Расчет сбытовых надбавок'!$B$1393:'Расчет сбытовых надбавок'!$G$2064,5)</f>
        <v>0</v>
      </c>
    </row>
    <row r="655" spans="1:25" x14ac:dyDescent="0.2">
      <c r="A655" s="94">
        <f t="shared" si="19"/>
        <v>41696</v>
      </c>
      <c r="B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C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D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E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F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G655" s="117">
        <f>VLOOKUP($A655+ROUND((COLUMN()-2)/24,5),АТС!$A$41:$F$712,4)+VLOOKUP($A655+ROUND((COLUMN()-2)/24,5),'Расчет сбытовых надбавок'!$B$1393:'Расчет сбытовых надбавок'!$G$2064,5)</f>
        <v>49.13</v>
      </c>
      <c r="H655" s="117">
        <f>VLOOKUP($A655+ROUND((COLUMN()-2)/24,5),АТС!$A$41:$F$712,4)+VLOOKUP($A655+ROUND((COLUMN()-2)/24,5),'Расчет сбытовых надбавок'!$B$1393:'Расчет сбытовых надбавок'!$G$2064,5)</f>
        <v>99.22</v>
      </c>
      <c r="I655" s="117">
        <f>VLOOKUP($A655+ROUND((COLUMN()-2)/24,5),АТС!$A$41:$F$712,4)+VLOOKUP($A655+ROUND((COLUMN()-2)/24,5),'Расчет сбытовых надбавок'!$B$1393:'Расчет сбытовых надбавок'!$G$2064,5)</f>
        <v>31.44</v>
      </c>
      <c r="J655" s="117">
        <f>VLOOKUP($A655+ROUND((COLUMN()-2)/24,5),АТС!$A$41:$F$712,4)+VLOOKUP($A655+ROUND((COLUMN()-2)/24,5),'Расчет сбытовых надбавок'!$B$1393:'Расчет сбытовых надбавок'!$G$2064,5)</f>
        <v>0.02</v>
      </c>
      <c r="K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L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M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N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O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P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Q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R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S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T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U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V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W655" s="117">
        <f>VLOOKUP($A655+ROUND((COLUMN()-2)/24,5),АТС!$A$41:$F$712,4)+VLOOKUP($A655+ROUND((COLUMN()-2)/24,5),'Расчет сбытовых надбавок'!$B$1393:'Расчет сбытовых надбавок'!$G$2064,5)</f>
        <v>0.01</v>
      </c>
      <c r="X655" s="117">
        <f>VLOOKUP($A655+ROUND((COLUMN()-2)/24,5),АТС!$A$41:$F$712,4)+VLOOKUP($A655+ROUND((COLUMN()-2)/24,5),'Расчет сбытовых надбавок'!$B$1393:'Расчет сбытовых надбавок'!$G$2064,5)</f>
        <v>0</v>
      </c>
      <c r="Y655" s="117">
        <f>VLOOKUP($A655+ROUND((COLUMN()-2)/24,5),АТС!$A$41:$F$712,4)+VLOOKUP($A655+ROUND((COLUMN()-2)/24,5),'Расчет сбытовых надбавок'!$B$1393:'Расчет сбытовых надбавок'!$G$2064,5)</f>
        <v>0</v>
      </c>
    </row>
    <row r="656" spans="1:25" x14ac:dyDescent="0.2">
      <c r="A656" s="94">
        <f t="shared" si="19"/>
        <v>41697</v>
      </c>
      <c r="B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C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D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E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F656" s="117">
        <f>VLOOKUP($A656+ROUND((COLUMN()-2)/24,5),АТС!$A$41:$F$712,4)+VLOOKUP($A656+ROUND((COLUMN()-2)/24,5),'Расчет сбытовых надбавок'!$B$1393:'Расчет сбытовых надбавок'!$G$2064,5)</f>
        <v>8.379999999999999</v>
      </c>
      <c r="G656" s="117">
        <f>VLOOKUP($A656+ROUND((COLUMN()-2)/24,5),АТС!$A$41:$F$712,4)+VLOOKUP($A656+ROUND((COLUMN()-2)/24,5),'Расчет сбытовых надбавок'!$B$1393:'Расчет сбытовых надбавок'!$G$2064,5)</f>
        <v>37.28</v>
      </c>
      <c r="H656" s="117">
        <f>VLOOKUP($A656+ROUND((COLUMN()-2)/24,5),АТС!$A$41:$F$712,4)+VLOOKUP($A656+ROUND((COLUMN()-2)/24,5),'Расчет сбытовых надбавок'!$B$1393:'Расчет сбытовых надбавок'!$G$2064,5)</f>
        <v>33.99</v>
      </c>
      <c r="I656" s="117">
        <f>VLOOKUP($A656+ROUND((COLUMN()-2)/24,5),АТС!$A$41:$F$712,4)+VLOOKUP($A656+ROUND((COLUMN()-2)/24,5),'Расчет сбытовых надбавок'!$B$1393:'Расчет сбытовых надбавок'!$G$2064,5)</f>
        <v>39.620000000000005</v>
      </c>
      <c r="J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K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L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M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N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O656" s="117">
        <f>VLOOKUP($A656+ROUND((COLUMN()-2)/24,5),АТС!$A$41:$F$712,4)+VLOOKUP($A656+ROUND((COLUMN()-2)/24,5),'Расчет сбытовых надбавок'!$B$1393:'Расчет сбытовых надбавок'!$G$2064,5)</f>
        <v>0.01</v>
      </c>
      <c r="P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Q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R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S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T656" s="117">
        <f>VLOOKUP($A656+ROUND((COLUMN()-2)/24,5),АТС!$A$41:$F$712,4)+VLOOKUP($A656+ROUND((COLUMN()-2)/24,5),'Расчет сбытовых надбавок'!$B$1393:'Расчет сбытовых надбавок'!$G$2064,5)</f>
        <v>33.56</v>
      </c>
      <c r="U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V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W656" s="117">
        <f>VLOOKUP($A656+ROUND((COLUMN()-2)/24,5),АТС!$A$41:$F$712,4)+VLOOKUP($A656+ROUND((COLUMN()-2)/24,5),'Расчет сбытовых надбавок'!$B$1393:'Расчет сбытовых надбавок'!$G$2064,5)</f>
        <v>0</v>
      </c>
      <c r="X656" s="117">
        <f>VLOOKUP($A656+ROUND((COLUMN()-2)/24,5),АТС!$A$41:$F$712,4)+VLOOKUP($A656+ROUND((COLUMN()-2)/24,5),'Расчет сбытовых надбавок'!$B$1393:'Расчет сбытовых надбавок'!$G$2064,5)</f>
        <v>0.01</v>
      </c>
      <c r="Y656" s="117">
        <f>VLOOKUP($A656+ROUND((COLUMN()-2)/24,5),АТС!$A$41:$F$712,4)+VLOOKUP($A656+ROUND((COLUMN()-2)/24,5),'Расчет сбытовых надбавок'!$B$1393:'Расчет сбытовых надбавок'!$G$2064,5)</f>
        <v>0</v>
      </c>
    </row>
    <row r="657" spans="1:27" x14ac:dyDescent="0.2">
      <c r="A657" s="94">
        <f t="shared" si="19"/>
        <v>41698</v>
      </c>
      <c r="B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C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D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E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F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G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H657" s="117">
        <f>VLOOKUP($A657+ROUND((COLUMN()-2)/24,5),АТС!$A$41:$F$712,4)+VLOOKUP($A657+ROUND((COLUMN()-2)/24,5),'Расчет сбытовых надбавок'!$B$1393:'Расчет сбытовых надбавок'!$G$2064,5)</f>
        <v>55.8</v>
      </c>
      <c r="I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J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K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L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M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N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O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P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Q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R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S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T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U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V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W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X657" s="117">
        <f>VLOOKUP($A657+ROUND((COLUMN()-2)/24,5),АТС!$A$41:$F$712,4)+VLOOKUP($A657+ROUND((COLUMN()-2)/24,5),'Расчет сбытовых надбавок'!$B$1393:'Расчет сбытовых надбавок'!$G$2064,5)</f>
        <v>0</v>
      </c>
      <c r="Y657" s="117">
        <f>VLOOKUP($A657+ROUND((COLUMN()-2)/24,5),АТС!$A$41:$F$712,4)+VLOOKUP($A657+ROUND((COLUMN()-2)/24,5),'Расчет сбытовых надбавок'!$B$1393:'Расчет сбытовых надбавок'!$G$2064,5)</f>
        <v>0</v>
      </c>
    </row>
    <row r="658" spans="1:27" x14ac:dyDescent="0.25">
      <c r="A658" s="109"/>
      <c r="B658" s="93"/>
      <c r="C658" s="93"/>
      <c r="D658" s="93"/>
    </row>
    <row r="659" spans="1:27" x14ac:dyDescent="0.25">
      <c r="A659" s="102" t="s">
        <v>160</v>
      </c>
      <c r="B659" s="93"/>
      <c r="C659" s="93"/>
      <c r="D659" s="93"/>
    </row>
    <row r="660" spans="1:27" ht="12.75" customHeight="1" x14ac:dyDescent="0.2">
      <c r="A660" s="170" t="s">
        <v>50</v>
      </c>
      <c r="B660" s="181" t="s">
        <v>161</v>
      </c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  <c r="S660" s="182"/>
      <c r="T660" s="182"/>
      <c r="U660" s="182"/>
      <c r="V660" s="182"/>
      <c r="W660" s="182"/>
      <c r="X660" s="182"/>
      <c r="Y660" s="183"/>
    </row>
    <row r="661" spans="1:27" ht="12.75" customHeight="1" x14ac:dyDescent="0.2">
      <c r="A661" s="171"/>
      <c r="B661" s="184"/>
      <c r="C661" s="185"/>
      <c r="D661" s="185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  <c r="V661" s="185"/>
      <c r="W661" s="185"/>
      <c r="X661" s="185"/>
      <c r="Y661" s="186"/>
    </row>
    <row r="662" spans="1:27" s="134" customFormat="1" ht="12.75" customHeight="1" x14ac:dyDescent="0.2">
      <c r="A662" s="171"/>
      <c r="B662" s="217" t="s">
        <v>130</v>
      </c>
      <c r="C662" s="205" t="s">
        <v>131</v>
      </c>
      <c r="D662" s="205" t="s">
        <v>132</v>
      </c>
      <c r="E662" s="205" t="s">
        <v>133</v>
      </c>
      <c r="F662" s="205" t="s">
        <v>134</v>
      </c>
      <c r="G662" s="205" t="s">
        <v>135</v>
      </c>
      <c r="H662" s="205" t="s">
        <v>136</v>
      </c>
      <c r="I662" s="205" t="s">
        <v>137</v>
      </c>
      <c r="J662" s="205" t="s">
        <v>138</v>
      </c>
      <c r="K662" s="205" t="s">
        <v>139</v>
      </c>
      <c r="L662" s="205" t="s">
        <v>140</v>
      </c>
      <c r="M662" s="205" t="s">
        <v>141</v>
      </c>
      <c r="N662" s="215" t="s">
        <v>142</v>
      </c>
      <c r="O662" s="205" t="s">
        <v>143</v>
      </c>
      <c r="P662" s="205" t="s">
        <v>144</v>
      </c>
      <c r="Q662" s="205" t="s">
        <v>145</v>
      </c>
      <c r="R662" s="205" t="s">
        <v>146</v>
      </c>
      <c r="S662" s="205" t="s">
        <v>147</v>
      </c>
      <c r="T662" s="205" t="s">
        <v>148</v>
      </c>
      <c r="U662" s="205" t="s">
        <v>149</v>
      </c>
      <c r="V662" s="205" t="s">
        <v>150</v>
      </c>
      <c r="W662" s="205" t="s">
        <v>151</v>
      </c>
      <c r="X662" s="205" t="s">
        <v>152</v>
      </c>
      <c r="Y662" s="205" t="s">
        <v>153</v>
      </c>
    </row>
    <row r="663" spans="1:27" s="134" customFormat="1" ht="11.25" customHeight="1" x14ac:dyDescent="0.2">
      <c r="A663" s="172"/>
      <c r="B663" s="218"/>
      <c r="C663" s="206"/>
      <c r="D663" s="206"/>
      <c r="E663" s="206"/>
      <c r="F663" s="206"/>
      <c r="G663" s="206"/>
      <c r="H663" s="206"/>
      <c r="I663" s="206"/>
      <c r="J663" s="206"/>
      <c r="K663" s="206"/>
      <c r="L663" s="206"/>
      <c r="M663" s="206"/>
      <c r="N663" s="216"/>
      <c r="O663" s="206"/>
      <c r="P663" s="206"/>
      <c r="Q663" s="206"/>
      <c r="R663" s="206"/>
      <c r="S663" s="206"/>
      <c r="T663" s="206"/>
      <c r="U663" s="206"/>
      <c r="V663" s="206"/>
      <c r="W663" s="206"/>
      <c r="X663" s="206"/>
      <c r="Y663" s="206"/>
    </row>
    <row r="664" spans="1:27" ht="15.75" customHeight="1" x14ac:dyDescent="0.2">
      <c r="A664" s="94">
        <f>A630</f>
        <v>41671</v>
      </c>
      <c r="B664" s="117">
        <f>VLOOKUP($A664+ROUND((COLUMN()-2)/24,5),АТС!$A$41:$F$712,4)+VLOOKUP($A664+ROUND((COLUMN()-2)/24,5),'Расчет сбытовых надбавок'!$B$1393:'Расчет сбытовых надбавок'!$G$2064,6)</f>
        <v>0</v>
      </c>
      <c r="C664" s="117">
        <f>VLOOKUP($A664+ROUND((COLUMN()-2)/24,5),АТС!$A$41:$F$712,4)+VLOOKUP($A664+ROUND((COLUMN()-2)/24,5),'Расчет сбытовых надбавок'!$B$1393:'Расчет сбытовых надбавок'!$G$2064,6)</f>
        <v>0</v>
      </c>
      <c r="D664" s="117">
        <f>VLOOKUP($A664+ROUND((COLUMN()-2)/24,5),АТС!$A$41:$F$712,4)+VLOOKUP($A664+ROUND((COLUMN()-2)/24,5),'Расчет сбытовых надбавок'!$B$1393:'Расчет сбытовых надбавок'!$G$2064,6)</f>
        <v>0</v>
      </c>
      <c r="E664" s="117">
        <f>VLOOKUP($A664+ROUND((COLUMN()-2)/24,5),АТС!$A$41:$F$712,4)+VLOOKUP($A664+ROUND((COLUMN()-2)/24,5),'Расчет сбытовых надбавок'!$B$1393:'Расчет сбытовых надбавок'!$G$2064,6)</f>
        <v>53.76</v>
      </c>
      <c r="F664" s="117">
        <f>VLOOKUP($A664+ROUND((COLUMN()-2)/24,5),АТС!$A$41:$F$712,4)+VLOOKUP($A664+ROUND((COLUMN()-2)/24,5),'Расчет сбытовых надбавок'!$B$1393:'Расчет сбытовых надбавок'!$G$2064,6)</f>
        <v>96.2</v>
      </c>
      <c r="G664" s="117">
        <f>VLOOKUP($A664+ROUND((COLUMN()-2)/24,5),АТС!$A$41:$F$712,4)+VLOOKUP($A664+ROUND((COLUMN()-2)/24,5),'Расчет сбытовых надбавок'!$B$1393:'Расчет сбытовых надбавок'!$G$2064,6)</f>
        <v>120</v>
      </c>
      <c r="H664" s="117">
        <f>VLOOKUP($A664+ROUND((COLUMN()-2)/24,5),АТС!$A$41:$F$712,4)+VLOOKUP($A664+ROUND((COLUMN()-2)/24,5),'Расчет сбытовых надбавок'!$B$1393:'Расчет сбытовых надбавок'!$G$2064,6)</f>
        <v>343.04999999999995</v>
      </c>
      <c r="I664" s="117">
        <f>VLOOKUP($A664+ROUND((COLUMN()-2)/24,5),АТС!$A$41:$F$712,4)+VLOOKUP($A664+ROUND((COLUMN()-2)/24,5),'Расчет сбытовых надбавок'!$B$1393:'Расчет сбытовых надбавок'!$G$2064,6)</f>
        <v>441.38</v>
      </c>
      <c r="J664" s="117">
        <f>VLOOKUP($A664+ROUND((COLUMN()-2)/24,5),АТС!$A$41:$F$712,4)+VLOOKUP($A664+ROUND((COLUMN()-2)/24,5),'Расчет сбытовых надбавок'!$B$1393:'Расчет сбытовых надбавок'!$G$2064,6)</f>
        <v>180.21</v>
      </c>
      <c r="K664" s="117">
        <f>VLOOKUP($A664+ROUND((COLUMN()-2)/24,5),АТС!$A$41:$F$712,4)+VLOOKUP($A664+ROUND((COLUMN()-2)/24,5),'Расчет сбытовых надбавок'!$B$1393:'Расчет сбытовых надбавок'!$G$2064,6)</f>
        <v>19.48</v>
      </c>
      <c r="L664" s="117">
        <f>VLOOKUP($A664+ROUND((COLUMN()-2)/24,5),АТС!$A$41:$F$712,4)+VLOOKUP($A664+ROUND((COLUMN()-2)/24,5),'Расчет сбытовых надбавок'!$B$1393:'Расчет сбытовых надбавок'!$G$2064,6)</f>
        <v>0</v>
      </c>
      <c r="M664" s="117">
        <f>VLOOKUP($A664+ROUND((COLUMN()-2)/24,5),АТС!$A$41:$F$712,4)+VLOOKUP($A664+ROUND((COLUMN()-2)/24,5),'Расчет сбытовых надбавок'!$B$1393:'Расчет сбытовых надбавок'!$G$2064,6)</f>
        <v>0</v>
      </c>
      <c r="N664" s="117">
        <f>VLOOKUP($A664+ROUND((COLUMN()-2)/24,5),АТС!$A$41:$F$712,4)+VLOOKUP($A664+ROUND((COLUMN()-2)/24,5),'Расчет сбытовых надбавок'!$B$1393:'Расчет сбытовых надбавок'!$G$2064,6)</f>
        <v>0</v>
      </c>
      <c r="O664" s="117">
        <f>VLOOKUP($A664+ROUND((COLUMN()-2)/24,5),АТС!$A$41:$F$712,4)+VLOOKUP($A664+ROUND((COLUMN()-2)/24,5),'Расчет сбытовых надбавок'!$B$1393:'Расчет сбытовых надбавок'!$G$2064,6)</f>
        <v>0</v>
      </c>
      <c r="P664" s="117">
        <f>VLOOKUP($A664+ROUND((COLUMN()-2)/24,5),АТС!$A$41:$F$712,4)+VLOOKUP($A664+ROUND((COLUMN()-2)/24,5),'Расчет сбытовых надбавок'!$B$1393:'Расчет сбытовых надбавок'!$G$2064,6)</f>
        <v>20.91</v>
      </c>
      <c r="Q664" s="117">
        <f>VLOOKUP($A664+ROUND((COLUMN()-2)/24,5),АТС!$A$41:$F$712,4)+VLOOKUP($A664+ROUND((COLUMN()-2)/24,5),'Расчет сбытовых надбавок'!$B$1393:'Расчет сбытовых надбавок'!$G$2064,6)</f>
        <v>28.08</v>
      </c>
      <c r="R664" s="117">
        <f>VLOOKUP($A664+ROUND((COLUMN()-2)/24,5),АТС!$A$41:$F$712,4)+VLOOKUP($A664+ROUND((COLUMN()-2)/24,5),'Расчет сбытовых надбавок'!$B$1393:'Расчет сбытовых надбавок'!$G$2064,6)</f>
        <v>32.940000000000005</v>
      </c>
      <c r="S664" s="117">
        <f>VLOOKUP($A664+ROUND((COLUMN()-2)/24,5),АТС!$A$41:$F$712,4)+VLOOKUP($A664+ROUND((COLUMN()-2)/24,5),'Расчет сбытовых надбавок'!$B$1393:'Расчет сбытовых надбавок'!$G$2064,6)</f>
        <v>58.46</v>
      </c>
      <c r="T664" s="117">
        <f>VLOOKUP($A664+ROUND((COLUMN()-2)/24,5),АТС!$A$41:$F$712,4)+VLOOKUP($A664+ROUND((COLUMN()-2)/24,5),'Расчет сбытовых надбавок'!$B$1393:'Расчет сбытовых надбавок'!$G$2064,6)</f>
        <v>170.19</v>
      </c>
      <c r="U664" s="117">
        <f>VLOOKUP($A664+ROUND((COLUMN()-2)/24,5),АТС!$A$41:$F$712,4)+VLOOKUP($A664+ROUND((COLUMN()-2)/24,5),'Расчет сбытовых надбавок'!$B$1393:'Расчет сбытовых надбавок'!$G$2064,6)</f>
        <v>125.47999999999999</v>
      </c>
      <c r="V664" s="117">
        <f>VLOOKUP($A664+ROUND((COLUMN()-2)/24,5),АТС!$A$41:$F$712,4)+VLOOKUP($A664+ROUND((COLUMN()-2)/24,5),'Расчет сбытовых надбавок'!$B$1393:'Расчет сбытовых надбавок'!$G$2064,6)</f>
        <v>77.180000000000007</v>
      </c>
      <c r="W664" s="117">
        <f>VLOOKUP($A664+ROUND((COLUMN()-2)/24,5),АТС!$A$41:$F$712,4)+VLOOKUP($A664+ROUND((COLUMN()-2)/24,5),'Расчет сбытовых надбавок'!$B$1393:'Расчет сбытовых надбавок'!$G$2064,6)</f>
        <v>60.99</v>
      </c>
      <c r="X664" s="117">
        <f>VLOOKUP($A664+ROUND((COLUMN()-2)/24,5),АТС!$A$41:$F$712,4)+VLOOKUP($A664+ROUND((COLUMN()-2)/24,5),'Расчет сбытовых надбавок'!$B$1393:'Расчет сбытовых надбавок'!$G$2064,6)</f>
        <v>0</v>
      </c>
      <c r="Y664" s="117">
        <f>VLOOKUP($A664+ROUND((COLUMN()-2)/24,5),АТС!$A$41:$F$712,4)+VLOOKUP($A664+ROUND((COLUMN()-2)/24,5),'Расчет сбытовых надбавок'!$B$1393:'Расчет сбытовых надбавок'!$G$2064,6)</f>
        <v>18.86</v>
      </c>
      <c r="AA664" s="95"/>
    </row>
    <row r="665" spans="1:27" x14ac:dyDescent="0.2">
      <c r="A665" s="94">
        <f>A664+1</f>
        <v>41672</v>
      </c>
      <c r="B665" s="117">
        <f>VLOOKUP($A665+ROUND((COLUMN()-2)/24,5),АТС!$A$41:$F$712,4)+VLOOKUP($A665+ROUND((COLUMN()-2)/24,5),'Расчет сбытовых надбавок'!$B$1393:'Расчет сбытовых надбавок'!$G$2064,6)</f>
        <v>0</v>
      </c>
      <c r="C665" s="117">
        <f>VLOOKUP($A665+ROUND((COLUMN()-2)/24,5),АТС!$A$41:$F$712,4)+VLOOKUP($A665+ROUND((COLUMN()-2)/24,5),'Расчет сбытовых надбавок'!$B$1393:'Расчет сбытовых надбавок'!$G$2064,6)</f>
        <v>16.55</v>
      </c>
      <c r="D665" s="117">
        <f>VLOOKUP($A665+ROUND((COLUMN()-2)/24,5),АТС!$A$41:$F$712,4)+VLOOKUP($A665+ROUND((COLUMN()-2)/24,5),'Расчет сбытовых надбавок'!$B$1393:'Расчет сбытовых надбавок'!$G$2064,6)</f>
        <v>35.96</v>
      </c>
      <c r="E665" s="117">
        <f>VLOOKUP($A665+ROUND((COLUMN()-2)/24,5),АТС!$A$41:$F$712,4)+VLOOKUP($A665+ROUND((COLUMN()-2)/24,5),'Расчет сбытовых надбавок'!$B$1393:'Расчет сбытовых надбавок'!$G$2064,6)</f>
        <v>25.64</v>
      </c>
      <c r="F665" s="117">
        <f>VLOOKUP($A665+ROUND((COLUMN()-2)/24,5),АТС!$A$41:$F$712,4)+VLOOKUP($A665+ROUND((COLUMN()-2)/24,5),'Расчет сбытовых надбавок'!$B$1393:'Расчет сбытовых надбавок'!$G$2064,6)</f>
        <v>97.14</v>
      </c>
      <c r="G665" s="117">
        <f>VLOOKUP($A665+ROUND((COLUMN()-2)/24,5),АТС!$A$41:$F$712,4)+VLOOKUP($A665+ROUND((COLUMN()-2)/24,5),'Расчет сбытовых надбавок'!$B$1393:'Расчет сбытовых надбавок'!$G$2064,6)</f>
        <v>153.94</v>
      </c>
      <c r="H665" s="117">
        <f>VLOOKUP($A665+ROUND((COLUMN()-2)/24,5),АТС!$A$41:$F$712,4)+VLOOKUP($A665+ROUND((COLUMN()-2)/24,5),'Расчет сбытовых надбавок'!$B$1393:'Расчет сбытовых надбавок'!$G$2064,6)</f>
        <v>430.05</v>
      </c>
      <c r="I665" s="117">
        <f>VLOOKUP($A665+ROUND((COLUMN()-2)/24,5),АТС!$A$41:$F$712,4)+VLOOKUP($A665+ROUND((COLUMN()-2)/24,5),'Расчет сбытовых надбавок'!$B$1393:'Расчет сбытовых надбавок'!$G$2064,6)</f>
        <v>242.61</v>
      </c>
      <c r="J665" s="117">
        <f>VLOOKUP($A665+ROUND((COLUMN()-2)/24,5),АТС!$A$41:$F$712,4)+VLOOKUP($A665+ROUND((COLUMN()-2)/24,5),'Расчет сбытовых надбавок'!$B$1393:'Расчет сбытовых надбавок'!$G$2064,6)</f>
        <v>408.57000000000005</v>
      </c>
      <c r="K665" s="117">
        <f>VLOOKUP($A665+ROUND((COLUMN()-2)/24,5),АТС!$A$41:$F$712,4)+VLOOKUP($A665+ROUND((COLUMN()-2)/24,5),'Расчет сбытовых надбавок'!$B$1393:'Расчет сбытовых надбавок'!$G$2064,6)</f>
        <v>291.35000000000002</v>
      </c>
      <c r="L665" s="117">
        <f>VLOOKUP($A665+ROUND((COLUMN()-2)/24,5),АТС!$A$41:$F$712,4)+VLOOKUP($A665+ROUND((COLUMN()-2)/24,5),'Расчет сбытовых надбавок'!$B$1393:'Расчет сбытовых надбавок'!$G$2064,6)</f>
        <v>0</v>
      </c>
      <c r="M665" s="117">
        <f>VLOOKUP($A665+ROUND((COLUMN()-2)/24,5),АТС!$A$41:$F$712,4)+VLOOKUP($A665+ROUND((COLUMN()-2)/24,5),'Расчет сбытовых надбавок'!$B$1393:'Расчет сбытовых надбавок'!$G$2064,6)</f>
        <v>0</v>
      </c>
      <c r="N665" s="117">
        <f>VLOOKUP($A665+ROUND((COLUMN()-2)/24,5),АТС!$A$41:$F$712,4)+VLOOKUP($A665+ROUND((COLUMN()-2)/24,5),'Расчет сбытовых надбавок'!$B$1393:'Расчет сбытовых надбавок'!$G$2064,6)</f>
        <v>0</v>
      </c>
      <c r="O665" s="117">
        <f>VLOOKUP($A665+ROUND((COLUMN()-2)/24,5),АТС!$A$41:$F$712,4)+VLOOKUP($A665+ROUND((COLUMN()-2)/24,5),'Расчет сбытовых надбавок'!$B$1393:'Расчет сбытовых надбавок'!$G$2064,6)</f>
        <v>0</v>
      </c>
      <c r="P665" s="117">
        <f>VLOOKUP($A665+ROUND((COLUMN()-2)/24,5),АТС!$A$41:$F$712,4)+VLOOKUP($A665+ROUND((COLUMN()-2)/24,5),'Расчет сбытовых надбавок'!$B$1393:'Расчет сбытовых надбавок'!$G$2064,6)</f>
        <v>0.04</v>
      </c>
      <c r="Q665" s="117">
        <f>VLOOKUP($A665+ROUND((COLUMN()-2)/24,5),АТС!$A$41:$F$712,4)+VLOOKUP($A665+ROUND((COLUMN()-2)/24,5),'Расчет сбытовых надбавок'!$B$1393:'Расчет сбытовых надбавок'!$G$2064,6)</f>
        <v>0</v>
      </c>
      <c r="R665" s="117">
        <f>VLOOKUP($A665+ROUND((COLUMN()-2)/24,5),АТС!$A$41:$F$712,4)+VLOOKUP($A665+ROUND((COLUMN()-2)/24,5),'Расчет сбытовых надбавок'!$B$1393:'Расчет сбытовых надбавок'!$G$2064,6)</f>
        <v>0</v>
      </c>
      <c r="S665" s="117">
        <f>VLOOKUP($A665+ROUND((COLUMN()-2)/24,5),АТС!$A$41:$F$712,4)+VLOOKUP($A665+ROUND((COLUMN()-2)/24,5),'Расчет сбытовых надбавок'!$B$1393:'Расчет сбытовых надбавок'!$G$2064,6)</f>
        <v>6.3000000000000007</v>
      </c>
      <c r="T665" s="117">
        <f>VLOOKUP($A665+ROUND((COLUMN()-2)/24,5),АТС!$A$41:$F$712,4)+VLOOKUP($A665+ROUND((COLUMN()-2)/24,5),'Расчет сбытовых надбавок'!$B$1393:'Расчет сбытовых надбавок'!$G$2064,6)</f>
        <v>48.69</v>
      </c>
      <c r="U665" s="117">
        <f>VLOOKUP($A665+ROUND((COLUMN()-2)/24,5),АТС!$A$41:$F$712,4)+VLOOKUP($A665+ROUND((COLUMN()-2)/24,5),'Расчет сбытовых надбавок'!$B$1393:'Расчет сбытовых надбавок'!$G$2064,6)</f>
        <v>227.67</v>
      </c>
      <c r="V665" s="117">
        <f>VLOOKUP($A665+ROUND((COLUMN()-2)/24,5),АТС!$A$41:$F$712,4)+VLOOKUP($A665+ROUND((COLUMN()-2)/24,5),'Расчет сбытовых надбавок'!$B$1393:'Расчет сбытовых надбавок'!$G$2064,6)</f>
        <v>290.89999999999998</v>
      </c>
      <c r="W665" s="117">
        <f>VLOOKUP($A665+ROUND((COLUMN()-2)/24,5),АТС!$A$41:$F$712,4)+VLOOKUP($A665+ROUND((COLUMN()-2)/24,5),'Расчет сбытовых надбавок'!$B$1393:'Расчет сбытовых надбавок'!$G$2064,6)</f>
        <v>285.24</v>
      </c>
      <c r="X665" s="117">
        <f>VLOOKUP($A665+ROUND((COLUMN()-2)/24,5),АТС!$A$41:$F$712,4)+VLOOKUP($A665+ROUND((COLUMN()-2)/24,5),'Расчет сбытовых надбавок'!$B$1393:'Расчет сбытовых надбавок'!$G$2064,6)</f>
        <v>0</v>
      </c>
      <c r="Y665" s="117">
        <f>VLOOKUP($A665+ROUND((COLUMN()-2)/24,5),АТС!$A$41:$F$712,4)+VLOOKUP($A665+ROUND((COLUMN()-2)/24,5),'Расчет сбытовых надбавок'!$B$1393:'Расчет сбытовых надбавок'!$G$2064,6)</f>
        <v>0</v>
      </c>
    </row>
    <row r="666" spans="1:27" x14ac:dyDescent="0.2">
      <c r="A666" s="94">
        <f t="shared" ref="A666:A691" si="20">A665+1</f>
        <v>41673</v>
      </c>
      <c r="B666" s="117">
        <f>VLOOKUP($A666+ROUND((COLUMN()-2)/24,5),АТС!$A$41:$F$712,4)+VLOOKUP($A666+ROUND((COLUMN()-2)/24,5),'Расчет сбытовых надбавок'!$B$1393:'Расчет сбытовых надбавок'!$G$2064,6)</f>
        <v>123.28</v>
      </c>
      <c r="C666" s="117">
        <f>VLOOKUP($A666+ROUND((COLUMN()-2)/24,5),АТС!$A$41:$F$712,4)+VLOOKUP($A666+ROUND((COLUMN()-2)/24,5),'Расчет сбытовых надбавок'!$B$1393:'Расчет сбытовых надбавок'!$G$2064,6)</f>
        <v>265.59000000000003</v>
      </c>
      <c r="D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E666" s="117">
        <f>VLOOKUP($A666+ROUND((COLUMN()-2)/24,5),АТС!$A$41:$F$712,4)+VLOOKUP($A666+ROUND((COLUMN()-2)/24,5),'Расчет сбытовых надбавок'!$B$1393:'Расчет сбытовых надбавок'!$G$2064,6)</f>
        <v>18.29</v>
      </c>
      <c r="F666" s="117">
        <f>VLOOKUP($A666+ROUND((COLUMN()-2)/24,5),АТС!$A$41:$F$712,4)+VLOOKUP($A666+ROUND((COLUMN()-2)/24,5),'Расчет сбытовых надбавок'!$B$1393:'Расчет сбытовых надбавок'!$G$2064,6)</f>
        <v>98.48</v>
      </c>
      <c r="G666" s="117">
        <f>VLOOKUP($A666+ROUND((COLUMN()-2)/24,5),АТС!$A$41:$F$712,4)+VLOOKUP($A666+ROUND((COLUMN()-2)/24,5),'Расчет сбытовых надбавок'!$B$1393:'Расчет сбытовых надбавок'!$G$2064,6)</f>
        <v>139.97999999999999</v>
      </c>
      <c r="H666" s="117">
        <f>VLOOKUP($A666+ROUND((COLUMN()-2)/24,5),АТС!$A$41:$F$712,4)+VLOOKUP($A666+ROUND((COLUMN()-2)/24,5),'Расчет сбытовых надбавок'!$B$1393:'Расчет сбытовых надбавок'!$G$2064,6)</f>
        <v>237.07</v>
      </c>
      <c r="I666" s="117">
        <f>VLOOKUP($A666+ROUND((COLUMN()-2)/24,5),АТС!$A$41:$F$712,4)+VLOOKUP($A666+ROUND((COLUMN()-2)/24,5),'Расчет сбытовых надбавок'!$B$1393:'Расчет сбытовых надбавок'!$G$2064,6)</f>
        <v>100.5</v>
      </c>
      <c r="J666" s="117">
        <f>VLOOKUP($A666+ROUND((COLUMN()-2)/24,5),АТС!$A$41:$F$712,4)+VLOOKUP($A666+ROUND((COLUMN()-2)/24,5),'Расчет сбытовых надбавок'!$B$1393:'Расчет сбытовых надбавок'!$G$2064,6)</f>
        <v>7.6499999999999995</v>
      </c>
      <c r="K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L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M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N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O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P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Q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R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S666" s="117">
        <f>VLOOKUP($A666+ROUND((COLUMN()-2)/24,5),АТС!$A$41:$F$712,4)+VLOOKUP($A666+ROUND((COLUMN()-2)/24,5),'Расчет сбытовых надбавок'!$B$1393:'Расчет сбытовых надбавок'!$G$2064,6)</f>
        <v>12.49</v>
      </c>
      <c r="T666" s="117">
        <f>VLOOKUP($A666+ROUND((COLUMN()-2)/24,5),АТС!$A$41:$F$712,4)+VLOOKUP($A666+ROUND((COLUMN()-2)/24,5),'Расчет сбытовых надбавок'!$B$1393:'Расчет сбытовых надбавок'!$G$2064,6)</f>
        <v>65.38</v>
      </c>
      <c r="U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V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W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X666" s="117">
        <f>VLOOKUP($A666+ROUND((COLUMN()-2)/24,5),АТС!$A$41:$F$712,4)+VLOOKUP($A666+ROUND((COLUMN()-2)/24,5),'Расчет сбытовых надбавок'!$B$1393:'Расчет сбытовых надбавок'!$G$2064,6)</f>
        <v>0</v>
      </c>
      <c r="Y666" s="117">
        <f>VLOOKUP($A666+ROUND((COLUMN()-2)/24,5),АТС!$A$41:$F$712,4)+VLOOKUP($A666+ROUND((COLUMN()-2)/24,5),'Расчет сбытовых надбавок'!$B$1393:'Расчет сбытовых надбавок'!$G$2064,6)</f>
        <v>0</v>
      </c>
    </row>
    <row r="667" spans="1:27" x14ac:dyDescent="0.2">
      <c r="A667" s="94">
        <f t="shared" si="20"/>
        <v>41674</v>
      </c>
      <c r="B667" s="117">
        <f>VLOOKUP($A667+ROUND((COLUMN()-2)/24,5),АТС!$A$41:$F$712,4)+VLOOKUP($A667+ROUND((COLUMN()-2)/24,5),'Расчет сбытовых надбавок'!$B$1393:'Расчет сбытовых надбавок'!$G$2064,6)</f>
        <v>44.89</v>
      </c>
      <c r="C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D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E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F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G667" s="117">
        <f>VLOOKUP($A667+ROUND((COLUMN()-2)/24,5),АТС!$A$41:$F$712,4)+VLOOKUP($A667+ROUND((COLUMN()-2)/24,5),'Расчет сбытовых надбавок'!$B$1393:'Расчет сбытовых надбавок'!$G$2064,6)</f>
        <v>142.29</v>
      </c>
      <c r="H667" s="117">
        <f>VLOOKUP($A667+ROUND((COLUMN()-2)/24,5),АТС!$A$41:$F$712,4)+VLOOKUP($A667+ROUND((COLUMN()-2)/24,5),'Расчет сбытовых надбавок'!$B$1393:'Расчет сбытовых надбавок'!$G$2064,6)</f>
        <v>559.12</v>
      </c>
      <c r="I667" s="117">
        <f>VLOOKUP($A667+ROUND((COLUMN()-2)/24,5),АТС!$A$41:$F$712,4)+VLOOKUP($A667+ROUND((COLUMN()-2)/24,5),'Расчет сбытовых надбавок'!$B$1393:'Расчет сбытовых надбавок'!$G$2064,6)</f>
        <v>53.48</v>
      </c>
      <c r="J667" s="117">
        <f>VLOOKUP($A667+ROUND((COLUMN()-2)/24,5),АТС!$A$41:$F$712,4)+VLOOKUP($A667+ROUND((COLUMN()-2)/24,5),'Расчет сбытовых надбавок'!$B$1393:'Расчет сбытовых надбавок'!$G$2064,6)</f>
        <v>269.71000000000004</v>
      </c>
      <c r="K667" s="117">
        <f>VLOOKUP($A667+ROUND((COLUMN()-2)/24,5),АТС!$A$41:$F$712,4)+VLOOKUP($A667+ROUND((COLUMN()-2)/24,5),'Расчет сбытовых надбавок'!$B$1393:'Расчет сбытовых надбавок'!$G$2064,6)</f>
        <v>873.21</v>
      </c>
      <c r="L667" s="117">
        <f>VLOOKUP($A667+ROUND((COLUMN()-2)/24,5),АТС!$A$41:$F$712,4)+VLOOKUP($A667+ROUND((COLUMN()-2)/24,5),'Расчет сбытовых надбавок'!$B$1393:'Расчет сбытовых надбавок'!$G$2064,6)</f>
        <v>25.55</v>
      </c>
      <c r="M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N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O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P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Q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R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S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T667" s="117">
        <f>VLOOKUP($A667+ROUND((COLUMN()-2)/24,5),АТС!$A$41:$F$712,4)+VLOOKUP($A667+ROUND((COLUMN()-2)/24,5),'Расчет сбытовых надбавок'!$B$1393:'Расчет сбытовых надбавок'!$G$2064,6)</f>
        <v>51.15</v>
      </c>
      <c r="U667" s="117">
        <f>VLOOKUP($A667+ROUND((COLUMN()-2)/24,5),АТС!$A$41:$F$712,4)+VLOOKUP($A667+ROUND((COLUMN()-2)/24,5),'Расчет сбытовых надбавок'!$B$1393:'Расчет сбытовых надбавок'!$G$2064,6)</f>
        <v>104.86</v>
      </c>
      <c r="V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W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X667" s="117">
        <f>VLOOKUP($A667+ROUND((COLUMN()-2)/24,5),АТС!$A$41:$F$712,4)+VLOOKUP($A667+ROUND((COLUMN()-2)/24,5),'Расчет сбытовых надбавок'!$B$1393:'Расчет сбытовых надбавок'!$G$2064,6)</f>
        <v>0</v>
      </c>
      <c r="Y667" s="117">
        <f>VLOOKUP($A667+ROUND((COLUMN()-2)/24,5),АТС!$A$41:$F$712,4)+VLOOKUP($A667+ROUND((COLUMN()-2)/24,5),'Расчет сбытовых надбавок'!$B$1393:'Расчет сбытовых надбавок'!$G$2064,6)</f>
        <v>0</v>
      </c>
    </row>
    <row r="668" spans="1:27" x14ac:dyDescent="0.2">
      <c r="A668" s="94">
        <f t="shared" si="20"/>
        <v>41675</v>
      </c>
      <c r="B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C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D668" s="117">
        <f>VLOOKUP($A668+ROUND((COLUMN()-2)/24,5),АТС!$A$41:$F$712,4)+VLOOKUP($A668+ROUND((COLUMN()-2)/24,5),'Расчет сбытовых надбавок'!$B$1393:'Расчет сбытовых надбавок'!$G$2064,6)</f>
        <v>287.39999999999998</v>
      </c>
      <c r="E668" s="117">
        <f>VLOOKUP($A668+ROUND((COLUMN()-2)/24,5),АТС!$A$41:$F$712,4)+VLOOKUP($A668+ROUND((COLUMN()-2)/24,5),'Расчет сбытовых надбавок'!$B$1393:'Расчет сбытовых надбавок'!$G$2064,6)</f>
        <v>398.85</v>
      </c>
      <c r="F668" s="117">
        <f>VLOOKUP($A668+ROUND((COLUMN()-2)/24,5),АТС!$A$41:$F$712,4)+VLOOKUP($A668+ROUND((COLUMN()-2)/24,5),'Расчет сбытовых надбавок'!$B$1393:'Расчет сбытовых надбавок'!$G$2064,6)</f>
        <v>424.2</v>
      </c>
      <c r="G668" s="117">
        <f>VLOOKUP($A668+ROUND((COLUMN()-2)/24,5),АТС!$A$41:$F$712,4)+VLOOKUP($A668+ROUND((COLUMN()-2)/24,5),'Расчет сбытовых надбавок'!$B$1393:'Расчет сбытовых надбавок'!$G$2064,6)</f>
        <v>456.75</v>
      </c>
      <c r="H668" s="117">
        <f>VLOOKUP($A668+ROUND((COLUMN()-2)/24,5),АТС!$A$41:$F$712,4)+VLOOKUP($A668+ROUND((COLUMN()-2)/24,5),'Расчет сбытовых надбавок'!$B$1393:'Расчет сбытовых надбавок'!$G$2064,6)</f>
        <v>139.28</v>
      </c>
      <c r="I668" s="117">
        <f>VLOOKUP($A668+ROUND((COLUMN()-2)/24,5),АТС!$A$41:$F$712,4)+VLOOKUP($A668+ROUND((COLUMN()-2)/24,5),'Расчет сбытовых надбавок'!$B$1393:'Расчет сбытовых надбавок'!$G$2064,6)</f>
        <v>11.31</v>
      </c>
      <c r="J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K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L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M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N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O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P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Q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R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S668" s="117">
        <f>VLOOKUP($A668+ROUND((COLUMN()-2)/24,5),АТС!$A$41:$F$712,4)+VLOOKUP($A668+ROUND((COLUMN()-2)/24,5),'Расчет сбытовых надбавок'!$B$1393:'Расчет сбытовых надбавок'!$G$2064,6)</f>
        <v>0.01</v>
      </c>
      <c r="T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U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V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W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X668" s="117">
        <f>VLOOKUP($A668+ROUND((COLUMN()-2)/24,5),АТС!$A$41:$F$712,4)+VLOOKUP($A668+ROUND((COLUMN()-2)/24,5),'Расчет сбытовых надбавок'!$B$1393:'Расчет сбытовых надбавок'!$G$2064,6)</f>
        <v>0</v>
      </c>
      <c r="Y668" s="117">
        <f>VLOOKUP($A668+ROUND((COLUMN()-2)/24,5),АТС!$A$41:$F$712,4)+VLOOKUP($A668+ROUND((COLUMN()-2)/24,5),'Расчет сбытовых надбавок'!$B$1393:'Расчет сбытовых надбавок'!$G$2064,6)</f>
        <v>0.01</v>
      </c>
    </row>
    <row r="669" spans="1:27" x14ac:dyDescent="0.2">
      <c r="A669" s="94">
        <f t="shared" si="20"/>
        <v>41676</v>
      </c>
      <c r="B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C669" s="117">
        <f>VLOOKUP($A669+ROUND((COLUMN()-2)/24,5),АТС!$A$41:$F$712,4)+VLOOKUP($A669+ROUND((COLUMN()-2)/24,5),'Расчет сбытовых надбавок'!$B$1393:'Расчет сбытовых надбавок'!$G$2064,6)</f>
        <v>0.01</v>
      </c>
      <c r="D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E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F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G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H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I669" s="117">
        <f>VLOOKUP($A669+ROUND((COLUMN()-2)/24,5),АТС!$A$41:$F$712,4)+VLOOKUP($A669+ROUND((COLUMN()-2)/24,5),'Расчет сбытовых надбавок'!$B$1393:'Расчет сбытовых надбавок'!$G$2064,6)</f>
        <v>0.45999999999999996</v>
      </c>
      <c r="J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K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L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M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N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O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P669" s="117">
        <f>VLOOKUP($A669+ROUND((COLUMN()-2)/24,5),АТС!$A$41:$F$712,4)+VLOOKUP($A669+ROUND((COLUMN()-2)/24,5),'Расчет сбытовых надбавок'!$B$1393:'Расчет сбытовых надбавок'!$G$2064,6)</f>
        <v>0.32999999999999996</v>
      </c>
      <c r="Q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R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S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T669" s="117">
        <f>VLOOKUP($A669+ROUND((COLUMN()-2)/24,5),АТС!$A$41:$F$712,4)+VLOOKUP($A669+ROUND((COLUMN()-2)/24,5),'Расчет сбытовых надбавок'!$B$1393:'Расчет сбытовых надбавок'!$G$2064,6)</f>
        <v>0.19999999999999998</v>
      </c>
      <c r="U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V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W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X669" s="117">
        <f>VLOOKUP($A669+ROUND((COLUMN()-2)/24,5),АТС!$A$41:$F$712,4)+VLOOKUP($A669+ROUND((COLUMN()-2)/24,5),'Расчет сбытовых надбавок'!$B$1393:'Расчет сбытовых надбавок'!$G$2064,6)</f>
        <v>0</v>
      </c>
      <c r="Y669" s="117">
        <f>VLOOKUP($A669+ROUND((COLUMN()-2)/24,5),АТС!$A$41:$F$712,4)+VLOOKUP($A669+ROUND((COLUMN()-2)/24,5),'Расчет сбытовых надбавок'!$B$1393:'Расчет сбытовых надбавок'!$G$2064,6)</f>
        <v>0</v>
      </c>
    </row>
    <row r="670" spans="1:27" x14ac:dyDescent="0.2">
      <c r="A670" s="94">
        <f t="shared" si="20"/>
        <v>41677</v>
      </c>
      <c r="B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C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D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E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F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G670" s="117">
        <f>VLOOKUP($A670+ROUND((COLUMN()-2)/24,5),АТС!$A$41:$F$712,4)+VLOOKUP($A670+ROUND((COLUMN()-2)/24,5),'Расчет сбытовых надбавок'!$B$1393:'Расчет сбытовых надбавок'!$G$2064,6)</f>
        <v>73.06</v>
      </c>
      <c r="H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I670" s="117">
        <f>VLOOKUP($A670+ROUND((COLUMN()-2)/24,5),АТС!$A$41:$F$712,4)+VLOOKUP($A670+ROUND((COLUMN()-2)/24,5),'Расчет сбытовых надбавок'!$B$1393:'Расчет сбытовых надбавок'!$G$2064,6)</f>
        <v>100.4</v>
      </c>
      <c r="J670" s="117">
        <f>VLOOKUP($A670+ROUND((COLUMN()-2)/24,5),АТС!$A$41:$F$712,4)+VLOOKUP($A670+ROUND((COLUMN()-2)/24,5),'Расчет сбытовых надбавок'!$B$1393:'Расчет сбытовых надбавок'!$G$2064,6)</f>
        <v>0.01</v>
      </c>
      <c r="K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L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M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N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O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P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Q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R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S670" s="117">
        <f>VLOOKUP($A670+ROUND((COLUMN()-2)/24,5),АТС!$A$41:$F$712,4)+VLOOKUP($A670+ROUND((COLUMN()-2)/24,5),'Расчет сбытовых надбавок'!$B$1393:'Расчет сбытовых надбавок'!$G$2064,6)</f>
        <v>56.96</v>
      </c>
      <c r="T670" s="117">
        <f>VLOOKUP($A670+ROUND((COLUMN()-2)/24,5),АТС!$A$41:$F$712,4)+VLOOKUP($A670+ROUND((COLUMN()-2)/24,5),'Расчет сбытовых надбавок'!$B$1393:'Расчет сбытовых надбавок'!$G$2064,6)</f>
        <v>23.169999999999998</v>
      </c>
      <c r="U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V670" s="117">
        <f>VLOOKUP($A670+ROUND((COLUMN()-2)/24,5),АТС!$A$41:$F$712,4)+VLOOKUP($A670+ROUND((COLUMN()-2)/24,5),'Расчет сбытовых надбавок'!$B$1393:'Расчет сбытовых надбавок'!$G$2064,6)</f>
        <v>0.01</v>
      </c>
      <c r="W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X670" s="117">
        <f>VLOOKUP($A670+ROUND((COLUMN()-2)/24,5),АТС!$A$41:$F$712,4)+VLOOKUP($A670+ROUND((COLUMN()-2)/24,5),'Расчет сбытовых надбавок'!$B$1393:'Расчет сбытовых надбавок'!$G$2064,6)</f>
        <v>0</v>
      </c>
      <c r="Y670" s="117">
        <f>VLOOKUP($A670+ROUND((COLUMN()-2)/24,5),АТС!$A$41:$F$712,4)+VLOOKUP($A670+ROUND((COLUMN()-2)/24,5),'Расчет сбытовых надбавок'!$B$1393:'Расчет сбытовых надбавок'!$G$2064,6)</f>
        <v>0.01</v>
      </c>
    </row>
    <row r="671" spans="1:27" x14ac:dyDescent="0.2">
      <c r="A671" s="94">
        <f t="shared" si="20"/>
        <v>41678</v>
      </c>
      <c r="B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C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D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E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F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G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H671" s="117">
        <f>VLOOKUP($A671+ROUND((COLUMN()-2)/24,5),АТС!$A$41:$F$712,4)+VLOOKUP($A671+ROUND((COLUMN()-2)/24,5),'Расчет сбытовых надбавок'!$B$1393:'Расчет сбытовых надбавок'!$G$2064,6)</f>
        <v>87.009999999999991</v>
      </c>
      <c r="I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J671" s="117">
        <f>VLOOKUP($A671+ROUND((COLUMN()-2)/24,5),АТС!$A$41:$F$712,4)+VLOOKUP($A671+ROUND((COLUMN()-2)/24,5),'Расчет сбытовых надбавок'!$B$1393:'Расчет сбытовых надбавок'!$G$2064,6)</f>
        <v>0.09</v>
      </c>
      <c r="K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L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M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N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O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P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Q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R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S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T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U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V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W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X671" s="117">
        <f>VLOOKUP($A671+ROUND((COLUMN()-2)/24,5),АТС!$A$41:$F$712,4)+VLOOKUP($A671+ROUND((COLUMN()-2)/24,5),'Расчет сбытовых надбавок'!$B$1393:'Расчет сбытовых надбавок'!$G$2064,6)</f>
        <v>0</v>
      </c>
      <c r="Y671" s="117">
        <f>VLOOKUP($A671+ROUND((COLUMN()-2)/24,5),АТС!$A$41:$F$712,4)+VLOOKUP($A671+ROUND((COLUMN()-2)/24,5),'Расчет сбытовых надбавок'!$B$1393:'Расчет сбытовых надбавок'!$G$2064,6)</f>
        <v>0</v>
      </c>
    </row>
    <row r="672" spans="1:27" x14ac:dyDescent="0.2">
      <c r="A672" s="94">
        <f t="shared" si="20"/>
        <v>41679</v>
      </c>
      <c r="B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C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D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E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F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G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H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I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J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K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L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M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N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O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P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Q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R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S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T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U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V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W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X672" s="117">
        <f>VLOOKUP($A672+ROUND((COLUMN()-2)/24,5),АТС!$A$41:$F$712,4)+VLOOKUP($A672+ROUND((COLUMN()-2)/24,5),'Расчет сбытовых надбавок'!$B$1393:'Расчет сбытовых надбавок'!$G$2064,6)</f>
        <v>0</v>
      </c>
      <c r="Y672" s="117">
        <f>VLOOKUP($A672+ROUND((COLUMN()-2)/24,5),АТС!$A$41:$F$712,4)+VLOOKUP($A672+ROUND((COLUMN()-2)/24,5),'Расчет сбытовых надбавок'!$B$1393:'Расчет сбытовых надбавок'!$G$2064,6)</f>
        <v>0</v>
      </c>
    </row>
    <row r="673" spans="1:25" x14ac:dyDescent="0.2">
      <c r="A673" s="94">
        <f t="shared" si="20"/>
        <v>41680</v>
      </c>
      <c r="B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C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D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E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F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G673" s="117">
        <f>VLOOKUP($A673+ROUND((COLUMN()-2)/24,5),АТС!$A$41:$F$712,4)+VLOOKUP($A673+ROUND((COLUMN()-2)/24,5),'Расчет сбытовых надбавок'!$B$1393:'Расчет сбытовых надбавок'!$G$2064,6)</f>
        <v>11.27</v>
      </c>
      <c r="H673" s="117">
        <f>VLOOKUP($A673+ROUND((COLUMN()-2)/24,5),АТС!$A$41:$F$712,4)+VLOOKUP($A673+ROUND((COLUMN()-2)/24,5),'Расчет сбытовых надбавок'!$B$1393:'Расчет сбытовых надбавок'!$G$2064,6)</f>
        <v>65.739999999999995</v>
      </c>
      <c r="I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J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K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L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M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N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O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P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Q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R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S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T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U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V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W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X673" s="117">
        <f>VLOOKUP($A673+ROUND((COLUMN()-2)/24,5),АТС!$A$41:$F$712,4)+VLOOKUP($A673+ROUND((COLUMN()-2)/24,5),'Расчет сбытовых надбавок'!$B$1393:'Расчет сбытовых надбавок'!$G$2064,6)</f>
        <v>0</v>
      </c>
      <c r="Y673" s="117">
        <f>VLOOKUP($A673+ROUND((COLUMN()-2)/24,5),АТС!$A$41:$F$712,4)+VLOOKUP($A673+ROUND((COLUMN()-2)/24,5),'Расчет сбытовых надбавок'!$B$1393:'Расчет сбытовых надбавок'!$G$2064,6)</f>
        <v>0</v>
      </c>
    </row>
    <row r="674" spans="1:25" x14ac:dyDescent="0.2">
      <c r="A674" s="94">
        <f t="shared" si="20"/>
        <v>41681</v>
      </c>
      <c r="B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C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D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E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F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G674" s="117">
        <f>VLOOKUP($A674+ROUND((COLUMN()-2)/24,5),АТС!$A$41:$F$712,4)+VLOOKUP($A674+ROUND((COLUMN()-2)/24,5),'Расчет сбытовых надбавок'!$B$1393:'Расчет сбытовых надбавок'!$G$2064,6)</f>
        <v>68.44</v>
      </c>
      <c r="H674" s="117">
        <f>VLOOKUP($A674+ROUND((COLUMN()-2)/24,5),АТС!$A$41:$F$712,4)+VLOOKUP($A674+ROUND((COLUMN()-2)/24,5),'Расчет сбытовых надбавок'!$B$1393:'Расчет сбытовых надбавок'!$G$2064,6)</f>
        <v>102.51</v>
      </c>
      <c r="I674" s="117">
        <f>VLOOKUP($A674+ROUND((COLUMN()-2)/24,5),АТС!$A$41:$F$712,4)+VLOOKUP($A674+ROUND((COLUMN()-2)/24,5),'Расчет сбытовых надбавок'!$B$1393:'Расчет сбытовых надбавок'!$G$2064,6)</f>
        <v>15.25</v>
      </c>
      <c r="J674" s="117">
        <f>VLOOKUP($A674+ROUND((COLUMN()-2)/24,5),АТС!$A$41:$F$712,4)+VLOOKUP($A674+ROUND((COLUMN()-2)/24,5),'Расчет сбытовых надбавок'!$B$1393:'Расчет сбытовых надбавок'!$G$2064,6)</f>
        <v>53.64</v>
      </c>
      <c r="K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L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M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N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O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P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Q674" s="117">
        <f>VLOOKUP($A674+ROUND((COLUMN()-2)/24,5),АТС!$A$41:$F$712,4)+VLOOKUP($A674+ROUND((COLUMN()-2)/24,5),'Расчет сбытовых надбавок'!$B$1393:'Расчет сбытовых надбавок'!$G$2064,6)</f>
        <v>30.46</v>
      </c>
      <c r="R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S674" s="117">
        <f>VLOOKUP($A674+ROUND((COLUMN()-2)/24,5),АТС!$A$41:$F$712,4)+VLOOKUP($A674+ROUND((COLUMN()-2)/24,5),'Расчет сбытовых надбавок'!$B$1393:'Расчет сбытовых надбавок'!$G$2064,6)</f>
        <v>42.07</v>
      </c>
      <c r="T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U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V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W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X674" s="117">
        <f>VLOOKUP($A674+ROUND((COLUMN()-2)/24,5),АТС!$A$41:$F$712,4)+VLOOKUP($A674+ROUND((COLUMN()-2)/24,5),'Расчет сбытовых надбавок'!$B$1393:'Расчет сбытовых надбавок'!$G$2064,6)</f>
        <v>0</v>
      </c>
      <c r="Y674" s="117">
        <f>VLOOKUP($A674+ROUND((COLUMN()-2)/24,5),АТС!$A$41:$F$712,4)+VLOOKUP($A674+ROUND((COLUMN()-2)/24,5),'Расчет сбытовых надбавок'!$B$1393:'Расчет сбытовых надбавок'!$G$2064,6)</f>
        <v>0</v>
      </c>
    </row>
    <row r="675" spans="1:25" x14ac:dyDescent="0.2">
      <c r="A675" s="94">
        <f t="shared" si="20"/>
        <v>41682</v>
      </c>
      <c r="B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C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D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E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F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G675" s="117">
        <f>VLOOKUP($A675+ROUND((COLUMN()-2)/24,5),АТС!$A$41:$F$712,4)+VLOOKUP($A675+ROUND((COLUMN()-2)/24,5),'Расчет сбытовых надбавок'!$B$1393:'Расчет сбытовых надбавок'!$G$2064,6)</f>
        <v>9.8500000000000014</v>
      </c>
      <c r="H675" s="117">
        <f>VLOOKUP($A675+ROUND((COLUMN()-2)/24,5),АТС!$A$41:$F$712,4)+VLOOKUP($A675+ROUND((COLUMN()-2)/24,5),'Расчет сбытовых надбавок'!$B$1393:'Расчет сбытовых надбавок'!$G$2064,6)</f>
        <v>76.45</v>
      </c>
      <c r="I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J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K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L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M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N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O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P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Q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R675" s="117">
        <f>VLOOKUP($A675+ROUND((COLUMN()-2)/24,5),АТС!$A$41:$F$712,4)+VLOOKUP($A675+ROUND((COLUMN()-2)/24,5),'Расчет сбытовых надбавок'!$B$1393:'Расчет сбытовых надбавок'!$G$2064,6)</f>
        <v>1.1600000000000001</v>
      </c>
      <c r="S675" s="117">
        <f>VLOOKUP($A675+ROUND((COLUMN()-2)/24,5),АТС!$A$41:$F$712,4)+VLOOKUP($A675+ROUND((COLUMN()-2)/24,5),'Расчет сбытовых надбавок'!$B$1393:'Расчет сбытовых надбавок'!$G$2064,6)</f>
        <v>24.26</v>
      </c>
      <c r="T675" s="117">
        <f>VLOOKUP($A675+ROUND((COLUMN()-2)/24,5),АТС!$A$41:$F$712,4)+VLOOKUP($A675+ROUND((COLUMN()-2)/24,5),'Расчет сбытовых надбавок'!$B$1393:'Расчет сбытовых надбавок'!$G$2064,6)</f>
        <v>37.549999999999997</v>
      </c>
      <c r="U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V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W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X675" s="117">
        <f>VLOOKUP($A675+ROUND((COLUMN()-2)/24,5),АТС!$A$41:$F$712,4)+VLOOKUP($A675+ROUND((COLUMN()-2)/24,5),'Расчет сбытовых надбавок'!$B$1393:'Расчет сбытовых надбавок'!$G$2064,6)</f>
        <v>0</v>
      </c>
      <c r="Y675" s="117">
        <f>VLOOKUP($A675+ROUND((COLUMN()-2)/24,5),АТС!$A$41:$F$712,4)+VLOOKUP($A675+ROUND((COLUMN()-2)/24,5),'Расчет сбытовых надбавок'!$B$1393:'Расчет сбытовых надбавок'!$G$2064,6)</f>
        <v>0</v>
      </c>
    </row>
    <row r="676" spans="1:25" x14ac:dyDescent="0.2">
      <c r="A676" s="94">
        <f t="shared" si="20"/>
        <v>41683</v>
      </c>
      <c r="B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C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D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E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F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G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H676" s="117">
        <f>VLOOKUP($A676+ROUND((COLUMN()-2)/24,5),АТС!$A$41:$F$712,4)+VLOOKUP($A676+ROUND((COLUMN()-2)/24,5),'Расчет сбытовых надбавок'!$B$1393:'Расчет сбытовых надбавок'!$G$2064,6)</f>
        <v>14.16</v>
      </c>
      <c r="I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J676" s="117">
        <f>VLOOKUP($A676+ROUND((COLUMN()-2)/24,5),АТС!$A$41:$F$712,4)+VLOOKUP($A676+ROUND((COLUMN()-2)/24,5),'Расчет сбытовых надбавок'!$B$1393:'Расчет сбытовых надбавок'!$G$2064,6)</f>
        <v>0.01</v>
      </c>
      <c r="K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L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M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N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O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P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Q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R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S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T676" s="117">
        <f>VLOOKUP($A676+ROUND((COLUMN()-2)/24,5),АТС!$A$41:$F$712,4)+VLOOKUP($A676+ROUND((COLUMN()-2)/24,5),'Расчет сбытовых надбавок'!$B$1393:'Расчет сбытовых надбавок'!$G$2064,6)</f>
        <v>4.91</v>
      </c>
      <c r="U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V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W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X676" s="117">
        <f>VLOOKUP($A676+ROUND((COLUMN()-2)/24,5),АТС!$A$41:$F$712,4)+VLOOKUP($A676+ROUND((COLUMN()-2)/24,5),'Расчет сбытовых надбавок'!$B$1393:'Расчет сбытовых надбавок'!$G$2064,6)</f>
        <v>0</v>
      </c>
      <c r="Y676" s="117">
        <f>VLOOKUP($A676+ROUND((COLUMN()-2)/24,5),АТС!$A$41:$F$712,4)+VLOOKUP($A676+ROUND((COLUMN()-2)/24,5),'Расчет сбытовых надбавок'!$B$1393:'Расчет сбытовых надбавок'!$G$2064,6)</f>
        <v>0</v>
      </c>
    </row>
    <row r="677" spans="1:25" x14ac:dyDescent="0.2">
      <c r="A677" s="94">
        <f t="shared" si="20"/>
        <v>41684</v>
      </c>
      <c r="B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C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D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E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F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G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H677" s="117">
        <f>VLOOKUP($A677+ROUND((COLUMN()-2)/24,5),АТС!$A$41:$F$712,4)+VLOOKUP($A677+ROUND((COLUMN()-2)/24,5),'Расчет сбытовых надбавок'!$B$1393:'Расчет сбытовых надбавок'!$G$2064,6)</f>
        <v>315.97000000000003</v>
      </c>
      <c r="I677" s="117">
        <f>VLOOKUP($A677+ROUND((COLUMN()-2)/24,5),АТС!$A$41:$F$712,4)+VLOOKUP($A677+ROUND((COLUMN()-2)/24,5),'Расчет сбытовых надбавок'!$B$1393:'Расчет сбытовых надбавок'!$G$2064,6)</f>
        <v>21.549999999999997</v>
      </c>
      <c r="J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K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L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M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N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O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P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Q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R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S677" s="117">
        <f>VLOOKUP($A677+ROUND((COLUMN()-2)/24,5),АТС!$A$41:$F$712,4)+VLOOKUP($A677+ROUND((COLUMN()-2)/24,5),'Расчет сбытовых надбавок'!$B$1393:'Расчет сбытовых надбавок'!$G$2064,6)</f>
        <v>0.01</v>
      </c>
      <c r="T677" s="117">
        <f>VLOOKUP($A677+ROUND((COLUMN()-2)/24,5),АТС!$A$41:$F$712,4)+VLOOKUP($A677+ROUND((COLUMN()-2)/24,5),'Расчет сбытовых надбавок'!$B$1393:'Расчет сбытовых надбавок'!$G$2064,6)</f>
        <v>76.069999999999993</v>
      </c>
      <c r="U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V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W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X677" s="117">
        <f>VLOOKUP($A677+ROUND((COLUMN()-2)/24,5),АТС!$A$41:$F$712,4)+VLOOKUP($A677+ROUND((COLUMN()-2)/24,5),'Расчет сбытовых надбавок'!$B$1393:'Расчет сбытовых надбавок'!$G$2064,6)</f>
        <v>0</v>
      </c>
      <c r="Y677" s="117">
        <f>VLOOKUP($A677+ROUND((COLUMN()-2)/24,5),АТС!$A$41:$F$712,4)+VLOOKUP($A677+ROUND((COLUMN()-2)/24,5),'Расчет сбытовых надбавок'!$B$1393:'Расчет сбытовых надбавок'!$G$2064,6)</f>
        <v>0</v>
      </c>
    </row>
    <row r="678" spans="1:25" x14ac:dyDescent="0.2">
      <c r="A678" s="94">
        <f t="shared" si="20"/>
        <v>41685</v>
      </c>
      <c r="B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C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D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E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F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G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H678" s="117">
        <f>VLOOKUP($A678+ROUND((COLUMN()-2)/24,5),АТС!$A$41:$F$712,4)+VLOOKUP($A678+ROUND((COLUMN()-2)/24,5),'Расчет сбытовых надбавок'!$B$1393:'Расчет сбытовых надбавок'!$G$2064,6)</f>
        <v>23.060000000000002</v>
      </c>
      <c r="I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J678" s="117">
        <f>VLOOKUP($A678+ROUND((COLUMN()-2)/24,5),АТС!$A$41:$F$712,4)+VLOOKUP($A678+ROUND((COLUMN()-2)/24,5),'Расчет сбытовых надбавок'!$B$1393:'Расчет сбытовых надбавок'!$G$2064,6)</f>
        <v>69.759999999999991</v>
      </c>
      <c r="K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L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M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N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O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P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Q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R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S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T678" s="117">
        <f>VLOOKUP($A678+ROUND((COLUMN()-2)/24,5),АТС!$A$41:$F$712,4)+VLOOKUP($A678+ROUND((COLUMN()-2)/24,5),'Расчет сбытовых надбавок'!$B$1393:'Расчет сбытовых надбавок'!$G$2064,6)</f>
        <v>153.21</v>
      </c>
      <c r="U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V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W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X678" s="117">
        <f>VLOOKUP($A678+ROUND((COLUMN()-2)/24,5),АТС!$A$41:$F$712,4)+VLOOKUP($A678+ROUND((COLUMN()-2)/24,5),'Расчет сбытовых надбавок'!$B$1393:'Расчет сбытовых надбавок'!$G$2064,6)</f>
        <v>0</v>
      </c>
      <c r="Y678" s="117">
        <f>VLOOKUP($A678+ROUND((COLUMN()-2)/24,5),АТС!$A$41:$F$712,4)+VLOOKUP($A678+ROUND((COLUMN()-2)/24,5),'Расчет сбытовых надбавок'!$B$1393:'Расчет сбытовых надбавок'!$G$2064,6)</f>
        <v>0</v>
      </c>
    </row>
    <row r="679" spans="1:25" x14ac:dyDescent="0.2">
      <c r="A679" s="94">
        <f t="shared" si="20"/>
        <v>41686</v>
      </c>
      <c r="B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C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D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E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F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G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H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I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J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K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L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M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N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O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P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Q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R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S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T679" s="117">
        <f>VLOOKUP($A679+ROUND((COLUMN()-2)/24,5),АТС!$A$41:$F$712,4)+VLOOKUP($A679+ROUND((COLUMN()-2)/24,5),'Расчет сбытовых надбавок'!$B$1393:'Расчет сбытовых надбавок'!$G$2064,6)</f>
        <v>79.69</v>
      </c>
      <c r="U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V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W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X679" s="117">
        <f>VLOOKUP($A679+ROUND((COLUMN()-2)/24,5),АТС!$A$41:$F$712,4)+VLOOKUP($A679+ROUND((COLUMN()-2)/24,5),'Расчет сбытовых надбавок'!$B$1393:'Расчет сбытовых надбавок'!$G$2064,6)</f>
        <v>0</v>
      </c>
      <c r="Y679" s="117">
        <f>VLOOKUP($A679+ROUND((COLUMN()-2)/24,5),АТС!$A$41:$F$712,4)+VLOOKUP($A679+ROUND((COLUMN()-2)/24,5),'Расчет сбытовых надбавок'!$B$1393:'Расчет сбытовых надбавок'!$G$2064,6)</f>
        <v>0</v>
      </c>
    </row>
    <row r="680" spans="1:25" x14ac:dyDescent="0.2">
      <c r="A680" s="94">
        <f t="shared" si="20"/>
        <v>41687</v>
      </c>
      <c r="B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C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D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E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F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G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H680" s="117">
        <f>VLOOKUP($A680+ROUND((COLUMN()-2)/24,5),АТС!$A$41:$F$712,4)+VLOOKUP($A680+ROUND((COLUMN()-2)/24,5),'Расчет сбытовых надбавок'!$B$1393:'Расчет сбытовых надбавок'!$G$2064,6)</f>
        <v>53.7</v>
      </c>
      <c r="I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J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K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L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M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N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O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P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Q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R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S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T680" s="117">
        <f>VLOOKUP($A680+ROUND((COLUMN()-2)/24,5),АТС!$A$41:$F$712,4)+VLOOKUP($A680+ROUND((COLUMN()-2)/24,5),'Расчет сбытовых надбавок'!$B$1393:'Расчет сбытовых надбавок'!$G$2064,6)</f>
        <v>0.01</v>
      </c>
      <c r="U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V680" s="117">
        <f>VLOOKUP($A680+ROUND((COLUMN()-2)/24,5),АТС!$A$41:$F$712,4)+VLOOKUP($A680+ROUND((COLUMN()-2)/24,5),'Расчет сбытовых надбавок'!$B$1393:'Расчет сбытовых надбавок'!$G$2064,6)</f>
        <v>0.01</v>
      </c>
      <c r="W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X680" s="117">
        <f>VLOOKUP($A680+ROUND((COLUMN()-2)/24,5),АТС!$A$41:$F$712,4)+VLOOKUP($A680+ROUND((COLUMN()-2)/24,5),'Расчет сбытовых надбавок'!$B$1393:'Расчет сбытовых надбавок'!$G$2064,6)</f>
        <v>0</v>
      </c>
      <c r="Y680" s="117">
        <f>VLOOKUP($A680+ROUND((COLUMN()-2)/24,5),АТС!$A$41:$F$712,4)+VLOOKUP($A680+ROUND((COLUMN()-2)/24,5),'Расчет сбытовых надбавок'!$B$1393:'Расчет сбытовых надбавок'!$G$2064,6)</f>
        <v>0</v>
      </c>
    </row>
    <row r="681" spans="1:25" x14ac:dyDescent="0.2">
      <c r="A681" s="94">
        <f t="shared" si="20"/>
        <v>41688</v>
      </c>
      <c r="B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C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D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E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F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G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H681" s="117">
        <f>VLOOKUP($A681+ROUND((COLUMN()-2)/24,5),АТС!$A$41:$F$712,4)+VLOOKUP($A681+ROUND((COLUMN()-2)/24,5),'Расчет сбытовых надбавок'!$B$1393:'Расчет сбытовых надбавок'!$G$2064,6)</f>
        <v>121.08</v>
      </c>
      <c r="I681" s="117">
        <f>VLOOKUP($A681+ROUND((COLUMN()-2)/24,5),АТС!$A$41:$F$712,4)+VLOOKUP($A681+ROUND((COLUMN()-2)/24,5),'Расчет сбытовых надбавок'!$B$1393:'Расчет сбытовых надбавок'!$G$2064,6)</f>
        <v>16.669999999999998</v>
      </c>
      <c r="J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K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L681" s="117">
        <f>VLOOKUP($A681+ROUND((COLUMN()-2)/24,5),АТС!$A$41:$F$712,4)+VLOOKUP($A681+ROUND((COLUMN()-2)/24,5),'Расчет сбытовых надбавок'!$B$1393:'Расчет сбытовых надбавок'!$G$2064,6)</f>
        <v>0.01</v>
      </c>
      <c r="M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N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O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P681" s="117">
        <f>VLOOKUP($A681+ROUND((COLUMN()-2)/24,5),АТС!$A$41:$F$712,4)+VLOOKUP($A681+ROUND((COLUMN()-2)/24,5),'Расчет сбытовых надбавок'!$B$1393:'Расчет сбытовых надбавок'!$G$2064,6)</f>
        <v>0.01</v>
      </c>
      <c r="Q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R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S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T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U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V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W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X681" s="117">
        <f>VLOOKUP($A681+ROUND((COLUMN()-2)/24,5),АТС!$A$41:$F$712,4)+VLOOKUP($A681+ROUND((COLUMN()-2)/24,5),'Расчет сбытовых надбавок'!$B$1393:'Расчет сбытовых надбавок'!$G$2064,6)</f>
        <v>0</v>
      </c>
      <c r="Y681" s="117">
        <f>VLOOKUP($A681+ROUND((COLUMN()-2)/24,5),АТС!$A$41:$F$712,4)+VLOOKUP($A681+ROUND((COLUMN()-2)/24,5),'Расчет сбытовых надбавок'!$B$1393:'Расчет сбытовых надбавок'!$G$2064,6)</f>
        <v>0</v>
      </c>
    </row>
    <row r="682" spans="1:25" x14ac:dyDescent="0.2">
      <c r="A682" s="94">
        <f t="shared" si="20"/>
        <v>41689</v>
      </c>
      <c r="B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C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D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E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F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G682" s="117">
        <f>VLOOKUP($A682+ROUND((COLUMN()-2)/24,5),АТС!$A$41:$F$712,4)+VLOOKUP($A682+ROUND((COLUMN()-2)/24,5),'Расчет сбытовых надбавок'!$B$1393:'Расчет сбытовых надбавок'!$G$2064,6)</f>
        <v>92.55</v>
      </c>
      <c r="H682" s="117">
        <f>VLOOKUP($A682+ROUND((COLUMN()-2)/24,5),АТС!$A$41:$F$712,4)+VLOOKUP($A682+ROUND((COLUMN()-2)/24,5),'Расчет сбытовых надбавок'!$B$1393:'Расчет сбытовых надбавок'!$G$2064,6)</f>
        <v>162.6</v>
      </c>
      <c r="I682" s="117">
        <f>VLOOKUP($A682+ROUND((COLUMN()-2)/24,5),АТС!$A$41:$F$712,4)+VLOOKUP($A682+ROUND((COLUMN()-2)/24,5),'Расчет сбытовых надбавок'!$B$1393:'Расчет сбытовых надбавок'!$G$2064,6)</f>
        <v>95.27000000000001</v>
      </c>
      <c r="J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K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L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M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N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O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P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Q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R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S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T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U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V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W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X682" s="117">
        <f>VLOOKUP($A682+ROUND((COLUMN()-2)/24,5),АТС!$A$41:$F$712,4)+VLOOKUP($A682+ROUND((COLUMN()-2)/24,5),'Расчет сбытовых надбавок'!$B$1393:'Расчет сбытовых надбавок'!$G$2064,6)</f>
        <v>0</v>
      </c>
      <c r="Y682" s="117">
        <f>VLOOKUP($A682+ROUND((COLUMN()-2)/24,5),АТС!$A$41:$F$712,4)+VLOOKUP($A682+ROUND((COLUMN()-2)/24,5),'Расчет сбытовых надбавок'!$B$1393:'Расчет сбытовых надбавок'!$G$2064,6)</f>
        <v>0</v>
      </c>
    </row>
    <row r="683" spans="1:25" x14ac:dyDescent="0.2">
      <c r="A683" s="94">
        <f t="shared" si="20"/>
        <v>41690</v>
      </c>
      <c r="B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C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D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E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F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G683" s="117">
        <f>VLOOKUP($A683+ROUND((COLUMN()-2)/24,5),АТС!$A$41:$F$712,4)+VLOOKUP($A683+ROUND((COLUMN()-2)/24,5),'Расчет сбытовых надбавок'!$B$1393:'Расчет сбытовых надбавок'!$G$2064,6)</f>
        <v>4.8199999999999994</v>
      </c>
      <c r="H683" s="117">
        <f>VLOOKUP($A683+ROUND((COLUMN()-2)/24,5),АТС!$A$41:$F$712,4)+VLOOKUP($A683+ROUND((COLUMN()-2)/24,5),'Расчет сбытовых надбавок'!$B$1393:'Расчет сбытовых надбавок'!$G$2064,6)</f>
        <v>120.8</v>
      </c>
      <c r="I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J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K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L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M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N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O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P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Q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R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S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T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U683" s="117">
        <f>VLOOKUP($A683+ROUND((COLUMN()-2)/24,5),АТС!$A$41:$F$712,4)+VLOOKUP($A683+ROUND((COLUMN()-2)/24,5),'Расчет сбытовых надбавок'!$B$1393:'Расчет сбытовых надбавок'!$G$2064,6)</f>
        <v>0.01</v>
      </c>
      <c r="V683" s="117">
        <f>VLOOKUP($A683+ROUND((COLUMN()-2)/24,5),АТС!$A$41:$F$712,4)+VLOOKUP($A683+ROUND((COLUMN()-2)/24,5),'Расчет сбытовых надбавок'!$B$1393:'Расчет сбытовых надбавок'!$G$2064,6)</f>
        <v>0.01</v>
      </c>
      <c r="W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X683" s="117">
        <f>VLOOKUP($A683+ROUND((COLUMN()-2)/24,5),АТС!$A$41:$F$712,4)+VLOOKUP($A683+ROUND((COLUMN()-2)/24,5),'Расчет сбытовых надбавок'!$B$1393:'Расчет сбытовых надбавок'!$G$2064,6)</f>
        <v>0</v>
      </c>
      <c r="Y683" s="117">
        <f>VLOOKUP($A683+ROUND((COLUMN()-2)/24,5),АТС!$A$41:$F$712,4)+VLOOKUP($A683+ROUND((COLUMN()-2)/24,5),'Расчет сбытовых надбавок'!$B$1393:'Расчет сбытовых надбавок'!$G$2064,6)</f>
        <v>0</v>
      </c>
    </row>
    <row r="684" spans="1:25" x14ac:dyDescent="0.2">
      <c r="A684" s="94">
        <f t="shared" si="20"/>
        <v>41691</v>
      </c>
      <c r="B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C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D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E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F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G684" s="117">
        <f>VLOOKUP($A684+ROUND((COLUMN()-2)/24,5),АТС!$A$41:$F$712,4)+VLOOKUP($A684+ROUND((COLUMN()-2)/24,5),'Расчет сбытовых надбавок'!$B$1393:'Расчет сбытовых надбавок'!$G$2064,6)</f>
        <v>7.32</v>
      </c>
      <c r="H684" s="117">
        <f>VLOOKUP($A684+ROUND((COLUMN()-2)/24,5),АТС!$A$41:$F$712,4)+VLOOKUP($A684+ROUND((COLUMN()-2)/24,5),'Расчет сбытовых надбавок'!$B$1393:'Расчет сбытовых надбавок'!$G$2064,6)</f>
        <v>133.87</v>
      </c>
      <c r="I684" s="117">
        <f>VLOOKUP($A684+ROUND((COLUMN()-2)/24,5),АТС!$A$41:$F$712,4)+VLOOKUP($A684+ROUND((COLUMN()-2)/24,5),'Расчет сбытовых надбавок'!$B$1393:'Расчет сбытовых надбавок'!$G$2064,6)</f>
        <v>36.770000000000003</v>
      </c>
      <c r="J684" s="117">
        <f>VLOOKUP($A684+ROUND((COLUMN()-2)/24,5),АТС!$A$41:$F$712,4)+VLOOKUP($A684+ROUND((COLUMN()-2)/24,5),'Расчет сбытовых надбавок'!$B$1393:'Расчет сбытовых надбавок'!$G$2064,6)</f>
        <v>26.03</v>
      </c>
      <c r="K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L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M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N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O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P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Q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R684" s="117">
        <f>VLOOKUP($A684+ROUND((COLUMN()-2)/24,5),АТС!$A$41:$F$712,4)+VLOOKUP($A684+ROUND((COLUMN()-2)/24,5),'Расчет сбытовых надбавок'!$B$1393:'Расчет сбытовых надбавок'!$G$2064,6)</f>
        <v>83.89</v>
      </c>
      <c r="S684" s="117">
        <f>VLOOKUP($A684+ROUND((COLUMN()-2)/24,5),АТС!$A$41:$F$712,4)+VLOOKUP($A684+ROUND((COLUMN()-2)/24,5),'Расчет сбытовых надбавок'!$B$1393:'Расчет сбытовых надбавок'!$G$2064,6)</f>
        <v>105.87</v>
      </c>
      <c r="T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U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V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W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X684" s="117">
        <f>VLOOKUP($A684+ROUND((COLUMN()-2)/24,5),АТС!$A$41:$F$712,4)+VLOOKUP($A684+ROUND((COLUMN()-2)/24,5),'Расчет сбытовых надбавок'!$B$1393:'Расчет сбытовых надбавок'!$G$2064,6)</f>
        <v>0</v>
      </c>
      <c r="Y684" s="117">
        <f>VLOOKUP($A684+ROUND((COLUMN()-2)/24,5),АТС!$A$41:$F$712,4)+VLOOKUP($A684+ROUND((COLUMN()-2)/24,5),'Расчет сбытовых надбавок'!$B$1393:'Расчет сбытовых надбавок'!$G$2064,6)</f>
        <v>0.01</v>
      </c>
    </row>
    <row r="685" spans="1:25" x14ac:dyDescent="0.2">
      <c r="A685" s="94">
        <f t="shared" si="20"/>
        <v>41692</v>
      </c>
      <c r="B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C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D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E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F685" s="117">
        <f>VLOOKUP($A685+ROUND((COLUMN()-2)/24,5),АТС!$A$41:$F$712,4)+VLOOKUP($A685+ROUND((COLUMN()-2)/24,5),'Расчет сбытовых надбавок'!$B$1393:'Расчет сбытовых надбавок'!$G$2064,6)</f>
        <v>15.97</v>
      </c>
      <c r="G685" s="117">
        <f>VLOOKUP($A685+ROUND((COLUMN()-2)/24,5),АТС!$A$41:$F$712,4)+VLOOKUP($A685+ROUND((COLUMN()-2)/24,5),'Расчет сбытовых надбавок'!$B$1393:'Расчет сбытовых надбавок'!$G$2064,6)</f>
        <v>66.19</v>
      </c>
      <c r="H685" s="117">
        <f>VLOOKUP($A685+ROUND((COLUMN()-2)/24,5),АТС!$A$41:$F$712,4)+VLOOKUP($A685+ROUND((COLUMN()-2)/24,5),'Расчет сбытовых надбавок'!$B$1393:'Расчет сбытовых надбавок'!$G$2064,6)</f>
        <v>110.08000000000001</v>
      </c>
      <c r="I685" s="117">
        <f>VLOOKUP($A685+ROUND((COLUMN()-2)/24,5),АТС!$A$41:$F$712,4)+VLOOKUP($A685+ROUND((COLUMN()-2)/24,5),'Расчет сбытовых надбавок'!$B$1393:'Расчет сбытовых надбавок'!$G$2064,6)</f>
        <v>84.86999999999999</v>
      </c>
      <c r="J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K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L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M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N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O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P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Q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R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S685" s="117">
        <f>VLOOKUP($A685+ROUND((COLUMN()-2)/24,5),АТС!$A$41:$F$712,4)+VLOOKUP($A685+ROUND((COLUMN()-2)/24,5),'Расчет сбытовых надбавок'!$B$1393:'Расчет сбытовых надбавок'!$G$2064,6)</f>
        <v>14.28</v>
      </c>
      <c r="T685" s="117">
        <f>VLOOKUP($A685+ROUND((COLUMN()-2)/24,5),АТС!$A$41:$F$712,4)+VLOOKUP($A685+ROUND((COLUMN()-2)/24,5),'Расчет сбытовых надбавок'!$B$1393:'Расчет сбытовых надбавок'!$G$2064,6)</f>
        <v>135.32</v>
      </c>
      <c r="U685" s="117">
        <f>VLOOKUP($A685+ROUND((COLUMN()-2)/24,5),АТС!$A$41:$F$712,4)+VLOOKUP($A685+ROUND((COLUMN()-2)/24,5),'Расчет сбытовых надбавок'!$B$1393:'Расчет сбытовых надбавок'!$G$2064,6)</f>
        <v>428.91999999999996</v>
      </c>
      <c r="V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W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X685" s="117">
        <f>VLOOKUP($A685+ROUND((COLUMN()-2)/24,5),АТС!$A$41:$F$712,4)+VLOOKUP($A685+ROUND((COLUMN()-2)/24,5),'Расчет сбытовых надбавок'!$B$1393:'Расчет сбытовых надбавок'!$G$2064,6)</f>
        <v>0</v>
      </c>
      <c r="Y685" s="117">
        <f>VLOOKUP($A685+ROUND((COLUMN()-2)/24,5),АТС!$A$41:$F$712,4)+VLOOKUP($A685+ROUND((COLUMN()-2)/24,5),'Расчет сбытовых надбавок'!$B$1393:'Расчет сбытовых надбавок'!$G$2064,6)</f>
        <v>0</v>
      </c>
    </row>
    <row r="686" spans="1:25" x14ac:dyDescent="0.2">
      <c r="A686" s="94">
        <f t="shared" si="20"/>
        <v>41693</v>
      </c>
      <c r="B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C686" s="117">
        <f>VLOOKUP($A686+ROUND((COLUMN()-2)/24,5),АТС!$A$41:$F$712,4)+VLOOKUP($A686+ROUND((COLUMN()-2)/24,5),'Расчет сбытовых надбавок'!$B$1393:'Расчет сбытовых надбавок'!$G$2064,6)</f>
        <v>0.01</v>
      </c>
      <c r="D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E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F686" s="117">
        <f>VLOOKUP($A686+ROUND((COLUMN()-2)/24,5),АТС!$A$41:$F$712,4)+VLOOKUP($A686+ROUND((COLUMN()-2)/24,5),'Расчет сбытовых надбавок'!$B$1393:'Расчет сбытовых надбавок'!$G$2064,6)</f>
        <v>81.75</v>
      </c>
      <c r="G686" s="117">
        <f>VLOOKUP($A686+ROUND((COLUMN()-2)/24,5),АТС!$A$41:$F$712,4)+VLOOKUP($A686+ROUND((COLUMN()-2)/24,5),'Расчет сбытовых надбавок'!$B$1393:'Расчет сбытовых надбавок'!$G$2064,6)</f>
        <v>163.16</v>
      </c>
      <c r="H686" s="117">
        <f>VLOOKUP($A686+ROUND((COLUMN()-2)/24,5),АТС!$A$41:$F$712,4)+VLOOKUP($A686+ROUND((COLUMN()-2)/24,5),'Расчет сбытовых надбавок'!$B$1393:'Расчет сбытовых надбавок'!$G$2064,6)</f>
        <v>139.84</v>
      </c>
      <c r="I686" s="117">
        <f>VLOOKUP($A686+ROUND((COLUMN()-2)/24,5),АТС!$A$41:$F$712,4)+VLOOKUP($A686+ROUND((COLUMN()-2)/24,5),'Расчет сбытовых надбавок'!$B$1393:'Расчет сбытовых надбавок'!$G$2064,6)</f>
        <v>187.21</v>
      </c>
      <c r="J686" s="117">
        <f>VLOOKUP($A686+ROUND((COLUMN()-2)/24,5),АТС!$A$41:$F$712,4)+VLOOKUP($A686+ROUND((COLUMN()-2)/24,5),'Расчет сбытовых надбавок'!$B$1393:'Расчет сбытовых надбавок'!$G$2064,6)</f>
        <v>67.19</v>
      </c>
      <c r="K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L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M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N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O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P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Q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R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S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T686" s="117">
        <f>VLOOKUP($A686+ROUND((COLUMN()-2)/24,5),АТС!$A$41:$F$712,4)+VLOOKUP($A686+ROUND((COLUMN()-2)/24,5),'Расчет сбытовых надбавок'!$B$1393:'Расчет сбытовых надбавок'!$G$2064,6)</f>
        <v>47.190000000000005</v>
      </c>
      <c r="U686" s="117">
        <f>VLOOKUP($A686+ROUND((COLUMN()-2)/24,5),АТС!$A$41:$F$712,4)+VLOOKUP($A686+ROUND((COLUMN()-2)/24,5),'Расчет сбытовых надбавок'!$B$1393:'Расчет сбытовых надбавок'!$G$2064,6)</f>
        <v>5.75</v>
      </c>
      <c r="V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W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X686" s="117">
        <f>VLOOKUP($A686+ROUND((COLUMN()-2)/24,5),АТС!$A$41:$F$712,4)+VLOOKUP($A686+ROUND((COLUMN()-2)/24,5),'Расчет сбытовых надбавок'!$B$1393:'Расчет сбытовых надбавок'!$G$2064,6)</f>
        <v>0</v>
      </c>
      <c r="Y686" s="117">
        <f>VLOOKUP($A686+ROUND((COLUMN()-2)/24,5),АТС!$A$41:$F$712,4)+VLOOKUP($A686+ROUND((COLUMN()-2)/24,5),'Расчет сбытовых надбавок'!$B$1393:'Расчет сбытовых надбавок'!$G$2064,6)</f>
        <v>0</v>
      </c>
    </row>
    <row r="687" spans="1:25" x14ac:dyDescent="0.2">
      <c r="A687" s="94">
        <f t="shared" si="20"/>
        <v>41694</v>
      </c>
      <c r="B687" s="117">
        <f>VLOOKUP($A687+ROUND((COLUMN()-2)/24,5),АТС!$A$41:$F$712,4)+VLOOKUP($A687+ROUND((COLUMN()-2)/24,5),'Расчет сбытовых надбавок'!$B$1393:'Расчет сбытовых надбавок'!$G$2064,6)</f>
        <v>5.91</v>
      </c>
      <c r="C687" s="117">
        <f>VLOOKUP($A687+ROUND((COLUMN()-2)/24,5),АТС!$A$41:$F$712,4)+VLOOKUP($A687+ROUND((COLUMN()-2)/24,5),'Расчет сбытовых надбавок'!$B$1393:'Расчет сбытовых надбавок'!$G$2064,6)</f>
        <v>60.11</v>
      </c>
      <c r="D687" s="117">
        <f>VLOOKUP($A687+ROUND((COLUMN()-2)/24,5),АТС!$A$41:$F$712,4)+VLOOKUP($A687+ROUND((COLUMN()-2)/24,5),'Расчет сбытовых надбавок'!$B$1393:'Расчет сбытовых надбавок'!$G$2064,6)</f>
        <v>7.58</v>
      </c>
      <c r="E687" s="117">
        <f>VLOOKUP($A687+ROUND((COLUMN()-2)/24,5),АТС!$A$41:$F$712,4)+VLOOKUP($A687+ROUND((COLUMN()-2)/24,5),'Расчет сбытовых надбавок'!$B$1393:'Расчет сбытовых надбавок'!$G$2064,6)</f>
        <v>34.94</v>
      </c>
      <c r="F687" s="117">
        <f>VLOOKUP($A687+ROUND((COLUMN()-2)/24,5),АТС!$A$41:$F$712,4)+VLOOKUP($A687+ROUND((COLUMN()-2)/24,5),'Расчет сбытовых надбавок'!$B$1393:'Расчет сбытовых надбавок'!$G$2064,6)</f>
        <v>0</v>
      </c>
      <c r="G687" s="117">
        <f>VLOOKUP($A687+ROUND((COLUMN()-2)/24,5),АТС!$A$41:$F$712,4)+VLOOKUP($A687+ROUND((COLUMN()-2)/24,5),'Расчет сбытовых надбавок'!$B$1393:'Расчет сбытовых надбавок'!$G$2064,6)</f>
        <v>60.61</v>
      </c>
      <c r="H687" s="117">
        <f>VLOOKUP($A687+ROUND((COLUMN()-2)/24,5),АТС!$A$41:$F$712,4)+VLOOKUP($A687+ROUND((COLUMN()-2)/24,5),'Расчет сбытовых надбавок'!$B$1393:'Расчет сбытовых надбавок'!$G$2064,6)</f>
        <v>216.82</v>
      </c>
      <c r="I687" s="117">
        <f>VLOOKUP($A687+ROUND((COLUMN()-2)/24,5),АТС!$A$41:$F$712,4)+VLOOKUP($A687+ROUND((COLUMN()-2)/24,5),'Расчет сбытовых надбавок'!$B$1393:'Расчет сбытовых надбавок'!$G$2064,6)</f>
        <v>34.15</v>
      </c>
      <c r="J687" s="117">
        <f>VLOOKUP($A687+ROUND((COLUMN()-2)/24,5),АТС!$A$41:$F$712,4)+VLOOKUP($A687+ROUND((COLUMN()-2)/24,5),'Расчет сбытовых надбавок'!$B$1393:'Расчет сбытовых надбавок'!$G$2064,6)</f>
        <v>3</v>
      </c>
      <c r="K687" s="117">
        <f>VLOOKUP($A687+ROUND((COLUMN()-2)/24,5),АТС!$A$41:$F$712,4)+VLOOKUP($A687+ROUND((COLUMN()-2)/24,5),'Расчет сбытовых надбавок'!$B$1393:'Расчет сбытовых надбавок'!$G$2064,6)</f>
        <v>0</v>
      </c>
      <c r="L687" s="117">
        <f>VLOOKUP($A687+ROUND((COLUMN()-2)/24,5),АТС!$A$41:$F$712,4)+VLOOKUP($A687+ROUND((COLUMN()-2)/24,5),'Расчет сбытовых надбавок'!$B$1393:'Расчет сбытовых надбавок'!$G$2064,6)</f>
        <v>0</v>
      </c>
      <c r="M687" s="117">
        <f>VLOOKUP($A687+ROUND((COLUMN()-2)/24,5),АТС!$A$41:$F$712,4)+VLOOKUP($A687+ROUND((COLUMN()-2)/24,5),'Расчет сбытовых надбавок'!$B$1393:'Расчет сбытовых надбавок'!$G$2064,6)</f>
        <v>0</v>
      </c>
      <c r="N687" s="117">
        <f>VLOOKUP($A687+ROUND((COLUMN()-2)/24,5),АТС!$A$41:$F$712,4)+VLOOKUP($A687+ROUND((COLUMN()-2)/24,5),'Расчет сбытовых надбавок'!$B$1393:'Расчет сбытовых надбавок'!$G$2064,6)</f>
        <v>0</v>
      </c>
      <c r="O687" s="117">
        <f>VLOOKUP($A687+ROUND((COLUMN()-2)/24,5),АТС!$A$41:$F$712,4)+VLOOKUP($A687+ROUND((COLUMN()-2)/24,5),'Расчет сбытовых надбавок'!$B$1393:'Расчет сбытовых надбавок'!$G$2064,6)</f>
        <v>0</v>
      </c>
      <c r="P687" s="117">
        <f>VLOOKUP($A687+ROUND((COLUMN()-2)/24,5),АТС!$A$41:$F$712,4)+VLOOKUP($A687+ROUND((COLUMN()-2)/24,5),'Расчет сбытовых надбавок'!$B$1393:'Расчет сбытовых надбавок'!$G$2064,6)</f>
        <v>0</v>
      </c>
      <c r="Q687" s="117">
        <f>VLOOKUP($A687+ROUND((COLUMN()-2)/24,5),АТС!$A$41:$F$712,4)+VLOOKUP($A687+ROUND((COLUMN()-2)/24,5),'Расчет сбытовых надбавок'!$B$1393:'Расчет сбытовых надбавок'!$G$2064,6)</f>
        <v>0.12</v>
      </c>
      <c r="R687" s="117">
        <f>VLOOKUP($A687+ROUND((COLUMN()-2)/24,5),АТС!$A$41:$F$712,4)+VLOOKUP($A687+ROUND((COLUMN()-2)/24,5),'Расчет сбытовых надбавок'!$B$1393:'Расчет сбытовых надбавок'!$G$2064,6)</f>
        <v>0</v>
      </c>
      <c r="S687" s="117">
        <f>VLOOKUP($A687+ROUND((COLUMN()-2)/24,5),АТС!$A$41:$F$712,4)+VLOOKUP($A687+ROUND((COLUMN()-2)/24,5),'Расчет сбытовых надбавок'!$B$1393:'Расчет сбытовых надбавок'!$G$2064,6)</f>
        <v>0</v>
      </c>
      <c r="T687" s="117">
        <f>VLOOKUP($A687+ROUND((COLUMN()-2)/24,5),АТС!$A$41:$F$712,4)+VLOOKUP($A687+ROUND((COLUMN()-2)/24,5),'Расчет сбытовых надбавок'!$B$1393:'Расчет сбытовых надбавок'!$G$2064,6)</f>
        <v>135.87</v>
      </c>
      <c r="U687" s="117">
        <f>VLOOKUP($A687+ROUND((COLUMN()-2)/24,5),АТС!$A$41:$F$712,4)+VLOOKUP($A687+ROUND((COLUMN()-2)/24,5),'Расчет сбытовых надбавок'!$B$1393:'Расчет сбытовых надбавок'!$G$2064,6)</f>
        <v>3.31</v>
      </c>
      <c r="V687" s="117">
        <f>VLOOKUP($A687+ROUND((COLUMN()-2)/24,5),АТС!$A$41:$F$712,4)+VLOOKUP($A687+ROUND((COLUMN()-2)/24,5),'Расчет сбытовых надбавок'!$B$1393:'Расчет сбытовых надбавок'!$G$2064,6)</f>
        <v>0.01</v>
      </c>
      <c r="W687" s="117">
        <f>VLOOKUP($A687+ROUND((COLUMN()-2)/24,5),АТС!$A$41:$F$712,4)+VLOOKUP($A687+ROUND((COLUMN()-2)/24,5),'Расчет сбытовых надбавок'!$B$1393:'Расчет сбытовых надбавок'!$G$2064,6)</f>
        <v>0</v>
      </c>
      <c r="X687" s="117">
        <f>VLOOKUP($A687+ROUND((COLUMN()-2)/24,5),АТС!$A$41:$F$712,4)+VLOOKUP($A687+ROUND((COLUMN()-2)/24,5),'Расчет сбытовых надбавок'!$B$1393:'Расчет сбытовых надбавок'!$G$2064,6)</f>
        <v>0</v>
      </c>
      <c r="Y687" s="117">
        <f>VLOOKUP($A687+ROUND((COLUMN()-2)/24,5),АТС!$A$41:$F$712,4)+VLOOKUP($A687+ROUND((COLUMN()-2)/24,5),'Расчет сбытовых надбавок'!$B$1393:'Расчет сбытовых надбавок'!$G$2064,6)</f>
        <v>0</v>
      </c>
    </row>
    <row r="688" spans="1:25" x14ac:dyDescent="0.2">
      <c r="A688" s="94">
        <f t="shared" si="20"/>
        <v>41695</v>
      </c>
      <c r="B688" s="117">
        <f>VLOOKUP($A688+ROUND((COLUMN()-2)/24,5),АТС!$A$41:$F$712,4)+VLOOKUP($A688+ROUND((COLUMN()-2)/24,5),'Расчет сбытовых надбавок'!$B$1393:'Расчет сбытовых надбавок'!$G$2064,6)</f>
        <v>0.01</v>
      </c>
      <c r="C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D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E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F688" s="117">
        <f>VLOOKUP($A688+ROUND((COLUMN()-2)/24,5),АТС!$A$41:$F$712,4)+VLOOKUP($A688+ROUND((COLUMN()-2)/24,5),'Расчет сбытовых надбавок'!$B$1393:'Расчет сбытовых надбавок'!$G$2064,6)</f>
        <v>34.049999999999997</v>
      </c>
      <c r="G688" s="117">
        <f>VLOOKUP($A688+ROUND((COLUMN()-2)/24,5),АТС!$A$41:$F$712,4)+VLOOKUP($A688+ROUND((COLUMN()-2)/24,5),'Расчет сбытовых надбавок'!$B$1393:'Расчет сбытовых надбавок'!$G$2064,6)</f>
        <v>49.93</v>
      </c>
      <c r="H688" s="117">
        <f>VLOOKUP($A688+ROUND((COLUMN()-2)/24,5),АТС!$A$41:$F$712,4)+VLOOKUP($A688+ROUND((COLUMN()-2)/24,5),'Расчет сбытовых надбавок'!$B$1393:'Расчет сбытовых надбавок'!$G$2064,6)</f>
        <v>107.3</v>
      </c>
      <c r="I688" s="117">
        <f>VLOOKUP($A688+ROUND((COLUMN()-2)/24,5),АТС!$A$41:$F$712,4)+VLOOKUP($A688+ROUND((COLUMN()-2)/24,5),'Расчет сбытовых надбавок'!$B$1393:'Расчет сбытовых надбавок'!$G$2064,6)</f>
        <v>118.28</v>
      </c>
      <c r="J688" s="117">
        <f>VLOOKUP($A688+ROUND((COLUMN()-2)/24,5),АТС!$A$41:$F$712,4)+VLOOKUP($A688+ROUND((COLUMN()-2)/24,5),'Расчет сбытовых надбавок'!$B$1393:'Расчет сбытовых надбавок'!$G$2064,6)</f>
        <v>33.43</v>
      </c>
      <c r="K688" s="117">
        <f>VLOOKUP($A688+ROUND((COLUMN()-2)/24,5),АТС!$A$41:$F$712,4)+VLOOKUP($A688+ROUND((COLUMN()-2)/24,5),'Расчет сбытовых надбавок'!$B$1393:'Расчет сбытовых надбавок'!$G$2064,6)</f>
        <v>0.04</v>
      </c>
      <c r="L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M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N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O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P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Q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R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S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T688" s="117">
        <f>VLOOKUP($A688+ROUND((COLUMN()-2)/24,5),АТС!$A$41:$F$712,4)+VLOOKUP($A688+ROUND((COLUMN()-2)/24,5),'Расчет сбытовых надбавок'!$B$1393:'Расчет сбытовых надбавок'!$G$2064,6)</f>
        <v>91.11</v>
      </c>
      <c r="U688" s="117">
        <f>VLOOKUP($A688+ROUND((COLUMN()-2)/24,5),АТС!$A$41:$F$712,4)+VLOOKUP($A688+ROUND((COLUMN()-2)/24,5),'Расчет сбытовых надбавок'!$B$1393:'Расчет сбытовых надбавок'!$G$2064,6)</f>
        <v>0.01</v>
      </c>
      <c r="V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W688" s="117">
        <f>VLOOKUP($A688+ROUND((COLUMN()-2)/24,5),АТС!$A$41:$F$712,4)+VLOOKUP($A688+ROUND((COLUMN()-2)/24,5),'Расчет сбытовых надбавок'!$B$1393:'Расчет сбытовых надбавок'!$G$2064,6)</f>
        <v>0</v>
      </c>
      <c r="X688" s="117">
        <f>VLOOKUP($A688+ROUND((COLUMN()-2)/24,5),АТС!$A$41:$F$712,4)+VLOOKUP($A688+ROUND((COLUMN()-2)/24,5),'Расчет сбытовых надбавок'!$B$1393:'Расчет сбытовых надбавок'!$G$2064,6)</f>
        <v>0.01</v>
      </c>
      <c r="Y688" s="117">
        <f>VLOOKUP($A688+ROUND((COLUMN()-2)/24,5),АТС!$A$41:$F$712,4)+VLOOKUP($A688+ROUND((COLUMN()-2)/24,5),'Расчет сбытовых надбавок'!$B$1393:'Расчет сбытовых надбавок'!$G$2064,6)</f>
        <v>0</v>
      </c>
    </row>
    <row r="689" spans="1:27" x14ac:dyDescent="0.2">
      <c r="A689" s="94">
        <f t="shared" si="20"/>
        <v>41696</v>
      </c>
      <c r="B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C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D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E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F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G689" s="117">
        <f>VLOOKUP($A689+ROUND((COLUMN()-2)/24,5),АТС!$A$41:$F$712,4)+VLOOKUP($A689+ROUND((COLUMN()-2)/24,5),'Расчет сбытовых надбавок'!$B$1393:'Расчет сбытовых надбавок'!$G$2064,6)</f>
        <v>46.21</v>
      </c>
      <c r="H689" s="117">
        <f>VLOOKUP($A689+ROUND((COLUMN()-2)/24,5),АТС!$A$41:$F$712,4)+VLOOKUP($A689+ROUND((COLUMN()-2)/24,5),'Расчет сбытовых надбавок'!$B$1393:'Расчет сбытовых надбавок'!$G$2064,6)</f>
        <v>93.33</v>
      </c>
      <c r="I689" s="117">
        <f>VLOOKUP($A689+ROUND((COLUMN()-2)/24,5),АТС!$A$41:$F$712,4)+VLOOKUP($A689+ROUND((COLUMN()-2)/24,5),'Расчет сбытовых надбавок'!$B$1393:'Расчет сбытовых надбавок'!$G$2064,6)</f>
        <v>29.57</v>
      </c>
      <c r="J689" s="117">
        <f>VLOOKUP($A689+ROUND((COLUMN()-2)/24,5),АТС!$A$41:$F$712,4)+VLOOKUP($A689+ROUND((COLUMN()-2)/24,5),'Расчет сбытовых надбавок'!$B$1393:'Расчет сбытовых надбавок'!$G$2064,6)</f>
        <v>0.02</v>
      </c>
      <c r="K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L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M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N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O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P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Q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R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S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T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U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V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W689" s="117">
        <f>VLOOKUP($A689+ROUND((COLUMN()-2)/24,5),АТС!$A$41:$F$712,4)+VLOOKUP($A689+ROUND((COLUMN()-2)/24,5),'Расчет сбытовых надбавок'!$B$1393:'Расчет сбытовых надбавок'!$G$2064,6)</f>
        <v>0.01</v>
      </c>
      <c r="X689" s="117">
        <f>VLOOKUP($A689+ROUND((COLUMN()-2)/24,5),АТС!$A$41:$F$712,4)+VLOOKUP($A689+ROUND((COLUMN()-2)/24,5),'Расчет сбытовых надбавок'!$B$1393:'Расчет сбытовых надбавок'!$G$2064,6)</f>
        <v>0</v>
      </c>
      <c r="Y689" s="117">
        <f>VLOOKUP($A689+ROUND((COLUMN()-2)/24,5),АТС!$A$41:$F$712,4)+VLOOKUP($A689+ROUND((COLUMN()-2)/24,5),'Расчет сбытовых надбавок'!$B$1393:'Расчет сбытовых надбавок'!$G$2064,6)</f>
        <v>0</v>
      </c>
    </row>
    <row r="690" spans="1:27" x14ac:dyDescent="0.2">
      <c r="A690" s="94">
        <f t="shared" si="20"/>
        <v>41697</v>
      </c>
      <c r="B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C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D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E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F690" s="117">
        <f>VLOOKUP($A690+ROUND((COLUMN()-2)/24,5),АТС!$A$41:$F$712,4)+VLOOKUP($A690+ROUND((COLUMN()-2)/24,5),'Расчет сбытовых надбавок'!$B$1393:'Расчет сбытовых надбавок'!$G$2064,6)</f>
        <v>7.88</v>
      </c>
      <c r="G690" s="117">
        <f>VLOOKUP($A690+ROUND((COLUMN()-2)/24,5),АТС!$A$41:$F$712,4)+VLOOKUP($A690+ROUND((COLUMN()-2)/24,5),'Расчет сбытовых надбавок'!$B$1393:'Расчет сбытовых надбавок'!$G$2064,6)</f>
        <v>35.07</v>
      </c>
      <c r="H690" s="117">
        <f>VLOOKUP($A690+ROUND((COLUMN()-2)/24,5),АТС!$A$41:$F$712,4)+VLOOKUP($A690+ROUND((COLUMN()-2)/24,5),'Расчет сбытовых надбавок'!$B$1393:'Расчет сбытовых надбавок'!$G$2064,6)</f>
        <v>31.97</v>
      </c>
      <c r="I690" s="117">
        <f>VLOOKUP($A690+ROUND((COLUMN()-2)/24,5),АТС!$A$41:$F$712,4)+VLOOKUP($A690+ROUND((COLUMN()-2)/24,5),'Расчет сбытовых надбавок'!$B$1393:'Расчет сбытовых надбавок'!$G$2064,6)</f>
        <v>37.270000000000003</v>
      </c>
      <c r="J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K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L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M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N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O690" s="117">
        <f>VLOOKUP($A690+ROUND((COLUMN()-2)/24,5),АТС!$A$41:$F$712,4)+VLOOKUP($A690+ROUND((COLUMN()-2)/24,5),'Расчет сбытовых надбавок'!$B$1393:'Расчет сбытовых надбавок'!$G$2064,6)</f>
        <v>0.01</v>
      </c>
      <c r="P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Q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R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S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T690" s="117">
        <f>VLOOKUP($A690+ROUND((COLUMN()-2)/24,5),АТС!$A$41:$F$712,4)+VLOOKUP($A690+ROUND((COLUMN()-2)/24,5),'Расчет сбытовых надбавок'!$B$1393:'Расчет сбытовых надбавок'!$G$2064,6)</f>
        <v>31.57</v>
      </c>
      <c r="U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V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W690" s="117">
        <f>VLOOKUP($A690+ROUND((COLUMN()-2)/24,5),АТС!$A$41:$F$712,4)+VLOOKUP($A690+ROUND((COLUMN()-2)/24,5),'Расчет сбытовых надбавок'!$B$1393:'Расчет сбытовых надбавок'!$G$2064,6)</f>
        <v>0</v>
      </c>
      <c r="X690" s="117">
        <f>VLOOKUP($A690+ROUND((COLUMN()-2)/24,5),АТС!$A$41:$F$712,4)+VLOOKUP($A690+ROUND((COLUMN()-2)/24,5),'Расчет сбытовых надбавок'!$B$1393:'Расчет сбытовых надбавок'!$G$2064,6)</f>
        <v>0.01</v>
      </c>
      <c r="Y690" s="117">
        <f>VLOOKUP($A690+ROUND((COLUMN()-2)/24,5),АТС!$A$41:$F$712,4)+VLOOKUP($A690+ROUND((COLUMN()-2)/24,5),'Расчет сбытовых надбавок'!$B$1393:'Расчет сбытовых надбавок'!$G$2064,6)</f>
        <v>0</v>
      </c>
    </row>
    <row r="691" spans="1:27" x14ac:dyDescent="0.2">
      <c r="A691" s="94">
        <f t="shared" si="20"/>
        <v>41698</v>
      </c>
      <c r="B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C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D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E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F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G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H691" s="117">
        <f>VLOOKUP($A691+ROUND((COLUMN()-2)/24,5),АТС!$A$41:$F$712,4)+VLOOKUP($A691+ROUND((COLUMN()-2)/24,5),'Расчет сбытовых надбавок'!$B$1393:'Расчет сбытовых надбавок'!$G$2064,6)</f>
        <v>52.49</v>
      </c>
      <c r="I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J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K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L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M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N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O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P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Q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R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S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T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U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V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W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X691" s="117">
        <f>VLOOKUP($A691+ROUND((COLUMN()-2)/24,5),АТС!$A$41:$F$712,4)+VLOOKUP($A691+ROUND((COLUMN()-2)/24,5),'Расчет сбытовых надбавок'!$B$1393:'Расчет сбытовых надбавок'!$G$2064,6)</f>
        <v>0</v>
      </c>
      <c r="Y691" s="117">
        <f>VLOOKUP($A691+ROUND((COLUMN()-2)/24,5),АТС!$A$41:$F$712,4)+VLOOKUP($A691+ROUND((COLUMN()-2)/24,5),'Расчет сбытовых надбавок'!$B$1393:'Расчет сбытовых надбавок'!$G$2064,6)</f>
        <v>0</v>
      </c>
    </row>
    <row r="692" spans="1:27" x14ac:dyDescent="0.2">
      <c r="A692" s="100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  <c r="X692" s="118"/>
      <c r="Y692" s="118"/>
    </row>
    <row r="693" spans="1:27" x14ac:dyDescent="0.25">
      <c r="A693" s="102" t="s">
        <v>157</v>
      </c>
      <c r="B693" s="93"/>
      <c r="C693" s="93"/>
      <c r="D693" s="93"/>
    </row>
    <row r="694" spans="1:27" ht="12.75" customHeight="1" x14ac:dyDescent="0.2">
      <c r="A694" s="170" t="s">
        <v>50</v>
      </c>
      <c r="B694" s="181" t="s">
        <v>162</v>
      </c>
      <c r="C694" s="182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  <c r="R694" s="182"/>
      <c r="S694" s="182"/>
      <c r="T694" s="182"/>
      <c r="U694" s="182"/>
      <c r="V694" s="182"/>
      <c r="W694" s="182"/>
      <c r="X694" s="182"/>
      <c r="Y694" s="183"/>
    </row>
    <row r="695" spans="1:27" ht="12.75" customHeight="1" x14ac:dyDescent="0.2">
      <c r="A695" s="171"/>
      <c r="B695" s="184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  <c r="V695" s="185"/>
      <c r="W695" s="185"/>
      <c r="X695" s="185"/>
      <c r="Y695" s="186"/>
    </row>
    <row r="696" spans="1:27" s="134" customFormat="1" ht="12.75" customHeight="1" x14ac:dyDescent="0.2">
      <c r="A696" s="171"/>
      <c r="B696" s="217" t="s">
        <v>130</v>
      </c>
      <c r="C696" s="205" t="s">
        <v>131</v>
      </c>
      <c r="D696" s="205" t="s">
        <v>132</v>
      </c>
      <c r="E696" s="205" t="s">
        <v>133</v>
      </c>
      <c r="F696" s="205" t="s">
        <v>134</v>
      </c>
      <c r="G696" s="205" t="s">
        <v>135</v>
      </c>
      <c r="H696" s="205" t="s">
        <v>136</v>
      </c>
      <c r="I696" s="205" t="s">
        <v>137</v>
      </c>
      <c r="J696" s="205" t="s">
        <v>138</v>
      </c>
      <c r="K696" s="205" t="s">
        <v>139</v>
      </c>
      <c r="L696" s="205" t="s">
        <v>140</v>
      </c>
      <c r="M696" s="205" t="s">
        <v>141</v>
      </c>
      <c r="N696" s="215" t="s">
        <v>142</v>
      </c>
      <c r="O696" s="205" t="s">
        <v>143</v>
      </c>
      <c r="P696" s="205" t="s">
        <v>144</v>
      </c>
      <c r="Q696" s="205" t="s">
        <v>145</v>
      </c>
      <c r="R696" s="205" t="s">
        <v>146</v>
      </c>
      <c r="S696" s="205" t="s">
        <v>147</v>
      </c>
      <c r="T696" s="205" t="s">
        <v>148</v>
      </c>
      <c r="U696" s="205" t="s">
        <v>149</v>
      </c>
      <c r="V696" s="205" t="s">
        <v>150</v>
      </c>
      <c r="W696" s="205" t="s">
        <v>151</v>
      </c>
      <c r="X696" s="205" t="s">
        <v>152</v>
      </c>
      <c r="Y696" s="205" t="s">
        <v>153</v>
      </c>
    </row>
    <row r="697" spans="1:27" s="134" customFormat="1" ht="11.25" customHeight="1" x14ac:dyDescent="0.2">
      <c r="A697" s="172"/>
      <c r="B697" s="218"/>
      <c r="C697" s="206"/>
      <c r="D697" s="206"/>
      <c r="E697" s="206"/>
      <c r="F697" s="206"/>
      <c r="G697" s="206"/>
      <c r="H697" s="206"/>
      <c r="I697" s="206"/>
      <c r="J697" s="206"/>
      <c r="K697" s="206"/>
      <c r="L697" s="206"/>
      <c r="M697" s="206"/>
      <c r="N697" s="216"/>
      <c r="O697" s="206"/>
      <c r="P697" s="206"/>
      <c r="Q697" s="206"/>
      <c r="R697" s="206"/>
      <c r="S697" s="206"/>
      <c r="T697" s="206"/>
      <c r="U697" s="206"/>
      <c r="V697" s="206"/>
      <c r="W697" s="206"/>
      <c r="X697" s="206"/>
      <c r="Y697" s="206"/>
    </row>
    <row r="698" spans="1:27" ht="15.75" customHeight="1" x14ac:dyDescent="0.2">
      <c r="A698" s="94">
        <f>A664</f>
        <v>41671</v>
      </c>
      <c r="B698" s="117">
        <f>VLOOKUP($A698+ROUND((COLUMN()-2)/24,5),АТС!$A$41:$F$712,5)+VLOOKUP($A698+ROUND((COLUMN()-2)/24,5),'Расчет сбытовых надбавок'!$B$2065:'Расчет сбытовых надбавок'!$G$2736,3)</f>
        <v>63.5</v>
      </c>
      <c r="C698" s="117">
        <f>VLOOKUP($A698+ROUND((COLUMN()-2)/24,5),АТС!$A$41:$F$712,5)+VLOOKUP($A698+ROUND((COLUMN()-2)/24,5),'Расчет сбытовых надбавок'!$B$2065:'Расчет сбытовых надбавок'!$G$2736,3)</f>
        <v>44.28</v>
      </c>
      <c r="D698" s="117">
        <f>VLOOKUP($A698+ROUND((COLUMN()-2)/24,5),АТС!$A$41:$F$712,5)+VLOOKUP($A698+ROUND((COLUMN()-2)/24,5),'Расчет сбытовых надбавок'!$B$2065:'Расчет сбытовых надбавок'!$G$2736,3)</f>
        <v>6.11</v>
      </c>
      <c r="E698" s="117">
        <f>VLOOKUP($A698+ROUND((COLUMN()-2)/24,5),АТС!$A$41:$F$712,5)+VLOOKUP($A698+ROUND((COLUMN()-2)/24,5),'Расчет сбытовых надбавок'!$B$2065:'Расчет сбытовых надбавок'!$G$2736,3)</f>
        <v>0.01</v>
      </c>
      <c r="F698" s="117">
        <f>VLOOKUP($A698+ROUND((COLUMN()-2)/24,5),АТС!$A$41:$F$712,5)+VLOOKUP($A698+ROUND((COLUMN()-2)/24,5),'Расчет сбытовых надбавок'!$B$2065:'Расчет сбытовых надбавок'!$G$2736,3)</f>
        <v>0</v>
      </c>
      <c r="G698" s="117">
        <f>VLOOKUP($A698+ROUND((COLUMN()-2)/24,5),АТС!$A$41:$F$712,5)+VLOOKUP($A698+ROUND((COLUMN()-2)/24,5),'Расчет сбытовых надбавок'!$B$2065:'Расчет сбытовых надбавок'!$G$2736,3)</f>
        <v>0</v>
      </c>
      <c r="H698" s="117">
        <f>VLOOKUP($A698+ROUND((COLUMN()-2)/24,5),АТС!$A$41:$F$712,5)+VLOOKUP($A698+ROUND((COLUMN()-2)/24,5),'Расчет сбытовых надбавок'!$B$2065:'Расчет сбытовых надбавок'!$G$2736,3)</f>
        <v>0.01</v>
      </c>
      <c r="I698" s="117">
        <f>VLOOKUP($A698+ROUND((COLUMN()-2)/24,5),АТС!$A$41:$F$712,5)+VLOOKUP($A698+ROUND((COLUMN()-2)/24,5),'Расчет сбытовых надбавок'!$B$2065:'Расчет сбытовых надбавок'!$G$2736,3)</f>
        <v>0.01</v>
      </c>
      <c r="J698" s="117">
        <f>VLOOKUP($A698+ROUND((COLUMN()-2)/24,5),АТС!$A$41:$F$712,5)+VLOOKUP($A698+ROUND((COLUMN()-2)/24,5),'Расчет сбытовых надбавок'!$B$2065:'Расчет сбытовых надбавок'!$G$2736,3)</f>
        <v>0</v>
      </c>
      <c r="K698" s="117">
        <f>VLOOKUP($A698+ROUND((COLUMN()-2)/24,5),АТС!$A$41:$F$712,5)+VLOOKUP($A698+ROUND((COLUMN()-2)/24,5),'Расчет сбытовых надбавок'!$B$2065:'Расчет сбытовых надбавок'!$G$2736,3)</f>
        <v>0</v>
      </c>
      <c r="L698" s="117">
        <f>VLOOKUP($A698+ROUND((COLUMN()-2)/24,5),АТС!$A$41:$F$712,5)+VLOOKUP($A698+ROUND((COLUMN()-2)/24,5),'Расчет сбытовых надбавок'!$B$2065:'Расчет сбытовых надбавок'!$G$2736,3)</f>
        <v>31.62</v>
      </c>
      <c r="M698" s="117">
        <f>VLOOKUP($A698+ROUND((COLUMN()-2)/24,5),АТС!$A$41:$F$712,5)+VLOOKUP($A698+ROUND((COLUMN()-2)/24,5),'Расчет сбытовых надбавок'!$B$2065:'Расчет сбытовых надбавок'!$G$2736,3)</f>
        <v>31.09</v>
      </c>
      <c r="N698" s="117">
        <f>VLOOKUP($A698+ROUND((COLUMN()-2)/24,5),АТС!$A$41:$F$712,5)+VLOOKUP($A698+ROUND((COLUMN()-2)/24,5),'Расчет сбытовых надбавок'!$B$2065:'Расчет сбытовых надбавок'!$G$2736,3)</f>
        <v>49.36</v>
      </c>
      <c r="O698" s="117">
        <f>VLOOKUP($A698+ROUND((COLUMN()-2)/24,5),АТС!$A$41:$F$712,5)+VLOOKUP($A698+ROUND((COLUMN()-2)/24,5),'Расчет сбытовых надбавок'!$B$2065:'Расчет сбытовых надбавок'!$G$2736,3)</f>
        <v>47</v>
      </c>
      <c r="P698" s="117">
        <f>VLOOKUP($A698+ROUND((COLUMN()-2)/24,5),АТС!$A$41:$F$712,5)+VLOOKUP($A698+ROUND((COLUMN()-2)/24,5),'Расчет сбытовых надбавок'!$B$2065:'Расчет сбытовых надбавок'!$G$2736,3)</f>
        <v>0</v>
      </c>
      <c r="Q698" s="117">
        <f>VLOOKUP($A698+ROUND((COLUMN()-2)/24,5),АТС!$A$41:$F$712,5)+VLOOKUP($A698+ROUND((COLUMN()-2)/24,5),'Расчет сбытовых надбавок'!$B$2065:'Расчет сбытовых надбавок'!$G$2736,3)</f>
        <v>0</v>
      </c>
      <c r="R698" s="117">
        <f>VLOOKUP($A698+ROUND((COLUMN()-2)/24,5),АТС!$A$41:$F$712,5)+VLOOKUP($A698+ROUND((COLUMN()-2)/24,5),'Расчет сбытовых надбавок'!$B$2065:'Расчет сбытовых надбавок'!$G$2736,3)</f>
        <v>0</v>
      </c>
      <c r="S698" s="117">
        <f>VLOOKUP($A698+ROUND((COLUMN()-2)/24,5),АТС!$A$41:$F$712,5)+VLOOKUP($A698+ROUND((COLUMN()-2)/24,5),'Расчет сбытовых надбавок'!$B$2065:'Расчет сбытовых надбавок'!$G$2736,3)</f>
        <v>0</v>
      </c>
      <c r="T698" s="117">
        <f>VLOOKUP($A698+ROUND((COLUMN()-2)/24,5),АТС!$A$41:$F$712,5)+VLOOKUP($A698+ROUND((COLUMN()-2)/24,5),'Расчет сбытовых надбавок'!$B$2065:'Расчет сбытовых надбавок'!$G$2736,3)</f>
        <v>0</v>
      </c>
      <c r="U698" s="117">
        <f>VLOOKUP($A698+ROUND((COLUMN()-2)/24,5),АТС!$A$41:$F$712,5)+VLOOKUP($A698+ROUND((COLUMN()-2)/24,5),'Расчет сбытовых надбавок'!$B$2065:'Расчет сбытовых надбавок'!$G$2736,3)</f>
        <v>0</v>
      </c>
      <c r="V698" s="117">
        <f>VLOOKUP($A698+ROUND((COLUMN()-2)/24,5),АТС!$A$41:$F$712,5)+VLOOKUP($A698+ROUND((COLUMN()-2)/24,5),'Расчет сбытовых надбавок'!$B$2065:'Расчет сбытовых надбавок'!$G$2736,3)</f>
        <v>0</v>
      </c>
      <c r="W698" s="117">
        <f>VLOOKUP($A698+ROUND((COLUMN()-2)/24,5),АТС!$A$41:$F$712,5)+VLOOKUP($A698+ROUND((COLUMN()-2)/24,5),'Расчет сбытовых надбавок'!$B$2065:'Расчет сбытовых надбавок'!$G$2736,3)</f>
        <v>0</v>
      </c>
      <c r="X698" s="117">
        <f>VLOOKUP($A698+ROUND((COLUMN()-2)/24,5),АТС!$A$41:$F$712,5)+VLOOKUP($A698+ROUND((COLUMN()-2)/24,5),'Расчет сбытовых надбавок'!$B$2065:'Расчет сбытовых надбавок'!$G$2736,3)</f>
        <v>17.009999999999998</v>
      </c>
      <c r="Y698" s="117">
        <f>VLOOKUP($A698+ROUND((COLUMN()-2)/24,5),АТС!$A$41:$F$712,5)+VLOOKUP($A698+ROUND((COLUMN()-2)/24,5),'Расчет сбытовых надбавок'!$B$2065:'Расчет сбытовых надбавок'!$G$2736,3)</f>
        <v>0</v>
      </c>
      <c r="AA698" s="95"/>
    </row>
    <row r="699" spans="1:27" x14ac:dyDescent="0.2">
      <c r="A699" s="94">
        <f>A698+1</f>
        <v>41672</v>
      </c>
      <c r="B699" s="117">
        <f>VLOOKUP($A699+ROUND((COLUMN()-2)/24,5),АТС!$A$41:$F$712,5)+VLOOKUP($A699+ROUND((COLUMN()-2)/24,5),'Расчет сбытовых надбавок'!$B$2065:'Расчет сбытовых надбавок'!$G$2736,3)</f>
        <v>312.08</v>
      </c>
      <c r="C699" s="117">
        <f>VLOOKUP($A699+ROUND((COLUMN()-2)/24,5),АТС!$A$41:$F$712,5)+VLOOKUP($A699+ROUND((COLUMN()-2)/24,5),'Расчет сбытовых надбавок'!$B$2065:'Расчет сбытовых надбавок'!$G$2736,3)</f>
        <v>0</v>
      </c>
      <c r="D699" s="117">
        <f>VLOOKUP($A699+ROUND((COLUMN()-2)/24,5),АТС!$A$41:$F$712,5)+VLOOKUP($A699+ROUND((COLUMN()-2)/24,5),'Расчет сбытовых надбавок'!$B$2065:'Расчет сбытовых надбавок'!$G$2736,3)</f>
        <v>0</v>
      </c>
      <c r="E699" s="117">
        <f>VLOOKUP($A699+ROUND((COLUMN()-2)/24,5),АТС!$A$41:$F$712,5)+VLOOKUP($A699+ROUND((COLUMN()-2)/24,5),'Расчет сбытовых надбавок'!$B$2065:'Расчет сбытовых надбавок'!$G$2736,3)</f>
        <v>0</v>
      </c>
      <c r="F699" s="117">
        <f>VLOOKUP($A699+ROUND((COLUMN()-2)/24,5),АТС!$A$41:$F$712,5)+VLOOKUP($A699+ROUND((COLUMN()-2)/24,5),'Расчет сбытовых надбавок'!$B$2065:'Расчет сбытовых надбавок'!$G$2736,3)</f>
        <v>0</v>
      </c>
      <c r="G699" s="117">
        <f>VLOOKUP($A699+ROUND((COLUMN()-2)/24,5),АТС!$A$41:$F$712,5)+VLOOKUP($A699+ROUND((COLUMN()-2)/24,5),'Расчет сбытовых надбавок'!$B$2065:'Расчет сбытовых надбавок'!$G$2736,3)</f>
        <v>0.01</v>
      </c>
      <c r="H699" s="117">
        <f>VLOOKUP($A699+ROUND((COLUMN()-2)/24,5),АТС!$A$41:$F$712,5)+VLOOKUP($A699+ROUND((COLUMN()-2)/24,5),'Расчет сбытовых надбавок'!$B$2065:'Расчет сбытовых надбавок'!$G$2736,3)</f>
        <v>0</v>
      </c>
      <c r="I699" s="117">
        <f>VLOOKUP($A699+ROUND((COLUMN()-2)/24,5),АТС!$A$41:$F$712,5)+VLOOKUP($A699+ROUND((COLUMN()-2)/24,5),'Расчет сбытовых надбавок'!$B$2065:'Расчет сбытовых надбавок'!$G$2736,3)</f>
        <v>0</v>
      </c>
      <c r="J699" s="117">
        <f>VLOOKUP($A699+ROUND((COLUMN()-2)/24,5),АТС!$A$41:$F$712,5)+VLOOKUP($A699+ROUND((COLUMN()-2)/24,5),'Расчет сбытовых надбавок'!$B$2065:'Расчет сбытовых надбавок'!$G$2736,3)</f>
        <v>0</v>
      </c>
      <c r="K699" s="117">
        <f>VLOOKUP($A699+ROUND((COLUMN()-2)/24,5),АТС!$A$41:$F$712,5)+VLOOKUP($A699+ROUND((COLUMN()-2)/24,5),'Расчет сбытовых надбавок'!$B$2065:'Расчет сбытовых надбавок'!$G$2736,3)</f>
        <v>0</v>
      </c>
      <c r="L699" s="117">
        <f>VLOOKUP($A699+ROUND((COLUMN()-2)/24,5),АТС!$A$41:$F$712,5)+VLOOKUP($A699+ROUND((COLUMN()-2)/24,5),'Расчет сбытовых надбавок'!$B$2065:'Расчет сбытовых надбавок'!$G$2736,3)</f>
        <v>37.79</v>
      </c>
      <c r="M699" s="117">
        <f>VLOOKUP($A699+ROUND((COLUMN()-2)/24,5),АТС!$A$41:$F$712,5)+VLOOKUP($A699+ROUND((COLUMN()-2)/24,5),'Расчет сбытовых надбавок'!$B$2065:'Расчет сбытовых надбавок'!$G$2736,3)</f>
        <v>175.79</v>
      </c>
      <c r="N699" s="117">
        <f>VLOOKUP($A699+ROUND((COLUMN()-2)/24,5),АТС!$A$41:$F$712,5)+VLOOKUP($A699+ROUND((COLUMN()-2)/24,5),'Расчет сбытовых надбавок'!$B$2065:'Расчет сбытовых надбавок'!$G$2736,3)</f>
        <v>228.72</v>
      </c>
      <c r="O699" s="117">
        <f>VLOOKUP($A699+ROUND((COLUMN()-2)/24,5),АТС!$A$41:$F$712,5)+VLOOKUP($A699+ROUND((COLUMN()-2)/24,5),'Расчет сбытовых надбавок'!$B$2065:'Расчет сбытовых надбавок'!$G$2736,3)</f>
        <v>204.09</v>
      </c>
      <c r="P699" s="117">
        <f>VLOOKUP($A699+ROUND((COLUMN()-2)/24,5),АТС!$A$41:$F$712,5)+VLOOKUP($A699+ROUND((COLUMN()-2)/24,5),'Расчет сбытовых надбавок'!$B$2065:'Расчет сбытовых надбавок'!$G$2736,3)</f>
        <v>5.4599999999999991</v>
      </c>
      <c r="Q699" s="117">
        <f>VLOOKUP($A699+ROUND((COLUMN()-2)/24,5),АТС!$A$41:$F$712,5)+VLOOKUP($A699+ROUND((COLUMN()-2)/24,5),'Расчет сбытовых надбавок'!$B$2065:'Расчет сбытовых надбавок'!$G$2736,3)</f>
        <v>131.5</v>
      </c>
      <c r="R699" s="117">
        <f>VLOOKUP($A699+ROUND((COLUMN()-2)/24,5),АТС!$A$41:$F$712,5)+VLOOKUP($A699+ROUND((COLUMN()-2)/24,5),'Расчет сбытовых надбавок'!$B$2065:'Расчет сбытовых надбавок'!$G$2736,3)</f>
        <v>38.9</v>
      </c>
      <c r="S699" s="117">
        <f>VLOOKUP($A699+ROUND((COLUMN()-2)/24,5),АТС!$A$41:$F$712,5)+VLOOKUP($A699+ROUND((COLUMN()-2)/24,5),'Расчет сбытовых надбавок'!$B$2065:'Расчет сбытовых надбавок'!$G$2736,3)</f>
        <v>0</v>
      </c>
      <c r="T699" s="117">
        <f>VLOOKUP($A699+ROUND((COLUMN()-2)/24,5),АТС!$A$41:$F$712,5)+VLOOKUP($A699+ROUND((COLUMN()-2)/24,5),'Расчет сбытовых надбавок'!$B$2065:'Расчет сбытовых надбавок'!$G$2736,3)</f>
        <v>0</v>
      </c>
      <c r="U699" s="117">
        <f>VLOOKUP($A699+ROUND((COLUMN()-2)/24,5),АТС!$A$41:$F$712,5)+VLOOKUP($A699+ROUND((COLUMN()-2)/24,5),'Расчет сбытовых надбавок'!$B$2065:'Расчет сбытовых надбавок'!$G$2736,3)</f>
        <v>0</v>
      </c>
      <c r="V699" s="117">
        <f>VLOOKUP($A699+ROUND((COLUMN()-2)/24,5),АТС!$A$41:$F$712,5)+VLOOKUP($A699+ROUND((COLUMN()-2)/24,5),'Расчет сбытовых надбавок'!$B$2065:'Расчет сбытовых надбавок'!$G$2736,3)</f>
        <v>0</v>
      </c>
      <c r="W699" s="117">
        <f>VLOOKUP($A699+ROUND((COLUMN()-2)/24,5),АТС!$A$41:$F$712,5)+VLOOKUP($A699+ROUND((COLUMN()-2)/24,5),'Расчет сбытовых надбавок'!$B$2065:'Расчет сбытовых надбавок'!$G$2736,3)</f>
        <v>0</v>
      </c>
      <c r="X699" s="117">
        <f>VLOOKUP($A699+ROUND((COLUMN()-2)/24,5),АТС!$A$41:$F$712,5)+VLOOKUP($A699+ROUND((COLUMN()-2)/24,5),'Расчет сбытовых надбавок'!$B$2065:'Расчет сбытовых надбавок'!$G$2736,3)</f>
        <v>516.86</v>
      </c>
      <c r="Y699" s="117">
        <f>VLOOKUP($A699+ROUND((COLUMN()-2)/24,5),АТС!$A$41:$F$712,5)+VLOOKUP($A699+ROUND((COLUMN()-2)/24,5),'Расчет сбытовых надбавок'!$B$2065:'Расчет сбытовых надбавок'!$G$2736,3)</f>
        <v>498.98</v>
      </c>
    </row>
    <row r="700" spans="1:27" x14ac:dyDescent="0.2">
      <c r="A700" s="94">
        <f t="shared" ref="A700:A725" si="21">A699+1</f>
        <v>41673</v>
      </c>
      <c r="B700" s="117">
        <f>VLOOKUP($A700+ROUND((COLUMN()-2)/24,5),АТС!$A$41:$F$712,5)+VLOOKUP($A700+ROUND((COLUMN()-2)/24,5),'Расчет сбытовых надбавок'!$B$2065:'Расчет сбытовых надбавок'!$G$2736,3)</f>
        <v>0</v>
      </c>
      <c r="C700" s="117">
        <f>VLOOKUP($A700+ROUND((COLUMN()-2)/24,5),АТС!$A$41:$F$712,5)+VLOOKUP($A700+ROUND((COLUMN()-2)/24,5),'Расчет сбытовых надбавок'!$B$2065:'Расчет сбытовых надбавок'!$G$2736,3)</f>
        <v>0</v>
      </c>
      <c r="D700" s="117">
        <f>VLOOKUP($A700+ROUND((COLUMN()-2)/24,5),АТС!$A$41:$F$712,5)+VLOOKUP($A700+ROUND((COLUMN()-2)/24,5),'Расчет сбытовых надбавок'!$B$2065:'Расчет сбытовых надбавок'!$G$2736,3)</f>
        <v>12.079999999999998</v>
      </c>
      <c r="E700" s="117">
        <f>VLOOKUP($A700+ROUND((COLUMN()-2)/24,5),АТС!$A$41:$F$712,5)+VLOOKUP($A700+ROUND((COLUMN()-2)/24,5),'Расчет сбытовых надбавок'!$B$2065:'Расчет сбытовых надбавок'!$G$2736,3)</f>
        <v>0</v>
      </c>
      <c r="F700" s="117">
        <f>VLOOKUP($A700+ROUND((COLUMN()-2)/24,5),АТС!$A$41:$F$712,5)+VLOOKUP($A700+ROUND((COLUMN()-2)/24,5),'Расчет сбытовых надбавок'!$B$2065:'Расчет сбытовых надбавок'!$G$2736,3)</f>
        <v>0</v>
      </c>
      <c r="G700" s="117">
        <f>VLOOKUP($A700+ROUND((COLUMN()-2)/24,5),АТС!$A$41:$F$712,5)+VLOOKUP($A700+ROUND((COLUMN()-2)/24,5),'Расчет сбытовых надбавок'!$B$2065:'Расчет сбытовых надбавок'!$G$2736,3)</f>
        <v>0</v>
      </c>
      <c r="H700" s="117">
        <f>VLOOKUP($A700+ROUND((COLUMN()-2)/24,5),АТС!$A$41:$F$712,5)+VLOOKUP($A700+ROUND((COLUMN()-2)/24,5),'Расчет сбытовых надбавок'!$B$2065:'Расчет сбытовых надбавок'!$G$2736,3)</f>
        <v>0</v>
      </c>
      <c r="I700" s="117">
        <f>VLOOKUP($A700+ROUND((COLUMN()-2)/24,5),АТС!$A$41:$F$712,5)+VLOOKUP($A700+ROUND((COLUMN()-2)/24,5),'Расчет сбытовых надбавок'!$B$2065:'Расчет сбытовых надбавок'!$G$2736,3)</f>
        <v>0</v>
      </c>
      <c r="J700" s="117">
        <f>VLOOKUP($A700+ROUND((COLUMN()-2)/24,5),АТС!$A$41:$F$712,5)+VLOOKUP($A700+ROUND((COLUMN()-2)/24,5),'Расчет сбытовых надбавок'!$B$2065:'Расчет сбытовых надбавок'!$G$2736,3)</f>
        <v>0.01</v>
      </c>
      <c r="K700" s="117">
        <f>VLOOKUP($A700+ROUND((COLUMN()-2)/24,5),АТС!$A$41:$F$712,5)+VLOOKUP($A700+ROUND((COLUMN()-2)/24,5),'Расчет сбытовых надбавок'!$B$2065:'Расчет сбытовых надбавок'!$G$2736,3)</f>
        <v>31.55</v>
      </c>
      <c r="L700" s="117">
        <f>VLOOKUP($A700+ROUND((COLUMN()-2)/24,5),АТС!$A$41:$F$712,5)+VLOOKUP($A700+ROUND((COLUMN()-2)/24,5),'Расчет сбытовых надбавок'!$B$2065:'Расчет сбытовых надбавок'!$G$2736,3)</f>
        <v>84.22</v>
      </c>
      <c r="M700" s="117">
        <f>VLOOKUP($A700+ROUND((COLUMN()-2)/24,5),АТС!$A$41:$F$712,5)+VLOOKUP($A700+ROUND((COLUMN()-2)/24,5),'Расчет сбытовых надбавок'!$B$2065:'Расчет сбытовых надбавок'!$G$2736,3)</f>
        <v>159.9</v>
      </c>
      <c r="N700" s="117">
        <f>VLOOKUP($A700+ROUND((COLUMN()-2)/24,5),АТС!$A$41:$F$712,5)+VLOOKUP($A700+ROUND((COLUMN()-2)/24,5),'Расчет сбытовых надбавок'!$B$2065:'Расчет сбытовых надбавок'!$G$2736,3)</f>
        <v>173.26</v>
      </c>
      <c r="O700" s="117">
        <f>VLOOKUP($A700+ROUND((COLUMN()-2)/24,5),АТС!$A$41:$F$712,5)+VLOOKUP($A700+ROUND((COLUMN()-2)/24,5),'Расчет сбытовых надбавок'!$B$2065:'Расчет сбытовых надбавок'!$G$2736,3)</f>
        <v>178.1</v>
      </c>
      <c r="P700" s="117">
        <f>VLOOKUP($A700+ROUND((COLUMN()-2)/24,5),АТС!$A$41:$F$712,5)+VLOOKUP($A700+ROUND((COLUMN()-2)/24,5),'Расчет сбытовых надбавок'!$B$2065:'Расчет сбытовых надбавок'!$G$2736,3)</f>
        <v>176.04999999999998</v>
      </c>
      <c r="Q700" s="117">
        <f>VLOOKUP($A700+ROUND((COLUMN()-2)/24,5),АТС!$A$41:$F$712,5)+VLOOKUP($A700+ROUND((COLUMN()-2)/24,5),'Расчет сбытовых надбавок'!$B$2065:'Расчет сбытовых надбавок'!$G$2736,3)</f>
        <v>152.16999999999999</v>
      </c>
      <c r="R700" s="117">
        <f>VLOOKUP($A700+ROUND((COLUMN()-2)/24,5),АТС!$A$41:$F$712,5)+VLOOKUP($A700+ROUND((COLUMN()-2)/24,5),'Расчет сбытовых надбавок'!$B$2065:'Расчет сбытовых надбавок'!$G$2736,3)</f>
        <v>13.45</v>
      </c>
      <c r="S700" s="117">
        <f>VLOOKUP($A700+ROUND((COLUMN()-2)/24,5),АТС!$A$41:$F$712,5)+VLOOKUP($A700+ROUND((COLUMN()-2)/24,5),'Расчет сбытовых надбавок'!$B$2065:'Расчет сбытовых надбавок'!$G$2736,3)</f>
        <v>0.01</v>
      </c>
      <c r="T700" s="117">
        <f>VLOOKUP($A700+ROUND((COLUMN()-2)/24,5),АТС!$A$41:$F$712,5)+VLOOKUP($A700+ROUND((COLUMN()-2)/24,5),'Расчет сбытовых надбавок'!$B$2065:'Расчет сбытовых надбавок'!$G$2736,3)</f>
        <v>0</v>
      </c>
      <c r="U700" s="117">
        <f>VLOOKUP($A700+ROUND((COLUMN()-2)/24,5),АТС!$A$41:$F$712,5)+VLOOKUP($A700+ROUND((COLUMN()-2)/24,5),'Расчет сбытовых надбавок'!$B$2065:'Расчет сбытовых надбавок'!$G$2736,3)</f>
        <v>44.32</v>
      </c>
      <c r="V700" s="117">
        <f>VLOOKUP($A700+ROUND((COLUMN()-2)/24,5),АТС!$A$41:$F$712,5)+VLOOKUP($A700+ROUND((COLUMN()-2)/24,5),'Расчет сбытовых надбавок'!$B$2065:'Расчет сбытовых надбавок'!$G$2736,3)</f>
        <v>161.20999999999998</v>
      </c>
      <c r="W700" s="117">
        <f>VLOOKUP($A700+ROUND((COLUMN()-2)/24,5),АТС!$A$41:$F$712,5)+VLOOKUP($A700+ROUND((COLUMN()-2)/24,5),'Расчет сбытовых надбавок'!$B$2065:'Расчет сбытовых надбавок'!$G$2736,3)</f>
        <v>230.34</v>
      </c>
      <c r="X700" s="117">
        <f>VLOOKUP($A700+ROUND((COLUMN()-2)/24,5),АТС!$A$41:$F$712,5)+VLOOKUP($A700+ROUND((COLUMN()-2)/24,5),'Расчет сбытовых надбавок'!$B$2065:'Расчет сбытовых надбавок'!$G$2736,3)</f>
        <v>67.44</v>
      </c>
      <c r="Y700" s="117">
        <f>VLOOKUP($A700+ROUND((COLUMN()-2)/24,5),АТС!$A$41:$F$712,5)+VLOOKUP($A700+ROUND((COLUMN()-2)/24,5),'Расчет сбытовых надбавок'!$B$2065:'Расчет сбытовых надбавок'!$G$2736,3)</f>
        <v>630.39</v>
      </c>
    </row>
    <row r="701" spans="1:27" x14ac:dyDescent="0.2">
      <c r="A701" s="94">
        <f t="shared" si="21"/>
        <v>41674</v>
      </c>
      <c r="B701" s="117">
        <f>VLOOKUP($A701+ROUND((COLUMN()-2)/24,5),АТС!$A$41:$F$712,5)+VLOOKUP($A701+ROUND((COLUMN()-2)/24,5),'Расчет сбытовых надбавок'!$B$2065:'Расчет сбытовых надбавок'!$G$2736,3)</f>
        <v>0</v>
      </c>
      <c r="C701" s="117">
        <f>VLOOKUP($A701+ROUND((COLUMN()-2)/24,5),АТС!$A$41:$F$712,5)+VLOOKUP($A701+ROUND((COLUMN()-2)/24,5),'Расчет сбытовых надбавок'!$B$2065:'Расчет сбытовых надбавок'!$G$2736,3)</f>
        <v>87.87</v>
      </c>
      <c r="D701" s="117">
        <f>VLOOKUP($A701+ROUND((COLUMN()-2)/24,5),АТС!$A$41:$F$712,5)+VLOOKUP($A701+ROUND((COLUMN()-2)/24,5),'Расчет сбытовых надбавок'!$B$2065:'Расчет сбытовых надбавок'!$G$2736,3)</f>
        <v>124.91</v>
      </c>
      <c r="E701" s="117">
        <f>VLOOKUP($A701+ROUND((COLUMN()-2)/24,5),АТС!$A$41:$F$712,5)+VLOOKUP($A701+ROUND((COLUMN()-2)/24,5),'Расчет сбытовых надбавок'!$B$2065:'Расчет сбытовых надбавок'!$G$2736,3)</f>
        <v>111.71</v>
      </c>
      <c r="F701" s="117">
        <f>VLOOKUP($A701+ROUND((COLUMN()-2)/24,5),АТС!$A$41:$F$712,5)+VLOOKUP($A701+ROUND((COLUMN()-2)/24,5),'Расчет сбытовых надбавок'!$B$2065:'Расчет сбытовых надбавок'!$G$2736,3)</f>
        <v>38.090000000000003</v>
      </c>
      <c r="G701" s="117">
        <f>VLOOKUP($A701+ROUND((COLUMN()-2)/24,5),АТС!$A$41:$F$712,5)+VLOOKUP($A701+ROUND((COLUMN()-2)/24,5),'Расчет сбытовых надбавок'!$B$2065:'Расчет сбытовых надбавок'!$G$2736,3)</f>
        <v>0</v>
      </c>
      <c r="H701" s="117">
        <f>VLOOKUP($A701+ROUND((COLUMN()-2)/24,5),АТС!$A$41:$F$712,5)+VLOOKUP($A701+ROUND((COLUMN()-2)/24,5),'Расчет сбытовых надбавок'!$B$2065:'Расчет сбытовых надбавок'!$G$2736,3)</f>
        <v>0</v>
      </c>
      <c r="I701" s="117">
        <f>VLOOKUP($A701+ROUND((COLUMN()-2)/24,5),АТС!$A$41:$F$712,5)+VLOOKUP($A701+ROUND((COLUMN()-2)/24,5),'Расчет сбытовых надбавок'!$B$2065:'Расчет сбытовых надбавок'!$G$2736,3)</f>
        <v>0</v>
      </c>
      <c r="J701" s="117">
        <f>VLOOKUP($A701+ROUND((COLUMN()-2)/24,5),АТС!$A$41:$F$712,5)+VLOOKUP($A701+ROUND((COLUMN()-2)/24,5),'Расчет сбытовых надбавок'!$B$2065:'Расчет сбытовых надбавок'!$G$2736,3)</f>
        <v>0</v>
      </c>
      <c r="K701" s="117">
        <f>VLOOKUP($A701+ROUND((COLUMN()-2)/24,5),АТС!$A$41:$F$712,5)+VLOOKUP($A701+ROUND((COLUMN()-2)/24,5),'Расчет сбытовых надбавок'!$B$2065:'Расчет сбытовых надбавок'!$G$2736,3)</f>
        <v>0</v>
      </c>
      <c r="L701" s="117">
        <f>VLOOKUP($A701+ROUND((COLUMN()-2)/24,5),АТС!$A$41:$F$712,5)+VLOOKUP($A701+ROUND((COLUMN()-2)/24,5),'Расчет сбытовых надбавок'!$B$2065:'Расчет сбытовых надбавок'!$G$2736,3)</f>
        <v>0</v>
      </c>
      <c r="M701" s="117">
        <f>VLOOKUP($A701+ROUND((COLUMN()-2)/24,5),АТС!$A$41:$F$712,5)+VLOOKUP($A701+ROUND((COLUMN()-2)/24,5),'Расчет сбытовых надбавок'!$B$2065:'Расчет сбытовых надбавок'!$G$2736,3)</f>
        <v>74.990000000000009</v>
      </c>
      <c r="N701" s="117">
        <f>VLOOKUP($A701+ROUND((COLUMN()-2)/24,5),АТС!$A$41:$F$712,5)+VLOOKUP($A701+ROUND((COLUMN()-2)/24,5),'Расчет сбытовых надбавок'!$B$2065:'Расчет сбытовых надбавок'!$G$2736,3)</f>
        <v>370.03</v>
      </c>
      <c r="O701" s="117">
        <f>VLOOKUP($A701+ROUND((COLUMN()-2)/24,5),АТС!$A$41:$F$712,5)+VLOOKUP($A701+ROUND((COLUMN()-2)/24,5),'Расчет сбытовых надбавок'!$B$2065:'Расчет сбытовых надбавок'!$G$2736,3)</f>
        <v>360.28000000000003</v>
      </c>
      <c r="P701" s="117">
        <f>VLOOKUP($A701+ROUND((COLUMN()-2)/24,5),АТС!$A$41:$F$712,5)+VLOOKUP($A701+ROUND((COLUMN()-2)/24,5),'Расчет сбытовых надбавок'!$B$2065:'Расчет сбытовых надбавок'!$G$2736,3)</f>
        <v>110.48</v>
      </c>
      <c r="Q701" s="117">
        <f>VLOOKUP($A701+ROUND((COLUMN()-2)/24,5),АТС!$A$41:$F$712,5)+VLOOKUP($A701+ROUND((COLUMN()-2)/24,5),'Расчет сбытовых надбавок'!$B$2065:'Расчет сбытовых надбавок'!$G$2736,3)</f>
        <v>91.91</v>
      </c>
      <c r="R701" s="117">
        <f>VLOOKUP($A701+ROUND((COLUMN()-2)/24,5),АТС!$A$41:$F$712,5)+VLOOKUP($A701+ROUND((COLUMN()-2)/24,5),'Расчет сбытовых надбавок'!$B$2065:'Расчет сбытовых надбавок'!$G$2736,3)</f>
        <v>247.4</v>
      </c>
      <c r="S701" s="117">
        <f>VLOOKUP($A701+ROUND((COLUMN()-2)/24,5),АТС!$A$41:$F$712,5)+VLOOKUP($A701+ROUND((COLUMN()-2)/24,5),'Расчет сбытовых надбавок'!$B$2065:'Расчет сбытовых надбавок'!$G$2736,3)</f>
        <v>19.649999999999999</v>
      </c>
      <c r="T701" s="117">
        <f>VLOOKUP($A701+ROUND((COLUMN()-2)/24,5),АТС!$A$41:$F$712,5)+VLOOKUP($A701+ROUND((COLUMN()-2)/24,5),'Расчет сбытовых надбавок'!$B$2065:'Расчет сбытовых надбавок'!$G$2736,3)</f>
        <v>0</v>
      </c>
      <c r="U701" s="117">
        <f>VLOOKUP($A701+ROUND((COLUMN()-2)/24,5),АТС!$A$41:$F$712,5)+VLOOKUP($A701+ROUND((COLUMN()-2)/24,5),'Расчет сбытовых надбавок'!$B$2065:'Расчет сбытовых надбавок'!$G$2736,3)</f>
        <v>0</v>
      </c>
      <c r="V701" s="117">
        <f>VLOOKUP($A701+ROUND((COLUMN()-2)/24,5),АТС!$A$41:$F$712,5)+VLOOKUP($A701+ROUND((COLUMN()-2)/24,5),'Расчет сбытовых надбавок'!$B$2065:'Расчет сбытовых надбавок'!$G$2736,3)</f>
        <v>9.7199999999999989</v>
      </c>
      <c r="W701" s="117">
        <f>VLOOKUP($A701+ROUND((COLUMN()-2)/24,5),АТС!$A$41:$F$712,5)+VLOOKUP($A701+ROUND((COLUMN()-2)/24,5),'Расчет сбытовых надбавок'!$B$2065:'Расчет сбытовых надбавок'!$G$2736,3)</f>
        <v>42.21</v>
      </c>
      <c r="X701" s="117">
        <f>VLOOKUP($A701+ROUND((COLUMN()-2)/24,5),АТС!$A$41:$F$712,5)+VLOOKUP($A701+ROUND((COLUMN()-2)/24,5),'Расчет сбытовых надбавок'!$B$2065:'Расчет сбытовых надбавок'!$G$2736,3)</f>
        <v>93.570000000000007</v>
      </c>
      <c r="Y701" s="117">
        <f>VLOOKUP($A701+ROUND((COLUMN()-2)/24,5),АТС!$A$41:$F$712,5)+VLOOKUP($A701+ROUND((COLUMN()-2)/24,5),'Расчет сбытовых надбавок'!$B$2065:'Расчет сбытовых надбавок'!$G$2736,3)</f>
        <v>172.86</v>
      </c>
    </row>
    <row r="702" spans="1:27" x14ac:dyDescent="0.2">
      <c r="A702" s="94">
        <f t="shared" si="21"/>
        <v>41675</v>
      </c>
      <c r="B702" s="117">
        <f>VLOOKUP($A702+ROUND((COLUMN()-2)/24,5),АТС!$A$41:$F$712,5)+VLOOKUP($A702+ROUND((COLUMN()-2)/24,5),'Расчет сбытовых надбавок'!$B$2065:'Расчет сбытовых надбавок'!$G$2736,3)</f>
        <v>649.07999999999993</v>
      </c>
      <c r="C702" s="117">
        <f>VLOOKUP($A702+ROUND((COLUMN()-2)/24,5),АТС!$A$41:$F$712,5)+VLOOKUP($A702+ROUND((COLUMN()-2)/24,5),'Расчет сбытовых надбавок'!$B$2065:'Расчет сбытовых надбавок'!$G$2736,3)</f>
        <v>576.63</v>
      </c>
      <c r="D702" s="117">
        <f>VLOOKUP($A702+ROUND((COLUMN()-2)/24,5),АТС!$A$41:$F$712,5)+VLOOKUP($A702+ROUND((COLUMN()-2)/24,5),'Расчет сбытовых надбавок'!$B$2065:'Расчет сбытовых надбавок'!$G$2736,3)</f>
        <v>0</v>
      </c>
      <c r="E702" s="117">
        <f>VLOOKUP($A702+ROUND((COLUMN()-2)/24,5),АТС!$A$41:$F$712,5)+VLOOKUP($A702+ROUND((COLUMN()-2)/24,5),'Расчет сбытовых надбавок'!$B$2065:'Расчет сбытовых надбавок'!$G$2736,3)</f>
        <v>0</v>
      </c>
      <c r="F702" s="117">
        <f>VLOOKUP($A702+ROUND((COLUMN()-2)/24,5),АТС!$A$41:$F$712,5)+VLOOKUP($A702+ROUND((COLUMN()-2)/24,5),'Расчет сбытовых надбавок'!$B$2065:'Расчет сбытовых надбавок'!$G$2736,3)</f>
        <v>0</v>
      </c>
      <c r="G702" s="117">
        <f>VLOOKUP($A702+ROUND((COLUMN()-2)/24,5),АТС!$A$41:$F$712,5)+VLOOKUP($A702+ROUND((COLUMN()-2)/24,5),'Расчет сбытовых надбавок'!$B$2065:'Расчет сбытовых надбавок'!$G$2736,3)</f>
        <v>0</v>
      </c>
      <c r="H702" s="117">
        <f>VLOOKUP($A702+ROUND((COLUMN()-2)/24,5),АТС!$A$41:$F$712,5)+VLOOKUP($A702+ROUND((COLUMN()-2)/24,5),'Расчет сбытовых надбавок'!$B$2065:'Расчет сбытовых надбавок'!$G$2736,3)</f>
        <v>0</v>
      </c>
      <c r="I702" s="117">
        <f>VLOOKUP($A702+ROUND((COLUMN()-2)/24,5),АТС!$A$41:$F$712,5)+VLOOKUP($A702+ROUND((COLUMN()-2)/24,5),'Расчет сбытовых надбавок'!$B$2065:'Расчет сбытовых надбавок'!$G$2736,3)</f>
        <v>0</v>
      </c>
      <c r="J702" s="117">
        <f>VLOOKUP($A702+ROUND((COLUMN()-2)/24,5),АТС!$A$41:$F$712,5)+VLOOKUP($A702+ROUND((COLUMN()-2)/24,5),'Расчет сбытовых надбавок'!$B$2065:'Расчет сбытовых надбавок'!$G$2736,3)</f>
        <v>10.29</v>
      </c>
      <c r="K702" s="117">
        <f>VLOOKUP($A702+ROUND((COLUMN()-2)/24,5),АТС!$A$41:$F$712,5)+VLOOKUP($A702+ROUND((COLUMN()-2)/24,5),'Расчет сбытовых надбавок'!$B$2065:'Расчет сбытовых надбавок'!$G$2736,3)</f>
        <v>81.260000000000005</v>
      </c>
      <c r="L702" s="117">
        <f>VLOOKUP($A702+ROUND((COLUMN()-2)/24,5),АТС!$A$41:$F$712,5)+VLOOKUP($A702+ROUND((COLUMN()-2)/24,5),'Расчет сбытовых надбавок'!$B$2065:'Расчет сбытовых надбавок'!$G$2736,3)</f>
        <v>161.38999999999999</v>
      </c>
      <c r="M702" s="117">
        <f>VLOOKUP($A702+ROUND((COLUMN()-2)/24,5),АТС!$A$41:$F$712,5)+VLOOKUP($A702+ROUND((COLUMN()-2)/24,5),'Расчет сбытовых надбавок'!$B$2065:'Расчет сбытовых надбавок'!$G$2736,3)</f>
        <v>177.27999999999997</v>
      </c>
      <c r="N702" s="117">
        <f>VLOOKUP($A702+ROUND((COLUMN()-2)/24,5),АТС!$A$41:$F$712,5)+VLOOKUP($A702+ROUND((COLUMN()-2)/24,5),'Расчет сбытовых надбавок'!$B$2065:'Расчет сбытовых надбавок'!$G$2736,3)</f>
        <v>136.82999999999998</v>
      </c>
      <c r="O702" s="117">
        <f>VLOOKUP($A702+ROUND((COLUMN()-2)/24,5),АТС!$A$41:$F$712,5)+VLOOKUP($A702+ROUND((COLUMN()-2)/24,5),'Расчет сбытовых надбавок'!$B$2065:'Расчет сбытовых надбавок'!$G$2736,3)</f>
        <v>114.95</v>
      </c>
      <c r="P702" s="117">
        <f>VLOOKUP($A702+ROUND((COLUMN()-2)/24,5),АТС!$A$41:$F$712,5)+VLOOKUP($A702+ROUND((COLUMN()-2)/24,5),'Расчет сбытовых надбавок'!$B$2065:'Расчет сбытовых надбавок'!$G$2736,3)</f>
        <v>224.77999999999997</v>
      </c>
      <c r="Q702" s="117">
        <f>VLOOKUP($A702+ROUND((COLUMN()-2)/24,5),АТС!$A$41:$F$712,5)+VLOOKUP($A702+ROUND((COLUMN()-2)/24,5),'Расчет сбытовых надбавок'!$B$2065:'Расчет сбытовых надбавок'!$G$2736,3)</f>
        <v>208.1</v>
      </c>
      <c r="R702" s="117">
        <f>VLOOKUP($A702+ROUND((COLUMN()-2)/24,5),АТС!$A$41:$F$712,5)+VLOOKUP($A702+ROUND((COLUMN()-2)/24,5),'Расчет сбытовых надбавок'!$B$2065:'Расчет сбытовых надбавок'!$G$2736,3)</f>
        <v>279.5</v>
      </c>
      <c r="S702" s="117">
        <f>VLOOKUP($A702+ROUND((COLUMN()-2)/24,5),АТС!$A$41:$F$712,5)+VLOOKUP($A702+ROUND((COLUMN()-2)/24,5),'Расчет сбытовых надбавок'!$B$2065:'Расчет сбытовых надбавок'!$G$2736,3)</f>
        <v>213.61999999999998</v>
      </c>
      <c r="T702" s="117">
        <f>VLOOKUP($A702+ROUND((COLUMN()-2)/24,5),АТС!$A$41:$F$712,5)+VLOOKUP($A702+ROUND((COLUMN()-2)/24,5),'Расчет сбытовых надбавок'!$B$2065:'Расчет сбытовых надбавок'!$G$2736,3)</f>
        <v>79.42</v>
      </c>
      <c r="U702" s="117">
        <f>VLOOKUP($A702+ROUND((COLUMN()-2)/24,5),АТС!$A$41:$F$712,5)+VLOOKUP($A702+ROUND((COLUMN()-2)/24,5),'Расчет сбытовых надбавок'!$B$2065:'Расчет сбытовых надбавок'!$G$2736,3)</f>
        <v>215.29000000000002</v>
      </c>
      <c r="V702" s="117">
        <f>VLOOKUP($A702+ROUND((COLUMN()-2)/24,5),АТС!$A$41:$F$712,5)+VLOOKUP($A702+ROUND((COLUMN()-2)/24,5),'Расчет сбытовых надбавок'!$B$2065:'Расчет сбытовых надбавок'!$G$2736,3)</f>
        <v>434.03</v>
      </c>
      <c r="W702" s="117">
        <f>VLOOKUP($A702+ROUND((COLUMN()-2)/24,5),АТС!$A$41:$F$712,5)+VLOOKUP($A702+ROUND((COLUMN()-2)/24,5),'Расчет сбытовых надбавок'!$B$2065:'Расчет сбытовых надбавок'!$G$2736,3)</f>
        <v>579.6</v>
      </c>
      <c r="X702" s="117">
        <f>VLOOKUP($A702+ROUND((COLUMN()-2)/24,5),АТС!$A$41:$F$712,5)+VLOOKUP($A702+ROUND((COLUMN()-2)/24,5),'Расчет сбытовых надбавок'!$B$2065:'Расчет сбытовых надбавок'!$G$2736,3)</f>
        <v>603.59</v>
      </c>
      <c r="Y702" s="117">
        <f>VLOOKUP($A702+ROUND((COLUMN()-2)/24,5),АТС!$A$41:$F$712,5)+VLOOKUP($A702+ROUND((COLUMN()-2)/24,5),'Расчет сбытовых надбавок'!$B$2065:'Расчет сбытовых надбавок'!$G$2736,3)</f>
        <v>819.01</v>
      </c>
    </row>
    <row r="703" spans="1:27" x14ac:dyDescent="0.2">
      <c r="A703" s="94">
        <f t="shared" si="21"/>
        <v>41676</v>
      </c>
      <c r="B703" s="117">
        <f>VLOOKUP($A703+ROUND((COLUMN()-2)/24,5),АТС!$A$41:$F$712,5)+VLOOKUP($A703+ROUND((COLUMN()-2)/24,5),'Расчет сбытовых надбавок'!$B$2065:'Расчет сбытовых надбавок'!$G$2736,3)</f>
        <v>575.19999999999993</v>
      </c>
      <c r="C703" s="117">
        <f>VLOOKUP($A703+ROUND((COLUMN()-2)/24,5),АТС!$A$41:$F$712,5)+VLOOKUP($A703+ROUND((COLUMN()-2)/24,5),'Расчет сбытовых надбавок'!$B$2065:'Расчет сбытовых надбавок'!$G$2736,3)</f>
        <v>260.79999999999995</v>
      </c>
      <c r="D703" s="117">
        <f>VLOOKUP($A703+ROUND((COLUMN()-2)/24,5),АТС!$A$41:$F$712,5)+VLOOKUP($A703+ROUND((COLUMN()-2)/24,5),'Расчет сбытовых надбавок'!$B$2065:'Расчет сбытовых надбавок'!$G$2736,3)</f>
        <v>261.84000000000003</v>
      </c>
      <c r="E703" s="117">
        <f>VLOOKUP($A703+ROUND((COLUMN()-2)/24,5),АТС!$A$41:$F$712,5)+VLOOKUP($A703+ROUND((COLUMN()-2)/24,5),'Расчет сбытовых надбавок'!$B$2065:'Расчет сбытовых надбавок'!$G$2736,3)</f>
        <v>244.4</v>
      </c>
      <c r="F703" s="117">
        <f>VLOOKUP($A703+ROUND((COLUMN()-2)/24,5),АТС!$A$41:$F$712,5)+VLOOKUP($A703+ROUND((COLUMN()-2)/24,5),'Расчет сбытовых надбавок'!$B$2065:'Расчет сбытовых надбавок'!$G$2736,3)</f>
        <v>230.16</v>
      </c>
      <c r="G703" s="117">
        <f>VLOOKUP($A703+ROUND((COLUMN()-2)/24,5),АТС!$A$41:$F$712,5)+VLOOKUP($A703+ROUND((COLUMN()-2)/24,5),'Расчет сбытовых надбавок'!$B$2065:'Расчет сбытовых надбавок'!$G$2736,3)</f>
        <v>36.53</v>
      </c>
      <c r="H703" s="117">
        <f>VLOOKUP($A703+ROUND((COLUMN()-2)/24,5),АТС!$A$41:$F$712,5)+VLOOKUP($A703+ROUND((COLUMN()-2)/24,5),'Расчет сбытовых надбавок'!$B$2065:'Расчет сбытовых надбавок'!$G$2736,3)</f>
        <v>281.81</v>
      </c>
      <c r="I703" s="117">
        <f>VLOOKUP($A703+ROUND((COLUMN()-2)/24,5),АТС!$A$41:$F$712,5)+VLOOKUP($A703+ROUND((COLUMN()-2)/24,5),'Расчет сбытовых надбавок'!$B$2065:'Расчет сбытовых надбавок'!$G$2736,3)</f>
        <v>7.0600000000000005</v>
      </c>
      <c r="J703" s="117">
        <f>VLOOKUP($A703+ROUND((COLUMN()-2)/24,5),АТС!$A$41:$F$712,5)+VLOOKUP($A703+ROUND((COLUMN()-2)/24,5),'Расчет сбытовых надбавок'!$B$2065:'Расчет сбытовых надбавок'!$G$2736,3)</f>
        <v>59.419999999999995</v>
      </c>
      <c r="K703" s="117">
        <f>VLOOKUP($A703+ROUND((COLUMN()-2)/24,5),АТС!$A$41:$F$712,5)+VLOOKUP($A703+ROUND((COLUMN()-2)/24,5),'Расчет сбытовых надбавок'!$B$2065:'Расчет сбытовых надбавок'!$G$2736,3)</f>
        <v>121.30000000000001</v>
      </c>
      <c r="L703" s="117">
        <f>VLOOKUP($A703+ROUND((COLUMN()-2)/24,5),АТС!$A$41:$F$712,5)+VLOOKUP($A703+ROUND((COLUMN()-2)/24,5),'Расчет сбытовых надбавок'!$B$2065:'Расчет сбытовых надбавок'!$G$2736,3)</f>
        <v>170.31</v>
      </c>
      <c r="M703" s="117">
        <f>VLOOKUP($A703+ROUND((COLUMN()-2)/24,5),АТС!$A$41:$F$712,5)+VLOOKUP($A703+ROUND((COLUMN()-2)/24,5),'Расчет сбытовых надбавок'!$B$2065:'Расчет сбытовых надбавок'!$G$2736,3)</f>
        <v>250.42999999999998</v>
      </c>
      <c r="N703" s="117">
        <f>VLOOKUP($A703+ROUND((COLUMN()-2)/24,5),АТС!$A$41:$F$712,5)+VLOOKUP($A703+ROUND((COLUMN()-2)/24,5),'Расчет сбытовых надбавок'!$B$2065:'Расчет сбытовых надбавок'!$G$2736,3)</f>
        <v>71.22999999999999</v>
      </c>
      <c r="O703" s="117">
        <f>VLOOKUP($A703+ROUND((COLUMN()-2)/24,5),АТС!$A$41:$F$712,5)+VLOOKUP($A703+ROUND((COLUMN()-2)/24,5),'Расчет сбытовых надбавок'!$B$2065:'Расчет сбытовых надбавок'!$G$2736,3)</f>
        <v>75.42</v>
      </c>
      <c r="P703" s="117">
        <f>VLOOKUP($A703+ROUND((COLUMN()-2)/24,5),АТС!$A$41:$F$712,5)+VLOOKUP($A703+ROUND((COLUMN()-2)/24,5),'Расчет сбытовых надбавок'!$B$2065:'Расчет сбытовых надбавок'!$G$2736,3)</f>
        <v>7.08</v>
      </c>
      <c r="Q703" s="117">
        <f>VLOOKUP($A703+ROUND((COLUMN()-2)/24,5),АТС!$A$41:$F$712,5)+VLOOKUP($A703+ROUND((COLUMN()-2)/24,5),'Расчет сбытовых надбавок'!$B$2065:'Расчет сбытовых надбавок'!$G$2736,3)</f>
        <v>8.9600000000000009</v>
      </c>
      <c r="R703" s="117">
        <f>VLOOKUP($A703+ROUND((COLUMN()-2)/24,5),АТС!$A$41:$F$712,5)+VLOOKUP($A703+ROUND((COLUMN()-2)/24,5),'Расчет сбытовых надбавок'!$B$2065:'Расчет сбытовых надбавок'!$G$2736,3)</f>
        <v>57.47</v>
      </c>
      <c r="S703" s="117">
        <f>VLOOKUP($A703+ROUND((COLUMN()-2)/24,5),АТС!$A$41:$F$712,5)+VLOOKUP($A703+ROUND((COLUMN()-2)/24,5),'Расчет сбытовых надбавок'!$B$2065:'Расчет сбытовых надбавок'!$G$2736,3)</f>
        <v>49.25</v>
      </c>
      <c r="T703" s="117">
        <f>VLOOKUP($A703+ROUND((COLUMN()-2)/24,5),АТС!$A$41:$F$712,5)+VLOOKUP($A703+ROUND((COLUMN()-2)/24,5),'Расчет сбытовых надбавок'!$B$2065:'Расчет сбытовых надбавок'!$G$2736,3)</f>
        <v>4.28</v>
      </c>
      <c r="U703" s="117">
        <f>VLOOKUP($A703+ROUND((COLUMN()-2)/24,5),АТС!$A$41:$F$712,5)+VLOOKUP($A703+ROUND((COLUMN()-2)/24,5),'Расчет сбытовых надбавок'!$B$2065:'Расчет сбытовых надбавок'!$G$2736,3)</f>
        <v>106.07</v>
      </c>
      <c r="V703" s="117">
        <f>VLOOKUP($A703+ROUND((COLUMN()-2)/24,5),АТС!$A$41:$F$712,5)+VLOOKUP($A703+ROUND((COLUMN()-2)/24,5),'Расчет сбытовых надбавок'!$B$2065:'Расчет сбытовых надбавок'!$G$2736,3)</f>
        <v>262.39</v>
      </c>
      <c r="W703" s="117">
        <f>VLOOKUP($A703+ROUND((COLUMN()-2)/24,5),АТС!$A$41:$F$712,5)+VLOOKUP($A703+ROUND((COLUMN()-2)/24,5),'Расчет сбытовых надбавок'!$B$2065:'Расчет сбытовых надбавок'!$G$2736,3)</f>
        <v>383.52</v>
      </c>
      <c r="X703" s="117">
        <f>VLOOKUP($A703+ROUND((COLUMN()-2)/24,5),АТС!$A$41:$F$712,5)+VLOOKUP($A703+ROUND((COLUMN()-2)/24,5),'Расчет сбытовых надбавок'!$B$2065:'Расчет сбытовых надбавок'!$G$2736,3)</f>
        <v>243.5</v>
      </c>
      <c r="Y703" s="117">
        <f>VLOOKUP($A703+ROUND((COLUMN()-2)/24,5),АТС!$A$41:$F$712,5)+VLOOKUP($A703+ROUND((COLUMN()-2)/24,5),'Расчет сбытовых надбавок'!$B$2065:'Расчет сбытовых надбавок'!$G$2736,3)</f>
        <v>204.22</v>
      </c>
    </row>
    <row r="704" spans="1:27" x14ac:dyDescent="0.2">
      <c r="A704" s="94">
        <f t="shared" si="21"/>
        <v>41677</v>
      </c>
      <c r="B704" s="117">
        <f>VLOOKUP($A704+ROUND((COLUMN()-2)/24,5),АТС!$A$41:$F$712,5)+VLOOKUP($A704+ROUND((COLUMN()-2)/24,5),'Расчет сбытовых надбавок'!$B$2065:'Расчет сбытовых надбавок'!$G$2736,3)</f>
        <v>512.4</v>
      </c>
      <c r="C704" s="117">
        <f>VLOOKUP($A704+ROUND((COLUMN()-2)/24,5),АТС!$A$41:$F$712,5)+VLOOKUP($A704+ROUND((COLUMN()-2)/24,5),'Расчет сбытовых надбавок'!$B$2065:'Расчет сбытовых надбавок'!$G$2736,3)</f>
        <v>217.73999999999998</v>
      </c>
      <c r="D704" s="117">
        <f>VLOOKUP($A704+ROUND((COLUMN()-2)/24,5),АТС!$A$41:$F$712,5)+VLOOKUP($A704+ROUND((COLUMN()-2)/24,5),'Расчет сбытовых надбавок'!$B$2065:'Расчет сбытовых надбавок'!$G$2736,3)</f>
        <v>220.07</v>
      </c>
      <c r="E704" s="117">
        <f>VLOOKUP($A704+ROUND((COLUMN()-2)/24,5),АТС!$A$41:$F$712,5)+VLOOKUP($A704+ROUND((COLUMN()-2)/24,5),'Расчет сбытовых надбавок'!$B$2065:'Расчет сбытовых надбавок'!$G$2736,3)</f>
        <v>211.98</v>
      </c>
      <c r="F704" s="117">
        <f>VLOOKUP($A704+ROUND((COLUMN()-2)/24,5),АТС!$A$41:$F$712,5)+VLOOKUP($A704+ROUND((COLUMN()-2)/24,5),'Расчет сбытовых надбавок'!$B$2065:'Расчет сбытовых надбавок'!$G$2736,3)</f>
        <v>90.710000000000008</v>
      </c>
      <c r="G704" s="117">
        <f>VLOOKUP($A704+ROUND((COLUMN()-2)/24,5),АТС!$A$41:$F$712,5)+VLOOKUP($A704+ROUND((COLUMN()-2)/24,5),'Расчет сбытовых надбавок'!$B$2065:'Расчет сбытовых надбавок'!$G$2736,3)</f>
        <v>0</v>
      </c>
      <c r="H704" s="117">
        <f>VLOOKUP($A704+ROUND((COLUMN()-2)/24,5),АТС!$A$41:$F$712,5)+VLOOKUP($A704+ROUND((COLUMN()-2)/24,5),'Расчет сбытовых надбавок'!$B$2065:'Расчет сбытовых надбавок'!$G$2736,3)</f>
        <v>17.43</v>
      </c>
      <c r="I704" s="117">
        <f>VLOOKUP($A704+ROUND((COLUMN()-2)/24,5),АТС!$A$41:$F$712,5)+VLOOKUP($A704+ROUND((COLUMN()-2)/24,5),'Расчет сбытовых надбавок'!$B$2065:'Расчет сбытовых надбавок'!$G$2736,3)</f>
        <v>0</v>
      </c>
      <c r="J704" s="117">
        <f>VLOOKUP($A704+ROUND((COLUMN()-2)/24,5),АТС!$A$41:$F$712,5)+VLOOKUP($A704+ROUND((COLUMN()-2)/24,5),'Расчет сбытовых надбавок'!$B$2065:'Расчет сбытовых надбавок'!$G$2736,3)</f>
        <v>36.730000000000004</v>
      </c>
      <c r="K704" s="117">
        <f>VLOOKUP($A704+ROUND((COLUMN()-2)/24,5),АТС!$A$41:$F$712,5)+VLOOKUP($A704+ROUND((COLUMN()-2)/24,5),'Расчет сбытовых надбавок'!$B$2065:'Расчет сбытовых надбавок'!$G$2736,3)</f>
        <v>15.139999999999999</v>
      </c>
      <c r="L704" s="117">
        <f>VLOOKUP($A704+ROUND((COLUMN()-2)/24,5),АТС!$A$41:$F$712,5)+VLOOKUP($A704+ROUND((COLUMN()-2)/24,5),'Расчет сбытовых надбавок'!$B$2065:'Расчет сбытовых надбавок'!$G$2736,3)</f>
        <v>26.79</v>
      </c>
      <c r="M704" s="117">
        <f>VLOOKUP($A704+ROUND((COLUMN()-2)/24,5),АТС!$A$41:$F$712,5)+VLOOKUP($A704+ROUND((COLUMN()-2)/24,5),'Расчет сбытовых надбавок'!$B$2065:'Расчет сбытовых надбавок'!$G$2736,3)</f>
        <v>48</v>
      </c>
      <c r="N704" s="117">
        <f>VLOOKUP($A704+ROUND((COLUMN()-2)/24,5),АТС!$A$41:$F$712,5)+VLOOKUP($A704+ROUND((COLUMN()-2)/24,5),'Расчет сбытовых надбавок'!$B$2065:'Расчет сбытовых надбавок'!$G$2736,3)</f>
        <v>54.95</v>
      </c>
      <c r="O704" s="117">
        <f>VLOOKUP($A704+ROUND((COLUMN()-2)/24,5),АТС!$A$41:$F$712,5)+VLOOKUP($A704+ROUND((COLUMN()-2)/24,5),'Расчет сбытовых надбавок'!$B$2065:'Расчет сбытовых надбавок'!$G$2736,3)</f>
        <v>59.099999999999994</v>
      </c>
      <c r="P704" s="117">
        <f>VLOOKUP($A704+ROUND((COLUMN()-2)/24,5),АТС!$A$41:$F$712,5)+VLOOKUP($A704+ROUND((COLUMN()-2)/24,5),'Расчет сбытовых надбавок'!$B$2065:'Расчет сбытовых надбавок'!$G$2736,3)</f>
        <v>44.36</v>
      </c>
      <c r="Q704" s="117">
        <f>VLOOKUP($A704+ROUND((COLUMN()-2)/24,5),АТС!$A$41:$F$712,5)+VLOOKUP($A704+ROUND((COLUMN()-2)/24,5),'Расчет сбытовых надбавок'!$B$2065:'Расчет сбытовых надбавок'!$G$2736,3)</f>
        <v>27.58</v>
      </c>
      <c r="R704" s="117">
        <f>VLOOKUP($A704+ROUND((COLUMN()-2)/24,5),АТС!$A$41:$F$712,5)+VLOOKUP($A704+ROUND((COLUMN()-2)/24,5),'Расчет сбытовых надбавок'!$B$2065:'Расчет сбытовых надбавок'!$G$2736,3)</f>
        <v>95.860000000000014</v>
      </c>
      <c r="S704" s="117">
        <f>VLOOKUP($A704+ROUND((COLUMN()-2)/24,5),АТС!$A$41:$F$712,5)+VLOOKUP($A704+ROUND((COLUMN()-2)/24,5),'Расчет сбытовых надбавок'!$B$2065:'Расчет сбытовых надбавок'!$G$2736,3)</f>
        <v>0</v>
      </c>
      <c r="T704" s="117">
        <f>VLOOKUP($A704+ROUND((COLUMN()-2)/24,5),АТС!$A$41:$F$712,5)+VLOOKUP($A704+ROUND((COLUMN()-2)/24,5),'Расчет сбытовых надбавок'!$B$2065:'Расчет сбытовых надбавок'!$G$2736,3)</f>
        <v>0</v>
      </c>
      <c r="U704" s="117">
        <f>VLOOKUP($A704+ROUND((COLUMN()-2)/24,5),АТС!$A$41:$F$712,5)+VLOOKUP($A704+ROUND((COLUMN()-2)/24,5),'Расчет сбытовых надбавок'!$B$2065:'Расчет сбытовых надбавок'!$G$2736,3)</f>
        <v>75.95</v>
      </c>
      <c r="V704" s="117">
        <f>VLOOKUP($A704+ROUND((COLUMN()-2)/24,5),АТС!$A$41:$F$712,5)+VLOOKUP($A704+ROUND((COLUMN()-2)/24,5),'Расчет сбытовых надбавок'!$B$2065:'Расчет сбытовых надбавок'!$G$2736,3)</f>
        <v>373.05</v>
      </c>
      <c r="W704" s="117">
        <f>VLOOKUP($A704+ROUND((COLUMN()-2)/24,5),АТС!$A$41:$F$712,5)+VLOOKUP($A704+ROUND((COLUMN()-2)/24,5),'Расчет сбытовых надбавок'!$B$2065:'Расчет сбытовых надбавок'!$G$2736,3)</f>
        <v>421.28</v>
      </c>
      <c r="X704" s="117">
        <f>VLOOKUP($A704+ROUND((COLUMN()-2)/24,5),АТС!$A$41:$F$712,5)+VLOOKUP($A704+ROUND((COLUMN()-2)/24,5),'Расчет сбытовых надбавок'!$B$2065:'Расчет сбытовых надбавок'!$G$2736,3)</f>
        <v>693.1099999999999</v>
      </c>
      <c r="Y704" s="117">
        <f>VLOOKUP($A704+ROUND((COLUMN()-2)/24,5),АТС!$A$41:$F$712,5)+VLOOKUP($A704+ROUND((COLUMN()-2)/24,5),'Расчет сбытовых надбавок'!$B$2065:'Расчет сбытовых надбавок'!$G$2736,3)</f>
        <v>238.47</v>
      </c>
    </row>
    <row r="705" spans="1:25" x14ac:dyDescent="0.2">
      <c r="A705" s="94">
        <f t="shared" si="21"/>
        <v>41678</v>
      </c>
      <c r="B705" s="117">
        <f>VLOOKUP($A705+ROUND((COLUMN()-2)/24,5),АТС!$A$41:$F$712,5)+VLOOKUP($A705+ROUND((COLUMN()-2)/24,5),'Расчет сбытовых надбавок'!$B$2065:'Расчет сбытовых надбавок'!$G$2736,3)</f>
        <v>500.21</v>
      </c>
      <c r="C705" s="117">
        <f>VLOOKUP($A705+ROUND((COLUMN()-2)/24,5),АТС!$A$41:$F$712,5)+VLOOKUP($A705+ROUND((COLUMN()-2)/24,5),'Расчет сбытовых надбавок'!$B$2065:'Расчет сбытовых надбавок'!$G$2736,3)</f>
        <v>231.14999999999998</v>
      </c>
      <c r="D705" s="117">
        <f>VLOOKUP($A705+ROUND((COLUMN()-2)/24,5),АТС!$A$41:$F$712,5)+VLOOKUP($A705+ROUND((COLUMN()-2)/24,5),'Расчет сбытовых надбавок'!$B$2065:'Расчет сбытовых надбавок'!$G$2736,3)</f>
        <v>94.22</v>
      </c>
      <c r="E705" s="117">
        <f>VLOOKUP($A705+ROUND((COLUMN()-2)/24,5),АТС!$A$41:$F$712,5)+VLOOKUP($A705+ROUND((COLUMN()-2)/24,5),'Расчет сбытовых надбавок'!$B$2065:'Расчет сбытовых надбавок'!$G$2736,3)</f>
        <v>98.929999999999993</v>
      </c>
      <c r="F705" s="117">
        <f>VLOOKUP($A705+ROUND((COLUMN()-2)/24,5),АТС!$A$41:$F$712,5)+VLOOKUP($A705+ROUND((COLUMN()-2)/24,5),'Расчет сбытовых надбавок'!$B$2065:'Расчет сбытовых надбавок'!$G$2736,3)</f>
        <v>58.36</v>
      </c>
      <c r="G705" s="117">
        <f>VLOOKUP($A705+ROUND((COLUMN()-2)/24,5),АТС!$A$41:$F$712,5)+VLOOKUP($A705+ROUND((COLUMN()-2)/24,5),'Расчет сбытовых надбавок'!$B$2065:'Расчет сбытовых надбавок'!$G$2736,3)</f>
        <v>10.129999999999999</v>
      </c>
      <c r="H705" s="117">
        <f>VLOOKUP($A705+ROUND((COLUMN()-2)/24,5),АТС!$A$41:$F$712,5)+VLOOKUP($A705+ROUND((COLUMN()-2)/24,5),'Расчет сбытовых надбавок'!$B$2065:'Расчет сбытовых надбавок'!$G$2736,3)</f>
        <v>0</v>
      </c>
      <c r="I705" s="117">
        <f>VLOOKUP($A705+ROUND((COLUMN()-2)/24,5),АТС!$A$41:$F$712,5)+VLOOKUP($A705+ROUND((COLUMN()-2)/24,5),'Расчет сбытовых надбавок'!$B$2065:'Расчет сбытовых надбавок'!$G$2736,3)</f>
        <v>21.85</v>
      </c>
      <c r="J705" s="117">
        <f>VLOOKUP($A705+ROUND((COLUMN()-2)/24,5),АТС!$A$41:$F$712,5)+VLOOKUP($A705+ROUND((COLUMN()-2)/24,5),'Расчет сбытовых надбавок'!$B$2065:'Расчет сбытовых надбавок'!$G$2736,3)</f>
        <v>1.96</v>
      </c>
      <c r="K705" s="117">
        <f>VLOOKUP($A705+ROUND((COLUMN()-2)/24,5),АТС!$A$41:$F$712,5)+VLOOKUP($A705+ROUND((COLUMN()-2)/24,5),'Расчет сбытовых надбавок'!$B$2065:'Расчет сбытовых надбавок'!$G$2736,3)</f>
        <v>43.93</v>
      </c>
      <c r="L705" s="117">
        <f>VLOOKUP($A705+ROUND((COLUMN()-2)/24,5),АТС!$A$41:$F$712,5)+VLOOKUP($A705+ROUND((COLUMN()-2)/24,5),'Расчет сбытовых надбавок'!$B$2065:'Расчет сбытовых надбавок'!$G$2736,3)</f>
        <v>71.58</v>
      </c>
      <c r="M705" s="117">
        <f>VLOOKUP($A705+ROUND((COLUMN()-2)/24,5),АТС!$A$41:$F$712,5)+VLOOKUP($A705+ROUND((COLUMN()-2)/24,5),'Расчет сбытовых надбавок'!$B$2065:'Расчет сбытовых надбавок'!$G$2736,3)</f>
        <v>74.39</v>
      </c>
      <c r="N705" s="117">
        <f>VLOOKUP($A705+ROUND((COLUMN()-2)/24,5),АТС!$A$41:$F$712,5)+VLOOKUP($A705+ROUND((COLUMN()-2)/24,5),'Расчет сбытовых надбавок'!$B$2065:'Расчет сбытовых надбавок'!$G$2736,3)</f>
        <v>176.82999999999998</v>
      </c>
      <c r="O705" s="117">
        <f>VLOOKUP($A705+ROUND((COLUMN()-2)/24,5),АТС!$A$41:$F$712,5)+VLOOKUP($A705+ROUND((COLUMN()-2)/24,5),'Расчет сбытовых надбавок'!$B$2065:'Расчет сбытовых надбавок'!$G$2736,3)</f>
        <v>296.8</v>
      </c>
      <c r="P705" s="117">
        <f>VLOOKUP($A705+ROUND((COLUMN()-2)/24,5),АТС!$A$41:$F$712,5)+VLOOKUP($A705+ROUND((COLUMN()-2)/24,5),'Расчет сбытовых надбавок'!$B$2065:'Расчет сбытовых надбавок'!$G$2736,3)</f>
        <v>550.78</v>
      </c>
      <c r="Q705" s="117">
        <f>VLOOKUP($A705+ROUND((COLUMN()-2)/24,5),АТС!$A$41:$F$712,5)+VLOOKUP($A705+ROUND((COLUMN()-2)/24,5),'Расчет сбытовых надбавок'!$B$2065:'Расчет сбытовых надбавок'!$G$2736,3)</f>
        <v>561.43000000000006</v>
      </c>
      <c r="R705" s="117">
        <f>VLOOKUP($A705+ROUND((COLUMN()-2)/24,5),АТС!$A$41:$F$712,5)+VLOOKUP($A705+ROUND((COLUMN()-2)/24,5),'Расчет сбытовых надбавок'!$B$2065:'Расчет сбытовых надбавок'!$G$2736,3)</f>
        <v>508.62</v>
      </c>
      <c r="S705" s="117">
        <f>VLOOKUP($A705+ROUND((COLUMN()-2)/24,5),АТС!$A$41:$F$712,5)+VLOOKUP($A705+ROUND((COLUMN()-2)/24,5),'Расчет сбытовых надбавок'!$B$2065:'Расчет сбытовых надбавок'!$G$2736,3)</f>
        <v>85.39</v>
      </c>
      <c r="T705" s="117">
        <f>VLOOKUP($A705+ROUND((COLUMN()-2)/24,5),АТС!$A$41:$F$712,5)+VLOOKUP($A705+ROUND((COLUMN()-2)/24,5),'Расчет сбытовых надбавок'!$B$2065:'Расчет сбытовых надбавок'!$G$2736,3)</f>
        <v>28.68</v>
      </c>
      <c r="U705" s="117">
        <f>VLOOKUP($A705+ROUND((COLUMN()-2)/24,5),АТС!$A$41:$F$712,5)+VLOOKUP($A705+ROUND((COLUMN()-2)/24,5),'Расчет сбытовых надбавок'!$B$2065:'Расчет сбытовых надбавок'!$G$2736,3)</f>
        <v>100.56</v>
      </c>
      <c r="V705" s="117">
        <f>VLOOKUP($A705+ROUND((COLUMN()-2)/24,5),АТС!$A$41:$F$712,5)+VLOOKUP($A705+ROUND((COLUMN()-2)/24,5),'Расчет сбытовых надбавок'!$B$2065:'Расчет сбытовых надбавок'!$G$2736,3)</f>
        <v>170.13</v>
      </c>
      <c r="W705" s="117">
        <f>VLOOKUP($A705+ROUND((COLUMN()-2)/24,5),АТС!$A$41:$F$712,5)+VLOOKUP($A705+ROUND((COLUMN()-2)/24,5),'Расчет сбытовых надбавок'!$B$2065:'Расчет сбытовых надбавок'!$G$2736,3)</f>
        <v>442.83</v>
      </c>
      <c r="X705" s="117">
        <f>VLOOKUP($A705+ROUND((COLUMN()-2)/24,5),АТС!$A$41:$F$712,5)+VLOOKUP($A705+ROUND((COLUMN()-2)/24,5),'Расчет сбытовых надбавок'!$B$2065:'Расчет сбытовых надбавок'!$G$2736,3)</f>
        <v>659.56000000000006</v>
      </c>
      <c r="Y705" s="117">
        <f>VLOOKUP($A705+ROUND((COLUMN()-2)/24,5),АТС!$A$41:$F$712,5)+VLOOKUP($A705+ROUND((COLUMN()-2)/24,5),'Расчет сбытовых надбавок'!$B$2065:'Расчет сбытовых надбавок'!$G$2736,3)</f>
        <v>795.01</v>
      </c>
    </row>
    <row r="706" spans="1:25" x14ac:dyDescent="0.2">
      <c r="A706" s="94">
        <f t="shared" si="21"/>
        <v>41679</v>
      </c>
      <c r="B706" s="117">
        <f>VLOOKUP($A706+ROUND((COLUMN()-2)/24,5),АТС!$A$41:$F$712,5)+VLOOKUP($A706+ROUND((COLUMN()-2)/24,5),'Расчет сбытовых надбавок'!$B$2065:'Расчет сбытовых надбавок'!$G$2736,3)</f>
        <v>243.64999999999998</v>
      </c>
      <c r="C706" s="117">
        <f>VLOOKUP($A706+ROUND((COLUMN()-2)/24,5),АТС!$A$41:$F$712,5)+VLOOKUP($A706+ROUND((COLUMN()-2)/24,5),'Расчет сбытовых надбавок'!$B$2065:'Расчет сбытовых надбавок'!$G$2736,3)</f>
        <v>107.75</v>
      </c>
      <c r="D706" s="117">
        <f>VLOOKUP($A706+ROUND((COLUMN()-2)/24,5),АТС!$A$41:$F$712,5)+VLOOKUP($A706+ROUND((COLUMN()-2)/24,5),'Расчет сбытовых надбавок'!$B$2065:'Расчет сбытовых надбавок'!$G$2736,3)</f>
        <v>182.60000000000002</v>
      </c>
      <c r="E706" s="117">
        <f>VLOOKUP($A706+ROUND((COLUMN()-2)/24,5),АТС!$A$41:$F$712,5)+VLOOKUP($A706+ROUND((COLUMN()-2)/24,5),'Расчет сбытовых надбавок'!$B$2065:'Расчет сбытовых надбавок'!$G$2736,3)</f>
        <v>179.04000000000002</v>
      </c>
      <c r="F706" s="117">
        <f>VLOOKUP($A706+ROUND((COLUMN()-2)/24,5),АТС!$A$41:$F$712,5)+VLOOKUP($A706+ROUND((COLUMN()-2)/24,5),'Расчет сбытовых надбавок'!$B$2065:'Расчет сбытовых надбавок'!$G$2736,3)</f>
        <v>161.78</v>
      </c>
      <c r="G706" s="117">
        <f>VLOOKUP($A706+ROUND((COLUMN()-2)/24,5),АТС!$A$41:$F$712,5)+VLOOKUP($A706+ROUND((COLUMN()-2)/24,5),'Расчет сбытовых надбавок'!$B$2065:'Расчет сбытовых надбавок'!$G$2736,3)</f>
        <v>171.01</v>
      </c>
      <c r="H706" s="117">
        <f>VLOOKUP($A706+ROUND((COLUMN()-2)/24,5),АТС!$A$41:$F$712,5)+VLOOKUP($A706+ROUND((COLUMN()-2)/24,5),'Расчет сбытовых надбавок'!$B$2065:'Расчет сбытовых надбавок'!$G$2736,3)</f>
        <v>36.92</v>
      </c>
      <c r="I706" s="117">
        <f>VLOOKUP($A706+ROUND((COLUMN()-2)/24,5),АТС!$A$41:$F$712,5)+VLOOKUP($A706+ROUND((COLUMN()-2)/24,5),'Расчет сбытовых надбавок'!$B$2065:'Расчет сбытовых надбавок'!$G$2736,3)</f>
        <v>9.2099999999999991</v>
      </c>
      <c r="J706" s="117">
        <f>VLOOKUP($A706+ROUND((COLUMN()-2)/24,5),АТС!$A$41:$F$712,5)+VLOOKUP($A706+ROUND((COLUMN()-2)/24,5),'Расчет сбытовых надбавок'!$B$2065:'Расчет сбытовых надбавок'!$G$2736,3)</f>
        <v>43.11</v>
      </c>
      <c r="K706" s="117">
        <f>VLOOKUP($A706+ROUND((COLUMN()-2)/24,5),АТС!$A$41:$F$712,5)+VLOOKUP($A706+ROUND((COLUMN()-2)/24,5),'Расчет сбытовых надбавок'!$B$2065:'Расчет сбытовых надбавок'!$G$2736,3)</f>
        <v>76.239999999999995</v>
      </c>
      <c r="L706" s="117">
        <f>VLOOKUP($A706+ROUND((COLUMN()-2)/24,5),АТС!$A$41:$F$712,5)+VLOOKUP($A706+ROUND((COLUMN()-2)/24,5),'Расчет сбытовых надбавок'!$B$2065:'Расчет сбытовых надбавок'!$G$2736,3)</f>
        <v>477.79999999999995</v>
      </c>
      <c r="M706" s="117">
        <f>VLOOKUP($A706+ROUND((COLUMN()-2)/24,5),АТС!$A$41:$F$712,5)+VLOOKUP($A706+ROUND((COLUMN()-2)/24,5),'Расчет сбытовых надбавок'!$B$2065:'Расчет сбытовых надбавок'!$G$2736,3)</f>
        <v>545.24</v>
      </c>
      <c r="N706" s="117">
        <f>VLOOKUP($A706+ROUND((COLUMN()-2)/24,5),АТС!$A$41:$F$712,5)+VLOOKUP($A706+ROUND((COLUMN()-2)/24,5),'Расчет сбытовых надбавок'!$B$2065:'Расчет сбытовых надбавок'!$G$2736,3)</f>
        <v>634.46</v>
      </c>
      <c r="O706" s="117">
        <f>VLOOKUP($A706+ROUND((COLUMN()-2)/24,5),АТС!$A$41:$F$712,5)+VLOOKUP($A706+ROUND((COLUMN()-2)/24,5),'Расчет сбытовых надбавок'!$B$2065:'Расчет сбытовых надбавок'!$G$2736,3)</f>
        <v>650.81999999999994</v>
      </c>
      <c r="P706" s="117">
        <f>VLOOKUP($A706+ROUND((COLUMN()-2)/24,5),АТС!$A$41:$F$712,5)+VLOOKUP($A706+ROUND((COLUMN()-2)/24,5),'Расчет сбытовых надбавок'!$B$2065:'Расчет сбытовых надбавок'!$G$2736,3)</f>
        <v>741.61</v>
      </c>
      <c r="Q706" s="117">
        <f>VLOOKUP($A706+ROUND((COLUMN()-2)/24,5),АТС!$A$41:$F$712,5)+VLOOKUP($A706+ROUND((COLUMN()-2)/24,5),'Расчет сбытовых надбавок'!$B$2065:'Расчет сбытовых надбавок'!$G$2736,3)</f>
        <v>555.44000000000005</v>
      </c>
      <c r="R706" s="117">
        <f>VLOOKUP($A706+ROUND((COLUMN()-2)/24,5),АТС!$A$41:$F$712,5)+VLOOKUP($A706+ROUND((COLUMN()-2)/24,5),'Расчет сбытовых надбавок'!$B$2065:'Расчет сбытовых надбавок'!$G$2736,3)</f>
        <v>128.69999999999999</v>
      </c>
      <c r="S706" s="117">
        <f>VLOOKUP($A706+ROUND((COLUMN()-2)/24,5),АТС!$A$41:$F$712,5)+VLOOKUP($A706+ROUND((COLUMN()-2)/24,5),'Расчет сбытовых надбавок'!$B$2065:'Расчет сбытовых надбавок'!$G$2736,3)</f>
        <v>215.4</v>
      </c>
      <c r="T706" s="117">
        <f>VLOOKUP($A706+ROUND((COLUMN()-2)/24,5),АТС!$A$41:$F$712,5)+VLOOKUP($A706+ROUND((COLUMN()-2)/24,5),'Расчет сбытовых надбавок'!$B$2065:'Расчет сбытовых надбавок'!$G$2736,3)</f>
        <v>20.010000000000002</v>
      </c>
      <c r="U706" s="117">
        <f>VLOOKUP($A706+ROUND((COLUMN()-2)/24,5),АТС!$A$41:$F$712,5)+VLOOKUP($A706+ROUND((COLUMN()-2)/24,5),'Расчет сбытовых надбавок'!$B$2065:'Расчет сбытовых надбавок'!$G$2736,3)</f>
        <v>218.10000000000002</v>
      </c>
      <c r="V706" s="117">
        <f>VLOOKUP($A706+ROUND((COLUMN()-2)/24,5),АТС!$A$41:$F$712,5)+VLOOKUP($A706+ROUND((COLUMN()-2)/24,5),'Расчет сбытовых надбавок'!$B$2065:'Расчет сбытовых надбавок'!$G$2736,3)</f>
        <v>238.72</v>
      </c>
      <c r="W706" s="117">
        <f>VLOOKUP($A706+ROUND((COLUMN()-2)/24,5),АТС!$A$41:$F$712,5)+VLOOKUP($A706+ROUND((COLUMN()-2)/24,5),'Расчет сбытовых надбавок'!$B$2065:'Расчет сбытовых надбавок'!$G$2736,3)</f>
        <v>401.37</v>
      </c>
      <c r="X706" s="117">
        <f>VLOOKUP($A706+ROUND((COLUMN()-2)/24,5),АТС!$A$41:$F$712,5)+VLOOKUP($A706+ROUND((COLUMN()-2)/24,5),'Расчет сбытовых надбавок'!$B$2065:'Расчет сбытовых надбавок'!$G$2736,3)</f>
        <v>683.52</v>
      </c>
      <c r="Y706" s="117">
        <f>VLOOKUP($A706+ROUND((COLUMN()-2)/24,5),АТС!$A$41:$F$712,5)+VLOOKUP($A706+ROUND((COLUMN()-2)/24,5),'Расчет сбытовых надбавок'!$B$2065:'Расчет сбытовых надбавок'!$G$2736,3)</f>
        <v>548.41</v>
      </c>
    </row>
    <row r="707" spans="1:25" x14ac:dyDescent="0.2">
      <c r="A707" s="94">
        <f t="shared" si="21"/>
        <v>41680</v>
      </c>
      <c r="B707" s="117">
        <f>VLOOKUP($A707+ROUND((COLUMN()-2)/24,5),АТС!$A$41:$F$712,5)+VLOOKUP($A707+ROUND((COLUMN()-2)/24,5),'Расчет сбытовых надбавок'!$B$2065:'Расчет сбытовых надбавок'!$G$2736,3)</f>
        <v>307.93</v>
      </c>
      <c r="C707" s="117">
        <f>VLOOKUP($A707+ROUND((COLUMN()-2)/24,5),АТС!$A$41:$F$712,5)+VLOOKUP($A707+ROUND((COLUMN()-2)/24,5),'Расчет сбытовых надбавок'!$B$2065:'Расчет сбытовых надбавок'!$G$2736,3)</f>
        <v>194.64</v>
      </c>
      <c r="D707" s="117">
        <f>VLOOKUP($A707+ROUND((COLUMN()-2)/24,5),АТС!$A$41:$F$712,5)+VLOOKUP($A707+ROUND((COLUMN()-2)/24,5),'Расчет сбытовых надбавок'!$B$2065:'Расчет сбытовых надбавок'!$G$2736,3)</f>
        <v>568.21</v>
      </c>
      <c r="E707" s="117">
        <f>VLOOKUP($A707+ROUND((COLUMN()-2)/24,5),АТС!$A$41:$F$712,5)+VLOOKUP($A707+ROUND((COLUMN()-2)/24,5),'Расчет сбытовых надбавок'!$B$2065:'Расчет сбытовых надбавок'!$G$2736,3)</f>
        <v>576.51</v>
      </c>
      <c r="F707" s="117">
        <f>VLOOKUP($A707+ROUND((COLUMN()-2)/24,5),АТС!$A$41:$F$712,5)+VLOOKUP($A707+ROUND((COLUMN()-2)/24,5),'Расчет сбытовых надбавок'!$B$2065:'Расчет сбытовых надбавок'!$G$2736,3)</f>
        <v>1325.46</v>
      </c>
      <c r="G707" s="117">
        <f>VLOOKUP($A707+ROUND((COLUMN()-2)/24,5),АТС!$A$41:$F$712,5)+VLOOKUP($A707+ROUND((COLUMN()-2)/24,5),'Расчет сбытовых надбавок'!$B$2065:'Расчет сбытовых надбавок'!$G$2736,3)</f>
        <v>0</v>
      </c>
      <c r="H707" s="117">
        <f>VLOOKUP($A707+ROUND((COLUMN()-2)/24,5),АТС!$A$41:$F$712,5)+VLOOKUP($A707+ROUND((COLUMN()-2)/24,5),'Расчет сбытовых надбавок'!$B$2065:'Расчет сбытовых надбавок'!$G$2736,3)</f>
        <v>0</v>
      </c>
      <c r="I707" s="117">
        <f>VLOOKUP($A707+ROUND((COLUMN()-2)/24,5),АТС!$A$41:$F$712,5)+VLOOKUP($A707+ROUND((COLUMN()-2)/24,5),'Расчет сбытовых надбавок'!$B$2065:'Расчет сбытовых надбавок'!$G$2736,3)</f>
        <v>80.460000000000008</v>
      </c>
      <c r="J707" s="117">
        <f>VLOOKUP($A707+ROUND((COLUMN()-2)/24,5),АТС!$A$41:$F$712,5)+VLOOKUP($A707+ROUND((COLUMN()-2)/24,5),'Расчет сбытовых надбавок'!$B$2065:'Расчет сбытовых надбавок'!$G$2736,3)</f>
        <v>254.03</v>
      </c>
      <c r="K707" s="117">
        <f>VLOOKUP($A707+ROUND((COLUMN()-2)/24,5),АТС!$A$41:$F$712,5)+VLOOKUP($A707+ROUND((COLUMN()-2)/24,5),'Расчет сбытовых надбавок'!$B$2065:'Расчет сбытовых надбавок'!$G$2736,3)</f>
        <v>269.91000000000003</v>
      </c>
      <c r="L707" s="117">
        <f>VLOOKUP($A707+ROUND((COLUMN()-2)/24,5),АТС!$A$41:$F$712,5)+VLOOKUP($A707+ROUND((COLUMN()-2)/24,5),'Расчет сбытовых надбавок'!$B$2065:'Расчет сбытовых надбавок'!$G$2736,3)</f>
        <v>342.67999999999995</v>
      </c>
      <c r="M707" s="117">
        <f>VLOOKUP($A707+ROUND((COLUMN()-2)/24,5),АТС!$A$41:$F$712,5)+VLOOKUP($A707+ROUND((COLUMN()-2)/24,5),'Расчет сбытовых надбавок'!$B$2065:'Расчет сбытовых надбавок'!$G$2736,3)</f>
        <v>381.95</v>
      </c>
      <c r="N707" s="117">
        <f>VLOOKUP($A707+ROUND((COLUMN()-2)/24,5),АТС!$A$41:$F$712,5)+VLOOKUP($A707+ROUND((COLUMN()-2)/24,5),'Расчет сбытовых надбавок'!$B$2065:'Расчет сбытовых надбавок'!$G$2736,3)</f>
        <v>288.72000000000003</v>
      </c>
      <c r="O707" s="117">
        <f>VLOOKUP($A707+ROUND((COLUMN()-2)/24,5),АТС!$A$41:$F$712,5)+VLOOKUP($A707+ROUND((COLUMN()-2)/24,5),'Расчет сбытовых надбавок'!$B$2065:'Расчет сбытовых надбавок'!$G$2736,3)</f>
        <v>364.72</v>
      </c>
      <c r="P707" s="117">
        <f>VLOOKUP($A707+ROUND((COLUMN()-2)/24,5),АТС!$A$41:$F$712,5)+VLOOKUP($A707+ROUND((COLUMN()-2)/24,5),'Расчет сбытовых надбавок'!$B$2065:'Расчет сбытовых надбавок'!$G$2736,3)</f>
        <v>369.47</v>
      </c>
      <c r="Q707" s="117">
        <f>VLOOKUP($A707+ROUND((COLUMN()-2)/24,5),АТС!$A$41:$F$712,5)+VLOOKUP($A707+ROUND((COLUMN()-2)/24,5),'Расчет сбытовых надбавок'!$B$2065:'Расчет сбытовых надбавок'!$G$2736,3)</f>
        <v>430</v>
      </c>
      <c r="R707" s="117">
        <f>VLOOKUP($A707+ROUND((COLUMN()-2)/24,5),АТС!$A$41:$F$712,5)+VLOOKUP($A707+ROUND((COLUMN()-2)/24,5),'Расчет сбытовых надбавок'!$B$2065:'Расчет сбытовых надбавок'!$G$2736,3)</f>
        <v>456.88</v>
      </c>
      <c r="S707" s="117">
        <f>VLOOKUP($A707+ROUND((COLUMN()-2)/24,5),АТС!$A$41:$F$712,5)+VLOOKUP($A707+ROUND((COLUMN()-2)/24,5),'Расчет сбытовых надбавок'!$B$2065:'Расчет сбытовых надбавок'!$G$2736,3)</f>
        <v>284.74</v>
      </c>
      <c r="T707" s="117">
        <f>VLOOKUP($A707+ROUND((COLUMN()-2)/24,5),АТС!$A$41:$F$712,5)+VLOOKUP($A707+ROUND((COLUMN()-2)/24,5),'Расчет сбытовых надбавок'!$B$2065:'Расчет сбытовых надбавок'!$G$2736,3)</f>
        <v>70.37</v>
      </c>
      <c r="U707" s="117">
        <f>VLOOKUP($A707+ROUND((COLUMN()-2)/24,5),АТС!$A$41:$F$712,5)+VLOOKUP($A707+ROUND((COLUMN()-2)/24,5),'Расчет сбытовых надбавок'!$B$2065:'Расчет сбытовых надбавок'!$G$2736,3)</f>
        <v>259.59000000000003</v>
      </c>
      <c r="V707" s="117">
        <f>VLOOKUP($A707+ROUND((COLUMN()-2)/24,5),АТС!$A$41:$F$712,5)+VLOOKUP($A707+ROUND((COLUMN()-2)/24,5),'Расчет сбытовых надбавок'!$B$2065:'Расчет сбытовых надбавок'!$G$2736,3)</f>
        <v>286.71999999999997</v>
      </c>
      <c r="W707" s="117">
        <f>VLOOKUP($A707+ROUND((COLUMN()-2)/24,5),АТС!$A$41:$F$712,5)+VLOOKUP($A707+ROUND((COLUMN()-2)/24,5),'Расчет сбытовых надбавок'!$B$2065:'Расчет сбытовых надбавок'!$G$2736,3)</f>
        <v>412.98999999999995</v>
      </c>
      <c r="X707" s="117">
        <f>VLOOKUP($A707+ROUND((COLUMN()-2)/24,5),АТС!$A$41:$F$712,5)+VLOOKUP($A707+ROUND((COLUMN()-2)/24,5),'Расчет сбытовых надбавок'!$B$2065:'Расчет сбытовых надбавок'!$G$2736,3)</f>
        <v>755.89</v>
      </c>
      <c r="Y707" s="117">
        <f>VLOOKUP($A707+ROUND((COLUMN()-2)/24,5),АТС!$A$41:$F$712,5)+VLOOKUP($A707+ROUND((COLUMN()-2)/24,5),'Расчет сбытовых надбавок'!$B$2065:'Расчет сбытовых надбавок'!$G$2736,3)</f>
        <v>821.73</v>
      </c>
    </row>
    <row r="708" spans="1:25" x14ac:dyDescent="0.2">
      <c r="A708" s="94">
        <f t="shared" si="21"/>
        <v>41681</v>
      </c>
      <c r="B708" s="117">
        <f>VLOOKUP($A708+ROUND((COLUMN()-2)/24,5),АТС!$A$41:$F$712,5)+VLOOKUP($A708+ROUND((COLUMN()-2)/24,5),'Расчет сбытовых надбавок'!$B$2065:'Расчет сбытовых надбавок'!$G$2736,3)</f>
        <v>227.01</v>
      </c>
      <c r="C708" s="117">
        <f>VLOOKUP($A708+ROUND((COLUMN()-2)/24,5),АТС!$A$41:$F$712,5)+VLOOKUP($A708+ROUND((COLUMN()-2)/24,5),'Расчет сбытовых надбавок'!$B$2065:'Расчет сбытовых надбавок'!$G$2736,3)</f>
        <v>112.42</v>
      </c>
      <c r="D708" s="117">
        <f>VLOOKUP($A708+ROUND((COLUMN()-2)/24,5),АТС!$A$41:$F$712,5)+VLOOKUP($A708+ROUND((COLUMN()-2)/24,5),'Расчет сбытовых надбавок'!$B$2065:'Расчет сбытовых надбавок'!$G$2736,3)</f>
        <v>93.18</v>
      </c>
      <c r="E708" s="117">
        <f>VLOOKUP($A708+ROUND((COLUMN()-2)/24,5),АТС!$A$41:$F$712,5)+VLOOKUP($A708+ROUND((COLUMN()-2)/24,5),'Расчет сбытовых надбавок'!$B$2065:'Расчет сбытовых надбавок'!$G$2736,3)</f>
        <v>62.78</v>
      </c>
      <c r="F708" s="117">
        <f>VLOOKUP($A708+ROUND((COLUMN()-2)/24,5),АТС!$A$41:$F$712,5)+VLOOKUP($A708+ROUND((COLUMN()-2)/24,5),'Расчет сбытовых надбавок'!$B$2065:'Расчет сбытовых надбавок'!$G$2736,3)</f>
        <v>106.21</v>
      </c>
      <c r="G708" s="117">
        <f>VLOOKUP($A708+ROUND((COLUMN()-2)/24,5),АТС!$A$41:$F$712,5)+VLOOKUP($A708+ROUND((COLUMN()-2)/24,5),'Расчет сбытовых надбавок'!$B$2065:'Расчет сбытовых надбавок'!$G$2736,3)</f>
        <v>0</v>
      </c>
      <c r="H708" s="117">
        <f>VLOOKUP($A708+ROUND((COLUMN()-2)/24,5),АТС!$A$41:$F$712,5)+VLOOKUP($A708+ROUND((COLUMN()-2)/24,5),'Расчет сбытовых надбавок'!$B$2065:'Расчет сбытовых надбавок'!$G$2736,3)</f>
        <v>0</v>
      </c>
      <c r="I708" s="117">
        <f>VLOOKUP($A708+ROUND((COLUMN()-2)/24,5),АТС!$A$41:$F$712,5)+VLOOKUP($A708+ROUND((COLUMN()-2)/24,5),'Расчет сбытовых надбавок'!$B$2065:'Расчет сбытовых надбавок'!$G$2736,3)</f>
        <v>0</v>
      </c>
      <c r="J708" s="117">
        <f>VLOOKUP($A708+ROUND((COLUMN()-2)/24,5),АТС!$A$41:$F$712,5)+VLOOKUP($A708+ROUND((COLUMN()-2)/24,5),'Расчет сбытовых надбавок'!$B$2065:'Расчет сбытовых надбавок'!$G$2736,3)</f>
        <v>0</v>
      </c>
      <c r="K708" s="117">
        <f>VLOOKUP($A708+ROUND((COLUMN()-2)/24,5),АТС!$A$41:$F$712,5)+VLOOKUP($A708+ROUND((COLUMN()-2)/24,5),'Расчет сбытовых надбавок'!$B$2065:'Расчет сбытовых надбавок'!$G$2736,3)</f>
        <v>70.569999999999993</v>
      </c>
      <c r="L708" s="117">
        <f>VLOOKUP($A708+ROUND((COLUMN()-2)/24,5),АТС!$A$41:$F$712,5)+VLOOKUP($A708+ROUND((COLUMN()-2)/24,5),'Расчет сбытовых надбавок'!$B$2065:'Расчет сбытовых надбавок'!$G$2736,3)</f>
        <v>264.58999999999997</v>
      </c>
      <c r="M708" s="117">
        <f>VLOOKUP($A708+ROUND((COLUMN()-2)/24,5),АТС!$A$41:$F$712,5)+VLOOKUP($A708+ROUND((COLUMN()-2)/24,5),'Расчет сбытовых надбавок'!$B$2065:'Расчет сбытовых надбавок'!$G$2736,3)</f>
        <v>264.63</v>
      </c>
      <c r="N708" s="117">
        <f>VLOOKUP($A708+ROUND((COLUMN()-2)/24,5),АТС!$A$41:$F$712,5)+VLOOKUP($A708+ROUND((COLUMN()-2)/24,5),'Расчет сбытовых надбавок'!$B$2065:'Расчет сбытовых надбавок'!$G$2736,3)</f>
        <v>203.26999999999998</v>
      </c>
      <c r="O708" s="117">
        <f>VLOOKUP($A708+ROUND((COLUMN()-2)/24,5),АТС!$A$41:$F$712,5)+VLOOKUP($A708+ROUND((COLUMN()-2)/24,5),'Расчет сбытовых надбавок'!$B$2065:'Расчет сбытовых надбавок'!$G$2736,3)</f>
        <v>96.11</v>
      </c>
      <c r="P708" s="117">
        <f>VLOOKUP($A708+ROUND((COLUMN()-2)/24,5),АТС!$A$41:$F$712,5)+VLOOKUP($A708+ROUND((COLUMN()-2)/24,5),'Расчет сбытовых надбавок'!$B$2065:'Расчет сбытовых надбавок'!$G$2736,3)</f>
        <v>75.77</v>
      </c>
      <c r="Q708" s="117">
        <f>VLOOKUP($A708+ROUND((COLUMN()-2)/24,5),АТС!$A$41:$F$712,5)+VLOOKUP($A708+ROUND((COLUMN()-2)/24,5),'Расчет сбытовых надбавок'!$B$2065:'Расчет сбытовых надбавок'!$G$2736,3)</f>
        <v>0</v>
      </c>
      <c r="R708" s="117">
        <f>VLOOKUP($A708+ROUND((COLUMN()-2)/24,5),АТС!$A$41:$F$712,5)+VLOOKUP($A708+ROUND((COLUMN()-2)/24,5),'Расчет сбытовых надбавок'!$B$2065:'Расчет сбытовых надбавок'!$G$2736,3)</f>
        <v>62.06</v>
      </c>
      <c r="S708" s="117">
        <f>VLOOKUP($A708+ROUND((COLUMN()-2)/24,5),АТС!$A$41:$F$712,5)+VLOOKUP($A708+ROUND((COLUMN()-2)/24,5),'Расчет сбытовых надбавок'!$B$2065:'Расчет сбытовых надбавок'!$G$2736,3)</f>
        <v>0</v>
      </c>
      <c r="T708" s="117">
        <f>VLOOKUP($A708+ROUND((COLUMN()-2)/24,5),АТС!$A$41:$F$712,5)+VLOOKUP($A708+ROUND((COLUMN()-2)/24,5),'Расчет сбытовых надбавок'!$B$2065:'Расчет сбытовых надбавок'!$G$2736,3)</f>
        <v>203.6</v>
      </c>
      <c r="U708" s="117">
        <f>VLOOKUP($A708+ROUND((COLUMN()-2)/24,5),АТС!$A$41:$F$712,5)+VLOOKUP($A708+ROUND((COLUMN()-2)/24,5),'Расчет сбытовых надбавок'!$B$2065:'Расчет сбытовых надбавок'!$G$2736,3)</f>
        <v>160.28</v>
      </c>
      <c r="V708" s="117">
        <f>VLOOKUP($A708+ROUND((COLUMN()-2)/24,5),АТС!$A$41:$F$712,5)+VLOOKUP($A708+ROUND((COLUMN()-2)/24,5),'Расчет сбытовых надбавок'!$B$2065:'Расчет сбытовых надбавок'!$G$2736,3)</f>
        <v>262.07</v>
      </c>
      <c r="W708" s="117">
        <f>VLOOKUP($A708+ROUND((COLUMN()-2)/24,5),АТС!$A$41:$F$712,5)+VLOOKUP($A708+ROUND((COLUMN()-2)/24,5),'Расчет сбытовых надбавок'!$B$2065:'Расчет сбытовых надбавок'!$G$2736,3)</f>
        <v>374.4</v>
      </c>
      <c r="X708" s="117">
        <f>VLOOKUP($A708+ROUND((COLUMN()-2)/24,5),АТС!$A$41:$F$712,5)+VLOOKUP($A708+ROUND((COLUMN()-2)/24,5),'Расчет сбытовых надбавок'!$B$2065:'Расчет сбытовых надбавок'!$G$2736,3)</f>
        <v>493.36</v>
      </c>
      <c r="Y708" s="117">
        <f>VLOOKUP($A708+ROUND((COLUMN()-2)/24,5),АТС!$A$41:$F$712,5)+VLOOKUP($A708+ROUND((COLUMN()-2)/24,5),'Расчет сбытовых надбавок'!$B$2065:'Расчет сбытовых надбавок'!$G$2736,3)</f>
        <v>554.61</v>
      </c>
    </row>
    <row r="709" spans="1:25" x14ac:dyDescent="0.2">
      <c r="A709" s="94">
        <f t="shared" si="21"/>
        <v>41682</v>
      </c>
      <c r="B709" s="117">
        <f>VLOOKUP($A709+ROUND((COLUMN()-2)/24,5),АТС!$A$41:$F$712,5)+VLOOKUP($A709+ROUND((COLUMN()-2)/24,5),'Расчет сбытовых надбавок'!$B$2065:'Расчет сбытовых надбавок'!$G$2736,3)</f>
        <v>326.74</v>
      </c>
      <c r="C709" s="117">
        <f>VLOOKUP($A709+ROUND((COLUMN()-2)/24,5),АТС!$A$41:$F$712,5)+VLOOKUP($A709+ROUND((COLUMN()-2)/24,5),'Расчет сбытовых надбавок'!$B$2065:'Расчет сбытовых надбавок'!$G$2736,3)</f>
        <v>204.38</v>
      </c>
      <c r="D709" s="117">
        <f>VLOOKUP($A709+ROUND((COLUMN()-2)/24,5),АТС!$A$41:$F$712,5)+VLOOKUP($A709+ROUND((COLUMN()-2)/24,5),'Расчет сбытовых надбавок'!$B$2065:'Расчет сбытовых надбавок'!$G$2736,3)</f>
        <v>57.22</v>
      </c>
      <c r="E709" s="117">
        <f>VLOOKUP($A709+ROUND((COLUMN()-2)/24,5),АТС!$A$41:$F$712,5)+VLOOKUP($A709+ROUND((COLUMN()-2)/24,5),'Расчет сбытовых надбавок'!$B$2065:'Расчет сбытовых надбавок'!$G$2736,3)</f>
        <v>94.210000000000008</v>
      </c>
      <c r="F709" s="117">
        <f>VLOOKUP($A709+ROUND((COLUMN()-2)/24,5),АТС!$A$41:$F$712,5)+VLOOKUP($A709+ROUND((COLUMN()-2)/24,5),'Расчет сбытовых надбавок'!$B$2065:'Расчет сбытовых надбавок'!$G$2736,3)</f>
        <v>74.38</v>
      </c>
      <c r="G709" s="117">
        <f>VLOOKUP($A709+ROUND((COLUMN()-2)/24,5),АТС!$A$41:$F$712,5)+VLOOKUP($A709+ROUND((COLUMN()-2)/24,5),'Расчет сбытовых надбавок'!$B$2065:'Расчет сбытовых надбавок'!$G$2736,3)</f>
        <v>0</v>
      </c>
      <c r="H709" s="117">
        <f>VLOOKUP($A709+ROUND((COLUMN()-2)/24,5),АТС!$A$41:$F$712,5)+VLOOKUP($A709+ROUND((COLUMN()-2)/24,5),'Расчет сбытовых надбавок'!$B$2065:'Расчет сбытовых надбавок'!$G$2736,3)</f>
        <v>0</v>
      </c>
      <c r="I709" s="117">
        <f>VLOOKUP($A709+ROUND((COLUMN()-2)/24,5),АТС!$A$41:$F$712,5)+VLOOKUP($A709+ROUND((COLUMN()-2)/24,5),'Расчет сбытовых надбавок'!$B$2065:'Расчет сбытовых надбавок'!$G$2736,3)</f>
        <v>57.75</v>
      </c>
      <c r="J709" s="117">
        <f>VLOOKUP($A709+ROUND((COLUMN()-2)/24,5),АТС!$A$41:$F$712,5)+VLOOKUP($A709+ROUND((COLUMN()-2)/24,5),'Расчет сбытовых надбавок'!$B$2065:'Расчет сбытовых надбавок'!$G$2736,3)</f>
        <v>30.21</v>
      </c>
      <c r="K709" s="117">
        <f>VLOOKUP($A709+ROUND((COLUMN()-2)/24,5),АТС!$A$41:$F$712,5)+VLOOKUP($A709+ROUND((COLUMN()-2)/24,5),'Расчет сбытовых надбавок'!$B$2065:'Расчет сбытовых надбавок'!$G$2736,3)</f>
        <v>29.48</v>
      </c>
      <c r="L709" s="117">
        <f>VLOOKUP($A709+ROUND((COLUMN()-2)/24,5),АТС!$A$41:$F$712,5)+VLOOKUP($A709+ROUND((COLUMN()-2)/24,5),'Расчет сбытовых надбавок'!$B$2065:'Расчет сбытовых надбавок'!$G$2736,3)</f>
        <v>71.28</v>
      </c>
      <c r="M709" s="117">
        <f>VLOOKUP($A709+ROUND((COLUMN()-2)/24,5),АТС!$A$41:$F$712,5)+VLOOKUP($A709+ROUND((COLUMN()-2)/24,5),'Расчет сбытовых надбавок'!$B$2065:'Расчет сбытовых надбавок'!$G$2736,3)</f>
        <v>85.71</v>
      </c>
      <c r="N709" s="117">
        <f>VLOOKUP($A709+ROUND((COLUMN()-2)/24,5),АТС!$A$41:$F$712,5)+VLOOKUP($A709+ROUND((COLUMN()-2)/24,5),'Расчет сбытовых надбавок'!$B$2065:'Расчет сбытовых надбавок'!$G$2736,3)</f>
        <v>109.22</v>
      </c>
      <c r="O709" s="117">
        <f>VLOOKUP($A709+ROUND((COLUMN()-2)/24,5),АТС!$A$41:$F$712,5)+VLOOKUP($A709+ROUND((COLUMN()-2)/24,5),'Расчет сбытовых надбавок'!$B$2065:'Расчет сбытовых надбавок'!$G$2736,3)</f>
        <v>78.62</v>
      </c>
      <c r="P709" s="117">
        <f>VLOOKUP($A709+ROUND((COLUMN()-2)/24,5),АТС!$A$41:$F$712,5)+VLOOKUP($A709+ROUND((COLUMN()-2)/24,5),'Расчет сбытовых надбавок'!$B$2065:'Расчет сбытовых надбавок'!$G$2736,3)</f>
        <v>84.3</v>
      </c>
      <c r="Q709" s="117">
        <f>VLOOKUP($A709+ROUND((COLUMN()-2)/24,5),АТС!$A$41:$F$712,5)+VLOOKUP($A709+ROUND((COLUMN()-2)/24,5),'Расчет сбытовых надбавок'!$B$2065:'Расчет сбытовых надбавок'!$G$2736,3)</f>
        <v>35.15</v>
      </c>
      <c r="R709" s="117">
        <f>VLOOKUP($A709+ROUND((COLUMN()-2)/24,5),АТС!$A$41:$F$712,5)+VLOOKUP($A709+ROUND((COLUMN()-2)/24,5),'Расчет сбытовых надбавок'!$B$2065:'Расчет сбытовых надбавок'!$G$2736,3)</f>
        <v>4.4499999999999993</v>
      </c>
      <c r="S709" s="117">
        <f>VLOOKUP($A709+ROUND((COLUMN()-2)/24,5),АТС!$A$41:$F$712,5)+VLOOKUP($A709+ROUND((COLUMN()-2)/24,5),'Расчет сбытовых надбавок'!$B$2065:'Расчет сбытовых надбавок'!$G$2736,3)</f>
        <v>0</v>
      </c>
      <c r="T709" s="117">
        <f>VLOOKUP($A709+ROUND((COLUMN()-2)/24,5),АТС!$A$41:$F$712,5)+VLOOKUP($A709+ROUND((COLUMN()-2)/24,5),'Расчет сбытовых надбавок'!$B$2065:'Расчет сбытовых надбавок'!$G$2736,3)</f>
        <v>0</v>
      </c>
      <c r="U709" s="117">
        <f>VLOOKUP($A709+ROUND((COLUMN()-2)/24,5),АТС!$A$41:$F$712,5)+VLOOKUP($A709+ROUND((COLUMN()-2)/24,5),'Расчет сбытовых надбавок'!$B$2065:'Расчет сбытовых надбавок'!$G$2736,3)</f>
        <v>84.639999999999986</v>
      </c>
      <c r="V709" s="117">
        <f>VLOOKUP($A709+ROUND((COLUMN()-2)/24,5),АТС!$A$41:$F$712,5)+VLOOKUP($A709+ROUND((COLUMN()-2)/24,5),'Расчет сбытовых надбавок'!$B$2065:'Расчет сбытовых надбавок'!$G$2736,3)</f>
        <v>94.75</v>
      </c>
      <c r="W709" s="117">
        <f>VLOOKUP($A709+ROUND((COLUMN()-2)/24,5),АТС!$A$41:$F$712,5)+VLOOKUP($A709+ROUND((COLUMN()-2)/24,5),'Расчет сбытовых надбавок'!$B$2065:'Расчет сбытовых надбавок'!$G$2736,3)</f>
        <v>108.14</v>
      </c>
      <c r="X709" s="117">
        <f>VLOOKUP($A709+ROUND((COLUMN()-2)/24,5),АТС!$A$41:$F$712,5)+VLOOKUP($A709+ROUND((COLUMN()-2)/24,5),'Расчет сбытовых надбавок'!$B$2065:'Расчет сбытовых надбавок'!$G$2736,3)</f>
        <v>90.92</v>
      </c>
      <c r="Y709" s="117">
        <f>VLOOKUP($A709+ROUND((COLUMN()-2)/24,5),АТС!$A$41:$F$712,5)+VLOOKUP($A709+ROUND((COLUMN()-2)/24,5),'Расчет сбытовых надбавок'!$B$2065:'Расчет сбытовых надбавок'!$G$2736,3)</f>
        <v>20.059999999999999</v>
      </c>
    </row>
    <row r="710" spans="1:25" x14ac:dyDescent="0.2">
      <c r="A710" s="94">
        <f t="shared" si="21"/>
        <v>41683</v>
      </c>
      <c r="B710" s="117">
        <f>VLOOKUP($A710+ROUND((COLUMN()-2)/24,5),АТС!$A$41:$F$712,5)+VLOOKUP($A710+ROUND((COLUMN()-2)/24,5),'Расчет сбытовых надбавок'!$B$2065:'Расчет сбытовых надбавок'!$G$2736,3)</f>
        <v>471.08</v>
      </c>
      <c r="C710" s="117">
        <f>VLOOKUP($A710+ROUND((COLUMN()-2)/24,5),АТС!$A$41:$F$712,5)+VLOOKUP($A710+ROUND((COLUMN()-2)/24,5),'Расчет сбытовых надбавок'!$B$2065:'Расчет сбытовых надбавок'!$G$2736,3)</f>
        <v>193.76999999999998</v>
      </c>
      <c r="D710" s="117">
        <f>VLOOKUP($A710+ROUND((COLUMN()-2)/24,5),АТС!$A$41:$F$712,5)+VLOOKUP($A710+ROUND((COLUMN()-2)/24,5),'Расчет сбытовых надбавок'!$B$2065:'Расчет сбытовых надбавок'!$G$2736,3)</f>
        <v>218.51999999999998</v>
      </c>
      <c r="E710" s="117">
        <f>VLOOKUP($A710+ROUND((COLUMN()-2)/24,5),АТС!$A$41:$F$712,5)+VLOOKUP($A710+ROUND((COLUMN()-2)/24,5),'Расчет сбытовых надбавок'!$B$2065:'Расчет сбытовых надбавок'!$G$2736,3)</f>
        <v>198.27</v>
      </c>
      <c r="F710" s="117">
        <f>VLOOKUP($A710+ROUND((COLUMN()-2)/24,5),АТС!$A$41:$F$712,5)+VLOOKUP($A710+ROUND((COLUMN()-2)/24,5),'Расчет сбытовых надбавок'!$B$2065:'Расчет сбытовых надбавок'!$G$2736,3)</f>
        <v>263.72000000000003</v>
      </c>
      <c r="G710" s="117">
        <f>VLOOKUP($A710+ROUND((COLUMN()-2)/24,5),АТС!$A$41:$F$712,5)+VLOOKUP($A710+ROUND((COLUMN()-2)/24,5),'Расчет сбытовых надбавок'!$B$2065:'Расчет сбытовых надбавок'!$G$2736,3)</f>
        <v>38.5</v>
      </c>
      <c r="H710" s="117">
        <f>VLOOKUP($A710+ROUND((COLUMN()-2)/24,5),АТС!$A$41:$F$712,5)+VLOOKUP($A710+ROUND((COLUMN()-2)/24,5),'Расчет сбытовых надбавок'!$B$2065:'Расчет сбытовых надбавок'!$G$2736,3)</f>
        <v>0</v>
      </c>
      <c r="I710" s="117">
        <f>VLOOKUP($A710+ROUND((COLUMN()-2)/24,5),АТС!$A$41:$F$712,5)+VLOOKUP($A710+ROUND((COLUMN()-2)/24,5),'Расчет сбытовых надбавок'!$B$2065:'Расчет сбытовых надбавок'!$G$2736,3)</f>
        <v>60.980000000000004</v>
      </c>
      <c r="J710" s="117">
        <f>VLOOKUP($A710+ROUND((COLUMN()-2)/24,5),АТС!$A$41:$F$712,5)+VLOOKUP($A710+ROUND((COLUMN()-2)/24,5),'Расчет сбытовых надбавок'!$B$2065:'Расчет сбытовых надбавок'!$G$2736,3)</f>
        <v>317.43</v>
      </c>
      <c r="K710" s="117">
        <f>VLOOKUP($A710+ROUND((COLUMN()-2)/24,5),АТС!$A$41:$F$712,5)+VLOOKUP($A710+ROUND((COLUMN()-2)/24,5),'Расчет сбытовых надбавок'!$B$2065:'Расчет сбытовых надбавок'!$G$2736,3)</f>
        <v>434.9</v>
      </c>
      <c r="L710" s="117">
        <f>VLOOKUP($A710+ROUND((COLUMN()-2)/24,5),АТС!$A$41:$F$712,5)+VLOOKUP($A710+ROUND((COLUMN()-2)/24,5),'Расчет сбытовых надбавок'!$B$2065:'Расчет сбытовых надбавок'!$G$2736,3)</f>
        <v>522.39</v>
      </c>
      <c r="M710" s="117">
        <f>VLOOKUP($A710+ROUND((COLUMN()-2)/24,5),АТС!$A$41:$F$712,5)+VLOOKUP($A710+ROUND((COLUMN()-2)/24,5),'Расчет сбытовых надбавок'!$B$2065:'Расчет сбытовых надбавок'!$G$2736,3)</f>
        <v>676.39</v>
      </c>
      <c r="N710" s="117">
        <f>VLOOKUP($A710+ROUND((COLUMN()-2)/24,5),АТС!$A$41:$F$712,5)+VLOOKUP($A710+ROUND((COLUMN()-2)/24,5),'Расчет сбытовых надбавок'!$B$2065:'Расчет сбытовых надбавок'!$G$2736,3)</f>
        <v>426.28999999999996</v>
      </c>
      <c r="O710" s="117">
        <f>VLOOKUP($A710+ROUND((COLUMN()-2)/24,5),АТС!$A$41:$F$712,5)+VLOOKUP($A710+ROUND((COLUMN()-2)/24,5),'Расчет сбытовых надбавок'!$B$2065:'Расчет сбытовых надбавок'!$G$2736,3)</f>
        <v>498.15999999999997</v>
      </c>
      <c r="P710" s="117">
        <f>VLOOKUP($A710+ROUND((COLUMN()-2)/24,5),АТС!$A$41:$F$712,5)+VLOOKUP($A710+ROUND((COLUMN()-2)/24,5),'Расчет сбытовых надбавок'!$B$2065:'Расчет сбытовых надбавок'!$G$2736,3)</f>
        <v>497.48</v>
      </c>
      <c r="Q710" s="117">
        <f>VLOOKUP($A710+ROUND((COLUMN()-2)/24,5),АТС!$A$41:$F$712,5)+VLOOKUP($A710+ROUND((COLUMN()-2)/24,5),'Расчет сбытовых надбавок'!$B$2065:'Расчет сбытовых надбавок'!$G$2736,3)</f>
        <v>511.07</v>
      </c>
      <c r="R710" s="117">
        <f>VLOOKUP($A710+ROUND((COLUMN()-2)/24,5),АТС!$A$41:$F$712,5)+VLOOKUP($A710+ROUND((COLUMN()-2)/24,5),'Расчет сбытовых надбавок'!$B$2065:'Расчет сбытовых надбавок'!$G$2736,3)</f>
        <v>392.67</v>
      </c>
      <c r="S710" s="117">
        <f>VLOOKUP($A710+ROUND((COLUMN()-2)/24,5),АТС!$A$41:$F$712,5)+VLOOKUP($A710+ROUND((COLUMN()-2)/24,5),'Расчет сбытовых надбавок'!$B$2065:'Расчет сбытовых надбавок'!$G$2736,3)</f>
        <v>160.42000000000002</v>
      </c>
      <c r="T710" s="117">
        <f>VLOOKUP($A710+ROUND((COLUMN()-2)/24,5),АТС!$A$41:$F$712,5)+VLOOKUP($A710+ROUND((COLUMN()-2)/24,5),'Расчет сбытовых надбавок'!$B$2065:'Расчет сбытовых надбавок'!$G$2736,3)</f>
        <v>0.72</v>
      </c>
      <c r="U710" s="117">
        <f>VLOOKUP($A710+ROUND((COLUMN()-2)/24,5),АТС!$A$41:$F$712,5)+VLOOKUP($A710+ROUND((COLUMN()-2)/24,5),'Расчет сбытовых надбавок'!$B$2065:'Расчет сбытовых надбавок'!$G$2736,3)</f>
        <v>379.93</v>
      </c>
      <c r="V710" s="117">
        <f>VLOOKUP($A710+ROUND((COLUMN()-2)/24,5),АТС!$A$41:$F$712,5)+VLOOKUP($A710+ROUND((COLUMN()-2)/24,5),'Расчет сбытовых надбавок'!$B$2065:'Расчет сбытовых надбавок'!$G$2736,3)</f>
        <v>546.76</v>
      </c>
      <c r="W710" s="117">
        <f>VLOOKUP($A710+ROUND((COLUMN()-2)/24,5),АТС!$A$41:$F$712,5)+VLOOKUP($A710+ROUND((COLUMN()-2)/24,5),'Расчет сбытовых надбавок'!$B$2065:'Расчет сбытовых надбавок'!$G$2736,3)</f>
        <v>633.99</v>
      </c>
      <c r="X710" s="117">
        <f>VLOOKUP($A710+ROUND((COLUMN()-2)/24,5),АТС!$A$41:$F$712,5)+VLOOKUP($A710+ROUND((COLUMN()-2)/24,5),'Расчет сбытовых надбавок'!$B$2065:'Расчет сбытовых надбавок'!$G$2736,3)</f>
        <v>247.63</v>
      </c>
      <c r="Y710" s="117">
        <f>VLOOKUP($A710+ROUND((COLUMN()-2)/24,5),АТС!$A$41:$F$712,5)+VLOOKUP($A710+ROUND((COLUMN()-2)/24,5),'Расчет сбытовых надбавок'!$B$2065:'Расчет сбытовых надбавок'!$G$2736,3)</f>
        <v>540.11</v>
      </c>
    </row>
    <row r="711" spans="1:25" x14ac:dyDescent="0.2">
      <c r="A711" s="94">
        <f t="shared" si="21"/>
        <v>41684</v>
      </c>
      <c r="B711" s="117">
        <f>VLOOKUP($A711+ROUND((COLUMN()-2)/24,5),АТС!$A$41:$F$712,5)+VLOOKUP($A711+ROUND((COLUMN()-2)/24,5),'Расчет сбытовых надбавок'!$B$2065:'Расчет сбытовых надбавок'!$G$2736,3)</f>
        <v>143.04</v>
      </c>
      <c r="C711" s="117">
        <f>VLOOKUP($A711+ROUND((COLUMN()-2)/24,5),АТС!$A$41:$F$712,5)+VLOOKUP($A711+ROUND((COLUMN()-2)/24,5),'Расчет сбытовых надбавок'!$B$2065:'Расчет сбытовых надбавок'!$G$2736,3)</f>
        <v>294.3</v>
      </c>
      <c r="D711" s="117">
        <f>VLOOKUP($A711+ROUND((COLUMN()-2)/24,5),АТС!$A$41:$F$712,5)+VLOOKUP($A711+ROUND((COLUMN()-2)/24,5),'Расчет сбытовых надбавок'!$B$2065:'Расчет сбытовых надбавок'!$G$2736,3)</f>
        <v>233.72</v>
      </c>
      <c r="E711" s="117">
        <f>VLOOKUP($A711+ROUND((COLUMN()-2)/24,5),АТС!$A$41:$F$712,5)+VLOOKUP($A711+ROUND((COLUMN()-2)/24,5),'Расчет сбытовых надбавок'!$B$2065:'Расчет сбытовых надбавок'!$G$2736,3)</f>
        <v>89.62</v>
      </c>
      <c r="F711" s="117">
        <f>VLOOKUP($A711+ROUND((COLUMN()-2)/24,5),АТС!$A$41:$F$712,5)+VLOOKUP($A711+ROUND((COLUMN()-2)/24,5),'Расчет сбытовых надбавок'!$B$2065:'Расчет сбытовых надбавок'!$G$2736,3)</f>
        <v>88.820000000000007</v>
      </c>
      <c r="G711" s="117">
        <f>VLOOKUP($A711+ROUND((COLUMN()-2)/24,5),АТС!$A$41:$F$712,5)+VLOOKUP($A711+ROUND((COLUMN()-2)/24,5),'Расчет сбытовых надбавок'!$B$2065:'Расчет сбытовых надбавок'!$G$2736,3)</f>
        <v>33.29</v>
      </c>
      <c r="H711" s="117">
        <f>VLOOKUP($A711+ROUND((COLUMN()-2)/24,5),АТС!$A$41:$F$712,5)+VLOOKUP($A711+ROUND((COLUMN()-2)/24,5),'Расчет сбытовых надбавок'!$B$2065:'Расчет сбытовых надбавок'!$G$2736,3)</f>
        <v>0</v>
      </c>
      <c r="I711" s="117">
        <f>VLOOKUP($A711+ROUND((COLUMN()-2)/24,5),АТС!$A$41:$F$712,5)+VLOOKUP($A711+ROUND((COLUMN()-2)/24,5),'Расчет сбытовых надбавок'!$B$2065:'Расчет сбытовых надбавок'!$G$2736,3)</f>
        <v>0</v>
      </c>
      <c r="J711" s="117">
        <f>VLOOKUP($A711+ROUND((COLUMN()-2)/24,5),АТС!$A$41:$F$712,5)+VLOOKUP($A711+ROUND((COLUMN()-2)/24,5),'Расчет сбытовых надбавок'!$B$2065:'Расчет сбытовых надбавок'!$G$2736,3)</f>
        <v>73.61</v>
      </c>
      <c r="K711" s="117">
        <f>VLOOKUP($A711+ROUND((COLUMN()-2)/24,5),АТС!$A$41:$F$712,5)+VLOOKUP($A711+ROUND((COLUMN()-2)/24,5),'Расчет сбытовых надбавок'!$B$2065:'Расчет сбытовых надбавок'!$G$2736,3)</f>
        <v>95.47</v>
      </c>
      <c r="L711" s="117">
        <f>VLOOKUP($A711+ROUND((COLUMN()-2)/24,5),АТС!$A$41:$F$712,5)+VLOOKUP($A711+ROUND((COLUMN()-2)/24,5),'Расчет сбытовых надбавок'!$B$2065:'Расчет сбытовых надбавок'!$G$2736,3)</f>
        <v>217.22</v>
      </c>
      <c r="M711" s="117">
        <f>VLOOKUP($A711+ROUND((COLUMN()-2)/24,5),АТС!$A$41:$F$712,5)+VLOOKUP($A711+ROUND((COLUMN()-2)/24,5),'Расчет сбытовых надбавок'!$B$2065:'Расчет сбытовых надбавок'!$G$2736,3)</f>
        <v>155.97</v>
      </c>
      <c r="N711" s="117">
        <f>VLOOKUP($A711+ROUND((COLUMN()-2)/24,5),АТС!$A$41:$F$712,5)+VLOOKUP($A711+ROUND((COLUMN()-2)/24,5),'Расчет сбытовых надбавок'!$B$2065:'Расчет сбытовых надбавок'!$G$2736,3)</f>
        <v>219.77</v>
      </c>
      <c r="O711" s="117">
        <f>VLOOKUP($A711+ROUND((COLUMN()-2)/24,5),АТС!$A$41:$F$712,5)+VLOOKUP($A711+ROUND((COLUMN()-2)/24,5),'Расчет сбытовых надбавок'!$B$2065:'Расчет сбытовых надбавок'!$G$2736,3)</f>
        <v>228.01</v>
      </c>
      <c r="P711" s="117">
        <f>VLOOKUP($A711+ROUND((COLUMN()-2)/24,5),АТС!$A$41:$F$712,5)+VLOOKUP($A711+ROUND((COLUMN()-2)/24,5),'Расчет сбытовых надбавок'!$B$2065:'Расчет сбытовых надбавок'!$G$2736,3)</f>
        <v>283.89999999999998</v>
      </c>
      <c r="Q711" s="117">
        <f>VLOOKUP($A711+ROUND((COLUMN()-2)/24,5),АТС!$A$41:$F$712,5)+VLOOKUP($A711+ROUND((COLUMN()-2)/24,5),'Расчет сбытовых надбавок'!$B$2065:'Расчет сбытовых надбавок'!$G$2736,3)</f>
        <v>272.09000000000003</v>
      </c>
      <c r="R711" s="117">
        <f>VLOOKUP($A711+ROUND((COLUMN()-2)/24,5),АТС!$A$41:$F$712,5)+VLOOKUP($A711+ROUND((COLUMN()-2)/24,5),'Расчет сбытовых надбавок'!$B$2065:'Расчет сбытовых надбавок'!$G$2736,3)</f>
        <v>299.01</v>
      </c>
      <c r="S711" s="117">
        <f>VLOOKUP($A711+ROUND((COLUMN()-2)/24,5),АТС!$A$41:$F$712,5)+VLOOKUP($A711+ROUND((COLUMN()-2)/24,5),'Расчет сбытовых надбавок'!$B$2065:'Расчет сбытовых надбавок'!$G$2736,3)</f>
        <v>272.86</v>
      </c>
      <c r="T711" s="117">
        <f>VLOOKUP($A711+ROUND((COLUMN()-2)/24,5),АТС!$A$41:$F$712,5)+VLOOKUP($A711+ROUND((COLUMN()-2)/24,5),'Расчет сбытовых надбавок'!$B$2065:'Расчет сбытовых надбавок'!$G$2736,3)</f>
        <v>0</v>
      </c>
      <c r="U711" s="117">
        <f>VLOOKUP($A711+ROUND((COLUMN()-2)/24,5),АТС!$A$41:$F$712,5)+VLOOKUP($A711+ROUND((COLUMN()-2)/24,5),'Расчет сбытовых надбавок'!$B$2065:'Расчет сбытовых надбавок'!$G$2736,3)</f>
        <v>81.36</v>
      </c>
      <c r="V711" s="117">
        <f>VLOOKUP($A711+ROUND((COLUMN()-2)/24,5),АТС!$A$41:$F$712,5)+VLOOKUP($A711+ROUND((COLUMN()-2)/24,5),'Расчет сбытовых надбавок'!$B$2065:'Расчет сбытовых надбавок'!$G$2736,3)</f>
        <v>271.44</v>
      </c>
      <c r="W711" s="117">
        <f>VLOOKUP($A711+ROUND((COLUMN()-2)/24,5),АТС!$A$41:$F$712,5)+VLOOKUP($A711+ROUND((COLUMN()-2)/24,5),'Расчет сбытовых надбавок'!$B$2065:'Расчет сбытовых надбавок'!$G$2736,3)</f>
        <v>387.35</v>
      </c>
      <c r="X711" s="117">
        <f>VLOOKUP($A711+ROUND((COLUMN()-2)/24,5),АТС!$A$41:$F$712,5)+VLOOKUP($A711+ROUND((COLUMN()-2)/24,5),'Расчет сбытовых надбавок'!$B$2065:'Расчет сбытовых надбавок'!$G$2736,3)</f>
        <v>530.73</v>
      </c>
      <c r="Y711" s="117">
        <f>VLOOKUP($A711+ROUND((COLUMN()-2)/24,5),АТС!$A$41:$F$712,5)+VLOOKUP($A711+ROUND((COLUMN()-2)/24,5),'Расчет сбытовых надбавок'!$B$2065:'Расчет сбытовых надбавок'!$G$2736,3)</f>
        <v>473.98</v>
      </c>
    </row>
    <row r="712" spans="1:25" x14ac:dyDescent="0.2">
      <c r="A712" s="94">
        <f t="shared" si="21"/>
        <v>41685</v>
      </c>
      <c r="B712" s="117">
        <f>VLOOKUP($A712+ROUND((COLUMN()-2)/24,5),АТС!$A$41:$F$712,5)+VLOOKUP($A712+ROUND((COLUMN()-2)/24,5),'Расчет сбытовых надбавок'!$B$2065:'Расчет сбытовых надбавок'!$G$2736,3)</f>
        <v>191.3</v>
      </c>
      <c r="C712" s="117">
        <f>VLOOKUP($A712+ROUND((COLUMN()-2)/24,5),АТС!$A$41:$F$712,5)+VLOOKUP($A712+ROUND((COLUMN()-2)/24,5),'Расчет сбытовых надбавок'!$B$2065:'Расчет сбытовых надбавок'!$G$2736,3)</f>
        <v>169.89000000000001</v>
      </c>
      <c r="D712" s="117">
        <f>VLOOKUP($A712+ROUND((COLUMN()-2)/24,5),АТС!$A$41:$F$712,5)+VLOOKUP($A712+ROUND((COLUMN()-2)/24,5),'Расчет сбытовых надбавок'!$B$2065:'Расчет сбытовых надбавок'!$G$2736,3)</f>
        <v>301.06</v>
      </c>
      <c r="E712" s="117">
        <f>VLOOKUP($A712+ROUND((COLUMN()-2)/24,5),АТС!$A$41:$F$712,5)+VLOOKUP($A712+ROUND((COLUMN()-2)/24,5),'Расчет сбытовых надбавок'!$B$2065:'Расчет сбытовых надбавок'!$G$2736,3)</f>
        <v>274.45999999999998</v>
      </c>
      <c r="F712" s="117">
        <f>VLOOKUP($A712+ROUND((COLUMN()-2)/24,5),АТС!$A$41:$F$712,5)+VLOOKUP($A712+ROUND((COLUMN()-2)/24,5),'Расчет сбытовых надбавок'!$B$2065:'Расчет сбытовых надбавок'!$G$2736,3)</f>
        <v>207.17000000000002</v>
      </c>
      <c r="G712" s="117">
        <f>VLOOKUP($A712+ROUND((COLUMN()-2)/24,5),АТС!$A$41:$F$712,5)+VLOOKUP($A712+ROUND((COLUMN()-2)/24,5),'Расчет сбытовых надбавок'!$B$2065:'Расчет сбытовых надбавок'!$G$2736,3)</f>
        <v>29.93</v>
      </c>
      <c r="H712" s="117">
        <f>VLOOKUP($A712+ROUND((COLUMN()-2)/24,5),АТС!$A$41:$F$712,5)+VLOOKUP($A712+ROUND((COLUMN()-2)/24,5),'Расчет сбытовых надбавок'!$B$2065:'Расчет сбытовых надбавок'!$G$2736,3)</f>
        <v>0</v>
      </c>
      <c r="I712" s="117">
        <f>VLOOKUP($A712+ROUND((COLUMN()-2)/24,5),АТС!$A$41:$F$712,5)+VLOOKUP($A712+ROUND((COLUMN()-2)/24,5),'Расчет сбытовых надбавок'!$B$2065:'Расчет сбытовых надбавок'!$G$2736,3)</f>
        <v>288.68</v>
      </c>
      <c r="J712" s="117">
        <f>VLOOKUP($A712+ROUND((COLUMN()-2)/24,5),АТС!$A$41:$F$712,5)+VLOOKUP($A712+ROUND((COLUMN()-2)/24,5),'Расчет сбытовых надбавок'!$B$2065:'Расчет сбытовых надбавок'!$G$2736,3)</f>
        <v>0</v>
      </c>
      <c r="K712" s="117">
        <f>VLOOKUP($A712+ROUND((COLUMN()-2)/24,5),АТС!$A$41:$F$712,5)+VLOOKUP($A712+ROUND((COLUMN()-2)/24,5),'Расчет сбытовых надбавок'!$B$2065:'Расчет сбытовых надбавок'!$G$2736,3)</f>
        <v>191.62</v>
      </c>
      <c r="L712" s="117">
        <f>VLOOKUP($A712+ROUND((COLUMN()-2)/24,5),АТС!$A$41:$F$712,5)+VLOOKUP($A712+ROUND((COLUMN()-2)/24,5),'Расчет сбытовых надбавок'!$B$2065:'Расчет сбытовых надбавок'!$G$2736,3)</f>
        <v>512.54999999999995</v>
      </c>
      <c r="M712" s="117">
        <f>VLOOKUP($A712+ROUND((COLUMN()-2)/24,5),АТС!$A$41:$F$712,5)+VLOOKUP($A712+ROUND((COLUMN()-2)/24,5),'Расчет сбытовых надбавок'!$B$2065:'Расчет сбытовых надбавок'!$G$2736,3)</f>
        <v>531.81999999999994</v>
      </c>
      <c r="N712" s="117">
        <f>VLOOKUP($A712+ROUND((COLUMN()-2)/24,5),АТС!$A$41:$F$712,5)+VLOOKUP($A712+ROUND((COLUMN()-2)/24,5),'Расчет сбытовых надбавок'!$B$2065:'Расчет сбытовых надбавок'!$G$2736,3)</f>
        <v>600.52</v>
      </c>
      <c r="O712" s="117">
        <f>VLOOKUP($A712+ROUND((COLUMN()-2)/24,5),АТС!$A$41:$F$712,5)+VLOOKUP($A712+ROUND((COLUMN()-2)/24,5),'Расчет сбытовых надбавок'!$B$2065:'Расчет сбытовых надбавок'!$G$2736,3)</f>
        <v>537.68000000000006</v>
      </c>
      <c r="P712" s="117">
        <f>VLOOKUP($A712+ROUND((COLUMN()-2)/24,5),АТС!$A$41:$F$712,5)+VLOOKUP($A712+ROUND((COLUMN()-2)/24,5),'Расчет сбытовых надбавок'!$B$2065:'Расчет сбытовых надбавок'!$G$2736,3)</f>
        <v>637.82999999999993</v>
      </c>
      <c r="Q712" s="117">
        <f>VLOOKUP($A712+ROUND((COLUMN()-2)/24,5),АТС!$A$41:$F$712,5)+VLOOKUP($A712+ROUND((COLUMN()-2)/24,5),'Расчет сбытовых надбавок'!$B$2065:'Расчет сбытовых надбавок'!$G$2736,3)</f>
        <v>587.44000000000005</v>
      </c>
      <c r="R712" s="117">
        <f>VLOOKUP($A712+ROUND((COLUMN()-2)/24,5),АТС!$A$41:$F$712,5)+VLOOKUP($A712+ROUND((COLUMN()-2)/24,5),'Расчет сбытовых надбавок'!$B$2065:'Расчет сбытовых надбавок'!$G$2736,3)</f>
        <v>638.96</v>
      </c>
      <c r="S712" s="117">
        <f>VLOOKUP($A712+ROUND((COLUMN()-2)/24,5),АТС!$A$41:$F$712,5)+VLOOKUP($A712+ROUND((COLUMN()-2)/24,5),'Расчет сбытовых надбавок'!$B$2065:'Расчет сбытовых надбавок'!$G$2736,3)</f>
        <v>501.82000000000005</v>
      </c>
      <c r="T712" s="117">
        <f>VLOOKUP($A712+ROUND((COLUMN()-2)/24,5),АТС!$A$41:$F$712,5)+VLOOKUP($A712+ROUND((COLUMN()-2)/24,5),'Расчет сбытовых надбавок'!$B$2065:'Расчет сбытовых надбавок'!$G$2736,3)</f>
        <v>0</v>
      </c>
      <c r="U712" s="117">
        <f>VLOOKUP($A712+ROUND((COLUMN()-2)/24,5),АТС!$A$41:$F$712,5)+VLOOKUP($A712+ROUND((COLUMN()-2)/24,5),'Расчет сбытовых надбавок'!$B$2065:'Расчет сбытовых надбавок'!$G$2736,3)</f>
        <v>110.57000000000001</v>
      </c>
      <c r="V712" s="117">
        <f>VLOOKUP($A712+ROUND((COLUMN()-2)/24,5),АТС!$A$41:$F$712,5)+VLOOKUP($A712+ROUND((COLUMN()-2)/24,5),'Расчет сбытовых надбавок'!$B$2065:'Расчет сбытовых надбавок'!$G$2736,3)</f>
        <v>194.71</v>
      </c>
      <c r="W712" s="117">
        <f>VLOOKUP($A712+ROUND((COLUMN()-2)/24,5),АТС!$A$41:$F$712,5)+VLOOKUP($A712+ROUND((COLUMN()-2)/24,5),'Расчет сбытовых надбавок'!$B$2065:'Расчет сбытовых надбавок'!$G$2736,3)</f>
        <v>223.97</v>
      </c>
      <c r="X712" s="117">
        <f>VLOOKUP($A712+ROUND((COLUMN()-2)/24,5),АТС!$A$41:$F$712,5)+VLOOKUP($A712+ROUND((COLUMN()-2)/24,5),'Расчет сбытовых надбавок'!$B$2065:'Расчет сбытовых надбавок'!$G$2736,3)</f>
        <v>710.73</v>
      </c>
      <c r="Y712" s="117">
        <f>VLOOKUP($A712+ROUND((COLUMN()-2)/24,5),АТС!$A$41:$F$712,5)+VLOOKUP($A712+ROUND((COLUMN()-2)/24,5),'Расчет сбытовых надбавок'!$B$2065:'Расчет сбытовых надбавок'!$G$2736,3)</f>
        <v>807.67000000000007</v>
      </c>
    </row>
    <row r="713" spans="1:25" x14ac:dyDescent="0.2">
      <c r="A713" s="94">
        <f t="shared" si="21"/>
        <v>41686</v>
      </c>
      <c r="B713" s="117">
        <f>VLOOKUP($A713+ROUND((COLUMN()-2)/24,5),АТС!$A$41:$F$712,5)+VLOOKUP($A713+ROUND((COLUMN()-2)/24,5),'Расчет сбытовых надбавок'!$B$2065:'Расчет сбытовых надбавок'!$G$2736,3)</f>
        <v>371.36</v>
      </c>
      <c r="C713" s="117">
        <f>VLOOKUP($A713+ROUND((COLUMN()-2)/24,5),АТС!$A$41:$F$712,5)+VLOOKUP($A713+ROUND((COLUMN()-2)/24,5),'Расчет сбытовых надбавок'!$B$2065:'Расчет сбытовых надбавок'!$G$2736,3)</f>
        <v>296.93</v>
      </c>
      <c r="D713" s="117">
        <f>VLOOKUP($A713+ROUND((COLUMN()-2)/24,5),АТС!$A$41:$F$712,5)+VLOOKUP($A713+ROUND((COLUMN()-2)/24,5),'Расчет сбытовых надбавок'!$B$2065:'Расчет сбытовых надбавок'!$G$2736,3)</f>
        <v>233.3</v>
      </c>
      <c r="E713" s="117">
        <f>VLOOKUP($A713+ROUND((COLUMN()-2)/24,5),АТС!$A$41:$F$712,5)+VLOOKUP($A713+ROUND((COLUMN()-2)/24,5),'Расчет сбытовых надбавок'!$B$2065:'Расчет сбытовых надбавок'!$G$2736,3)</f>
        <v>145.94</v>
      </c>
      <c r="F713" s="117">
        <f>VLOOKUP($A713+ROUND((COLUMN()-2)/24,5),АТС!$A$41:$F$712,5)+VLOOKUP($A713+ROUND((COLUMN()-2)/24,5),'Расчет сбытовых надбавок'!$B$2065:'Расчет сбытовых надбавок'!$G$2736,3)</f>
        <v>148.05000000000001</v>
      </c>
      <c r="G713" s="117">
        <f>VLOOKUP($A713+ROUND((COLUMN()-2)/24,5),АТС!$A$41:$F$712,5)+VLOOKUP($A713+ROUND((COLUMN()-2)/24,5),'Расчет сбытовых надбавок'!$B$2065:'Расчет сбытовых надбавок'!$G$2736,3)</f>
        <v>222.70999999999998</v>
      </c>
      <c r="H713" s="117">
        <f>VLOOKUP($A713+ROUND((COLUMN()-2)/24,5),АТС!$A$41:$F$712,5)+VLOOKUP($A713+ROUND((COLUMN()-2)/24,5),'Расчет сбытовых надбавок'!$B$2065:'Расчет сбытовых надбавок'!$G$2736,3)</f>
        <v>15.690000000000001</v>
      </c>
      <c r="I713" s="117">
        <f>VLOOKUP($A713+ROUND((COLUMN()-2)/24,5),АТС!$A$41:$F$712,5)+VLOOKUP($A713+ROUND((COLUMN()-2)/24,5),'Расчет сбытовых надбавок'!$B$2065:'Расчет сбытовых надбавок'!$G$2736,3)</f>
        <v>44.45</v>
      </c>
      <c r="J713" s="117">
        <f>VLOOKUP($A713+ROUND((COLUMN()-2)/24,5),АТС!$A$41:$F$712,5)+VLOOKUP($A713+ROUND((COLUMN()-2)/24,5),'Расчет сбытовых надбавок'!$B$2065:'Расчет сбытовых надбавок'!$G$2736,3)</f>
        <v>388.39</v>
      </c>
      <c r="K713" s="117">
        <f>VLOOKUP($A713+ROUND((COLUMN()-2)/24,5),АТС!$A$41:$F$712,5)+VLOOKUP($A713+ROUND((COLUMN()-2)/24,5),'Расчет сбытовых надбавок'!$B$2065:'Расчет сбытовых надбавок'!$G$2736,3)</f>
        <v>353.4</v>
      </c>
      <c r="L713" s="117">
        <f>VLOOKUP($A713+ROUND((COLUMN()-2)/24,5),АТС!$A$41:$F$712,5)+VLOOKUP($A713+ROUND((COLUMN()-2)/24,5),'Расчет сбытовых надбавок'!$B$2065:'Расчет сбытовых надбавок'!$G$2736,3)</f>
        <v>482.96999999999997</v>
      </c>
      <c r="M713" s="117">
        <f>VLOOKUP($A713+ROUND((COLUMN()-2)/24,5),АТС!$A$41:$F$712,5)+VLOOKUP($A713+ROUND((COLUMN()-2)/24,5),'Расчет сбытовых надбавок'!$B$2065:'Расчет сбытовых надбавок'!$G$2736,3)</f>
        <v>548.33000000000004</v>
      </c>
      <c r="N713" s="117">
        <f>VLOOKUP($A713+ROUND((COLUMN()-2)/24,5),АТС!$A$41:$F$712,5)+VLOOKUP($A713+ROUND((COLUMN()-2)/24,5),'Расчет сбытовых надбавок'!$B$2065:'Расчет сбытовых надбавок'!$G$2736,3)</f>
        <v>636.80000000000007</v>
      </c>
      <c r="O713" s="117">
        <f>VLOOKUP($A713+ROUND((COLUMN()-2)/24,5),АТС!$A$41:$F$712,5)+VLOOKUP($A713+ROUND((COLUMN()-2)/24,5),'Расчет сбытовых надбавок'!$B$2065:'Расчет сбытовых надбавок'!$G$2736,3)</f>
        <v>639.70000000000005</v>
      </c>
      <c r="P713" s="117">
        <f>VLOOKUP($A713+ROUND((COLUMN()-2)/24,5),АТС!$A$41:$F$712,5)+VLOOKUP($A713+ROUND((COLUMN()-2)/24,5),'Расчет сбытовых надбавок'!$B$2065:'Расчет сбытовых надбавок'!$G$2736,3)</f>
        <v>206.56</v>
      </c>
      <c r="Q713" s="117">
        <f>VLOOKUP($A713+ROUND((COLUMN()-2)/24,5),АТС!$A$41:$F$712,5)+VLOOKUP($A713+ROUND((COLUMN()-2)/24,5),'Расчет сбытовых надбавок'!$B$2065:'Расчет сбытовых надбавок'!$G$2736,3)</f>
        <v>187.01999999999998</v>
      </c>
      <c r="R713" s="117">
        <f>VLOOKUP($A713+ROUND((COLUMN()-2)/24,5),АТС!$A$41:$F$712,5)+VLOOKUP($A713+ROUND((COLUMN()-2)/24,5),'Расчет сбытовых надбавок'!$B$2065:'Расчет сбытовых надбавок'!$G$2736,3)</f>
        <v>254.95000000000002</v>
      </c>
      <c r="S713" s="117">
        <f>VLOOKUP($A713+ROUND((COLUMN()-2)/24,5),АТС!$A$41:$F$712,5)+VLOOKUP($A713+ROUND((COLUMN()-2)/24,5),'Расчет сбытовых надбавок'!$B$2065:'Расчет сбытовых надбавок'!$G$2736,3)</f>
        <v>369.46000000000004</v>
      </c>
      <c r="T713" s="117">
        <f>VLOOKUP($A713+ROUND((COLUMN()-2)/24,5),АТС!$A$41:$F$712,5)+VLOOKUP($A713+ROUND((COLUMN()-2)/24,5),'Расчет сбытовых надбавок'!$B$2065:'Расчет сбытовых надбавок'!$G$2736,3)</f>
        <v>0</v>
      </c>
      <c r="U713" s="117">
        <f>VLOOKUP($A713+ROUND((COLUMN()-2)/24,5),АТС!$A$41:$F$712,5)+VLOOKUP($A713+ROUND((COLUMN()-2)/24,5),'Расчет сбытовых надбавок'!$B$2065:'Расчет сбытовых надбавок'!$G$2736,3)</f>
        <v>294.16999999999996</v>
      </c>
      <c r="V713" s="117">
        <f>VLOOKUP($A713+ROUND((COLUMN()-2)/24,5),АТС!$A$41:$F$712,5)+VLOOKUP($A713+ROUND((COLUMN()-2)/24,5),'Расчет сбытовых надбавок'!$B$2065:'Расчет сбытовых надбавок'!$G$2736,3)</f>
        <v>551.25</v>
      </c>
      <c r="W713" s="117">
        <f>VLOOKUP($A713+ROUND((COLUMN()-2)/24,5),АТС!$A$41:$F$712,5)+VLOOKUP($A713+ROUND((COLUMN()-2)/24,5),'Расчет сбытовых надбавок'!$B$2065:'Расчет сбытовых надбавок'!$G$2736,3)</f>
        <v>592.99</v>
      </c>
      <c r="X713" s="117">
        <f>VLOOKUP($A713+ROUND((COLUMN()-2)/24,5),АТС!$A$41:$F$712,5)+VLOOKUP($A713+ROUND((COLUMN()-2)/24,5),'Расчет сбытовых надбавок'!$B$2065:'Расчет сбытовых надбавок'!$G$2736,3)</f>
        <v>250.4</v>
      </c>
      <c r="Y713" s="117">
        <f>VLOOKUP($A713+ROUND((COLUMN()-2)/24,5),АТС!$A$41:$F$712,5)+VLOOKUP($A713+ROUND((COLUMN()-2)/24,5),'Расчет сбытовых надбавок'!$B$2065:'Расчет сбытовых надбавок'!$G$2736,3)</f>
        <v>224.77999999999997</v>
      </c>
    </row>
    <row r="714" spans="1:25" x14ac:dyDescent="0.2">
      <c r="A714" s="94">
        <f t="shared" si="21"/>
        <v>41687</v>
      </c>
      <c r="B714" s="117">
        <f>VLOOKUP($A714+ROUND((COLUMN()-2)/24,5),АТС!$A$41:$F$712,5)+VLOOKUP($A714+ROUND((COLUMN()-2)/24,5),'Расчет сбытовых надбавок'!$B$2065:'Расчет сбытовых надбавок'!$G$2736,3)</f>
        <v>282.33</v>
      </c>
      <c r="C714" s="117">
        <f>VLOOKUP($A714+ROUND((COLUMN()-2)/24,5),АТС!$A$41:$F$712,5)+VLOOKUP($A714+ROUND((COLUMN()-2)/24,5),'Расчет сбытовых надбавок'!$B$2065:'Расчет сбытовых надбавок'!$G$2736,3)</f>
        <v>336.87</v>
      </c>
      <c r="D714" s="117">
        <f>VLOOKUP($A714+ROUND((COLUMN()-2)/24,5),АТС!$A$41:$F$712,5)+VLOOKUP($A714+ROUND((COLUMN()-2)/24,5),'Расчет сбытовых надбавок'!$B$2065:'Расчет сбытовых надбавок'!$G$2736,3)</f>
        <v>341.27000000000004</v>
      </c>
      <c r="E714" s="117">
        <f>VLOOKUP($A714+ROUND((COLUMN()-2)/24,5),АТС!$A$41:$F$712,5)+VLOOKUP($A714+ROUND((COLUMN()-2)/24,5),'Расчет сбытовых надбавок'!$B$2065:'Расчет сбытовых надбавок'!$G$2736,3)</f>
        <v>297.98</v>
      </c>
      <c r="F714" s="117">
        <f>VLOOKUP($A714+ROUND((COLUMN()-2)/24,5),АТС!$A$41:$F$712,5)+VLOOKUP($A714+ROUND((COLUMN()-2)/24,5),'Расчет сбытовых надбавок'!$B$2065:'Расчет сбытовых надбавок'!$G$2736,3)</f>
        <v>245.57000000000002</v>
      </c>
      <c r="G714" s="117">
        <f>VLOOKUP($A714+ROUND((COLUMN()-2)/24,5),АТС!$A$41:$F$712,5)+VLOOKUP($A714+ROUND((COLUMN()-2)/24,5),'Расчет сбытовых надбавок'!$B$2065:'Расчет сбытовых надбавок'!$G$2736,3)</f>
        <v>32.880000000000003</v>
      </c>
      <c r="H714" s="117">
        <f>VLOOKUP($A714+ROUND((COLUMN()-2)/24,5),АТС!$A$41:$F$712,5)+VLOOKUP($A714+ROUND((COLUMN()-2)/24,5),'Расчет сбытовых надбавок'!$B$2065:'Расчет сбытовых надбавок'!$G$2736,3)</f>
        <v>0</v>
      </c>
      <c r="I714" s="117">
        <f>VLOOKUP($A714+ROUND((COLUMN()-2)/24,5),АТС!$A$41:$F$712,5)+VLOOKUP($A714+ROUND((COLUMN()-2)/24,5),'Расчет сбытовых надбавок'!$B$2065:'Расчет сбытовых надбавок'!$G$2736,3)</f>
        <v>134.22</v>
      </c>
      <c r="J714" s="117">
        <f>VLOOKUP($A714+ROUND((COLUMN()-2)/24,5),АТС!$A$41:$F$712,5)+VLOOKUP($A714+ROUND((COLUMN()-2)/24,5),'Расчет сбытовых надбавок'!$B$2065:'Расчет сбытовых надбавок'!$G$2736,3)</f>
        <v>310.07</v>
      </c>
      <c r="K714" s="117">
        <f>VLOOKUP($A714+ROUND((COLUMN()-2)/24,5),АТС!$A$41:$F$712,5)+VLOOKUP($A714+ROUND((COLUMN()-2)/24,5),'Расчет сбытовых надбавок'!$B$2065:'Расчет сбытовых надбавок'!$G$2736,3)</f>
        <v>389.68</v>
      </c>
      <c r="L714" s="117">
        <f>VLOOKUP($A714+ROUND((COLUMN()-2)/24,5),АТС!$A$41:$F$712,5)+VLOOKUP($A714+ROUND((COLUMN()-2)/24,5),'Расчет сбытовых надбавок'!$B$2065:'Расчет сбытовых надбавок'!$G$2736,3)</f>
        <v>420.59</v>
      </c>
      <c r="M714" s="117">
        <f>VLOOKUP($A714+ROUND((COLUMN()-2)/24,5),АТС!$A$41:$F$712,5)+VLOOKUP($A714+ROUND((COLUMN()-2)/24,5),'Расчет сбытовых надбавок'!$B$2065:'Расчет сбытовых надбавок'!$G$2736,3)</f>
        <v>431.39</v>
      </c>
      <c r="N714" s="117">
        <f>VLOOKUP($A714+ROUND((COLUMN()-2)/24,5),АТС!$A$41:$F$712,5)+VLOOKUP($A714+ROUND((COLUMN()-2)/24,5),'Расчет сбытовых надбавок'!$B$2065:'Расчет сбытовых надбавок'!$G$2736,3)</f>
        <v>594.11</v>
      </c>
      <c r="O714" s="117">
        <f>VLOOKUP($A714+ROUND((COLUMN()-2)/24,5),АТС!$A$41:$F$712,5)+VLOOKUP($A714+ROUND((COLUMN()-2)/24,5),'Расчет сбытовых надбавок'!$B$2065:'Расчет сбытовых надбавок'!$G$2736,3)</f>
        <v>574.29</v>
      </c>
      <c r="P714" s="117">
        <f>VLOOKUP($A714+ROUND((COLUMN()-2)/24,5),АТС!$A$41:$F$712,5)+VLOOKUP($A714+ROUND((COLUMN()-2)/24,5),'Расчет сбытовых надбавок'!$B$2065:'Расчет сбытовых надбавок'!$G$2736,3)</f>
        <v>488.18</v>
      </c>
      <c r="Q714" s="117">
        <f>VLOOKUP($A714+ROUND((COLUMN()-2)/24,5),АТС!$A$41:$F$712,5)+VLOOKUP($A714+ROUND((COLUMN()-2)/24,5),'Расчет сбытовых надбавок'!$B$2065:'Расчет сбытовых надбавок'!$G$2736,3)</f>
        <v>254.36</v>
      </c>
      <c r="R714" s="117">
        <f>VLOOKUP($A714+ROUND((COLUMN()-2)/24,5),АТС!$A$41:$F$712,5)+VLOOKUP($A714+ROUND((COLUMN()-2)/24,5),'Расчет сбытовых надбавок'!$B$2065:'Расчет сбытовых надбавок'!$G$2736,3)</f>
        <v>449.55999999999995</v>
      </c>
      <c r="S714" s="117">
        <f>VLOOKUP($A714+ROUND((COLUMN()-2)/24,5),АТС!$A$41:$F$712,5)+VLOOKUP($A714+ROUND((COLUMN()-2)/24,5),'Расчет сбытовых надбавок'!$B$2065:'Расчет сбытовых надбавок'!$G$2736,3)</f>
        <v>289.52</v>
      </c>
      <c r="T714" s="117">
        <f>VLOOKUP($A714+ROUND((COLUMN()-2)/24,5),АТС!$A$41:$F$712,5)+VLOOKUP($A714+ROUND((COLUMN()-2)/24,5),'Расчет сбытовых надбавок'!$B$2065:'Расчет сбытовых надбавок'!$G$2736,3)</f>
        <v>14.850000000000001</v>
      </c>
      <c r="U714" s="117">
        <f>VLOOKUP($A714+ROUND((COLUMN()-2)/24,5),АТС!$A$41:$F$712,5)+VLOOKUP($A714+ROUND((COLUMN()-2)/24,5),'Расчет сбытовых надбавок'!$B$2065:'Расчет сбытовых надбавок'!$G$2736,3)</f>
        <v>315.98</v>
      </c>
      <c r="V714" s="117">
        <f>VLOOKUP($A714+ROUND((COLUMN()-2)/24,5),АТС!$A$41:$F$712,5)+VLOOKUP($A714+ROUND((COLUMN()-2)/24,5),'Расчет сбытовых надбавок'!$B$2065:'Расчет сбытовых надбавок'!$G$2736,3)</f>
        <v>602.52</v>
      </c>
      <c r="W714" s="117">
        <f>VLOOKUP($A714+ROUND((COLUMN()-2)/24,5),АТС!$A$41:$F$712,5)+VLOOKUP($A714+ROUND((COLUMN()-2)/24,5),'Расчет сбытовых надбавок'!$B$2065:'Расчет сбытовых надбавок'!$G$2736,3)</f>
        <v>712.69</v>
      </c>
      <c r="X714" s="117">
        <f>VLOOKUP($A714+ROUND((COLUMN()-2)/24,5),АТС!$A$41:$F$712,5)+VLOOKUP($A714+ROUND((COLUMN()-2)/24,5),'Расчет сбытовых надбавок'!$B$2065:'Расчет сбытовых надбавок'!$G$2736,3)</f>
        <v>1038.8600000000001</v>
      </c>
      <c r="Y714" s="117">
        <f>VLOOKUP($A714+ROUND((COLUMN()-2)/24,5),АТС!$A$41:$F$712,5)+VLOOKUP($A714+ROUND((COLUMN()-2)/24,5),'Расчет сбытовых надбавок'!$B$2065:'Расчет сбытовых надбавок'!$G$2736,3)</f>
        <v>835.66000000000008</v>
      </c>
    </row>
    <row r="715" spans="1:25" x14ac:dyDescent="0.2">
      <c r="A715" s="94">
        <f t="shared" si="21"/>
        <v>41688</v>
      </c>
      <c r="B715" s="117">
        <f>VLOOKUP($A715+ROUND((COLUMN()-2)/24,5),АТС!$A$41:$F$712,5)+VLOOKUP($A715+ROUND((COLUMN()-2)/24,5),'Расчет сбытовых надбавок'!$B$2065:'Расчет сбытовых надбавок'!$G$2736,3)</f>
        <v>422.99</v>
      </c>
      <c r="C715" s="117">
        <f>VLOOKUP($A715+ROUND((COLUMN()-2)/24,5),АТС!$A$41:$F$712,5)+VLOOKUP($A715+ROUND((COLUMN()-2)/24,5),'Расчет сбытовых надбавок'!$B$2065:'Расчет сбытовых надбавок'!$G$2736,3)</f>
        <v>585.75</v>
      </c>
      <c r="D715" s="117">
        <f>VLOOKUP($A715+ROUND((COLUMN()-2)/24,5),АТС!$A$41:$F$712,5)+VLOOKUP($A715+ROUND((COLUMN()-2)/24,5),'Расчет сбытовых надбавок'!$B$2065:'Расчет сбытовых надбавок'!$G$2736,3)</f>
        <v>506.89000000000004</v>
      </c>
      <c r="E715" s="117">
        <f>VLOOKUP($A715+ROUND((COLUMN()-2)/24,5),АТС!$A$41:$F$712,5)+VLOOKUP($A715+ROUND((COLUMN()-2)/24,5),'Расчет сбытовых надбавок'!$B$2065:'Расчет сбытовых надбавок'!$G$2736,3)</f>
        <v>214.28</v>
      </c>
      <c r="F715" s="117">
        <f>VLOOKUP($A715+ROUND((COLUMN()-2)/24,5),АТС!$A$41:$F$712,5)+VLOOKUP($A715+ROUND((COLUMN()-2)/24,5),'Расчет сбытовых надбавок'!$B$2065:'Расчет сбытовых надбавок'!$G$2736,3)</f>
        <v>51.629999999999995</v>
      </c>
      <c r="G715" s="117">
        <f>VLOOKUP($A715+ROUND((COLUMN()-2)/24,5),АТС!$A$41:$F$712,5)+VLOOKUP($A715+ROUND((COLUMN()-2)/24,5),'Расчет сбытовых надбавок'!$B$2065:'Расчет сбытовых надбавок'!$G$2736,3)</f>
        <v>38.42</v>
      </c>
      <c r="H715" s="117">
        <f>VLOOKUP($A715+ROUND((COLUMN()-2)/24,5),АТС!$A$41:$F$712,5)+VLOOKUP($A715+ROUND((COLUMN()-2)/24,5),'Расчет сбытовых надбавок'!$B$2065:'Расчет сбытовых надбавок'!$G$2736,3)</f>
        <v>0</v>
      </c>
      <c r="I715" s="117">
        <f>VLOOKUP($A715+ROUND((COLUMN()-2)/24,5),АТС!$A$41:$F$712,5)+VLOOKUP($A715+ROUND((COLUMN()-2)/24,5),'Расчет сбытовых надбавок'!$B$2065:'Расчет сбытовых надбавок'!$G$2736,3)</f>
        <v>0.01</v>
      </c>
      <c r="J715" s="117">
        <f>VLOOKUP($A715+ROUND((COLUMN()-2)/24,5),АТС!$A$41:$F$712,5)+VLOOKUP($A715+ROUND((COLUMN()-2)/24,5),'Расчет сбытовых надбавок'!$B$2065:'Расчет сбытовых надбавок'!$G$2736,3)</f>
        <v>139.85999999999999</v>
      </c>
      <c r="K715" s="117">
        <f>VLOOKUP($A715+ROUND((COLUMN()-2)/24,5),АТС!$A$41:$F$712,5)+VLOOKUP($A715+ROUND((COLUMN()-2)/24,5),'Расчет сбытовых надбавок'!$B$2065:'Расчет сбытовых надбавок'!$G$2736,3)</f>
        <v>79.3</v>
      </c>
      <c r="L715" s="117">
        <f>VLOOKUP($A715+ROUND((COLUMN()-2)/24,5),АТС!$A$41:$F$712,5)+VLOOKUP($A715+ROUND((COLUMN()-2)/24,5),'Расчет сбытовых надбавок'!$B$2065:'Расчет сбытовых надбавок'!$G$2736,3)</f>
        <v>257.89</v>
      </c>
      <c r="M715" s="117">
        <f>VLOOKUP($A715+ROUND((COLUMN()-2)/24,5),АТС!$A$41:$F$712,5)+VLOOKUP($A715+ROUND((COLUMN()-2)/24,5),'Расчет сбытовых надбавок'!$B$2065:'Расчет сбытовых надбавок'!$G$2736,3)</f>
        <v>233.89</v>
      </c>
      <c r="N715" s="117">
        <f>VLOOKUP($A715+ROUND((COLUMN()-2)/24,5),АТС!$A$41:$F$712,5)+VLOOKUP($A715+ROUND((COLUMN()-2)/24,5),'Расчет сбытовых надбавок'!$B$2065:'Расчет сбытовых надбавок'!$G$2736,3)</f>
        <v>354.52</v>
      </c>
      <c r="O715" s="117">
        <f>VLOOKUP($A715+ROUND((COLUMN()-2)/24,5),АТС!$A$41:$F$712,5)+VLOOKUP($A715+ROUND((COLUMN()-2)/24,5),'Расчет сбытовых надбавок'!$B$2065:'Расчет сбытовых надбавок'!$G$2736,3)</f>
        <v>367.06</v>
      </c>
      <c r="P715" s="117">
        <f>VLOOKUP($A715+ROUND((COLUMN()-2)/24,5),АТС!$A$41:$F$712,5)+VLOOKUP($A715+ROUND((COLUMN()-2)/24,5),'Расчет сбытовых надбавок'!$B$2065:'Расчет сбытовых надбавок'!$G$2736,3)</f>
        <v>249.45000000000002</v>
      </c>
      <c r="Q715" s="117">
        <f>VLOOKUP($A715+ROUND((COLUMN()-2)/24,5),АТС!$A$41:$F$712,5)+VLOOKUP($A715+ROUND((COLUMN()-2)/24,5),'Расчет сбытовых надбавок'!$B$2065:'Расчет сбытовых надбавок'!$G$2736,3)</f>
        <v>280.51</v>
      </c>
      <c r="R715" s="117">
        <f>VLOOKUP($A715+ROUND((COLUMN()-2)/24,5),АТС!$A$41:$F$712,5)+VLOOKUP($A715+ROUND((COLUMN()-2)/24,5),'Расчет сбытовых надбавок'!$B$2065:'Расчет сбытовых надбавок'!$G$2736,3)</f>
        <v>191.39999999999998</v>
      </c>
      <c r="S715" s="117">
        <f>VLOOKUP($A715+ROUND((COLUMN()-2)/24,5),АТС!$A$41:$F$712,5)+VLOOKUP($A715+ROUND((COLUMN()-2)/24,5),'Расчет сбытовых надбавок'!$B$2065:'Расчет сбытовых надбавок'!$G$2736,3)</f>
        <v>141.24</v>
      </c>
      <c r="T715" s="117">
        <f>VLOOKUP($A715+ROUND((COLUMN()-2)/24,5),АТС!$A$41:$F$712,5)+VLOOKUP($A715+ROUND((COLUMN()-2)/24,5),'Расчет сбытовых надбавок'!$B$2065:'Расчет сбытовых надбавок'!$G$2736,3)</f>
        <v>81.88</v>
      </c>
      <c r="U715" s="117">
        <f>VLOOKUP($A715+ROUND((COLUMN()-2)/24,5),АТС!$A$41:$F$712,5)+VLOOKUP($A715+ROUND((COLUMN()-2)/24,5),'Расчет сбытовых надбавок'!$B$2065:'Расчет сбытовых надбавок'!$G$2736,3)</f>
        <v>145.29999999999998</v>
      </c>
      <c r="V715" s="117">
        <f>VLOOKUP($A715+ROUND((COLUMN()-2)/24,5),АТС!$A$41:$F$712,5)+VLOOKUP($A715+ROUND((COLUMN()-2)/24,5),'Расчет сбытовых надбавок'!$B$2065:'Расчет сбытовых надбавок'!$G$2736,3)</f>
        <v>193.05</v>
      </c>
      <c r="W715" s="117">
        <f>VLOOKUP($A715+ROUND((COLUMN()-2)/24,5),АТС!$A$41:$F$712,5)+VLOOKUP($A715+ROUND((COLUMN()-2)/24,5),'Расчет сбытовых надбавок'!$B$2065:'Расчет сбытовых надбавок'!$G$2736,3)</f>
        <v>173.96</v>
      </c>
      <c r="X715" s="117">
        <f>VLOOKUP($A715+ROUND((COLUMN()-2)/24,5),АТС!$A$41:$F$712,5)+VLOOKUP($A715+ROUND((COLUMN()-2)/24,5),'Расчет сбытовых надбавок'!$B$2065:'Расчет сбытовых надбавок'!$G$2736,3)</f>
        <v>77.760000000000005</v>
      </c>
      <c r="Y715" s="117">
        <f>VLOOKUP($A715+ROUND((COLUMN()-2)/24,5),АТС!$A$41:$F$712,5)+VLOOKUP($A715+ROUND((COLUMN()-2)/24,5),'Расчет сбытовых надбавок'!$B$2065:'Расчет сбытовых надбавок'!$G$2736,3)</f>
        <v>803.98</v>
      </c>
    </row>
    <row r="716" spans="1:25" x14ac:dyDescent="0.2">
      <c r="A716" s="94">
        <f t="shared" si="21"/>
        <v>41689</v>
      </c>
      <c r="B716" s="117">
        <f>VLOOKUP($A716+ROUND((COLUMN()-2)/24,5),АТС!$A$41:$F$712,5)+VLOOKUP($A716+ROUND((COLUMN()-2)/24,5),'Расчет сбытовых надбавок'!$B$2065:'Расчет сбытовых надбавок'!$G$2736,3)</f>
        <v>169.97</v>
      </c>
      <c r="C716" s="117">
        <f>VLOOKUP($A716+ROUND((COLUMN()-2)/24,5),АТС!$A$41:$F$712,5)+VLOOKUP($A716+ROUND((COLUMN()-2)/24,5),'Расчет сбытовых надбавок'!$B$2065:'Расчет сбытовых надбавок'!$G$2736,3)</f>
        <v>165.18</v>
      </c>
      <c r="D716" s="117">
        <f>VLOOKUP($A716+ROUND((COLUMN()-2)/24,5),АТС!$A$41:$F$712,5)+VLOOKUP($A716+ROUND((COLUMN()-2)/24,5),'Расчет сбытовых надбавок'!$B$2065:'Расчет сбытовых надбавок'!$G$2736,3)</f>
        <v>67.59</v>
      </c>
      <c r="E716" s="117">
        <f>VLOOKUP($A716+ROUND((COLUMN()-2)/24,5),АТС!$A$41:$F$712,5)+VLOOKUP($A716+ROUND((COLUMN()-2)/24,5),'Расчет сбытовых надбавок'!$B$2065:'Расчет сбытовых надбавок'!$G$2736,3)</f>
        <v>23.43</v>
      </c>
      <c r="F716" s="117">
        <f>VLOOKUP($A716+ROUND((COLUMN()-2)/24,5),АТС!$A$41:$F$712,5)+VLOOKUP($A716+ROUND((COLUMN()-2)/24,5),'Расчет сбытовых надбавок'!$B$2065:'Расчет сбытовых надбавок'!$G$2736,3)</f>
        <v>93.47999999999999</v>
      </c>
      <c r="G716" s="117">
        <f>VLOOKUP($A716+ROUND((COLUMN()-2)/24,5),АТС!$A$41:$F$712,5)+VLOOKUP($A716+ROUND((COLUMN()-2)/24,5),'Расчет сбытовых надбавок'!$B$2065:'Расчет сбытовых надбавок'!$G$2736,3)</f>
        <v>0</v>
      </c>
      <c r="H716" s="117">
        <f>VLOOKUP($A716+ROUND((COLUMN()-2)/24,5),АТС!$A$41:$F$712,5)+VLOOKUP($A716+ROUND((COLUMN()-2)/24,5),'Расчет сбытовых надбавок'!$B$2065:'Расчет сбытовых надбавок'!$G$2736,3)</f>
        <v>0</v>
      </c>
      <c r="I716" s="117">
        <f>VLOOKUP($A716+ROUND((COLUMN()-2)/24,5),АТС!$A$41:$F$712,5)+VLOOKUP($A716+ROUND((COLUMN()-2)/24,5),'Расчет сбытовых надбавок'!$B$2065:'Расчет сбытовых надбавок'!$G$2736,3)</f>
        <v>0</v>
      </c>
      <c r="J716" s="117">
        <f>VLOOKUP($A716+ROUND((COLUMN()-2)/24,5),АТС!$A$41:$F$712,5)+VLOOKUP($A716+ROUND((COLUMN()-2)/24,5),'Расчет сбытовых надбавок'!$B$2065:'Расчет сбытовых надбавок'!$G$2736,3)</f>
        <v>104.88</v>
      </c>
      <c r="K716" s="117">
        <f>VLOOKUP($A716+ROUND((COLUMN()-2)/24,5),АТС!$A$41:$F$712,5)+VLOOKUP($A716+ROUND((COLUMN()-2)/24,5),'Расчет сбытовых надбавок'!$B$2065:'Расчет сбытовых надбавок'!$G$2736,3)</f>
        <v>239.58999999999997</v>
      </c>
      <c r="L716" s="117">
        <f>VLOOKUP($A716+ROUND((COLUMN()-2)/24,5),АТС!$A$41:$F$712,5)+VLOOKUP($A716+ROUND((COLUMN()-2)/24,5),'Расчет сбытовых надбавок'!$B$2065:'Расчет сбытовых надбавок'!$G$2736,3)</f>
        <v>184.39999999999998</v>
      </c>
      <c r="M716" s="117">
        <f>VLOOKUP($A716+ROUND((COLUMN()-2)/24,5),АТС!$A$41:$F$712,5)+VLOOKUP($A716+ROUND((COLUMN()-2)/24,5),'Расчет сбытовых надбавок'!$B$2065:'Расчет сбытовых надбавок'!$G$2736,3)</f>
        <v>159.16</v>
      </c>
      <c r="N716" s="117">
        <f>VLOOKUP($A716+ROUND((COLUMN()-2)/24,5),АТС!$A$41:$F$712,5)+VLOOKUP($A716+ROUND((COLUMN()-2)/24,5),'Расчет сбытовых надбавок'!$B$2065:'Расчет сбытовых надбавок'!$G$2736,3)</f>
        <v>308.2</v>
      </c>
      <c r="O716" s="117">
        <f>VLOOKUP($A716+ROUND((COLUMN()-2)/24,5),АТС!$A$41:$F$712,5)+VLOOKUP($A716+ROUND((COLUMN()-2)/24,5),'Расчет сбытовых надбавок'!$B$2065:'Расчет сбытовых надбавок'!$G$2736,3)</f>
        <v>295.35000000000002</v>
      </c>
      <c r="P716" s="117">
        <f>VLOOKUP($A716+ROUND((COLUMN()-2)/24,5),АТС!$A$41:$F$712,5)+VLOOKUP($A716+ROUND((COLUMN()-2)/24,5),'Расчет сбытовых надбавок'!$B$2065:'Расчет сбытовых надбавок'!$G$2736,3)</f>
        <v>325.14999999999998</v>
      </c>
      <c r="Q716" s="117">
        <f>VLOOKUP($A716+ROUND((COLUMN()-2)/24,5),АТС!$A$41:$F$712,5)+VLOOKUP($A716+ROUND((COLUMN()-2)/24,5),'Расчет сбытовых надбавок'!$B$2065:'Расчет сбытовых надбавок'!$G$2736,3)</f>
        <v>336.6</v>
      </c>
      <c r="R716" s="117">
        <f>VLOOKUP($A716+ROUND((COLUMN()-2)/24,5),АТС!$A$41:$F$712,5)+VLOOKUP($A716+ROUND((COLUMN()-2)/24,5),'Расчет сбытовых надбавок'!$B$2065:'Расчет сбытовых надбавок'!$G$2736,3)</f>
        <v>371.22</v>
      </c>
      <c r="S716" s="117">
        <f>VLOOKUP($A716+ROUND((COLUMN()-2)/24,5),АТС!$A$41:$F$712,5)+VLOOKUP($A716+ROUND((COLUMN()-2)/24,5),'Расчет сбытовых надбавок'!$B$2065:'Расчет сбытовых надбавок'!$G$2736,3)</f>
        <v>191.39999999999998</v>
      </c>
      <c r="T716" s="117">
        <f>VLOOKUP($A716+ROUND((COLUMN()-2)/24,5),АТС!$A$41:$F$712,5)+VLOOKUP($A716+ROUND((COLUMN()-2)/24,5),'Расчет сбытовых надбавок'!$B$2065:'Расчет сбытовых надбавок'!$G$2736,3)</f>
        <v>56.75</v>
      </c>
      <c r="U716" s="117">
        <f>VLOOKUP($A716+ROUND((COLUMN()-2)/24,5),АТС!$A$41:$F$712,5)+VLOOKUP($A716+ROUND((COLUMN()-2)/24,5),'Расчет сбытовых надбавок'!$B$2065:'Расчет сбытовых надбавок'!$G$2736,3)</f>
        <v>231.83</v>
      </c>
      <c r="V716" s="117">
        <f>VLOOKUP($A716+ROUND((COLUMN()-2)/24,5),АТС!$A$41:$F$712,5)+VLOOKUP($A716+ROUND((COLUMN()-2)/24,5),'Расчет сбытовых надбавок'!$B$2065:'Расчет сбытовых надбавок'!$G$2736,3)</f>
        <v>392.24</v>
      </c>
      <c r="W716" s="117">
        <f>VLOOKUP($A716+ROUND((COLUMN()-2)/24,5),АТС!$A$41:$F$712,5)+VLOOKUP($A716+ROUND((COLUMN()-2)/24,5),'Расчет сбытовых надбавок'!$B$2065:'Расчет сбытовых надбавок'!$G$2736,3)</f>
        <v>429.14</v>
      </c>
      <c r="X716" s="117">
        <f>VLOOKUP($A716+ROUND((COLUMN()-2)/24,5),АТС!$A$41:$F$712,5)+VLOOKUP($A716+ROUND((COLUMN()-2)/24,5),'Расчет сбытовых надбавок'!$B$2065:'Расчет сбытовых надбавок'!$G$2736,3)</f>
        <v>457.33000000000004</v>
      </c>
      <c r="Y716" s="117">
        <f>VLOOKUP($A716+ROUND((COLUMN()-2)/24,5),АТС!$A$41:$F$712,5)+VLOOKUP($A716+ROUND((COLUMN()-2)/24,5),'Расчет сбытовых надбавок'!$B$2065:'Расчет сбытовых надбавок'!$G$2736,3)</f>
        <v>190.42000000000002</v>
      </c>
    </row>
    <row r="717" spans="1:25" x14ac:dyDescent="0.2">
      <c r="A717" s="94">
        <f t="shared" si="21"/>
        <v>41690</v>
      </c>
      <c r="B717" s="117">
        <f>VLOOKUP($A717+ROUND((COLUMN()-2)/24,5),АТС!$A$41:$F$712,5)+VLOOKUP($A717+ROUND((COLUMN()-2)/24,5),'Расчет сбытовых надбавок'!$B$2065:'Расчет сбытовых надбавок'!$G$2736,3)</f>
        <v>133.23000000000002</v>
      </c>
      <c r="C717" s="117">
        <f>VLOOKUP($A717+ROUND((COLUMN()-2)/24,5),АТС!$A$41:$F$712,5)+VLOOKUP($A717+ROUND((COLUMN()-2)/24,5),'Расчет сбытовых надбавок'!$B$2065:'Расчет сбытовых надбавок'!$G$2736,3)</f>
        <v>110.94</v>
      </c>
      <c r="D717" s="117">
        <f>VLOOKUP($A717+ROUND((COLUMN()-2)/24,5),АТС!$A$41:$F$712,5)+VLOOKUP($A717+ROUND((COLUMN()-2)/24,5),'Расчет сбытовых надбавок'!$B$2065:'Расчет сбытовых надбавок'!$G$2736,3)</f>
        <v>99.65</v>
      </c>
      <c r="E717" s="117">
        <f>VLOOKUP($A717+ROUND((COLUMN()-2)/24,5),АТС!$A$41:$F$712,5)+VLOOKUP($A717+ROUND((COLUMN()-2)/24,5),'Расчет сбытовых надбавок'!$B$2065:'Расчет сбытовых надбавок'!$G$2736,3)</f>
        <v>38.230000000000004</v>
      </c>
      <c r="F717" s="117">
        <f>VLOOKUP($A717+ROUND((COLUMN()-2)/24,5),АТС!$A$41:$F$712,5)+VLOOKUP($A717+ROUND((COLUMN()-2)/24,5),'Расчет сбытовых надбавок'!$B$2065:'Расчет сбытовых надбавок'!$G$2736,3)</f>
        <v>91.66</v>
      </c>
      <c r="G717" s="117">
        <f>VLOOKUP($A717+ROUND((COLUMN()-2)/24,5),АТС!$A$41:$F$712,5)+VLOOKUP($A717+ROUND((COLUMN()-2)/24,5),'Расчет сбытовых надбавок'!$B$2065:'Расчет сбытовых надбавок'!$G$2736,3)</f>
        <v>0</v>
      </c>
      <c r="H717" s="117">
        <f>VLOOKUP($A717+ROUND((COLUMN()-2)/24,5),АТС!$A$41:$F$712,5)+VLOOKUP($A717+ROUND((COLUMN()-2)/24,5),'Расчет сбытовых надбавок'!$B$2065:'Расчет сбытовых надбавок'!$G$2736,3)</f>
        <v>0</v>
      </c>
      <c r="I717" s="117">
        <f>VLOOKUP($A717+ROUND((COLUMN()-2)/24,5),АТС!$A$41:$F$712,5)+VLOOKUP($A717+ROUND((COLUMN()-2)/24,5),'Расчет сбытовых надбавок'!$B$2065:'Расчет сбытовых надбавок'!$G$2736,3)</f>
        <v>33.5</v>
      </c>
      <c r="J717" s="117">
        <f>VLOOKUP($A717+ROUND((COLUMN()-2)/24,5),АТС!$A$41:$F$712,5)+VLOOKUP($A717+ROUND((COLUMN()-2)/24,5),'Расчет сбытовых надбавок'!$B$2065:'Расчет сбытовых надбавок'!$G$2736,3)</f>
        <v>71.010000000000005</v>
      </c>
      <c r="K717" s="117">
        <f>VLOOKUP($A717+ROUND((COLUMN()-2)/24,5),АТС!$A$41:$F$712,5)+VLOOKUP($A717+ROUND((COLUMN()-2)/24,5),'Расчет сбытовых надбавок'!$B$2065:'Расчет сбытовых надбавок'!$G$2736,3)</f>
        <v>77.66</v>
      </c>
      <c r="L717" s="117">
        <f>VLOOKUP($A717+ROUND((COLUMN()-2)/24,5),АТС!$A$41:$F$712,5)+VLOOKUP($A717+ROUND((COLUMN()-2)/24,5),'Расчет сбытовых надбавок'!$B$2065:'Расчет сбытовых надбавок'!$G$2736,3)</f>
        <v>209.91000000000003</v>
      </c>
      <c r="M717" s="117">
        <f>VLOOKUP($A717+ROUND((COLUMN()-2)/24,5),АТС!$A$41:$F$712,5)+VLOOKUP($A717+ROUND((COLUMN()-2)/24,5),'Расчет сбытовых надбавок'!$B$2065:'Расчет сбытовых надбавок'!$G$2736,3)</f>
        <v>139.73000000000002</v>
      </c>
      <c r="N717" s="117">
        <f>VLOOKUP($A717+ROUND((COLUMN()-2)/24,5),АТС!$A$41:$F$712,5)+VLOOKUP($A717+ROUND((COLUMN()-2)/24,5),'Расчет сбытовых надбавок'!$B$2065:'Расчет сбытовых надбавок'!$G$2736,3)</f>
        <v>155.08000000000001</v>
      </c>
      <c r="O717" s="117">
        <f>VLOOKUP($A717+ROUND((COLUMN()-2)/24,5),АТС!$A$41:$F$712,5)+VLOOKUP($A717+ROUND((COLUMN()-2)/24,5),'Расчет сбытовых надбавок'!$B$2065:'Расчет сбытовых надбавок'!$G$2736,3)</f>
        <v>172.13</v>
      </c>
      <c r="P717" s="117">
        <f>VLOOKUP($A717+ROUND((COLUMN()-2)/24,5),АТС!$A$41:$F$712,5)+VLOOKUP($A717+ROUND((COLUMN()-2)/24,5),'Расчет сбытовых надбавок'!$B$2065:'Расчет сбытовых надбавок'!$G$2736,3)</f>
        <v>311.02</v>
      </c>
      <c r="Q717" s="117">
        <f>VLOOKUP($A717+ROUND((COLUMN()-2)/24,5),АТС!$A$41:$F$712,5)+VLOOKUP($A717+ROUND((COLUMN()-2)/24,5),'Расчет сбытовых надбавок'!$B$2065:'Расчет сбытовых надбавок'!$G$2736,3)</f>
        <v>313.73</v>
      </c>
      <c r="R717" s="117">
        <f>VLOOKUP($A717+ROUND((COLUMN()-2)/24,5),АТС!$A$41:$F$712,5)+VLOOKUP($A717+ROUND((COLUMN()-2)/24,5),'Расчет сбытовых надбавок'!$B$2065:'Расчет сбытовых надбавок'!$G$2736,3)</f>
        <v>303.99</v>
      </c>
      <c r="S717" s="117">
        <f>VLOOKUP($A717+ROUND((COLUMN()-2)/24,5),АТС!$A$41:$F$712,5)+VLOOKUP($A717+ROUND((COLUMN()-2)/24,5),'Расчет сбытовых надбавок'!$B$2065:'Расчет сбытовых надбавок'!$G$2736,3)</f>
        <v>136.41</v>
      </c>
      <c r="T717" s="117">
        <f>VLOOKUP($A717+ROUND((COLUMN()-2)/24,5),АТС!$A$41:$F$712,5)+VLOOKUP($A717+ROUND((COLUMN()-2)/24,5),'Расчет сбытовых надбавок'!$B$2065:'Расчет сбытовых надбавок'!$G$2736,3)</f>
        <v>52.44</v>
      </c>
      <c r="U717" s="117">
        <f>VLOOKUP($A717+ROUND((COLUMN()-2)/24,5),АТС!$A$41:$F$712,5)+VLOOKUP($A717+ROUND((COLUMN()-2)/24,5),'Расчет сбытовых надбавок'!$B$2065:'Расчет сбытовых надбавок'!$G$2736,3)</f>
        <v>33.71</v>
      </c>
      <c r="V717" s="117">
        <f>VLOOKUP($A717+ROUND((COLUMN()-2)/24,5),АТС!$A$41:$F$712,5)+VLOOKUP($A717+ROUND((COLUMN()-2)/24,5),'Расчет сбытовых надбавок'!$B$2065:'Расчет сбытовых надбавок'!$G$2736,3)</f>
        <v>304.39999999999998</v>
      </c>
      <c r="W717" s="117">
        <f>VLOOKUP($A717+ROUND((COLUMN()-2)/24,5),АТС!$A$41:$F$712,5)+VLOOKUP($A717+ROUND((COLUMN()-2)/24,5),'Расчет сбытовых надбавок'!$B$2065:'Расчет сбытовых надбавок'!$G$2736,3)</f>
        <v>386.98</v>
      </c>
      <c r="X717" s="117">
        <f>VLOOKUP($A717+ROUND((COLUMN()-2)/24,5),АТС!$A$41:$F$712,5)+VLOOKUP($A717+ROUND((COLUMN()-2)/24,5),'Расчет сбытовых надбавок'!$B$2065:'Расчет сбытовых надбавок'!$G$2736,3)</f>
        <v>686.18000000000006</v>
      </c>
      <c r="Y717" s="117">
        <f>VLOOKUP($A717+ROUND((COLUMN()-2)/24,5),АТС!$A$41:$F$712,5)+VLOOKUP($A717+ROUND((COLUMN()-2)/24,5),'Расчет сбытовых надбавок'!$B$2065:'Расчет сбытовых надбавок'!$G$2736,3)</f>
        <v>324.38</v>
      </c>
    </row>
    <row r="718" spans="1:25" x14ac:dyDescent="0.2">
      <c r="A718" s="94">
        <f t="shared" si="21"/>
        <v>41691</v>
      </c>
      <c r="B718" s="117">
        <f>VLOOKUP($A718+ROUND((COLUMN()-2)/24,5),АТС!$A$41:$F$712,5)+VLOOKUP($A718+ROUND((COLUMN()-2)/24,5),'Расчет сбытовых надбавок'!$B$2065:'Расчет сбытовых надбавок'!$G$2736,3)</f>
        <v>183.57</v>
      </c>
      <c r="C718" s="117">
        <f>VLOOKUP($A718+ROUND((COLUMN()-2)/24,5),АТС!$A$41:$F$712,5)+VLOOKUP($A718+ROUND((COLUMN()-2)/24,5),'Расчет сбытовых надбавок'!$B$2065:'Расчет сбытовых надбавок'!$G$2736,3)</f>
        <v>239.12</v>
      </c>
      <c r="D718" s="117">
        <f>VLOOKUP($A718+ROUND((COLUMN()-2)/24,5),АТС!$A$41:$F$712,5)+VLOOKUP($A718+ROUND((COLUMN()-2)/24,5),'Расчет сбытовых надбавок'!$B$2065:'Расчет сбытовых надбавок'!$G$2736,3)</f>
        <v>152.20999999999998</v>
      </c>
      <c r="E718" s="117">
        <f>VLOOKUP($A718+ROUND((COLUMN()-2)/24,5),АТС!$A$41:$F$712,5)+VLOOKUP($A718+ROUND((COLUMN()-2)/24,5),'Расчет сбытовых надбавок'!$B$2065:'Расчет сбытовых надбавок'!$G$2736,3)</f>
        <v>45.669999999999995</v>
      </c>
      <c r="F718" s="117">
        <f>VLOOKUP($A718+ROUND((COLUMN()-2)/24,5),АТС!$A$41:$F$712,5)+VLOOKUP($A718+ROUND((COLUMN()-2)/24,5),'Расчет сбытовых надбавок'!$B$2065:'Расчет сбытовых надбавок'!$G$2736,3)</f>
        <v>95.699999999999989</v>
      </c>
      <c r="G718" s="117">
        <f>VLOOKUP($A718+ROUND((COLUMN()-2)/24,5),АТС!$A$41:$F$712,5)+VLOOKUP($A718+ROUND((COLUMN()-2)/24,5),'Расчет сбытовых надбавок'!$B$2065:'Расчет сбытовых надбавок'!$G$2736,3)</f>
        <v>0</v>
      </c>
      <c r="H718" s="117">
        <f>VLOOKUP($A718+ROUND((COLUMN()-2)/24,5),АТС!$A$41:$F$712,5)+VLOOKUP($A718+ROUND((COLUMN()-2)/24,5),'Расчет сбытовых надбавок'!$B$2065:'Расчет сбытовых надбавок'!$G$2736,3)</f>
        <v>0</v>
      </c>
      <c r="I718" s="117">
        <f>VLOOKUP($A718+ROUND((COLUMN()-2)/24,5),АТС!$A$41:$F$712,5)+VLOOKUP($A718+ROUND((COLUMN()-2)/24,5),'Расчет сбытовых надбавок'!$B$2065:'Расчет сбытовых надбавок'!$G$2736,3)</f>
        <v>0</v>
      </c>
      <c r="J718" s="117">
        <f>VLOOKUP($A718+ROUND((COLUMN()-2)/24,5),АТС!$A$41:$F$712,5)+VLOOKUP($A718+ROUND((COLUMN()-2)/24,5),'Расчет сбытовых надбавок'!$B$2065:'Расчет сбытовых надбавок'!$G$2736,3)</f>
        <v>0</v>
      </c>
      <c r="K718" s="117">
        <f>VLOOKUP($A718+ROUND((COLUMN()-2)/24,5),АТС!$A$41:$F$712,5)+VLOOKUP($A718+ROUND((COLUMN()-2)/24,5),'Расчет сбытовых надбавок'!$B$2065:'Расчет сбытовых надбавок'!$G$2736,3)</f>
        <v>38.18</v>
      </c>
      <c r="L718" s="117">
        <f>VLOOKUP($A718+ROUND((COLUMN()-2)/24,5),АТС!$A$41:$F$712,5)+VLOOKUP($A718+ROUND((COLUMN()-2)/24,5),'Расчет сбытовых надбавок'!$B$2065:'Расчет сбытовых надбавок'!$G$2736,3)</f>
        <v>191.13</v>
      </c>
      <c r="M718" s="117">
        <f>VLOOKUP($A718+ROUND((COLUMN()-2)/24,5),АТС!$A$41:$F$712,5)+VLOOKUP($A718+ROUND((COLUMN()-2)/24,5),'Расчет сбытовых надбавок'!$B$2065:'Расчет сбытовых надбавок'!$G$2736,3)</f>
        <v>106.95</v>
      </c>
      <c r="N718" s="117">
        <f>VLOOKUP($A718+ROUND((COLUMN()-2)/24,5),АТС!$A$41:$F$712,5)+VLOOKUP($A718+ROUND((COLUMN()-2)/24,5),'Расчет сбытовых надбавок'!$B$2065:'Расчет сбытовых надбавок'!$G$2736,3)</f>
        <v>110.78999999999999</v>
      </c>
      <c r="O718" s="117">
        <f>VLOOKUP($A718+ROUND((COLUMN()-2)/24,5),АТС!$A$41:$F$712,5)+VLOOKUP($A718+ROUND((COLUMN()-2)/24,5),'Расчет сбытовых надбавок'!$B$2065:'Расчет сбытовых надбавок'!$G$2736,3)</f>
        <v>140.63999999999999</v>
      </c>
      <c r="P718" s="117">
        <f>VLOOKUP($A718+ROUND((COLUMN()-2)/24,5),АТС!$A$41:$F$712,5)+VLOOKUP($A718+ROUND((COLUMN()-2)/24,5),'Расчет сбытовых надбавок'!$B$2065:'Расчет сбытовых надбавок'!$G$2736,3)</f>
        <v>129.47</v>
      </c>
      <c r="Q718" s="117">
        <f>VLOOKUP($A718+ROUND((COLUMN()-2)/24,5),АТС!$A$41:$F$712,5)+VLOOKUP($A718+ROUND((COLUMN()-2)/24,5),'Расчет сбытовых надбавок'!$B$2065:'Расчет сбытовых надбавок'!$G$2736,3)</f>
        <v>105.61</v>
      </c>
      <c r="R718" s="117">
        <f>VLOOKUP($A718+ROUND((COLUMN()-2)/24,5),АТС!$A$41:$F$712,5)+VLOOKUP($A718+ROUND((COLUMN()-2)/24,5),'Расчет сбытовых надбавок'!$B$2065:'Расчет сбытовых надбавок'!$G$2736,3)</f>
        <v>0</v>
      </c>
      <c r="S718" s="117">
        <f>VLOOKUP($A718+ROUND((COLUMN()-2)/24,5),АТС!$A$41:$F$712,5)+VLOOKUP($A718+ROUND((COLUMN()-2)/24,5),'Расчет сбытовых надбавок'!$B$2065:'Расчет сбытовых надбавок'!$G$2736,3)</f>
        <v>0</v>
      </c>
      <c r="T718" s="117">
        <f>VLOOKUP($A718+ROUND((COLUMN()-2)/24,5),АТС!$A$41:$F$712,5)+VLOOKUP($A718+ROUND((COLUMN()-2)/24,5),'Расчет сбытовых надбавок'!$B$2065:'Расчет сбытовых надбавок'!$G$2736,3)</f>
        <v>30.78</v>
      </c>
      <c r="U718" s="117">
        <f>VLOOKUP($A718+ROUND((COLUMN()-2)/24,5),АТС!$A$41:$F$712,5)+VLOOKUP($A718+ROUND((COLUMN()-2)/24,5),'Расчет сбытовых надбавок'!$B$2065:'Расчет сбытовых надбавок'!$G$2736,3)</f>
        <v>146.04000000000002</v>
      </c>
      <c r="V718" s="117">
        <f>VLOOKUP($A718+ROUND((COLUMN()-2)/24,5),АТС!$A$41:$F$712,5)+VLOOKUP($A718+ROUND((COLUMN()-2)/24,5),'Расчет сбытовых надбавок'!$B$2065:'Расчет сбытовых надбавок'!$G$2736,3)</f>
        <v>156.29</v>
      </c>
      <c r="W718" s="117">
        <f>VLOOKUP($A718+ROUND((COLUMN()-2)/24,5),АТС!$A$41:$F$712,5)+VLOOKUP($A718+ROUND((COLUMN()-2)/24,5),'Расчет сбытовых надбавок'!$B$2065:'Расчет сбытовых надбавок'!$G$2736,3)</f>
        <v>177.45</v>
      </c>
      <c r="X718" s="117">
        <f>VLOOKUP($A718+ROUND((COLUMN()-2)/24,5),АТС!$A$41:$F$712,5)+VLOOKUP($A718+ROUND((COLUMN()-2)/24,5),'Расчет сбытовых надбавок'!$B$2065:'Расчет сбытовых надбавок'!$G$2736,3)</f>
        <v>183.41</v>
      </c>
      <c r="Y718" s="117">
        <f>VLOOKUP($A718+ROUND((COLUMN()-2)/24,5),АТС!$A$41:$F$712,5)+VLOOKUP($A718+ROUND((COLUMN()-2)/24,5),'Расчет сбытовых надбавок'!$B$2065:'Расчет сбытовых надбавок'!$G$2736,3)</f>
        <v>952.54</v>
      </c>
    </row>
    <row r="719" spans="1:25" x14ac:dyDescent="0.2">
      <c r="A719" s="94">
        <f t="shared" si="21"/>
        <v>41692</v>
      </c>
      <c r="B719" s="117">
        <f>VLOOKUP($A719+ROUND((COLUMN()-2)/24,5),АТС!$A$41:$F$712,5)+VLOOKUP($A719+ROUND((COLUMN()-2)/24,5),'Расчет сбытовых надбавок'!$B$2065:'Расчет сбытовых надбавок'!$G$2736,3)</f>
        <v>133.21</v>
      </c>
      <c r="C719" s="117">
        <f>VLOOKUP($A719+ROUND((COLUMN()-2)/24,5),АТС!$A$41:$F$712,5)+VLOOKUP($A719+ROUND((COLUMN()-2)/24,5),'Расчет сбытовых надбавок'!$B$2065:'Расчет сбытовых надбавок'!$G$2736,3)</f>
        <v>91.66</v>
      </c>
      <c r="D719" s="117">
        <f>VLOOKUP($A719+ROUND((COLUMN()-2)/24,5),АТС!$A$41:$F$712,5)+VLOOKUP($A719+ROUND((COLUMN()-2)/24,5),'Расчет сбытовых надбавок'!$B$2065:'Расчет сбытовых надбавок'!$G$2736,3)</f>
        <v>139.88</v>
      </c>
      <c r="E719" s="117">
        <f>VLOOKUP($A719+ROUND((COLUMN()-2)/24,5),АТС!$A$41:$F$712,5)+VLOOKUP($A719+ROUND((COLUMN()-2)/24,5),'Расчет сбытовых надбавок'!$B$2065:'Расчет сбытовых надбавок'!$G$2736,3)</f>
        <v>72.27</v>
      </c>
      <c r="F719" s="117">
        <f>VLOOKUP($A719+ROUND((COLUMN()-2)/24,5),АТС!$A$41:$F$712,5)+VLOOKUP($A719+ROUND((COLUMN()-2)/24,5),'Расчет сбытовых надбавок'!$B$2065:'Расчет сбытовых надбавок'!$G$2736,3)</f>
        <v>0</v>
      </c>
      <c r="G719" s="117">
        <f>VLOOKUP($A719+ROUND((COLUMN()-2)/24,5),АТС!$A$41:$F$712,5)+VLOOKUP($A719+ROUND((COLUMN()-2)/24,5),'Расчет сбытовых надбавок'!$B$2065:'Расчет сбытовых надбавок'!$G$2736,3)</f>
        <v>0</v>
      </c>
      <c r="H719" s="117">
        <f>VLOOKUP($A719+ROUND((COLUMN()-2)/24,5),АТС!$A$41:$F$712,5)+VLOOKUP($A719+ROUND((COLUMN()-2)/24,5),'Расчет сбытовых надбавок'!$B$2065:'Расчет сбытовых надбавок'!$G$2736,3)</f>
        <v>0</v>
      </c>
      <c r="I719" s="117">
        <f>VLOOKUP($A719+ROUND((COLUMN()-2)/24,5),АТС!$A$41:$F$712,5)+VLOOKUP($A719+ROUND((COLUMN()-2)/24,5),'Расчет сбытовых надбавок'!$B$2065:'Расчет сбытовых надбавок'!$G$2736,3)</f>
        <v>0</v>
      </c>
      <c r="J719" s="117">
        <f>VLOOKUP($A719+ROUND((COLUMN()-2)/24,5),АТС!$A$41:$F$712,5)+VLOOKUP($A719+ROUND((COLUMN()-2)/24,5),'Расчет сбытовых надбавок'!$B$2065:'Расчет сбытовых надбавок'!$G$2736,3)</f>
        <v>82.289999999999992</v>
      </c>
      <c r="K719" s="117">
        <f>VLOOKUP($A719+ROUND((COLUMN()-2)/24,5),АТС!$A$41:$F$712,5)+VLOOKUP($A719+ROUND((COLUMN()-2)/24,5),'Расчет сбытовых надбавок'!$B$2065:'Расчет сбытовых надбавок'!$G$2736,3)</f>
        <v>45.86</v>
      </c>
      <c r="L719" s="117">
        <f>VLOOKUP($A719+ROUND((COLUMN()-2)/24,5),АТС!$A$41:$F$712,5)+VLOOKUP($A719+ROUND((COLUMN()-2)/24,5),'Расчет сбытовых надбавок'!$B$2065:'Расчет сбытовых надбавок'!$G$2736,3)</f>
        <v>178.95000000000002</v>
      </c>
      <c r="M719" s="117">
        <f>VLOOKUP($A719+ROUND((COLUMN()-2)/24,5),АТС!$A$41:$F$712,5)+VLOOKUP($A719+ROUND((COLUMN()-2)/24,5),'Расчет сбытовых надбавок'!$B$2065:'Расчет сбытовых надбавок'!$G$2736,3)</f>
        <v>110.13</v>
      </c>
      <c r="N719" s="117">
        <f>VLOOKUP($A719+ROUND((COLUMN()-2)/24,5),АТС!$A$41:$F$712,5)+VLOOKUP($A719+ROUND((COLUMN()-2)/24,5),'Расчет сбытовых надбавок'!$B$2065:'Расчет сбытовых надбавок'!$G$2736,3)</f>
        <v>159.12</v>
      </c>
      <c r="O719" s="117">
        <f>VLOOKUP($A719+ROUND((COLUMN()-2)/24,5),АТС!$A$41:$F$712,5)+VLOOKUP($A719+ROUND((COLUMN()-2)/24,5),'Расчет сбытовых надбавок'!$B$2065:'Расчет сбытовых надбавок'!$G$2736,3)</f>
        <v>173.02</v>
      </c>
      <c r="P719" s="117">
        <f>VLOOKUP($A719+ROUND((COLUMN()-2)/24,5),АТС!$A$41:$F$712,5)+VLOOKUP($A719+ROUND((COLUMN()-2)/24,5),'Расчет сбытовых надбавок'!$B$2065:'Расчет сбытовых надбавок'!$G$2736,3)</f>
        <v>233.39999999999998</v>
      </c>
      <c r="Q719" s="117">
        <f>VLOOKUP($A719+ROUND((COLUMN()-2)/24,5),АТС!$A$41:$F$712,5)+VLOOKUP($A719+ROUND((COLUMN()-2)/24,5),'Расчет сбытовых надбавок'!$B$2065:'Расчет сбытовых надбавок'!$G$2736,3)</f>
        <v>216.98</v>
      </c>
      <c r="R719" s="117">
        <f>VLOOKUP($A719+ROUND((COLUMN()-2)/24,5),АТС!$A$41:$F$712,5)+VLOOKUP($A719+ROUND((COLUMN()-2)/24,5),'Расчет сбытовых надбавок'!$B$2065:'Расчет сбытовых надбавок'!$G$2736,3)</f>
        <v>51.52</v>
      </c>
      <c r="S719" s="117">
        <f>VLOOKUP($A719+ROUND((COLUMN()-2)/24,5),АТС!$A$41:$F$712,5)+VLOOKUP($A719+ROUND((COLUMN()-2)/24,5),'Расчет сбытовых надбавок'!$B$2065:'Расчет сбытовых надбавок'!$G$2736,3)</f>
        <v>0</v>
      </c>
      <c r="T719" s="117">
        <f>VLOOKUP($A719+ROUND((COLUMN()-2)/24,5),АТС!$A$41:$F$712,5)+VLOOKUP($A719+ROUND((COLUMN()-2)/24,5),'Расчет сбытовых надбавок'!$B$2065:'Расчет сбытовых надбавок'!$G$2736,3)</f>
        <v>0</v>
      </c>
      <c r="U719" s="117">
        <f>VLOOKUP($A719+ROUND((COLUMN()-2)/24,5),АТС!$A$41:$F$712,5)+VLOOKUP($A719+ROUND((COLUMN()-2)/24,5),'Расчет сбытовых надбавок'!$B$2065:'Расчет сбытовых надбавок'!$G$2736,3)</f>
        <v>0</v>
      </c>
      <c r="V719" s="117">
        <f>VLOOKUP($A719+ROUND((COLUMN()-2)/24,5),АТС!$A$41:$F$712,5)+VLOOKUP($A719+ROUND((COLUMN()-2)/24,5),'Расчет сбытовых надбавок'!$B$2065:'Расчет сбытовых надбавок'!$G$2736,3)</f>
        <v>18.619999999999997</v>
      </c>
      <c r="W719" s="117">
        <f>VLOOKUP($A719+ROUND((COLUMN()-2)/24,5),АТС!$A$41:$F$712,5)+VLOOKUP($A719+ROUND((COLUMN()-2)/24,5),'Расчет сбытовых надбавок'!$B$2065:'Расчет сбытовых надбавок'!$G$2736,3)</f>
        <v>164.43</v>
      </c>
      <c r="X719" s="117">
        <f>VLOOKUP($A719+ROUND((COLUMN()-2)/24,5),АТС!$A$41:$F$712,5)+VLOOKUP($A719+ROUND((COLUMN()-2)/24,5),'Расчет сбытовых надбавок'!$B$2065:'Расчет сбытовых надбавок'!$G$2736,3)</f>
        <v>716.52</v>
      </c>
      <c r="Y719" s="117">
        <f>VLOOKUP($A719+ROUND((COLUMN()-2)/24,5),АТС!$A$41:$F$712,5)+VLOOKUP($A719+ROUND((COLUMN()-2)/24,5),'Расчет сбытовых надбавок'!$B$2065:'Расчет сбытовых надбавок'!$G$2736,3)</f>
        <v>695.45</v>
      </c>
    </row>
    <row r="720" spans="1:25" x14ac:dyDescent="0.2">
      <c r="A720" s="94">
        <f t="shared" si="21"/>
        <v>41693</v>
      </c>
      <c r="B720" s="117">
        <f>VLOOKUP($A720+ROUND((COLUMN()-2)/24,5),АТС!$A$41:$F$712,5)+VLOOKUP($A720+ROUND((COLUMN()-2)/24,5),'Расчет сбытовых надбавок'!$B$2065:'Расчет сбытовых надбавок'!$G$2736,3)</f>
        <v>115.52000000000001</v>
      </c>
      <c r="C720" s="117">
        <f>VLOOKUP($A720+ROUND((COLUMN()-2)/24,5),АТС!$A$41:$F$712,5)+VLOOKUP($A720+ROUND((COLUMN()-2)/24,5),'Расчет сбытовых надбавок'!$B$2065:'Расчет сбытовых надбавок'!$G$2736,3)</f>
        <v>3.75</v>
      </c>
      <c r="D720" s="117">
        <f>VLOOKUP($A720+ROUND((COLUMN()-2)/24,5),АТС!$A$41:$F$712,5)+VLOOKUP($A720+ROUND((COLUMN()-2)/24,5),'Расчет сбытовых надбавок'!$B$2065:'Расчет сбытовых надбавок'!$G$2736,3)</f>
        <v>59.650000000000006</v>
      </c>
      <c r="E720" s="117">
        <f>VLOOKUP($A720+ROUND((COLUMN()-2)/24,5),АТС!$A$41:$F$712,5)+VLOOKUP($A720+ROUND((COLUMN()-2)/24,5),'Расчет сбытовых надбавок'!$B$2065:'Расчет сбытовых надбавок'!$G$2736,3)</f>
        <v>31.44</v>
      </c>
      <c r="F720" s="117">
        <f>VLOOKUP($A720+ROUND((COLUMN()-2)/24,5),АТС!$A$41:$F$712,5)+VLOOKUP($A720+ROUND((COLUMN()-2)/24,5),'Расчет сбытовых надбавок'!$B$2065:'Расчет сбытовых надбавок'!$G$2736,3)</f>
        <v>0</v>
      </c>
      <c r="G720" s="117">
        <f>VLOOKUP($A720+ROUND((COLUMN()-2)/24,5),АТС!$A$41:$F$712,5)+VLOOKUP($A720+ROUND((COLUMN()-2)/24,5),'Расчет сбытовых надбавок'!$B$2065:'Расчет сбытовых надбавок'!$G$2736,3)</f>
        <v>0</v>
      </c>
      <c r="H720" s="117">
        <f>VLOOKUP($A720+ROUND((COLUMN()-2)/24,5),АТС!$A$41:$F$712,5)+VLOOKUP($A720+ROUND((COLUMN()-2)/24,5),'Расчет сбытовых надбавок'!$B$2065:'Расчет сбытовых надбавок'!$G$2736,3)</f>
        <v>0</v>
      </c>
      <c r="I720" s="117">
        <f>VLOOKUP($A720+ROUND((COLUMN()-2)/24,5),АТС!$A$41:$F$712,5)+VLOOKUP($A720+ROUND((COLUMN()-2)/24,5),'Расчет сбытовых надбавок'!$B$2065:'Расчет сбытовых надбавок'!$G$2736,3)</f>
        <v>0</v>
      </c>
      <c r="J720" s="117">
        <f>VLOOKUP($A720+ROUND((COLUMN()-2)/24,5),АТС!$A$41:$F$712,5)+VLOOKUP($A720+ROUND((COLUMN()-2)/24,5),'Расчет сбытовых надбавок'!$B$2065:'Расчет сбытовых надбавок'!$G$2736,3)</f>
        <v>0</v>
      </c>
      <c r="K720" s="117">
        <f>VLOOKUP($A720+ROUND((COLUMN()-2)/24,5),АТС!$A$41:$F$712,5)+VLOOKUP($A720+ROUND((COLUMN()-2)/24,5),'Расчет сбытовых надбавок'!$B$2065:'Расчет сбытовых надбавок'!$G$2736,3)</f>
        <v>70.52</v>
      </c>
      <c r="L720" s="117">
        <f>VLOOKUP($A720+ROUND((COLUMN()-2)/24,5),АТС!$A$41:$F$712,5)+VLOOKUP($A720+ROUND((COLUMN()-2)/24,5),'Расчет сбытовых надбавок'!$B$2065:'Расчет сбытовых надбавок'!$G$2736,3)</f>
        <v>118.75</v>
      </c>
      <c r="M720" s="117">
        <f>VLOOKUP($A720+ROUND((COLUMN()-2)/24,5),АТС!$A$41:$F$712,5)+VLOOKUP($A720+ROUND((COLUMN()-2)/24,5),'Расчет сбытовых надбавок'!$B$2065:'Расчет сбытовых надбавок'!$G$2736,3)</f>
        <v>121.28999999999999</v>
      </c>
      <c r="N720" s="117">
        <f>VLOOKUP($A720+ROUND((COLUMN()-2)/24,5),АТС!$A$41:$F$712,5)+VLOOKUP($A720+ROUND((COLUMN()-2)/24,5),'Расчет сбытовых надбавок'!$B$2065:'Расчет сбытовых надбавок'!$G$2736,3)</f>
        <v>176.95999999999998</v>
      </c>
      <c r="O720" s="117">
        <f>VLOOKUP($A720+ROUND((COLUMN()-2)/24,5),АТС!$A$41:$F$712,5)+VLOOKUP($A720+ROUND((COLUMN()-2)/24,5),'Расчет сбытовых надбавок'!$B$2065:'Расчет сбытовых надбавок'!$G$2736,3)</f>
        <v>70.89</v>
      </c>
      <c r="P720" s="117">
        <f>VLOOKUP($A720+ROUND((COLUMN()-2)/24,5),АТС!$A$41:$F$712,5)+VLOOKUP($A720+ROUND((COLUMN()-2)/24,5),'Расчет сбытовых надбавок'!$B$2065:'Расчет сбытовых надбавок'!$G$2736,3)</f>
        <v>63.74</v>
      </c>
      <c r="Q720" s="117">
        <f>VLOOKUP($A720+ROUND((COLUMN()-2)/24,5),АТС!$A$41:$F$712,5)+VLOOKUP($A720+ROUND((COLUMN()-2)/24,5),'Расчет сбытовых надбавок'!$B$2065:'Расчет сбытовых надбавок'!$G$2736,3)</f>
        <v>67.25</v>
      </c>
      <c r="R720" s="117">
        <f>VLOOKUP($A720+ROUND((COLUMN()-2)/24,5),АТС!$A$41:$F$712,5)+VLOOKUP($A720+ROUND((COLUMN()-2)/24,5),'Расчет сбытовых надбавок'!$B$2065:'Расчет сбытовых надбавок'!$G$2736,3)</f>
        <v>88.860000000000014</v>
      </c>
      <c r="S720" s="117">
        <f>VLOOKUP($A720+ROUND((COLUMN()-2)/24,5),АТС!$A$41:$F$712,5)+VLOOKUP($A720+ROUND((COLUMN()-2)/24,5),'Расчет сбытовых надбавок'!$B$2065:'Расчет сбытовых надбавок'!$G$2736,3)</f>
        <v>62.88</v>
      </c>
      <c r="T720" s="117">
        <f>VLOOKUP($A720+ROUND((COLUMN()-2)/24,5),АТС!$A$41:$F$712,5)+VLOOKUP($A720+ROUND((COLUMN()-2)/24,5),'Расчет сбытовых надбавок'!$B$2065:'Расчет сбытовых надбавок'!$G$2736,3)</f>
        <v>0</v>
      </c>
      <c r="U720" s="117">
        <f>VLOOKUP($A720+ROUND((COLUMN()-2)/24,5),АТС!$A$41:$F$712,5)+VLOOKUP($A720+ROUND((COLUMN()-2)/24,5),'Расчет сбытовых надбавок'!$B$2065:'Расчет сбытовых надбавок'!$G$2736,3)</f>
        <v>0</v>
      </c>
      <c r="V720" s="117">
        <f>VLOOKUP($A720+ROUND((COLUMN()-2)/24,5),АТС!$A$41:$F$712,5)+VLOOKUP($A720+ROUND((COLUMN()-2)/24,5),'Расчет сбытовых надбавок'!$B$2065:'Расчет сбытовых надбавок'!$G$2736,3)</f>
        <v>9.18</v>
      </c>
      <c r="W720" s="117">
        <f>VLOOKUP($A720+ROUND((COLUMN()-2)/24,5),АТС!$A$41:$F$712,5)+VLOOKUP($A720+ROUND((COLUMN()-2)/24,5),'Расчет сбытовых надбавок'!$B$2065:'Расчет сбытовых надбавок'!$G$2736,3)</f>
        <v>92.03</v>
      </c>
      <c r="X720" s="117">
        <f>VLOOKUP($A720+ROUND((COLUMN()-2)/24,5),АТС!$A$41:$F$712,5)+VLOOKUP($A720+ROUND((COLUMN()-2)/24,5),'Расчет сбытовых надбавок'!$B$2065:'Расчет сбытовых надбавок'!$G$2736,3)</f>
        <v>162.48000000000002</v>
      </c>
      <c r="Y720" s="117">
        <f>VLOOKUP($A720+ROUND((COLUMN()-2)/24,5),АТС!$A$41:$F$712,5)+VLOOKUP($A720+ROUND((COLUMN()-2)/24,5),'Расчет сбытовых надбавок'!$B$2065:'Расчет сбытовых надбавок'!$G$2736,3)</f>
        <v>115.13</v>
      </c>
    </row>
    <row r="721" spans="1:27" x14ac:dyDescent="0.2">
      <c r="A721" s="94">
        <f t="shared" si="21"/>
        <v>41694</v>
      </c>
      <c r="B721" s="117">
        <f>VLOOKUP($A721+ROUND((COLUMN()-2)/24,5),АТС!$A$41:$F$712,5)+VLOOKUP($A721+ROUND((COLUMN()-2)/24,5),'Расчет сбытовых надбавок'!$B$2065:'Расчет сбытовых надбавок'!$G$2736,3)</f>
        <v>0.05</v>
      </c>
      <c r="C721" s="117">
        <f>VLOOKUP($A721+ROUND((COLUMN()-2)/24,5),АТС!$A$41:$F$712,5)+VLOOKUP($A721+ROUND((COLUMN()-2)/24,5),'Расчет сбытовых надбавок'!$B$2065:'Расчет сбытовых надбавок'!$G$2736,3)</f>
        <v>0</v>
      </c>
      <c r="D721" s="117">
        <f>VLOOKUP($A721+ROUND((COLUMN()-2)/24,5),АТС!$A$41:$F$712,5)+VLOOKUP($A721+ROUND((COLUMN()-2)/24,5),'Расчет сбытовых надбавок'!$B$2065:'Расчет сбытовых надбавок'!$G$2736,3)</f>
        <v>0</v>
      </c>
      <c r="E721" s="117">
        <f>VLOOKUP($A721+ROUND((COLUMN()-2)/24,5),АТС!$A$41:$F$712,5)+VLOOKUP($A721+ROUND((COLUMN()-2)/24,5),'Расчет сбытовых надбавок'!$B$2065:'Расчет сбытовых надбавок'!$G$2736,3)</f>
        <v>0</v>
      </c>
      <c r="F721" s="117">
        <f>VLOOKUP($A721+ROUND((COLUMN()-2)/24,5),АТС!$A$41:$F$712,5)+VLOOKUP($A721+ROUND((COLUMN()-2)/24,5),'Расчет сбытовых надбавок'!$B$2065:'Расчет сбытовых надбавок'!$G$2736,3)</f>
        <v>3.56</v>
      </c>
      <c r="G721" s="117">
        <f>VLOOKUP($A721+ROUND((COLUMN()-2)/24,5),АТС!$A$41:$F$712,5)+VLOOKUP($A721+ROUND((COLUMN()-2)/24,5),'Расчет сбытовых надбавок'!$B$2065:'Расчет сбытовых надбавок'!$G$2736,3)</f>
        <v>0</v>
      </c>
      <c r="H721" s="117">
        <f>VLOOKUP($A721+ROUND((COLUMN()-2)/24,5),АТС!$A$41:$F$712,5)+VLOOKUP($A721+ROUND((COLUMN()-2)/24,5),'Расчет сбытовых надбавок'!$B$2065:'Расчет сбытовых надбавок'!$G$2736,3)</f>
        <v>0</v>
      </c>
      <c r="I721" s="117">
        <f>VLOOKUP($A721+ROUND((COLUMN()-2)/24,5),АТС!$A$41:$F$712,5)+VLOOKUP($A721+ROUND((COLUMN()-2)/24,5),'Расчет сбытовых надбавок'!$B$2065:'Расчет сбытовых надбавок'!$G$2736,3)</f>
        <v>0</v>
      </c>
      <c r="J721" s="117">
        <f>VLOOKUP($A721+ROUND((COLUMN()-2)/24,5),АТС!$A$41:$F$712,5)+VLOOKUP($A721+ROUND((COLUMN()-2)/24,5),'Расчет сбытовых надбавок'!$B$2065:'Расчет сбытовых надбавок'!$G$2736,3)</f>
        <v>0</v>
      </c>
      <c r="K721" s="117">
        <f>VLOOKUP($A721+ROUND((COLUMN()-2)/24,5),АТС!$A$41:$F$712,5)+VLOOKUP($A721+ROUND((COLUMN()-2)/24,5),'Расчет сбытовых надбавок'!$B$2065:'Расчет сбытовых надбавок'!$G$2736,3)</f>
        <v>50.4</v>
      </c>
      <c r="L721" s="117">
        <f>VLOOKUP($A721+ROUND((COLUMN()-2)/24,5),АТС!$A$41:$F$712,5)+VLOOKUP($A721+ROUND((COLUMN()-2)/24,5),'Расчет сбытовых надбавок'!$B$2065:'Расчет сбытовых надбавок'!$G$2736,3)</f>
        <v>40.04</v>
      </c>
      <c r="M721" s="117">
        <f>VLOOKUP($A721+ROUND((COLUMN()-2)/24,5),АТС!$A$41:$F$712,5)+VLOOKUP($A721+ROUND((COLUMN()-2)/24,5),'Расчет сбытовых надбавок'!$B$2065:'Расчет сбытовых надбавок'!$G$2736,3)</f>
        <v>122.14</v>
      </c>
      <c r="N721" s="117">
        <f>VLOOKUP($A721+ROUND((COLUMN()-2)/24,5),АТС!$A$41:$F$712,5)+VLOOKUP($A721+ROUND((COLUMN()-2)/24,5),'Расчет сбытовых надбавок'!$B$2065:'Расчет сбытовых надбавок'!$G$2736,3)</f>
        <v>15.11</v>
      </c>
      <c r="O721" s="117">
        <f>VLOOKUP($A721+ROUND((COLUMN()-2)/24,5),АТС!$A$41:$F$712,5)+VLOOKUP($A721+ROUND((COLUMN()-2)/24,5),'Расчет сбытовых надбавок'!$B$2065:'Расчет сбытовых надбавок'!$G$2736,3)</f>
        <v>16.77</v>
      </c>
      <c r="P721" s="117">
        <f>VLOOKUP($A721+ROUND((COLUMN()-2)/24,5),АТС!$A$41:$F$712,5)+VLOOKUP($A721+ROUND((COLUMN()-2)/24,5),'Расчет сбытовых надбавок'!$B$2065:'Расчет сбытовых надбавок'!$G$2736,3)</f>
        <v>12.73</v>
      </c>
      <c r="Q721" s="117">
        <f>VLOOKUP($A721+ROUND((COLUMN()-2)/24,5),АТС!$A$41:$F$712,5)+VLOOKUP($A721+ROUND((COLUMN()-2)/24,5),'Расчет сбытовых надбавок'!$B$2065:'Расчет сбытовых надбавок'!$G$2736,3)</f>
        <v>1.87</v>
      </c>
      <c r="R721" s="117">
        <f>VLOOKUP($A721+ROUND((COLUMN()-2)/24,5),АТС!$A$41:$F$712,5)+VLOOKUP($A721+ROUND((COLUMN()-2)/24,5),'Расчет сбытовых надбавок'!$B$2065:'Расчет сбытовых надбавок'!$G$2736,3)</f>
        <v>50.07</v>
      </c>
      <c r="S721" s="117">
        <f>VLOOKUP($A721+ROUND((COLUMN()-2)/24,5),АТС!$A$41:$F$712,5)+VLOOKUP($A721+ROUND((COLUMN()-2)/24,5),'Расчет сбытовых надбавок'!$B$2065:'Расчет сбытовых надбавок'!$G$2736,3)</f>
        <v>38.96</v>
      </c>
      <c r="T721" s="117">
        <f>VLOOKUP($A721+ROUND((COLUMN()-2)/24,5),АТС!$A$41:$F$712,5)+VLOOKUP($A721+ROUND((COLUMN()-2)/24,5),'Расчет сбытовых надбавок'!$B$2065:'Расчет сбытовых надбавок'!$G$2736,3)</f>
        <v>0</v>
      </c>
      <c r="U721" s="117">
        <f>VLOOKUP($A721+ROUND((COLUMN()-2)/24,5),АТС!$A$41:$F$712,5)+VLOOKUP($A721+ROUND((COLUMN()-2)/24,5),'Расчет сбытовых надбавок'!$B$2065:'Расчет сбытовых надбавок'!$G$2736,3)</f>
        <v>0.01</v>
      </c>
      <c r="V721" s="117">
        <f>VLOOKUP($A721+ROUND((COLUMN()-2)/24,5),АТС!$A$41:$F$712,5)+VLOOKUP($A721+ROUND((COLUMN()-2)/24,5),'Расчет сбытовых надбавок'!$B$2065:'Расчет сбытовых надбавок'!$G$2736,3)</f>
        <v>183.47</v>
      </c>
      <c r="W721" s="117">
        <f>VLOOKUP($A721+ROUND((COLUMN()-2)/24,5),АТС!$A$41:$F$712,5)+VLOOKUP($A721+ROUND((COLUMN()-2)/24,5),'Расчет сбытовых надбавок'!$B$2065:'Расчет сбытовых надбавок'!$G$2736,3)</f>
        <v>263.96999999999997</v>
      </c>
      <c r="X721" s="117">
        <f>VLOOKUP($A721+ROUND((COLUMN()-2)/24,5),АТС!$A$41:$F$712,5)+VLOOKUP($A721+ROUND((COLUMN()-2)/24,5),'Расчет сбытовых надбавок'!$B$2065:'Расчет сбытовых надбавок'!$G$2736,3)</f>
        <v>439.17999999999995</v>
      </c>
      <c r="Y721" s="117">
        <f>VLOOKUP($A721+ROUND((COLUMN()-2)/24,5),АТС!$A$41:$F$712,5)+VLOOKUP($A721+ROUND((COLUMN()-2)/24,5),'Расчет сбытовых надбавок'!$B$2065:'Расчет сбытовых надбавок'!$G$2736,3)</f>
        <v>649.57999999999993</v>
      </c>
    </row>
    <row r="722" spans="1:27" x14ac:dyDescent="0.2">
      <c r="A722" s="94">
        <f t="shared" si="21"/>
        <v>41695</v>
      </c>
      <c r="B722" s="117">
        <f>VLOOKUP($A722+ROUND((COLUMN()-2)/24,5),АТС!$A$41:$F$712,5)+VLOOKUP($A722+ROUND((COLUMN()-2)/24,5),'Расчет сбытовых надбавок'!$B$2065:'Расчет сбытовых надбавок'!$G$2736,3)</f>
        <v>446.23999999999995</v>
      </c>
      <c r="C722" s="117">
        <f>VLOOKUP($A722+ROUND((COLUMN()-2)/24,5),АТС!$A$41:$F$712,5)+VLOOKUP($A722+ROUND((COLUMN()-2)/24,5),'Расчет сбытовых надбавок'!$B$2065:'Расчет сбытовых надбавок'!$G$2736,3)</f>
        <v>301.73</v>
      </c>
      <c r="D722" s="117">
        <f>VLOOKUP($A722+ROUND((COLUMN()-2)/24,5),АТС!$A$41:$F$712,5)+VLOOKUP($A722+ROUND((COLUMN()-2)/24,5),'Расчет сбытовых надбавок'!$B$2065:'Расчет сбытовых надбавок'!$G$2736,3)</f>
        <v>161.53</v>
      </c>
      <c r="E722" s="117">
        <f>VLOOKUP($A722+ROUND((COLUMN()-2)/24,5),АТС!$A$41:$F$712,5)+VLOOKUP($A722+ROUND((COLUMN()-2)/24,5),'Расчет сбытовых надбавок'!$B$2065:'Расчет сбытовых надбавок'!$G$2736,3)</f>
        <v>18.8</v>
      </c>
      <c r="F722" s="117">
        <f>VLOOKUP($A722+ROUND((COLUMN()-2)/24,5),АТС!$A$41:$F$712,5)+VLOOKUP($A722+ROUND((COLUMN()-2)/24,5),'Расчет сбытовых надбавок'!$B$2065:'Расчет сбытовых надбавок'!$G$2736,3)</f>
        <v>0</v>
      </c>
      <c r="G722" s="117">
        <f>VLOOKUP($A722+ROUND((COLUMN()-2)/24,5),АТС!$A$41:$F$712,5)+VLOOKUP($A722+ROUND((COLUMN()-2)/24,5),'Расчет сбытовых надбавок'!$B$2065:'Расчет сбытовых надбавок'!$G$2736,3)</f>
        <v>0</v>
      </c>
      <c r="H722" s="117">
        <f>VLOOKUP($A722+ROUND((COLUMN()-2)/24,5),АТС!$A$41:$F$712,5)+VLOOKUP($A722+ROUND((COLUMN()-2)/24,5),'Расчет сбытовых надбавок'!$B$2065:'Расчет сбытовых надбавок'!$G$2736,3)</f>
        <v>0</v>
      </c>
      <c r="I722" s="117">
        <f>VLOOKUP($A722+ROUND((COLUMN()-2)/24,5),АТС!$A$41:$F$712,5)+VLOOKUP($A722+ROUND((COLUMN()-2)/24,5),'Расчет сбытовых надбавок'!$B$2065:'Расчет сбытовых надбавок'!$G$2736,3)</f>
        <v>0.01</v>
      </c>
      <c r="J722" s="117">
        <f>VLOOKUP($A722+ROUND((COLUMN()-2)/24,5),АТС!$A$41:$F$712,5)+VLOOKUP($A722+ROUND((COLUMN()-2)/24,5),'Расчет сбытовых надбавок'!$B$2065:'Расчет сбытовых надбавок'!$G$2736,3)</f>
        <v>0</v>
      </c>
      <c r="K722" s="117">
        <f>VLOOKUP($A722+ROUND((COLUMN()-2)/24,5),АТС!$A$41:$F$712,5)+VLOOKUP($A722+ROUND((COLUMN()-2)/24,5),'Расчет сбытовых надбавок'!$B$2065:'Расчет сбытовых надбавок'!$G$2736,3)</f>
        <v>2.75</v>
      </c>
      <c r="L722" s="117">
        <f>VLOOKUP($A722+ROUND((COLUMN()-2)/24,5),АТС!$A$41:$F$712,5)+VLOOKUP($A722+ROUND((COLUMN()-2)/24,5),'Расчет сбытовых надбавок'!$B$2065:'Расчет сбытовых надбавок'!$G$2736,3)</f>
        <v>28.669999999999998</v>
      </c>
      <c r="M722" s="117">
        <f>VLOOKUP($A722+ROUND((COLUMN()-2)/24,5),АТС!$A$41:$F$712,5)+VLOOKUP($A722+ROUND((COLUMN()-2)/24,5),'Расчет сбытовых надбавок'!$B$2065:'Расчет сбытовых надбавок'!$G$2736,3)</f>
        <v>41.57</v>
      </c>
      <c r="N722" s="117">
        <f>VLOOKUP($A722+ROUND((COLUMN()-2)/24,5),АТС!$A$41:$F$712,5)+VLOOKUP($A722+ROUND((COLUMN()-2)/24,5),'Расчет сбытовых надбавок'!$B$2065:'Расчет сбытовых надбавок'!$G$2736,3)</f>
        <v>130.66</v>
      </c>
      <c r="O722" s="117">
        <f>VLOOKUP($A722+ROUND((COLUMN()-2)/24,5),АТС!$A$41:$F$712,5)+VLOOKUP($A722+ROUND((COLUMN()-2)/24,5),'Расчет сбытовых надбавок'!$B$2065:'Расчет сбытовых надбавок'!$G$2736,3)</f>
        <v>86.899999999999991</v>
      </c>
      <c r="P722" s="117">
        <f>VLOOKUP($A722+ROUND((COLUMN()-2)/24,5),АТС!$A$41:$F$712,5)+VLOOKUP($A722+ROUND((COLUMN()-2)/24,5),'Расчет сбытовых надбавок'!$B$2065:'Расчет сбытовых надбавок'!$G$2736,3)</f>
        <v>158.44</v>
      </c>
      <c r="Q722" s="117">
        <f>VLOOKUP($A722+ROUND((COLUMN()-2)/24,5),АТС!$A$41:$F$712,5)+VLOOKUP($A722+ROUND((COLUMN()-2)/24,5),'Расчет сбытовых надбавок'!$B$2065:'Расчет сбытовых надбавок'!$G$2736,3)</f>
        <v>133.25</v>
      </c>
      <c r="R722" s="117">
        <f>VLOOKUP($A722+ROUND((COLUMN()-2)/24,5),АТС!$A$41:$F$712,5)+VLOOKUP($A722+ROUND((COLUMN()-2)/24,5),'Расчет сбытовых надбавок'!$B$2065:'Расчет сбытовых надбавок'!$G$2736,3)</f>
        <v>223.65</v>
      </c>
      <c r="S722" s="117">
        <f>VLOOKUP($A722+ROUND((COLUMN()-2)/24,5),АТС!$A$41:$F$712,5)+VLOOKUP($A722+ROUND((COLUMN()-2)/24,5),'Расчет сбытовых надбавок'!$B$2065:'Расчет сбытовых надбавок'!$G$2736,3)</f>
        <v>169.11</v>
      </c>
      <c r="T722" s="117">
        <f>VLOOKUP($A722+ROUND((COLUMN()-2)/24,5),АТС!$A$41:$F$712,5)+VLOOKUP($A722+ROUND((COLUMN()-2)/24,5),'Расчет сбытовых надбавок'!$B$2065:'Расчет сбытовых надбавок'!$G$2736,3)</f>
        <v>0</v>
      </c>
      <c r="U722" s="117">
        <f>VLOOKUP($A722+ROUND((COLUMN()-2)/24,5),АТС!$A$41:$F$712,5)+VLOOKUP($A722+ROUND((COLUMN()-2)/24,5),'Расчет сбытовых надбавок'!$B$2065:'Расчет сбытовых надбавок'!$G$2736,3)</f>
        <v>4.8499999999999996</v>
      </c>
      <c r="V722" s="117">
        <f>VLOOKUP($A722+ROUND((COLUMN()-2)/24,5),АТС!$A$41:$F$712,5)+VLOOKUP($A722+ROUND((COLUMN()-2)/24,5),'Расчет сбытовых надбавок'!$B$2065:'Расчет сбытовых надбавок'!$G$2736,3)</f>
        <v>526.12</v>
      </c>
      <c r="W722" s="117">
        <f>VLOOKUP($A722+ROUND((COLUMN()-2)/24,5),АТС!$A$41:$F$712,5)+VLOOKUP($A722+ROUND((COLUMN()-2)/24,5),'Расчет сбытовых надбавок'!$B$2065:'Расчет сбытовых надбавок'!$G$2736,3)</f>
        <v>652.78</v>
      </c>
      <c r="X722" s="117">
        <f>VLOOKUP($A722+ROUND((COLUMN()-2)/24,5),АТС!$A$41:$F$712,5)+VLOOKUP($A722+ROUND((COLUMN()-2)/24,5),'Расчет сбытовых надбавок'!$B$2065:'Расчет сбытовых надбавок'!$G$2736,3)</f>
        <v>969.54</v>
      </c>
      <c r="Y722" s="117">
        <f>VLOOKUP($A722+ROUND((COLUMN()-2)/24,5),АТС!$A$41:$F$712,5)+VLOOKUP($A722+ROUND((COLUMN()-2)/24,5),'Расчет сбытовых надбавок'!$B$2065:'Расчет сбытовых надбавок'!$G$2736,3)</f>
        <v>1901.91</v>
      </c>
    </row>
    <row r="723" spans="1:27" x14ac:dyDescent="0.2">
      <c r="A723" s="94">
        <f t="shared" si="21"/>
        <v>41696</v>
      </c>
      <c r="B723" s="117">
        <f>VLOOKUP($A723+ROUND((COLUMN()-2)/24,5),АТС!$A$41:$F$712,5)+VLOOKUP($A723+ROUND((COLUMN()-2)/24,5),'Расчет сбытовых надбавок'!$B$2065:'Расчет сбытовых надбавок'!$G$2736,3)</f>
        <v>575.51</v>
      </c>
      <c r="C723" s="117">
        <f>VLOOKUP($A723+ROUND((COLUMN()-2)/24,5),АТС!$A$41:$F$712,5)+VLOOKUP($A723+ROUND((COLUMN()-2)/24,5),'Расчет сбытовых надбавок'!$B$2065:'Расчет сбытовых надбавок'!$G$2736,3)</f>
        <v>484.94</v>
      </c>
      <c r="D723" s="117">
        <f>VLOOKUP($A723+ROUND((COLUMN()-2)/24,5),АТС!$A$41:$F$712,5)+VLOOKUP($A723+ROUND((COLUMN()-2)/24,5),'Расчет сбытовых надбавок'!$B$2065:'Расчет сбытовых надбавок'!$G$2736,3)</f>
        <v>371.15</v>
      </c>
      <c r="E723" s="117">
        <f>VLOOKUP($A723+ROUND((COLUMN()-2)/24,5),АТС!$A$41:$F$712,5)+VLOOKUP($A723+ROUND((COLUMN()-2)/24,5),'Расчет сбытовых надбавок'!$B$2065:'Расчет сбытовых надбавок'!$G$2736,3)</f>
        <v>181.54999999999998</v>
      </c>
      <c r="F723" s="117">
        <f>VLOOKUP($A723+ROUND((COLUMN()-2)/24,5),АТС!$A$41:$F$712,5)+VLOOKUP($A723+ROUND((COLUMN()-2)/24,5),'Расчет сбытовых надбавок'!$B$2065:'Расчет сбытовых надбавок'!$G$2736,3)</f>
        <v>95.04</v>
      </c>
      <c r="G723" s="117">
        <f>VLOOKUP($A723+ROUND((COLUMN()-2)/24,5),АТС!$A$41:$F$712,5)+VLOOKUP($A723+ROUND((COLUMN()-2)/24,5),'Расчет сбытовых надбавок'!$B$2065:'Расчет сбытовых надбавок'!$G$2736,3)</f>
        <v>0</v>
      </c>
      <c r="H723" s="117">
        <f>VLOOKUP($A723+ROUND((COLUMN()-2)/24,5),АТС!$A$41:$F$712,5)+VLOOKUP($A723+ROUND((COLUMN()-2)/24,5),'Расчет сбытовых надбавок'!$B$2065:'Расчет сбытовых надбавок'!$G$2736,3)</f>
        <v>0</v>
      </c>
      <c r="I723" s="117">
        <f>VLOOKUP($A723+ROUND((COLUMN()-2)/24,5),АТС!$A$41:$F$712,5)+VLOOKUP($A723+ROUND((COLUMN()-2)/24,5),'Расчет сбытовых надбавок'!$B$2065:'Расчет сбытовых надбавок'!$G$2736,3)</f>
        <v>0</v>
      </c>
      <c r="J723" s="117">
        <f>VLOOKUP($A723+ROUND((COLUMN()-2)/24,5),АТС!$A$41:$F$712,5)+VLOOKUP($A723+ROUND((COLUMN()-2)/24,5),'Расчет сбытовых надбавок'!$B$2065:'Расчет сбытовых надбавок'!$G$2736,3)</f>
        <v>3.94</v>
      </c>
      <c r="K723" s="117">
        <f>VLOOKUP($A723+ROUND((COLUMN()-2)/24,5),АТС!$A$41:$F$712,5)+VLOOKUP($A723+ROUND((COLUMN()-2)/24,5),'Расчет сбытовых надбавок'!$B$2065:'Расчет сбытовых надбавок'!$G$2736,3)</f>
        <v>41.480000000000004</v>
      </c>
      <c r="L723" s="117">
        <f>VLOOKUP($A723+ROUND((COLUMN()-2)/24,5),АТС!$A$41:$F$712,5)+VLOOKUP($A723+ROUND((COLUMN()-2)/24,5),'Расчет сбытовых надбавок'!$B$2065:'Расчет сбытовых надбавок'!$G$2736,3)</f>
        <v>215.66</v>
      </c>
      <c r="M723" s="117">
        <f>VLOOKUP($A723+ROUND((COLUMN()-2)/24,5),АТС!$A$41:$F$712,5)+VLOOKUP($A723+ROUND((COLUMN()-2)/24,5),'Расчет сбытовых надбавок'!$B$2065:'Расчет сбытовых надбавок'!$G$2736,3)</f>
        <v>215.34</v>
      </c>
      <c r="N723" s="117">
        <f>VLOOKUP($A723+ROUND((COLUMN()-2)/24,5),АТС!$A$41:$F$712,5)+VLOOKUP($A723+ROUND((COLUMN()-2)/24,5),'Расчет сбытовых надбавок'!$B$2065:'Расчет сбытовых надбавок'!$G$2736,3)</f>
        <v>186.12</v>
      </c>
      <c r="O723" s="117">
        <f>VLOOKUP($A723+ROUND((COLUMN()-2)/24,5),АТС!$A$41:$F$712,5)+VLOOKUP($A723+ROUND((COLUMN()-2)/24,5),'Расчет сбытовых надбавок'!$B$2065:'Расчет сбытовых надбавок'!$G$2736,3)</f>
        <v>181.44</v>
      </c>
      <c r="P723" s="117">
        <f>VLOOKUP($A723+ROUND((COLUMN()-2)/24,5),АТС!$A$41:$F$712,5)+VLOOKUP($A723+ROUND((COLUMN()-2)/24,5),'Расчет сбытовых надбавок'!$B$2065:'Расчет сбытовых надбавок'!$G$2736,3)</f>
        <v>325.33999999999997</v>
      </c>
      <c r="Q723" s="117">
        <f>VLOOKUP($A723+ROUND((COLUMN()-2)/24,5),АТС!$A$41:$F$712,5)+VLOOKUP($A723+ROUND((COLUMN()-2)/24,5),'Расчет сбытовых надбавок'!$B$2065:'Расчет сбытовых надбавок'!$G$2736,3)</f>
        <v>226.72</v>
      </c>
      <c r="R723" s="117">
        <f>VLOOKUP($A723+ROUND((COLUMN()-2)/24,5),АТС!$A$41:$F$712,5)+VLOOKUP($A723+ROUND((COLUMN()-2)/24,5),'Расчет сбытовых надбавок'!$B$2065:'Расчет сбытовых надбавок'!$G$2736,3)</f>
        <v>151.38</v>
      </c>
      <c r="S723" s="117">
        <f>VLOOKUP($A723+ROUND((COLUMN()-2)/24,5),АТС!$A$41:$F$712,5)+VLOOKUP($A723+ROUND((COLUMN()-2)/24,5),'Расчет сбытовых надбавок'!$B$2065:'Расчет сбытовых надбавок'!$G$2736,3)</f>
        <v>124.49000000000001</v>
      </c>
      <c r="T723" s="117">
        <f>VLOOKUP($A723+ROUND((COLUMN()-2)/24,5),АТС!$A$41:$F$712,5)+VLOOKUP($A723+ROUND((COLUMN()-2)/24,5),'Расчет сбытовых надбавок'!$B$2065:'Расчет сбытовых надбавок'!$G$2736,3)</f>
        <v>38.340000000000003</v>
      </c>
      <c r="U723" s="117">
        <f>VLOOKUP($A723+ROUND((COLUMN()-2)/24,5),АТС!$A$41:$F$712,5)+VLOOKUP($A723+ROUND((COLUMN()-2)/24,5),'Расчет сбытовых надбавок'!$B$2065:'Расчет сбытовых надбавок'!$G$2736,3)</f>
        <v>56.43</v>
      </c>
      <c r="V723" s="117">
        <f>VLOOKUP($A723+ROUND((COLUMN()-2)/24,5),АТС!$A$41:$F$712,5)+VLOOKUP($A723+ROUND((COLUMN()-2)/24,5),'Расчет сбытовых надбавок'!$B$2065:'Расчет сбытовых надбавок'!$G$2736,3)</f>
        <v>309.90999999999997</v>
      </c>
      <c r="W723" s="117">
        <f>VLOOKUP($A723+ROUND((COLUMN()-2)/24,5),АТС!$A$41:$F$712,5)+VLOOKUP($A723+ROUND((COLUMN()-2)/24,5),'Расчет сбытовых надбавок'!$B$2065:'Расчет сбытовых надбавок'!$G$2736,3)</f>
        <v>357.88</v>
      </c>
      <c r="X723" s="117">
        <f>VLOOKUP($A723+ROUND((COLUMN()-2)/24,5),АТС!$A$41:$F$712,5)+VLOOKUP($A723+ROUND((COLUMN()-2)/24,5),'Расчет сбытовых надбавок'!$B$2065:'Расчет сбытовых надбавок'!$G$2736,3)</f>
        <v>312.41999999999996</v>
      </c>
      <c r="Y723" s="117">
        <f>VLOOKUP($A723+ROUND((COLUMN()-2)/24,5),АТС!$A$41:$F$712,5)+VLOOKUP($A723+ROUND((COLUMN()-2)/24,5),'Расчет сбытовых надбавок'!$B$2065:'Расчет сбытовых надбавок'!$G$2736,3)</f>
        <v>557.47</v>
      </c>
    </row>
    <row r="724" spans="1:27" x14ac:dyDescent="0.2">
      <c r="A724" s="94">
        <f t="shared" si="21"/>
        <v>41697</v>
      </c>
      <c r="B724" s="117">
        <f>VLOOKUP($A724+ROUND((COLUMN()-2)/24,5),АТС!$A$41:$F$712,5)+VLOOKUP($A724+ROUND((COLUMN()-2)/24,5),'Расчет сбытовых надбавок'!$B$2065:'Расчет сбытовых надбавок'!$G$2736,3)</f>
        <v>190.5</v>
      </c>
      <c r="C724" s="117">
        <f>VLOOKUP($A724+ROUND((COLUMN()-2)/24,5),АТС!$A$41:$F$712,5)+VLOOKUP($A724+ROUND((COLUMN()-2)/24,5),'Расчет сбытовых надбавок'!$B$2065:'Расчет сбытовых надбавок'!$G$2736,3)</f>
        <v>188.97</v>
      </c>
      <c r="D724" s="117">
        <f>VLOOKUP($A724+ROUND((COLUMN()-2)/24,5),АТС!$A$41:$F$712,5)+VLOOKUP($A724+ROUND((COLUMN()-2)/24,5),'Расчет сбытовых надбавок'!$B$2065:'Расчет сбытовых надбавок'!$G$2736,3)</f>
        <v>156.65</v>
      </c>
      <c r="E724" s="117">
        <f>VLOOKUP($A724+ROUND((COLUMN()-2)/24,5),АТС!$A$41:$F$712,5)+VLOOKUP($A724+ROUND((COLUMN()-2)/24,5),'Расчет сбытовых надбавок'!$B$2065:'Расчет сбытовых надбавок'!$G$2736,3)</f>
        <v>116.35</v>
      </c>
      <c r="F724" s="117">
        <f>VLOOKUP($A724+ROUND((COLUMN()-2)/24,5),АТС!$A$41:$F$712,5)+VLOOKUP($A724+ROUND((COLUMN()-2)/24,5),'Расчет сбытовых надбавок'!$B$2065:'Расчет сбытовых надбавок'!$G$2736,3)</f>
        <v>0</v>
      </c>
      <c r="G724" s="117">
        <f>VLOOKUP($A724+ROUND((COLUMN()-2)/24,5),АТС!$A$41:$F$712,5)+VLOOKUP($A724+ROUND((COLUMN()-2)/24,5),'Расчет сбытовых надбавок'!$B$2065:'Расчет сбытовых надбавок'!$G$2736,3)</f>
        <v>0</v>
      </c>
      <c r="H724" s="117">
        <f>VLOOKUP($A724+ROUND((COLUMN()-2)/24,5),АТС!$A$41:$F$712,5)+VLOOKUP($A724+ROUND((COLUMN()-2)/24,5),'Расчет сбытовых надбавок'!$B$2065:'Расчет сбытовых надбавок'!$G$2736,3)</f>
        <v>0</v>
      </c>
      <c r="I724" s="117">
        <f>VLOOKUP($A724+ROUND((COLUMN()-2)/24,5),АТС!$A$41:$F$712,5)+VLOOKUP($A724+ROUND((COLUMN()-2)/24,5),'Расчет сбытовых надбавок'!$B$2065:'Расчет сбытовых надбавок'!$G$2736,3)</f>
        <v>0</v>
      </c>
      <c r="J724" s="117">
        <f>VLOOKUP($A724+ROUND((COLUMN()-2)/24,5),АТС!$A$41:$F$712,5)+VLOOKUP($A724+ROUND((COLUMN()-2)/24,5),'Расчет сбытовых надбавок'!$B$2065:'Расчет сбытовых надбавок'!$G$2736,3)</f>
        <v>52.34</v>
      </c>
      <c r="K724" s="117">
        <f>VLOOKUP($A724+ROUND((COLUMN()-2)/24,5),АТС!$A$41:$F$712,5)+VLOOKUP($A724+ROUND((COLUMN()-2)/24,5),'Расчет сбытовых надбавок'!$B$2065:'Расчет сбытовых надбавок'!$G$2736,3)</f>
        <v>45.669999999999995</v>
      </c>
      <c r="L724" s="117">
        <f>VLOOKUP($A724+ROUND((COLUMN()-2)/24,5),АТС!$A$41:$F$712,5)+VLOOKUP($A724+ROUND((COLUMN()-2)/24,5),'Расчет сбытовых надбавок'!$B$2065:'Расчет сбытовых надбавок'!$G$2736,3)</f>
        <v>233.70000000000002</v>
      </c>
      <c r="M724" s="117">
        <f>VLOOKUP($A724+ROUND((COLUMN()-2)/24,5),АТС!$A$41:$F$712,5)+VLOOKUP($A724+ROUND((COLUMN()-2)/24,5),'Расчет сбытовых надбавок'!$B$2065:'Расчет сбытовых надбавок'!$G$2736,3)</f>
        <v>269.14</v>
      </c>
      <c r="N724" s="117">
        <f>VLOOKUP($A724+ROUND((COLUMN()-2)/24,5),АТС!$A$41:$F$712,5)+VLOOKUP($A724+ROUND((COLUMN()-2)/24,5),'Расчет сбытовых надбавок'!$B$2065:'Расчет сбытовых надбавок'!$G$2736,3)</f>
        <v>330.16999999999996</v>
      </c>
      <c r="O724" s="117">
        <f>VLOOKUP($A724+ROUND((COLUMN()-2)/24,5),АТС!$A$41:$F$712,5)+VLOOKUP($A724+ROUND((COLUMN()-2)/24,5),'Расчет сбытовых надбавок'!$B$2065:'Расчет сбытовых надбавок'!$G$2736,3)</f>
        <v>313.45</v>
      </c>
      <c r="P724" s="117">
        <f>VLOOKUP($A724+ROUND((COLUMN()-2)/24,5),АТС!$A$41:$F$712,5)+VLOOKUP($A724+ROUND((COLUMN()-2)/24,5),'Расчет сбытовых надбавок'!$B$2065:'Расчет сбытовых надбавок'!$G$2736,3)</f>
        <v>427.67</v>
      </c>
      <c r="Q724" s="117">
        <f>VLOOKUP($A724+ROUND((COLUMN()-2)/24,5),АТС!$A$41:$F$712,5)+VLOOKUP($A724+ROUND((COLUMN()-2)/24,5),'Расчет сбытовых надбавок'!$B$2065:'Расчет сбытовых надбавок'!$G$2736,3)</f>
        <v>327.34000000000003</v>
      </c>
      <c r="R724" s="117">
        <f>VLOOKUP($A724+ROUND((COLUMN()-2)/24,5),АТС!$A$41:$F$712,5)+VLOOKUP($A724+ROUND((COLUMN()-2)/24,5),'Расчет сбытовых надбавок'!$B$2065:'Расчет сбытовых надбавок'!$G$2736,3)</f>
        <v>390.86</v>
      </c>
      <c r="S724" s="117">
        <f>VLOOKUP($A724+ROUND((COLUMN()-2)/24,5),АТС!$A$41:$F$712,5)+VLOOKUP($A724+ROUND((COLUMN()-2)/24,5),'Расчет сбытовых надбавок'!$B$2065:'Расчет сбытовых надбавок'!$G$2736,3)</f>
        <v>339.09000000000003</v>
      </c>
      <c r="T724" s="117">
        <f>VLOOKUP($A724+ROUND((COLUMN()-2)/24,5),АТС!$A$41:$F$712,5)+VLOOKUP($A724+ROUND((COLUMN()-2)/24,5),'Расчет сбытовых надбавок'!$B$2065:'Расчет сбытовых надбавок'!$G$2736,3)</f>
        <v>0</v>
      </c>
      <c r="U724" s="117">
        <f>VLOOKUP($A724+ROUND((COLUMN()-2)/24,5),АТС!$A$41:$F$712,5)+VLOOKUP($A724+ROUND((COLUMN()-2)/24,5),'Расчет сбытовых надбавок'!$B$2065:'Расчет сбытовых надбавок'!$G$2736,3)</f>
        <v>36.92</v>
      </c>
      <c r="V724" s="117">
        <f>VLOOKUP($A724+ROUND((COLUMN()-2)/24,5),АТС!$A$41:$F$712,5)+VLOOKUP($A724+ROUND((COLUMN()-2)/24,5),'Расчет сбытовых надбавок'!$B$2065:'Расчет сбытовых надбавок'!$G$2736,3)</f>
        <v>246.25</v>
      </c>
      <c r="W724" s="117">
        <f>VLOOKUP($A724+ROUND((COLUMN()-2)/24,5),АТС!$A$41:$F$712,5)+VLOOKUP($A724+ROUND((COLUMN()-2)/24,5),'Расчет сбытовых надбавок'!$B$2065:'Расчет сбытовых надбавок'!$G$2736,3)</f>
        <v>262.84000000000003</v>
      </c>
      <c r="X724" s="117">
        <f>VLOOKUP($A724+ROUND((COLUMN()-2)/24,5),АТС!$A$41:$F$712,5)+VLOOKUP($A724+ROUND((COLUMN()-2)/24,5),'Расчет сбытовых надбавок'!$B$2065:'Расчет сбытовых надбавок'!$G$2736,3)</f>
        <v>468.78999999999996</v>
      </c>
      <c r="Y724" s="117">
        <f>VLOOKUP($A724+ROUND((COLUMN()-2)/24,5),АТС!$A$41:$F$712,5)+VLOOKUP($A724+ROUND((COLUMN()-2)/24,5),'Расчет сбытовых надбавок'!$B$2065:'Расчет сбытовых надбавок'!$G$2736,3)</f>
        <v>458.5</v>
      </c>
    </row>
    <row r="725" spans="1:27" x14ac:dyDescent="0.2">
      <c r="A725" s="94">
        <f t="shared" si="21"/>
        <v>41698</v>
      </c>
      <c r="B725" s="117">
        <f>VLOOKUP($A725+ROUND((COLUMN()-2)/24,5),АТС!$A$41:$F$712,5)+VLOOKUP($A725+ROUND((COLUMN()-2)/24,5),'Расчет сбытовых надбавок'!$B$2065:'Расчет сбытовых надбавок'!$G$2736,3)</f>
        <v>332.32000000000005</v>
      </c>
      <c r="C725" s="117">
        <f>VLOOKUP($A725+ROUND((COLUMN()-2)/24,5),АТС!$A$41:$F$712,5)+VLOOKUP($A725+ROUND((COLUMN()-2)/24,5),'Расчет сбытовых надбавок'!$B$2065:'Расчет сбытовых надбавок'!$G$2736,3)</f>
        <v>214.2</v>
      </c>
      <c r="D725" s="117">
        <f>VLOOKUP($A725+ROUND((COLUMN()-2)/24,5),АТС!$A$41:$F$712,5)+VLOOKUP($A725+ROUND((COLUMN()-2)/24,5),'Расчет сбытовых надбавок'!$B$2065:'Расчет сбытовых надбавок'!$G$2736,3)</f>
        <v>162.87</v>
      </c>
      <c r="E725" s="117">
        <f>VLOOKUP($A725+ROUND((COLUMN()-2)/24,5),АТС!$A$41:$F$712,5)+VLOOKUP($A725+ROUND((COLUMN()-2)/24,5),'Расчет сбытовых надбавок'!$B$2065:'Расчет сбытовых надбавок'!$G$2736,3)</f>
        <v>122.42</v>
      </c>
      <c r="F725" s="117">
        <f>VLOOKUP($A725+ROUND((COLUMN()-2)/24,5),АТС!$A$41:$F$712,5)+VLOOKUP($A725+ROUND((COLUMN()-2)/24,5),'Расчет сбытовых надбавок'!$B$2065:'Расчет сбытовых надбавок'!$G$2736,3)</f>
        <v>150.68</v>
      </c>
      <c r="G725" s="117">
        <f>VLOOKUP($A725+ROUND((COLUMN()-2)/24,5),АТС!$A$41:$F$712,5)+VLOOKUP($A725+ROUND((COLUMN()-2)/24,5),'Расчет сбытовых надбавок'!$B$2065:'Расчет сбытовых надбавок'!$G$2736,3)</f>
        <v>72.430000000000007</v>
      </c>
      <c r="H725" s="117">
        <f>VLOOKUP($A725+ROUND((COLUMN()-2)/24,5),АТС!$A$41:$F$712,5)+VLOOKUP($A725+ROUND((COLUMN()-2)/24,5),'Расчет сбытовых надбавок'!$B$2065:'Расчет сбытовых надбавок'!$G$2736,3)</f>
        <v>0</v>
      </c>
      <c r="I725" s="117">
        <f>VLOOKUP($A725+ROUND((COLUMN()-2)/24,5),АТС!$A$41:$F$712,5)+VLOOKUP($A725+ROUND((COLUMN()-2)/24,5),'Расчет сбытовых надбавок'!$B$2065:'Расчет сбытовых надбавок'!$G$2736,3)</f>
        <v>97.4</v>
      </c>
      <c r="J725" s="117">
        <f>VLOOKUP($A725+ROUND((COLUMN()-2)/24,5),АТС!$A$41:$F$712,5)+VLOOKUP($A725+ROUND((COLUMN()-2)/24,5),'Расчет сбытовых надбавок'!$B$2065:'Расчет сбытовых надбавок'!$G$2736,3)</f>
        <v>78.38</v>
      </c>
      <c r="K725" s="117">
        <f>VLOOKUP($A725+ROUND((COLUMN()-2)/24,5),АТС!$A$41:$F$712,5)+VLOOKUP($A725+ROUND((COLUMN()-2)/24,5),'Расчет сбытовых надбавок'!$B$2065:'Расчет сбытовых надбавок'!$G$2736,3)</f>
        <v>202.79000000000002</v>
      </c>
      <c r="L725" s="117">
        <f>VLOOKUP($A725+ROUND((COLUMN()-2)/24,5),АТС!$A$41:$F$712,5)+VLOOKUP($A725+ROUND((COLUMN()-2)/24,5),'Расчет сбытовых надбавок'!$B$2065:'Расчет сбытовых надбавок'!$G$2736,3)</f>
        <v>325.47000000000003</v>
      </c>
      <c r="M725" s="117">
        <f>VLOOKUP($A725+ROUND((COLUMN()-2)/24,5),АТС!$A$41:$F$712,5)+VLOOKUP($A725+ROUND((COLUMN()-2)/24,5),'Расчет сбытовых надбавок'!$B$2065:'Расчет сбытовых надбавок'!$G$2736,3)</f>
        <v>347.33</v>
      </c>
      <c r="N725" s="117">
        <f>VLOOKUP($A725+ROUND((COLUMN()-2)/24,5),АТС!$A$41:$F$712,5)+VLOOKUP($A725+ROUND((COLUMN()-2)/24,5),'Расчет сбытовых надбавок'!$B$2065:'Расчет сбытовых надбавок'!$G$2736,3)</f>
        <v>512.17999999999995</v>
      </c>
      <c r="O725" s="117">
        <f>VLOOKUP($A725+ROUND((COLUMN()-2)/24,5),АТС!$A$41:$F$712,5)+VLOOKUP($A725+ROUND((COLUMN()-2)/24,5),'Расчет сбытовых надбавок'!$B$2065:'Расчет сбытовых надбавок'!$G$2736,3)</f>
        <v>489.45</v>
      </c>
      <c r="P725" s="117">
        <f>VLOOKUP($A725+ROUND((COLUMN()-2)/24,5),АТС!$A$41:$F$712,5)+VLOOKUP($A725+ROUND((COLUMN()-2)/24,5),'Расчет сбытовых надбавок'!$B$2065:'Расчет сбытовых надбавок'!$G$2736,3)</f>
        <v>583.71</v>
      </c>
      <c r="Q725" s="117">
        <f>VLOOKUP($A725+ROUND((COLUMN()-2)/24,5),АТС!$A$41:$F$712,5)+VLOOKUP($A725+ROUND((COLUMN()-2)/24,5),'Расчет сбытовых надбавок'!$B$2065:'Расчет сбытовых надбавок'!$G$2736,3)</f>
        <v>528.37</v>
      </c>
      <c r="R725" s="117">
        <f>VLOOKUP($A725+ROUND((COLUMN()-2)/24,5),АТС!$A$41:$F$712,5)+VLOOKUP($A725+ROUND((COLUMN()-2)/24,5),'Расчет сбытовых надбавок'!$B$2065:'Расчет сбытовых надбавок'!$G$2736,3)</f>
        <v>479.94</v>
      </c>
      <c r="S725" s="117">
        <f>VLOOKUP($A725+ROUND((COLUMN()-2)/24,5),АТС!$A$41:$F$712,5)+VLOOKUP($A725+ROUND((COLUMN()-2)/24,5),'Расчет сбытовых надбавок'!$B$2065:'Расчет сбытовых надбавок'!$G$2736,3)</f>
        <v>344.55</v>
      </c>
      <c r="T725" s="117">
        <f>VLOOKUP($A725+ROUND((COLUMN()-2)/24,5),АТС!$A$41:$F$712,5)+VLOOKUP($A725+ROUND((COLUMN()-2)/24,5),'Расчет сбытовых надбавок'!$B$2065:'Расчет сбытовых надбавок'!$G$2736,3)</f>
        <v>99.34</v>
      </c>
      <c r="U725" s="117">
        <f>VLOOKUP($A725+ROUND((COLUMN()-2)/24,5),АТС!$A$41:$F$712,5)+VLOOKUP($A725+ROUND((COLUMN()-2)/24,5),'Расчет сбытовых надбавок'!$B$2065:'Расчет сбытовых надбавок'!$G$2736,3)</f>
        <v>427.88</v>
      </c>
      <c r="V725" s="117">
        <f>VLOOKUP($A725+ROUND((COLUMN()-2)/24,5),АТС!$A$41:$F$712,5)+VLOOKUP($A725+ROUND((COLUMN()-2)/24,5),'Расчет сбытовых надбавок'!$B$2065:'Расчет сбытовых надбавок'!$G$2736,3)</f>
        <v>551.35</v>
      </c>
      <c r="W725" s="117">
        <f>VLOOKUP($A725+ROUND((COLUMN()-2)/24,5),АТС!$A$41:$F$712,5)+VLOOKUP($A725+ROUND((COLUMN()-2)/24,5),'Расчет сбытовых надбавок'!$B$2065:'Расчет сбытовых надбавок'!$G$2736,3)</f>
        <v>511.46</v>
      </c>
      <c r="X725" s="117">
        <f>VLOOKUP($A725+ROUND((COLUMN()-2)/24,5),АТС!$A$41:$F$712,5)+VLOOKUP($A725+ROUND((COLUMN()-2)/24,5),'Расчет сбытовых надбавок'!$B$2065:'Расчет сбытовых надбавок'!$G$2736,3)</f>
        <v>226.5</v>
      </c>
      <c r="Y725" s="117">
        <f>VLOOKUP($A725+ROUND((COLUMN()-2)/24,5),АТС!$A$41:$F$712,5)+VLOOKUP($A725+ROUND((COLUMN()-2)/24,5),'Расчет сбытовых надбавок'!$B$2065:'Расчет сбытовых надбавок'!$G$2736,3)</f>
        <v>828.24</v>
      </c>
    </row>
    <row r="726" spans="1:27" x14ac:dyDescent="0.2">
      <c r="A726" s="106"/>
      <c r="B726" s="101"/>
      <c r="C726" s="101"/>
      <c r="D726" s="101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7"/>
    </row>
    <row r="727" spans="1:27" x14ac:dyDescent="0.25">
      <c r="A727" s="102" t="s">
        <v>158</v>
      </c>
      <c r="B727" s="93"/>
      <c r="C727" s="93"/>
      <c r="D727" s="93"/>
    </row>
    <row r="728" spans="1:27" ht="12.75" customHeight="1" x14ac:dyDescent="0.2">
      <c r="A728" s="170" t="s">
        <v>50</v>
      </c>
      <c r="B728" s="181" t="s">
        <v>162</v>
      </c>
      <c r="C728" s="182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  <c r="S728" s="182"/>
      <c r="T728" s="182"/>
      <c r="U728" s="182"/>
      <c r="V728" s="182"/>
      <c r="W728" s="182"/>
      <c r="X728" s="182"/>
      <c r="Y728" s="183"/>
    </row>
    <row r="729" spans="1:27" ht="12.75" customHeight="1" x14ac:dyDescent="0.2">
      <c r="A729" s="171"/>
      <c r="B729" s="184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  <c r="V729" s="185"/>
      <c r="W729" s="185"/>
      <c r="X729" s="185"/>
      <c r="Y729" s="186"/>
    </row>
    <row r="730" spans="1:27" s="134" customFormat="1" ht="12.75" customHeight="1" x14ac:dyDescent="0.2">
      <c r="A730" s="171"/>
      <c r="B730" s="217" t="s">
        <v>130</v>
      </c>
      <c r="C730" s="205" t="s">
        <v>131</v>
      </c>
      <c r="D730" s="205" t="s">
        <v>132</v>
      </c>
      <c r="E730" s="205" t="s">
        <v>133</v>
      </c>
      <c r="F730" s="205" t="s">
        <v>134</v>
      </c>
      <c r="G730" s="205" t="s">
        <v>135</v>
      </c>
      <c r="H730" s="205" t="s">
        <v>136</v>
      </c>
      <c r="I730" s="205" t="s">
        <v>137</v>
      </c>
      <c r="J730" s="205" t="s">
        <v>138</v>
      </c>
      <c r="K730" s="205" t="s">
        <v>139</v>
      </c>
      <c r="L730" s="205" t="s">
        <v>140</v>
      </c>
      <c r="M730" s="205" t="s">
        <v>141</v>
      </c>
      <c r="N730" s="215" t="s">
        <v>142</v>
      </c>
      <c r="O730" s="205" t="s">
        <v>143</v>
      </c>
      <c r="P730" s="205" t="s">
        <v>144</v>
      </c>
      <c r="Q730" s="205" t="s">
        <v>145</v>
      </c>
      <c r="R730" s="205" t="s">
        <v>146</v>
      </c>
      <c r="S730" s="205" t="s">
        <v>147</v>
      </c>
      <c r="T730" s="205" t="s">
        <v>148</v>
      </c>
      <c r="U730" s="205" t="s">
        <v>149</v>
      </c>
      <c r="V730" s="205" t="s">
        <v>150</v>
      </c>
      <c r="W730" s="205" t="s">
        <v>151</v>
      </c>
      <c r="X730" s="205" t="s">
        <v>152</v>
      </c>
      <c r="Y730" s="205" t="s">
        <v>153</v>
      </c>
    </row>
    <row r="731" spans="1:27" s="134" customFormat="1" ht="11.25" customHeight="1" x14ac:dyDescent="0.2">
      <c r="A731" s="172"/>
      <c r="B731" s="218"/>
      <c r="C731" s="206"/>
      <c r="D731" s="206"/>
      <c r="E731" s="206"/>
      <c r="F731" s="206"/>
      <c r="G731" s="206"/>
      <c r="H731" s="206"/>
      <c r="I731" s="206"/>
      <c r="J731" s="206"/>
      <c r="K731" s="206"/>
      <c r="L731" s="206"/>
      <c r="M731" s="206"/>
      <c r="N731" s="216"/>
      <c r="O731" s="206"/>
      <c r="P731" s="206"/>
      <c r="Q731" s="206"/>
      <c r="R731" s="206"/>
      <c r="S731" s="206"/>
      <c r="T731" s="206"/>
      <c r="U731" s="206"/>
      <c r="V731" s="206"/>
      <c r="W731" s="206"/>
      <c r="X731" s="206"/>
      <c r="Y731" s="206"/>
    </row>
    <row r="732" spans="1:27" ht="15.75" customHeight="1" x14ac:dyDescent="0.2">
      <c r="A732" s="94">
        <f>A698</f>
        <v>41671</v>
      </c>
      <c r="B732" s="117">
        <f>VLOOKUP($A732+ROUND((COLUMN()-2)/24,5),АТС!$A$41:$F$712,5)+VLOOKUP($A732+ROUND((COLUMN()-2)/24,5),'Расчет сбытовых надбавок'!$B$2065:'Расчет сбытовых надбавок'!$G$2736,4)</f>
        <v>62.410000000000004</v>
      </c>
      <c r="C732" s="117">
        <f>VLOOKUP($A732+ROUND((COLUMN()-2)/24,5),АТС!$A$41:$F$712,5)+VLOOKUP($A732+ROUND((COLUMN()-2)/24,5),'Расчет сбытовых надбавок'!$B$2065:'Расчет сбытовых надбавок'!$G$2736,4)</f>
        <v>43.53</v>
      </c>
      <c r="D732" s="117">
        <f>VLOOKUP($A732+ROUND((COLUMN()-2)/24,5),АТС!$A$41:$F$712,5)+VLOOKUP($A732+ROUND((COLUMN()-2)/24,5),'Расчет сбытовых надбавок'!$B$2065:'Расчет сбытовых надбавок'!$G$2736,4)</f>
        <v>6</v>
      </c>
      <c r="E732" s="117">
        <f>VLOOKUP($A732+ROUND((COLUMN()-2)/24,5),АТС!$A$41:$F$712,5)+VLOOKUP($A732+ROUND((COLUMN()-2)/24,5),'Расчет сбытовых надбавок'!$B$2065:'Расчет сбытовых надбавок'!$G$2736,4)</f>
        <v>0.01</v>
      </c>
      <c r="F732" s="117">
        <f>VLOOKUP($A732+ROUND((COLUMN()-2)/24,5),АТС!$A$41:$F$712,5)+VLOOKUP($A732+ROUND((COLUMN()-2)/24,5),'Расчет сбытовых надбавок'!$B$2065:'Расчет сбытовых надбавок'!$G$2736,4)</f>
        <v>0</v>
      </c>
      <c r="G732" s="117">
        <f>VLOOKUP($A732+ROUND((COLUMN()-2)/24,5),АТС!$A$41:$F$712,5)+VLOOKUP($A732+ROUND((COLUMN()-2)/24,5),'Расчет сбытовых надбавок'!$B$2065:'Расчет сбытовых надбавок'!$G$2736,4)</f>
        <v>0</v>
      </c>
      <c r="H732" s="117">
        <f>VLOOKUP($A732+ROUND((COLUMN()-2)/24,5),АТС!$A$41:$F$712,5)+VLOOKUP($A732+ROUND((COLUMN()-2)/24,5),'Расчет сбытовых надбавок'!$B$2065:'Расчет сбытовых надбавок'!$G$2736,4)</f>
        <v>0.01</v>
      </c>
      <c r="I732" s="117">
        <f>VLOOKUP($A732+ROUND((COLUMN()-2)/24,5),АТС!$A$41:$F$712,5)+VLOOKUP($A732+ROUND((COLUMN()-2)/24,5),'Расчет сбытовых надбавок'!$B$2065:'Расчет сбытовых надбавок'!$G$2736,4)</f>
        <v>0.01</v>
      </c>
      <c r="J732" s="117">
        <f>VLOOKUP($A732+ROUND((COLUMN()-2)/24,5),АТС!$A$41:$F$712,5)+VLOOKUP($A732+ROUND((COLUMN()-2)/24,5),'Расчет сбытовых надбавок'!$B$2065:'Расчет сбытовых надбавок'!$G$2736,4)</f>
        <v>0</v>
      </c>
      <c r="K732" s="117">
        <f>VLOOKUP($A732+ROUND((COLUMN()-2)/24,5),АТС!$A$41:$F$712,5)+VLOOKUP($A732+ROUND((COLUMN()-2)/24,5),'Расчет сбытовых надбавок'!$B$2065:'Расчет сбытовых надбавок'!$G$2736,4)</f>
        <v>0</v>
      </c>
      <c r="L732" s="117">
        <f>VLOOKUP($A732+ROUND((COLUMN()-2)/24,5),АТС!$A$41:$F$712,5)+VLOOKUP($A732+ROUND((COLUMN()-2)/24,5),'Расчет сбытовых надбавок'!$B$2065:'Расчет сбытовых надбавок'!$G$2736,4)</f>
        <v>31.080000000000002</v>
      </c>
      <c r="M732" s="117">
        <f>VLOOKUP($A732+ROUND((COLUMN()-2)/24,5),АТС!$A$41:$F$712,5)+VLOOKUP($A732+ROUND((COLUMN()-2)/24,5),'Расчет сбытовых надбавок'!$B$2065:'Расчет сбытовых надбавок'!$G$2736,4)</f>
        <v>30.549999999999997</v>
      </c>
      <c r="N732" s="117">
        <f>VLOOKUP($A732+ROUND((COLUMN()-2)/24,5),АТС!$A$41:$F$712,5)+VLOOKUP($A732+ROUND((COLUMN()-2)/24,5),'Расчет сбытовых надбавок'!$B$2065:'Расчет сбытовых надбавок'!$G$2736,4)</f>
        <v>48.519999999999996</v>
      </c>
      <c r="O732" s="117">
        <f>VLOOKUP($A732+ROUND((COLUMN()-2)/24,5),АТС!$A$41:$F$712,5)+VLOOKUP($A732+ROUND((COLUMN()-2)/24,5),'Расчет сбытовых надбавок'!$B$2065:'Расчет сбытовых надбавок'!$G$2736,4)</f>
        <v>46.19</v>
      </c>
      <c r="P732" s="117">
        <f>VLOOKUP($A732+ROUND((COLUMN()-2)/24,5),АТС!$A$41:$F$712,5)+VLOOKUP($A732+ROUND((COLUMN()-2)/24,5),'Расчет сбытовых надбавок'!$B$2065:'Расчет сбытовых надбавок'!$G$2736,4)</f>
        <v>0</v>
      </c>
      <c r="Q732" s="117">
        <f>VLOOKUP($A732+ROUND((COLUMN()-2)/24,5),АТС!$A$41:$F$712,5)+VLOOKUP($A732+ROUND((COLUMN()-2)/24,5),'Расчет сбытовых надбавок'!$B$2065:'Расчет сбытовых надбавок'!$G$2736,4)</f>
        <v>0</v>
      </c>
      <c r="R732" s="117">
        <f>VLOOKUP($A732+ROUND((COLUMN()-2)/24,5),АТС!$A$41:$F$712,5)+VLOOKUP($A732+ROUND((COLUMN()-2)/24,5),'Расчет сбытовых надбавок'!$B$2065:'Расчет сбытовых надбавок'!$G$2736,4)</f>
        <v>0</v>
      </c>
      <c r="S732" s="117">
        <f>VLOOKUP($A732+ROUND((COLUMN()-2)/24,5),АТС!$A$41:$F$712,5)+VLOOKUP($A732+ROUND((COLUMN()-2)/24,5),'Расчет сбытовых надбавок'!$B$2065:'Расчет сбытовых надбавок'!$G$2736,4)</f>
        <v>0</v>
      </c>
      <c r="T732" s="117">
        <f>VLOOKUP($A732+ROUND((COLUMN()-2)/24,5),АТС!$A$41:$F$712,5)+VLOOKUP($A732+ROUND((COLUMN()-2)/24,5),'Расчет сбытовых надбавок'!$B$2065:'Расчет сбытовых надбавок'!$G$2736,4)</f>
        <v>0</v>
      </c>
      <c r="U732" s="117">
        <f>VLOOKUP($A732+ROUND((COLUMN()-2)/24,5),АТС!$A$41:$F$712,5)+VLOOKUP($A732+ROUND((COLUMN()-2)/24,5),'Расчет сбытовых надбавок'!$B$2065:'Расчет сбытовых надбавок'!$G$2736,4)</f>
        <v>0</v>
      </c>
      <c r="V732" s="117">
        <f>VLOOKUP($A732+ROUND((COLUMN()-2)/24,5),АТС!$A$41:$F$712,5)+VLOOKUP($A732+ROUND((COLUMN()-2)/24,5),'Расчет сбытовых надбавок'!$B$2065:'Расчет сбытовых надбавок'!$G$2736,4)</f>
        <v>0</v>
      </c>
      <c r="W732" s="117">
        <f>VLOOKUP($A732+ROUND((COLUMN()-2)/24,5),АТС!$A$41:$F$712,5)+VLOOKUP($A732+ROUND((COLUMN()-2)/24,5),'Расчет сбытовых надбавок'!$B$2065:'Расчет сбытовых надбавок'!$G$2736,4)</f>
        <v>0</v>
      </c>
      <c r="X732" s="117">
        <f>VLOOKUP($A732+ROUND((COLUMN()-2)/24,5),АТС!$A$41:$F$712,5)+VLOOKUP($A732+ROUND((COLUMN()-2)/24,5),'Расчет сбытовых надбавок'!$B$2065:'Расчет сбытовых надбавок'!$G$2736,4)</f>
        <v>16.72</v>
      </c>
      <c r="Y732" s="117">
        <f>VLOOKUP($A732+ROUND((COLUMN()-2)/24,5),АТС!$A$41:$F$712,5)+VLOOKUP($A732+ROUND((COLUMN()-2)/24,5),'Расчет сбытовых надбавок'!$B$2065:'Расчет сбытовых надбавок'!$G$2736,4)</f>
        <v>0</v>
      </c>
      <c r="AA732" s="95"/>
    </row>
    <row r="733" spans="1:27" x14ac:dyDescent="0.2">
      <c r="A733" s="94">
        <f>A732+1</f>
        <v>41672</v>
      </c>
      <c r="B733" s="117">
        <f>VLOOKUP($A733+ROUND((COLUMN()-2)/24,5),АТС!$A$41:$F$712,5)+VLOOKUP($A733+ROUND((COLUMN()-2)/24,5),'Расчет сбытовых надбавок'!$B$2065:'Расчет сбытовых надбавок'!$G$2736,4)</f>
        <v>306.74</v>
      </c>
      <c r="C733" s="117">
        <f>VLOOKUP($A733+ROUND((COLUMN()-2)/24,5),АТС!$A$41:$F$712,5)+VLOOKUP($A733+ROUND((COLUMN()-2)/24,5),'Расчет сбытовых надбавок'!$B$2065:'Расчет сбытовых надбавок'!$G$2736,4)</f>
        <v>0</v>
      </c>
      <c r="D733" s="117">
        <f>VLOOKUP($A733+ROUND((COLUMN()-2)/24,5),АТС!$A$41:$F$712,5)+VLOOKUP($A733+ROUND((COLUMN()-2)/24,5),'Расчет сбытовых надбавок'!$B$2065:'Расчет сбытовых надбавок'!$G$2736,4)</f>
        <v>0</v>
      </c>
      <c r="E733" s="117">
        <f>VLOOKUP($A733+ROUND((COLUMN()-2)/24,5),АТС!$A$41:$F$712,5)+VLOOKUP($A733+ROUND((COLUMN()-2)/24,5),'Расчет сбытовых надбавок'!$B$2065:'Расчет сбытовых надбавок'!$G$2736,4)</f>
        <v>0</v>
      </c>
      <c r="F733" s="117">
        <f>VLOOKUP($A733+ROUND((COLUMN()-2)/24,5),АТС!$A$41:$F$712,5)+VLOOKUP($A733+ROUND((COLUMN()-2)/24,5),'Расчет сбытовых надбавок'!$B$2065:'Расчет сбытовых надбавок'!$G$2736,4)</f>
        <v>0</v>
      </c>
      <c r="G733" s="117">
        <f>VLOOKUP($A733+ROUND((COLUMN()-2)/24,5),АТС!$A$41:$F$712,5)+VLOOKUP($A733+ROUND((COLUMN()-2)/24,5),'Расчет сбытовых надбавок'!$B$2065:'Расчет сбытовых надбавок'!$G$2736,4)</f>
        <v>0.01</v>
      </c>
      <c r="H733" s="117">
        <f>VLOOKUP($A733+ROUND((COLUMN()-2)/24,5),АТС!$A$41:$F$712,5)+VLOOKUP($A733+ROUND((COLUMN()-2)/24,5),'Расчет сбытовых надбавок'!$B$2065:'Расчет сбытовых надбавок'!$G$2736,4)</f>
        <v>0</v>
      </c>
      <c r="I733" s="117">
        <f>VLOOKUP($A733+ROUND((COLUMN()-2)/24,5),АТС!$A$41:$F$712,5)+VLOOKUP($A733+ROUND((COLUMN()-2)/24,5),'Расчет сбытовых надбавок'!$B$2065:'Расчет сбытовых надбавок'!$G$2736,4)</f>
        <v>0</v>
      </c>
      <c r="J733" s="117">
        <f>VLOOKUP($A733+ROUND((COLUMN()-2)/24,5),АТС!$A$41:$F$712,5)+VLOOKUP($A733+ROUND((COLUMN()-2)/24,5),'Расчет сбытовых надбавок'!$B$2065:'Расчет сбытовых надбавок'!$G$2736,4)</f>
        <v>0</v>
      </c>
      <c r="K733" s="117">
        <f>VLOOKUP($A733+ROUND((COLUMN()-2)/24,5),АТС!$A$41:$F$712,5)+VLOOKUP($A733+ROUND((COLUMN()-2)/24,5),'Расчет сбытовых надбавок'!$B$2065:'Расчет сбытовых надбавок'!$G$2736,4)</f>
        <v>0</v>
      </c>
      <c r="L733" s="117">
        <f>VLOOKUP($A733+ROUND((COLUMN()-2)/24,5),АТС!$A$41:$F$712,5)+VLOOKUP($A733+ROUND((COLUMN()-2)/24,5),'Расчет сбытовых надбавок'!$B$2065:'Расчет сбытовых надбавок'!$G$2736,4)</f>
        <v>37.14</v>
      </c>
      <c r="M733" s="117">
        <f>VLOOKUP($A733+ROUND((COLUMN()-2)/24,5),АТС!$A$41:$F$712,5)+VLOOKUP($A733+ROUND((COLUMN()-2)/24,5),'Расчет сбытовых надбавок'!$B$2065:'Расчет сбытовых надбавок'!$G$2736,4)</f>
        <v>172.79</v>
      </c>
      <c r="N733" s="117">
        <f>VLOOKUP($A733+ROUND((COLUMN()-2)/24,5),АТС!$A$41:$F$712,5)+VLOOKUP($A733+ROUND((COLUMN()-2)/24,5),'Расчет сбытовых надбавок'!$B$2065:'Расчет сбытовых надбавок'!$G$2736,4)</f>
        <v>224.8</v>
      </c>
      <c r="O733" s="117">
        <f>VLOOKUP($A733+ROUND((COLUMN()-2)/24,5),АТС!$A$41:$F$712,5)+VLOOKUP($A733+ROUND((COLUMN()-2)/24,5),'Расчет сбытовых надбавок'!$B$2065:'Расчет сбытовых надбавок'!$G$2736,4)</f>
        <v>200.6</v>
      </c>
      <c r="P733" s="117">
        <f>VLOOKUP($A733+ROUND((COLUMN()-2)/24,5),АТС!$A$41:$F$712,5)+VLOOKUP($A733+ROUND((COLUMN()-2)/24,5),'Расчет сбытовых надбавок'!$B$2065:'Расчет сбытовых надбавок'!$G$2736,4)</f>
        <v>5.3699999999999992</v>
      </c>
      <c r="Q733" s="117">
        <f>VLOOKUP($A733+ROUND((COLUMN()-2)/24,5),АТС!$A$41:$F$712,5)+VLOOKUP($A733+ROUND((COLUMN()-2)/24,5),'Расчет сбытовых надбавок'!$B$2065:'Расчет сбытовых надбавок'!$G$2736,4)</f>
        <v>129.25</v>
      </c>
      <c r="R733" s="117">
        <f>VLOOKUP($A733+ROUND((COLUMN()-2)/24,5),АТС!$A$41:$F$712,5)+VLOOKUP($A733+ROUND((COLUMN()-2)/24,5),'Расчет сбытовых надбавок'!$B$2065:'Расчет сбытовых надбавок'!$G$2736,4)</f>
        <v>38.230000000000004</v>
      </c>
      <c r="S733" s="117">
        <f>VLOOKUP($A733+ROUND((COLUMN()-2)/24,5),АТС!$A$41:$F$712,5)+VLOOKUP($A733+ROUND((COLUMN()-2)/24,5),'Расчет сбытовых надбавок'!$B$2065:'Расчет сбытовых надбавок'!$G$2736,4)</f>
        <v>0</v>
      </c>
      <c r="T733" s="117">
        <f>VLOOKUP($A733+ROUND((COLUMN()-2)/24,5),АТС!$A$41:$F$712,5)+VLOOKUP($A733+ROUND((COLUMN()-2)/24,5),'Расчет сбытовых надбавок'!$B$2065:'Расчет сбытовых надбавок'!$G$2736,4)</f>
        <v>0</v>
      </c>
      <c r="U733" s="117">
        <f>VLOOKUP($A733+ROUND((COLUMN()-2)/24,5),АТС!$A$41:$F$712,5)+VLOOKUP($A733+ROUND((COLUMN()-2)/24,5),'Расчет сбытовых надбавок'!$B$2065:'Расчет сбытовых надбавок'!$G$2736,4)</f>
        <v>0</v>
      </c>
      <c r="V733" s="117">
        <f>VLOOKUP($A733+ROUND((COLUMN()-2)/24,5),АТС!$A$41:$F$712,5)+VLOOKUP($A733+ROUND((COLUMN()-2)/24,5),'Расчет сбытовых надбавок'!$B$2065:'Расчет сбытовых надбавок'!$G$2736,4)</f>
        <v>0</v>
      </c>
      <c r="W733" s="117">
        <f>VLOOKUP($A733+ROUND((COLUMN()-2)/24,5),АТС!$A$41:$F$712,5)+VLOOKUP($A733+ROUND((COLUMN()-2)/24,5),'Расчет сбытовых надбавок'!$B$2065:'Расчет сбытовых надбавок'!$G$2736,4)</f>
        <v>0</v>
      </c>
      <c r="X733" s="117">
        <f>VLOOKUP($A733+ROUND((COLUMN()-2)/24,5),АТС!$A$41:$F$712,5)+VLOOKUP($A733+ROUND((COLUMN()-2)/24,5),'Расчет сбытовых надбавок'!$B$2065:'Расчет сбытовых надбавок'!$G$2736,4)</f>
        <v>508.01</v>
      </c>
      <c r="Y733" s="117">
        <f>VLOOKUP($A733+ROUND((COLUMN()-2)/24,5),АТС!$A$41:$F$712,5)+VLOOKUP($A733+ROUND((COLUMN()-2)/24,5),'Расчет сбытовых надбавок'!$B$2065:'Расчет сбытовых надбавок'!$G$2736,4)</f>
        <v>490.44</v>
      </c>
    </row>
    <row r="734" spans="1:27" x14ac:dyDescent="0.2">
      <c r="A734" s="94">
        <f t="shared" ref="A734:A759" si="22">A733+1</f>
        <v>41673</v>
      </c>
      <c r="B734" s="117">
        <f>VLOOKUP($A734+ROUND((COLUMN()-2)/24,5),АТС!$A$41:$F$712,5)+VLOOKUP($A734+ROUND((COLUMN()-2)/24,5),'Расчет сбытовых надбавок'!$B$2065:'Расчет сбытовых надбавок'!$G$2736,4)</f>
        <v>0</v>
      </c>
      <c r="C734" s="117">
        <f>VLOOKUP($A734+ROUND((COLUMN()-2)/24,5),АТС!$A$41:$F$712,5)+VLOOKUP($A734+ROUND((COLUMN()-2)/24,5),'Расчет сбытовых надбавок'!$B$2065:'Расчет сбытовых надбавок'!$G$2736,4)</f>
        <v>0</v>
      </c>
      <c r="D734" s="117">
        <f>VLOOKUP($A734+ROUND((COLUMN()-2)/24,5),АТС!$A$41:$F$712,5)+VLOOKUP($A734+ROUND((COLUMN()-2)/24,5),'Расчет сбытовых надбавок'!$B$2065:'Расчет сбытовых надбавок'!$G$2736,4)</f>
        <v>11.879999999999999</v>
      </c>
      <c r="E734" s="117">
        <f>VLOOKUP($A734+ROUND((COLUMN()-2)/24,5),АТС!$A$41:$F$712,5)+VLOOKUP($A734+ROUND((COLUMN()-2)/24,5),'Расчет сбытовых надбавок'!$B$2065:'Расчет сбытовых надбавок'!$G$2736,4)</f>
        <v>0</v>
      </c>
      <c r="F734" s="117">
        <f>VLOOKUP($A734+ROUND((COLUMN()-2)/24,5),АТС!$A$41:$F$712,5)+VLOOKUP($A734+ROUND((COLUMN()-2)/24,5),'Расчет сбытовых надбавок'!$B$2065:'Расчет сбытовых надбавок'!$G$2736,4)</f>
        <v>0</v>
      </c>
      <c r="G734" s="117">
        <f>VLOOKUP($A734+ROUND((COLUMN()-2)/24,5),АТС!$A$41:$F$712,5)+VLOOKUP($A734+ROUND((COLUMN()-2)/24,5),'Расчет сбытовых надбавок'!$B$2065:'Расчет сбытовых надбавок'!$G$2736,4)</f>
        <v>0</v>
      </c>
      <c r="H734" s="117">
        <f>VLOOKUP($A734+ROUND((COLUMN()-2)/24,5),АТС!$A$41:$F$712,5)+VLOOKUP($A734+ROUND((COLUMN()-2)/24,5),'Расчет сбытовых надбавок'!$B$2065:'Расчет сбытовых надбавок'!$G$2736,4)</f>
        <v>0</v>
      </c>
      <c r="I734" s="117">
        <f>VLOOKUP($A734+ROUND((COLUMN()-2)/24,5),АТС!$A$41:$F$712,5)+VLOOKUP($A734+ROUND((COLUMN()-2)/24,5),'Расчет сбытовых надбавок'!$B$2065:'Расчет сбытовых надбавок'!$G$2736,4)</f>
        <v>0</v>
      </c>
      <c r="J734" s="117">
        <f>VLOOKUP($A734+ROUND((COLUMN()-2)/24,5),АТС!$A$41:$F$712,5)+VLOOKUP($A734+ROUND((COLUMN()-2)/24,5),'Расчет сбытовых надбавок'!$B$2065:'Расчет сбытовых надбавок'!$G$2736,4)</f>
        <v>0.01</v>
      </c>
      <c r="K734" s="117">
        <f>VLOOKUP($A734+ROUND((COLUMN()-2)/24,5),АТС!$A$41:$F$712,5)+VLOOKUP($A734+ROUND((COLUMN()-2)/24,5),'Расчет сбытовых надбавок'!$B$2065:'Расчет сбытовых надбавок'!$G$2736,4)</f>
        <v>31.009999999999998</v>
      </c>
      <c r="L734" s="117">
        <f>VLOOKUP($A734+ROUND((COLUMN()-2)/24,5),АТС!$A$41:$F$712,5)+VLOOKUP($A734+ROUND((COLUMN()-2)/24,5),'Расчет сбытовых надбавок'!$B$2065:'Расчет сбытовых надбавок'!$G$2736,4)</f>
        <v>82.78</v>
      </c>
      <c r="M734" s="117">
        <f>VLOOKUP($A734+ROUND((COLUMN()-2)/24,5),АТС!$A$41:$F$712,5)+VLOOKUP($A734+ROUND((COLUMN()-2)/24,5),'Расчет сбытовых надбавок'!$B$2065:'Расчет сбытовых надбавок'!$G$2736,4)</f>
        <v>157.16</v>
      </c>
      <c r="N734" s="117">
        <f>VLOOKUP($A734+ROUND((COLUMN()-2)/24,5),АТС!$A$41:$F$712,5)+VLOOKUP($A734+ROUND((COLUMN()-2)/24,5),'Расчет сбытовых надбавок'!$B$2065:'Расчет сбытовых надбавок'!$G$2736,4)</f>
        <v>170.3</v>
      </c>
      <c r="O734" s="117">
        <f>VLOOKUP($A734+ROUND((COLUMN()-2)/24,5),АТС!$A$41:$F$712,5)+VLOOKUP($A734+ROUND((COLUMN()-2)/24,5),'Расчет сбытовых надбавок'!$B$2065:'Расчет сбытовых надбавок'!$G$2736,4)</f>
        <v>175.05</v>
      </c>
      <c r="P734" s="117">
        <f>VLOOKUP($A734+ROUND((COLUMN()-2)/24,5),АТС!$A$41:$F$712,5)+VLOOKUP($A734+ROUND((COLUMN()-2)/24,5),'Расчет сбытовых надбавок'!$B$2065:'Расчет сбытовых надбавок'!$G$2736,4)</f>
        <v>173.02999999999997</v>
      </c>
      <c r="Q734" s="117">
        <f>VLOOKUP($A734+ROUND((COLUMN()-2)/24,5),АТС!$A$41:$F$712,5)+VLOOKUP($A734+ROUND((COLUMN()-2)/24,5),'Расчет сбытовых надбавок'!$B$2065:'Расчет сбытовых надбавок'!$G$2736,4)</f>
        <v>149.57</v>
      </c>
      <c r="R734" s="117">
        <f>VLOOKUP($A734+ROUND((COLUMN()-2)/24,5),АТС!$A$41:$F$712,5)+VLOOKUP($A734+ROUND((COLUMN()-2)/24,5),'Расчет сбытовых надбавок'!$B$2065:'Расчет сбытовых надбавок'!$G$2736,4)</f>
        <v>13.219999999999999</v>
      </c>
      <c r="S734" s="117">
        <f>VLOOKUP($A734+ROUND((COLUMN()-2)/24,5),АТС!$A$41:$F$712,5)+VLOOKUP($A734+ROUND((COLUMN()-2)/24,5),'Расчет сбытовых надбавок'!$B$2065:'Расчет сбытовых надбавок'!$G$2736,4)</f>
        <v>0.01</v>
      </c>
      <c r="T734" s="117">
        <f>VLOOKUP($A734+ROUND((COLUMN()-2)/24,5),АТС!$A$41:$F$712,5)+VLOOKUP($A734+ROUND((COLUMN()-2)/24,5),'Расчет сбытовых надбавок'!$B$2065:'Расчет сбытовых надбавок'!$G$2736,4)</f>
        <v>0</v>
      </c>
      <c r="U734" s="117">
        <f>VLOOKUP($A734+ROUND((COLUMN()-2)/24,5),АТС!$A$41:$F$712,5)+VLOOKUP($A734+ROUND((COLUMN()-2)/24,5),'Расчет сбытовых надбавок'!$B$2065:'Расчет сбытовых надбавок'!$G$2736,4)</f>
        <v>43.56</v>
      </c>
      <c r="V734" s="117">
        <f>VLOOKUP($A734+ROUND((COLUMN()-2)/24,5),АТС!$A$41:$F$712,5)+VLOOKUP($A734+ROUND((COLUMN()-2)/24,5),'Расчет сбытовых надбавок'!$B$2065:'Расчет сбытовых надбавок'!$G$2736,4)</f>
        <v>158.44999999999999</v>
      </c>
      <c r="W734" s="117">
        <f>VLOOKUP($A734+ROUND((COLUMN()-2)/24,5),АТС!$A$41:$F$712,5)+VLOOKUP($A734+ROUND((COLUMN()-2)/24,5),'Расчет сбытовых надбавок'!$B$2065:'Расчет сбытовых надбавок'!$G$2736,4)</f>
        <v>226.4</v>
      </c>
      <c r="X734" s="117">
        <f>VLOOKUP($A734+ROUND((COLUMN()-2)/24,5),АТС!$A$41:$F$712,5)+VLOOKUP($A734+ROUND((COLUMN()-2)/24,5),'Расчет сбытовых надбавок'!$B$2065:'Расчет сбытовых надбавок'!$G$2736,4)</f>
        <v>66.290000000000006</v>
      </c>
      <c r="Y734" s="117">
        <f>VLOOKUP($A734+ROUND((COLUMN()-2)/24,5),АТС!$A$41:$F$712,5)+VLOOKUP($A734+ROUND((COLUMN()-2)/24,5),'Расчет сбытовых надбавок'!$B$2065:'Расчет сбытовых надбавок'!$G$2736,4)</f>
        <v>619.6</v>
      </c>
    </row>
    <row r="735" spans="1:27" x14ac:dyDescent="0.2">
      <c r="A735" s="94">
        <f t="shared" si="22"/>
        <v>41674</v>
      </c>
      <c r="B735" s="117">
        <f>VLOOKUP($A735+ROUND((COLUMN()-2)/24,5),АТС!$A$41:$F$712,5)+VLOOKUP($A735+ROUND((COLUMN()-2)/24,5),'Расчет сбытовых надбавок'!$B$2065:'Расчет сбытовых надбавок'!$G$2736,4)</f>
        <v>0</v>
      </c>
      <c r="C735" s="117">
        <f>VLOOKUP($A735+ROUND((COLUMN()-2)/24,5),АТС!$A$41:$F$712,5)+VLOOKUP($A735+ROUND((COLUMN()-2)/24,5),'Расчет сбытовых надбавок'!$B$2065:'Расчет сбытовых надбавок'!$G$2736,4)</f>
        <v>86.37</v>
      </c>
      <c r="D735" s="117">
        <f>VLOOKUP($A735+ROUND((COLUMN()-2)/24,5),АТС!$A$41:$F$712,5)+VLOOKUP($A735+ROUND((COLUMN()-2)/24,5),'Расчет сбытовых надбавок'!$B$2065:'Расчет сбытовых надбавок'!$G$2736,4)</f>
        <v>122.77</v>
      </c>
      <c r="E735" s="117">
        <f>VLOOKUP($A735+ROUND((COLUMN()-2)/24,5),АТС!$A$41:$F$712,5)+VLOOKUP($A735+ROUND((COLUMN()-2)/24,5),'Расчет сбытовых надбавок'!$B$2065:'Расчет сбытовых надбавок'!$G$2736,4)</f>
        <v>109.8</v>
      </c>
      <c r="F735" s="117">
        <f>VLOOKUP($A735+ROUND((COLUMN()-2)/24,5),АТС!$A$41:$F$712,5)+VLOOKUP($A735+ROUND((COLUMN()-2)/24,5),'Расчет сбытовых надбавок'!$B$2065:'Расчет сбытовых надбавок'!$G$2736,4)</f>
        <v>37.44</v>
      </c>
      <c r="G735" s="117">
        <f>VLOOKUP($A735+ROUND((COLUMN()-2)/24,5),АТС!$A$41:$F$712,5)+VLOOKUP($A735+ROUND((COLUMN()-2)/24,5),'Расчет сбытовых надбавок'!$B$2065:'Расчет сбытовых надбавок'!$G$2736,4)</f>
        <v>0</v>
      </c>
      <c r="H735" s="117">
        <f>VLOOKUP($A735+ROUND((COLUMN()-2)/24,5),АТС!$A$41:$F$712,5)+VLOOKUP($A735+ROUND((COLUMN()-2)/24,5),'Расчет сбытовых надбавок'!$B$2065:'Расчет сбытовых надбавок'!$G$2736,4)</f>
        <v>0</v>
      </c>
      <c r="I735" s="117">
        <f>VLOOKUP($A735+ROUND((COLUMN()-2)/24,5),АТС!$A$41:$F$712,5)+VLOOKUP($A735+ROUND((COLUMN()-2)/24,5),'Расчет сбытовых надбавок'!$B$2065:'Расчет сбытовых надбавок'!$G$2736,4)</f>
        <v>0</v>
      </c>
      <c r="J735" s="117">
        <f>VLOOKUP($A735+ROUND((COLUMN()-2)/24,5),АТС!$A$41:$F$712,5)+VLOOKUP($A735+ROUND((COLUMN()-2)/24,5),'Расчет сбытовых надбавок'!$B$2065:'Расчет сбытовых надбавок'!$G$2736,4)</f>
        <v>0</v>
      </c>
      <c r="K735" s="117">
        <f>VLOOKUP($A735+ROUND((COLUMN()-2)/24,5),АТС!$A$41:$F$712,5)+VLOOKUP($A735+ROUND((COLUMN()-2)/24,5),'Расчет сбытовых надбавок'!$B$2065:'Расчет сбытовых надбавок'!$G$2736,4)</f>
        <v>0</v>
      </c>
      <c r="L735" s="117">
        <f>VLOOKUP($A735+ROUND((COLUMN()-2)/24,5),АТС!$A$41:$F$712,5)+VLOOKUP($A735+ROUND((COLUMN()-2)/24,5),'Расчет сбытовых надбавок'!$B$2065:'Расчет сбытовых надбавок'!$G$2736,4)</f>
        <v>0</v>
      </c>
      <c r="M735" s="117">
        <f>VLOOKUP($A735+ROUND((COLUMN()-2)/24,5),АТС!$A$41:$F$712,5)+VLOOKUP($A735+ROUND((COLUMN()-2)/24,5),'Расчет сбытовых надбавок'!$B$2065:'Расчет сбытовых надбавок'!$G$2736,4)</f>
        <v>73.710000000000008</v>
      </c>
      <c r="N735" s="117">
        <f>VLOOKUP($A735+ROUND((COLUMN()-2)/24,5),АТС!$A$41:$F$712,5)+VLOOKUP($A735+ROUND((COLUMN()-2)/24,5),'Расчет сбытовых надбавок'!$B$2065:'Расчет сбытовых надбавок'!$G$2736,4)</f>
        <v>363.7</v>
      </c>
      <c r="O735" s="117">
        <f>VLOOKUP($A735+ROUND((COLUMN()-2)/24,5),АТС!$A$41:$F$712,5)+VLOOKUP($A735+ROUND((COLUMN()-2)/24,5),'Расчет сбытовых надбавок'!$B$2065:'Расчет сбытовых надбавок'!$G$2736,4)</f>
        <v>354.11</v>
      </c>
      <c r="P735" s="117">
        <f>VLOOKUP($A735+ROUND((COLUMN()-2)/24,5),АТС!$A$41:$F$712,5)+VLOOKUP($A735+ROUND((COLUMN()-2)/24,5),'Расчет сбытовых надбавок'!$B$2065:'Расчет сбытовых надбавок'!$G$2736,4)</f>
        <v>108.59</v>
      </c>
      <c r="Q735" s="117">
        <f>VLOOKUP($A735+ROUND((COLUMN()-2)/24,5),АТС!$A$41:$F$712,5)+VLOOKUP($A735+ROUND((COLUMN()-2)/24,5),'Расчет сбытовых надбавок'!$B$2065:'Расчет сбытовых надбавок'!$G$2736,4)</f>
        <v>90.34</v>
      </c>
      <c r="R735" s="117">
        <f>VLOOKUP($A735+ROUND((COLUMN()-2)/24,5),АТС!$A$41:$F$712,5)+VLOOKUP($A735+ROUND((COLUMN()-2)/24,5),'Расчет сбытовых надбавок'!$B$2065:'Расчет сбытовых надбавок'!$G$2736,4)</f>
        <v>243.17000000000002</v>
      </c>
      <c r="S735" s="117">
        <f>VLOOKUP($A735+ROUND((COLUMN()-2)/24,5),АТС!$A$41:$F$712,5)+VLOOKUP($A735+ROUND((COLUMN()-2)/24,5),'Расчет сбытовых надбавок'!$B$2065:'Расчет сбытовых надбавок'!$G$2736,4)</f>
        <v>19.309999999999999</v>
      </c>
      <c r="T735" s="117">
        <f>VLOOKUP($A735+ROUND((COLUMN()-2)/24,5),АТС!$A$41:$F$712,5)+VLOOKUP($A735+ROUND((COLUMN()-2)/24,5),'Расчет сбытовых надбавок'!$B$2065:'Расчет сбытовых надбавок'!$G$2736,4)</f>
        <v>0</v>
      </c>
      <c r="U735" s="117">
        <f>VLOOKUP($A735+ROUND((COLUMN()-2)/24,5),АТС!$A$41:$F$712,5)+VLOOKUP($A735+ROUND((COLUMN()-2)/24,5),'Расчет сбытовых надбавок'!$B$2065:'Расчет сбытовых надбавок'!$G$2736,4)</f>
        <v>0</v>
      </c>
      <c r="V735" s="117">
        <f>VLOOKUP($A735+ROUND((COLUMN()-2)/24,5),АТС!$A$41:$F$712,5)+VLOOKUP($A735+ROUND((COLUMN()-2)/24,5),'Расчет сбытовых надбавок'!$B$2065:'Расчет сбытовых надбавок'!$G$2736,4)</f>
        <v>9.5500000000000007</v>
      </c>
      <c r="W735" s="117">
        <f>VLOOKUP($A735+ROUND((COLUMN()-2)/24,5),АТС!$A$41:$F$712,5)+VLOOKUP($A735+ROUND((COLUMN()-2)/24,5),'Расчет сбытовых надбавок'!$B$2065:'Расчет сбытовых надбавок'!$G$2736,4)</f>
        <v>41.480000000000004</v>
      </c>
      <c r="X735" s="117">
        <f>VLOOKUP($A735+ROUND((COLUMN()-2)/24,5),АТС!$A$41:$F$712,5)+VLOOKUP($A735+ROUND((COLUMN()-2)/24,5),'Расчет сбытовых надбавок'!$B$2065:'Расчет сбытовых надбавок'!$G$2736,4)</f>
        <v>91.97</v>
      </c>
      <c r="Y735" s="117">
        <f>VLOOKUP($A735+ROUND((COLUMN()-2)/24,5),АТС!$A$41:$F$712,5)+VLOOKUP($A735+ROUND((COLUMN()-2)/24,5),'Расчет сбытовых надбавок'!$B$2065:'Расчет сбытовых надбавок'!$G$2736,4)</f>
        <v>169.9</v>
      </c>
    </row>
    <row r="736" spans="1:27" x14ac:dyDescent="0.2">
      <c r="A736" s="94">
        <f t="shared" si="22"/>
        <v>41675</v>
      </c>
      <c r="B736" s="117">
        <f>VLOOKUP($A736+ROUND((COLUMN()-2)/24,5),АТС!$A$41:$F$712,5)+VLOOKUP($A736+ROUND((COLUMN()-2)/24,5),'Расчет сбытовых надбавок'!$B$2065:'Расчет сбытовых надбавок'!$G$2736,4)</f>
        <v>637.97</v>
      </c>
      <c r="C736" s="117">
        <f>VLOOKUP($A736+ROUND((COLUMN()-2)/24,5),АТС!$A$41:$F$712,5)+VLOOKUP($A736+ROUND((COLUMN()-2)/24,5),'Расчет сбытовых надбавок'!$B$2065:'Расчет сбытовых надбавок'!$G$2736,4)</f>
        <v>566.76</v>
      </c>
      <c r="D736" s="117">
        <f>VLOOKUP($A736+ROUND((COLUMN()-2)/24,5),АТС!$A$41:$F$712,5)+VLOOKUP($A736+ROUND((COLUMN()-2)/24,5),'Расчет сбытовых надбавок'!$B$2065:'Расчет сбытовых надбавок'!$G$2736,4)</f>
        <v>0</v>
      </c>
      <c r="E736" s="117">
        <f>VLOOKUP($A736+ROUND((COLUMN()-2)/24,5),АТС!$A$41:$F$712,5)+VLOOKUP($A736+ROUND((COLUMN()-2)/24,5),'Расчет сбытовых надбавок'!$B$2065:'Расчет сбытовых надбавок'!$G$2736,4)</f>
        <v>0</v>
      </c>
      <c r="F736" s="117">
        <f>VLOOKUP($A736+ROUND((COLUMN()-2)/24,5),АТС!$A$41:$F$712,5)+VLOOKUP($A736+ROUND((COLUMN()-2)/24,5),'Расчет сбытовых надбавок'!$B$2065:'Расчет сбытовых надбавок'!$G$2736,4)</f>
        <v>0</v>
      </c>
      <c r="G736" s="117">
        <f>VLOOKUP($A736+ROUND((COLUMN()-2)/24,5),АТС!$A$41:$F$712,5)+VLOOKUP($A736+ROUND((COLUMN()-2)/24,5),'Расчет сбытовых надбавок'!$B$2065:'Расчет сбытовых надбавок'!$G$2736,4)</f>
        <v>0</v>
      </c>
      <c r="H736" s="117">
        <f>VLOOKUP($A736+ROUND((COLUMN()-2)/24,5),АТС!$A$41:$F$712,5)+VLOOKUP($A736+ROUND((COLUMN()-2)/24,5),'Расчет сбытовых надбавок'!$B$2065:'Расчет сбытовых надбавок'!$G$2736,4)</f>
        <v>0</v>
      </c>
      <c r="I736" s="117">
        <f>VLOOKUP($A736+ROUND((COLUMN()-2)/24,5),АТС!$A$41:$F$712,5)+VLOOKUP($A736+ROUND((COLUMN()-2)/24,5),'Расчет сбытовых надбавок'!$B$2065:'Расчет сбытовых надбавок'!$G$2736,4)</f>
        <v>0</v>
      </c>
      <c r="J736" s="117">
        <f>VLOOKUP($A736+ROUND((COLUMN()-2)/24,5),АТС!$A$41:$F$712,5)+VLOOKUP($A736+ROUND((COLUMN()-2)/24,5),'Расчет сбытовых надбавок'!$B$2065:'Расчет сбытовых надбавок'!$G$2736,4)</f>
        <v>10.11</v>
      </c>
      <c r="K736" s="117">
        <f>VLOOKUP($A736+ROUND((COLUMN()-2)/24,5),АТС!$A$41:$F$712,5)+VLOOKUP($A736+ROUND((COLUMN()-2)/24,5),'Расчет сбытовых надбавок'!$B$2065:'Расчет сбытовых надбавок'!$G$2736,4)</f>
        <v>79.87</v>
      </c>
      <c r="L736" s="117">
        <f>VLOOKUP($A736+ROUND((COLUMN()-2)/24,5),АТС!$A$41:$F$712,5)+VLOOKUP($A736+ROUND((COLUMN()-2)/24,5),'Расчет сбытовых надбавок'!$B$2065:'Расчет сбытовых надбавок'!$G$2736,4)</f>
        <v>158.63</v>
      </c>
      <c r="M736" s="117">
        <f>VLOOKUP($A736+ROUND((COLUMN()-2)/24,5),АТС!$A$41:$F$712,5)+VLOOKUP($A736+ROUND((COLUMN()-2)/24,5),'Расчет сбытовых надбавок'!$B$2065:'Расчет сбытовых надбавок'!$G$2736,4)</f>
        <v>174.23999999999998</v>
      </c>
      <c r="N736" s="117">
        <f>VLOOKUP($A736+ROUND((COLUMN()-2)/24,5),АТС!$A$41:$F$712,5)+VLOOKUP($A736+ROUND((COLUMN()-2)/24,5),'Расчет сбытовых надбавок'!$B$2065:'Расчет сбытовых надбавок'!$G$2736,4)</f>
        <v>134.49</v>
      </c>
      <c r="O736" s="117">
        <f>VLOOKUP($A736+ROUND((COLUMN()-2)/24,5),АТС!$A$41:$F$712,5)+VLOOKUP($A736+ROUND((COLUMN()-2)/24,5),'Расчет сбытовых надбавок'!$B$2065:'Расчет сбытовых надбавок'!$G$2736,4)</f>
        <v>112.99</v>
      </c>
      <c r="P736" s="117">
        <f>VLOOKUP($A736+ROUND((COLUMN()-2)/24,5),АТС!$A$41:$F$712,5)+VLOOKUP($A736+ROUND((COLUMN()-2)/24,5),'Расчет сбытовых надбавок'!$B$2065:'Расчет сбытовых надбавок'!$G$2736,4)</f>
        <v>220.92999999999998</v>
      </c>
      <c r="Q736" s="117">
        <f>VLOOKUP($A736+ROUND((COLUMN()-2)/24,5),АТС!$A$41:$F$712,5)+VLOOKUP($A736+ROUND((COLUMN()-2)/24,5),'Расчет сбытовых надбавок'!$B$2065:'Расчет сбытовых надбавок'!$G$2736,4)</f>
        <v>204.53</v>
      </c>
      <c r="R736" s="117">
        <f>VLOOKUP($A736+ROUND((COLUMN()-2)/24,5),АТС!$A$41:$F$712,5)+VLOOKUP($A736+ROUND((COLUMN()-2)/24,5),'Расчет сбытовых надбавок'!$B$2065:'Расчет сбытовых надбавок'!$G$2736,4)</f>
        <v>274.72000000000003</v>
      </c>
      <c r="S736" s="117">
        <f>VLOOKUP($A736+ROUND((COLUMN()-2)/24,5),АТС!$A$41:$F$712,5)+VLOOKUP($A736+ROUND((COLUMN()-2)/24,5),'Расчет сбытовых надбавок'!$B$2065:'Расчет сбытовых надбавок'!$G$2736,4)</f>
        <v>209.95999999999998</v>
      </c>
      <c r="T736" s="117">
        <f>VLOOKUP($A736+ROUND((COLUMN()-2)/24,5),АТС!$A$41:$F$712,5)+VLOOKUP($A736+ROUND((COLUMN()-2)/24,5),'Расчет сбытовых надбавок'!$B$2065:'Расчет сбытовых надбавок'!$G$2736,4)</f>
        <v>78.06</v>
      </c>
      <c r="U736" s="117">
        <f>VLOOKUP($A736+ROUND((COLUMN()-2)/24,5),АТС!$A$41:$F$712,5)+VLOOKUP($A736+ROUND((COLUMN()-2)/24,5),'Расчет сбытовых надбавок'!$B$2065:'Расчет сбытовых надбавок'!$G$2736,4)</f>
        <v>211.61</v>
      </c>
      <c r="V736" s="117">
        <f>VLOOKUP($A736+ROUND((COLUMN()-2)/24,5),АТС!$A$41:$F$712,5)+VLOOKUP($A736+ROUND((COLUMN()-2)/24,5),'Расчет сбытовых надбавок'!$B$2065:'Расчет сбытовых надбавок'!$G$2736,4)</f>
        <v>426.59999999999997</v>
      </c>
      <c r="W736" s="117">
        <f>VLOOKUP($A736+ROUND((COLUMN()-2)/24,5),АТС!$A$41:$F$712,5)+VLOOKUP($A736+ROUND((COLUMN()-2)/24,5),'Расчет сбытовых надбавок'!$B$2065:'Расчет сбытовых надбавок'!$G$2736,4)</f>
        <v>569.68000000000006</v>
      </c>
      <c r="X736" s="117">
        <f>VLOOKUP($A736+ROUND((COLUMN()-2)/24,5),АТС!$A$41:$F$712,5)+VLOOKUP($A736+ROUND((COLUMN()-2)/24,5),'Расчет сбытовых надбавок'!$B$2065:'Расчет сбытовых надбавок'!$G$2736,4)</f>
        <v>593.26</v>
      </c>
      <c r="Y736" s="117">
        <f>VLOOKUP($A736+ROUND((COLUMN()-2)/24,5),АТС!$A$41:$F$712,5)+VLOOKUP($A736+ROUND((COLUMN()-2)/24,5),'Расчет сбытовых надбавок'!$B$2065:'Расчет сбытовых надбавок'!$G$2736,4)</f>
        <v>804.99</v>
      </c>
    </row>
    <row r="737" spans="1:25" x14ac:dyDescent="0.2">
      <c r="A737" s="94">
        <f t="shared" si="22"/>
        <v>41676</v>
      </c>
      <c r="B737" s="117">
        <f>VLOOKUP($A737+ROUND((COLUMN()-2)/24,5),АТС!$A$41:$F$712,5)+VLOOKUP($A737+ROUND((COLUMN()-2)/24,5),'Расчет сбытовых надбавок'!$B$2065:'Расчет сбытовых надбавок'!$G$2736,4)</f>
        <v>565.36</v>
      </c>
      <c r="C737" s="117">
        <f>VLOOKUP($A737+ROUND((COLUMN()-2)/24,5),АТС!$A$41:$F$712,5)+VLOOKUP($A737+ROUND((COLUMN()-2)/24,5),'Расчет сбытовых надбавок'!$B$2065:'Расчет сбытовых надбавок'!$G$2736,4)</f>
        <v>256.33999999999997</v>
      </c>
      <c r="D737" s="117">
        <f>VLOOKUP($A737+ROUND((COLUMN()-2)/24,5),АТС!$A$41:$F$712,5)+VLOOKUP($A737+ROUND((COLUMN()-2)/24,5),'Расчет сбытовых надбавок'!$B$2065:'Расчет сбытовых надбавок'!$G$2736,4)</f>
        <v>257.36</v>
      </c>
      <c r="E737" s="117">
        <f>VLOOKUP($A737+ROUND((COLUMN()-2)/24,5),АТС!$A$41:$F$712,5)+VLOOKUP($A737+ROUND((COLUMN()-2)/24,5),'Расчет сбытовых надбавок'!$B$2065:'Расчет сбытовых надбавок'!$G$2736,4)</f>
        <v>240.22</v>
      </c>
      <c r="F737" s="117">
        <f>VLOOKUP($A737+ROUND((COLUMN()-2)/24,5),АТС!$A$41:$F$712,5)+VLOOKUP($A737+ROUND((COLUMN()-2)/24,5),'Расчет сбытовых надбавок'!$B$2065:'Расчет сбытовых надбавок'!$G$2736,4)</f>
        <v>226.22</v>
      </c>
      <c r="G737" s="117">
        <f>VLOOKUP($A737+ROUND((COLUMN()-2)/24,5),АТС!$A$41:$F$712,5)+VLOOKUP($A737+ROUND((COLUMN()-2)/24,5),'Расчет сбытовых надбавок'!$B$2065:'Расчет сбытовых надбавок'!$G$2736,4)</f>
        <v>35.909999999999997</v>
      </c>
      <c r="H737" s="117">
        <f>VLOOKUP($A737+ROUND((COLUMN()-2)/24,5),АТС!$A$41:$F$712,5)+VLOOKUP($A737+ROUND((COLUMN()-2)/24,5),'Расчет сбытовых надбавок'!$B$2065:'Расчет сбытовых надбавок'!$G$2736,4)</f>
        <v>276.98</v>
      </c>
      <c r="I737" s="117">
        <f>VLOOKUP($A737+ROUND((COLUMN()-2)/24,5),АТС!$A$41:$F$712,5)+VLOOKUP($A737+ROUND((COLUMN()-2)/24,5),'Расчет сбытовых надбавок'!$B$2065:'Расчет сбытовых надбавок'!$G$2736,4)</f>
        <v>6.9300000000000006</v>
      </c>
      <c r="J737" s="117">
        <f>VLOOKUP($A737+ROUND((COLUMN()-2)/24,5),АТС!$A$41:$F$712,5)+VLOOKUP($A737+ROUND((COLUMN()-2)/24,5),'Расчет сбытовых надбавок'!$B$2065:'Расчет сбытовых надбавок'!$G$2736,4)</f>
        <v>58.4</v>
      </c>
      <c r="K737" s="117">
        <f>VLOOKUP($A737+ROUND((COLUMN()-2)/24,5),АТС!$A$41:$F$712,5)+VLOOKUP($A737+ROUND((COLUMN()-2)/24,5),'Расчет сбытовых надбавок'!$B$2065:'Расчет сбытовых надбавок'!$G$2736,4)</f>
        <v>119.22</v>
      </c>
      <c r="L737" s="117">
        <f>VLOOKUP($A737+ROUND((COLUMN()-2)/24,5),АТС!$A$41:$F$712,5)+VLOOKUP($A737+ROUND((COLUMN()-2)/24,5),'Расчет сбытовых надбавок'!$B$2065:'Расчет сбытовых надбавок'!$G$2736,4)</f>
        <v>167.39</v>
      </c>
      <c r="M737" s="117">
        <f>VLOOKUP($A737+ROUND((COLUMN()-2)/24,5),АТС!$A$41:$F$712,5)+VLOOKUP($A737+ROUND((COLUMN()-2)/24,5),'Расчет сбытовых надбавок'!$B$2065:'Расчет сбытовых надбавок'!$G$2736,4)</f>
        <v>246.14</v>
      </c>
      <c r="N737" s="117">
        <f>VLOOKUP($A737+ROUND((COLUMN()-2)/24,5),АТС!$A$41:$F$712,5)+VLOOKUP($A737+ROUND((COLUMN()-2)/24,5),'Расчет сбытовых надбавок'!$B$2065:'Расчет сбытовых надбавок'!$G$2736,4)</f>
        <v>70.009999999999991</v>
      </c>
      <c r="O737" s="117">
        <f>VLOOKUP($A737+ROUND((COLUMN()-2)/24,5),АТС!$A$41:$F$712,5)+VLOOKUP($A737+ROUND((COLUMN()-2)/24,5),'Расчет сбытовых надбавок'!$B$2065:'Расчет сбытовых надбавок'!$G$2736,4)</f>
        <v>74.13</v>
      </c>
      <c r="P737" s="117">
        <f>VLOOKUP($A737+ROUND((COLUMN()-2)/24,5),АТС!$A$41:$F$712,5)+VLOOKUP($A737+ROUND((COLUMN()-2)/24,5),'Расчет сбытовых надбавок'!$B$2065:'Расчет сбытовых надбавок'!$G$2736,4)</f>
        <v>6.96</v>
      </c>
      <c r="Q737" s="117">
        <f>VLOOKUP($A737+ROUND((COLUMN()-2)/24,5),АТС!$A$41:$F$712,5)+VLOOKUP($A737+ROUND((COLUMN()-2)/24,5),'Расчет сбытовых надбавок'!$B$2065:'Расчет сбытовых надбавок'!$G$2736,4)</f>
        <v>8.8000000000000007</v>
      </c>
      <c r="R737" s="117">
        <f>VLOOKUP($A737+ROUND((COLUMN()-2)/24,5),АТС!$A$41:$F$712,5)+VLOOKUP($A737+ROUND((COLUMN()-2)/24,5),'Расчет сбытовых надбавок'!$B$2065:'Расчет сбытовых надбавок'!$G$2736,4)</f>
        <v>56.489999999999995</v>
      </c>
      <c r="S737" s="117">
        <f>VLOOKUP($A737+ROUND((COLUMN()-2)/24,5),АТС!$A$41:$F$712,5)+VLOOKUP($A737+ROUND((COLUMN()-2)/24,5),'Расчет сбытовых надбавок'!$B$2065:'Расчет сбытовых надбавок'!$G$2736,4)</f>
        <v>48.410000000000004</v>
      </c>
      <c r="T737" s="117">
        <f>VLOOKUP($A737+ROUND((COLUMN()-2)/24,5),АТС!$A$41:$F$712,5)+VLOOKUP($A737+ROUND((COLUMN()-2)/24,5),'Расчет сбытовых надбавок'!$B$2065:'Расчет сбытовых надбавок'!$G$2736,4)</f>
        <v>4.21</v>
      </c>
      <c r="U737" s="117">
        <f>VLOOKUP($A737+ROUND((COLUMN()-2)/24,5),АТС!$A$41:$F$712,5)+VLOOKUP($A737+ROUND((COLUMN()-2)/24,5),'Расчет сбытовых надбавок'!$B$2065:'Расчет сбытовых надбавок'!$G$2736,4)</f>
        <v>104.25999999999999</v>
      </c>
      <c r="V737" s="117">
        <f>VLOOKUP($A737+ROUND((COLUMN()-2)/24,5),АТС!$A$41:$F$712,5)+VLOOKUP($A737+ROUND((COLUMN()-2)/24,5),'Расчет сбытовых надбавок'!$B$2065:'Расчет сбытовых надбавок'!$G$2736,4)</f>
        <v>257.89999999999998</v>
      </c>
      <c r="W737" s="117">
        <f>VLOOKUP($A737+ROUND((COLUMN()-2)/24,5),АТС!$A$41:$F$712,5)+VLOOKUP($A737+ROUND((COLUMN()-2)/24,5),'Расчет сбытовых надбавок'!$B$2065:'Расчет сбытовых надбавок'!$G$2736,4)</f>
        <v>376.96</v>
      </c>
      <c r="X737" s="117">
        <f>VLOOKUP($A737+ROUND((COLUMN()-2)/24,5),АТС!$A$41:$F$712,5)+VLOOKUP($A737+ROUND((COLUMN()-2)/24,5),'Расчет сбытовых надбавок'!$B$2065:'Расчет сбытовых надбавок'!$G$2736,4)</f>
        <v>239.32999999999998</v>
      </c>
      <c r="Y737" s="117">
        <f>VLOOKUP($A737+ROUND((COLUMN()-2)/24,5),АТС!$A$41:$F$712,5)+VLOOKUP($A737+ROUND((COLUMN()-2)/24,5),'Расчет сбытовых надбавок'!$B$2065:'Расчет сбытовых надбавок'!$G$2736,4)</f>
        <v>200.72</v>
      </c>
    </row>
    <row r="738" spans="1:25" x14ac:dyDescent="0.2">
      <c r="A738" s="94">
        <f t="shared" si="22"/>
        <v>41677</v>
      </c>
      <c r="B738" s="117">
        <f>VLOOKUP($A738+ROUND((COLUMN()-2)/24,5),АТС!$A$41:$F$712,5)+VLOOKUP($A738+ROUND((COLUMN()-2)/24,5),'Расчет сбытовых надбавок'!$B$2065:'Расчет сбытовых надбавок'!$G$2736,4)</f>
        <v>503.63</v>
      </c>
      <c r="C738" s="117">
        <f>VLOOKUP($A738+ROUND((COLUMN()-2)/24,5),АТС!$A$41:$F$712,5)+VLOOKUP($A738+ROUND((COLUMN()-2)/24,5),'Расчет сбытовых надбавок'!$B$2065:'Расчет сбытовых надбавок'!$G$2736,4)</f>
        <v>214.01</v>
      </c>
      <c r="D738" s="117">
        <f>VLOOKUP($A738+ROUND((COLUMN()-2)/24,5),АТС!$A$41:$F$712,5)+VLOOKUP($A738+ROUND((COLUMN()-2)/24,5),'Расчет сбытовых надбавок'!$B$2065:'Расчет сбытовых надбавок'!$G$2736,4)</f>
        <v>216.29999999999998</v>
      </c>
      <c r="E738" s="117">
        <f>VLOOKUP($A738+ROUND((COLUMN()-2)/24,5),АТС!$A$41:$F$712,5)+VLOOKUP($A738+ROUND((COLUMN()-2)/24,5),'Расчет сбытовых надбавок'!$B$2065:'Расчет сбытовых надбавок'!$G$2736,4)</f>
        <v>208.35999999999999</v>
      </c>
      <c r="F738" s="117">
        <f>VLOOKUP($A738+ROUND((COLUMN()-2)/24,5),АТС!$A$41:$F$712,5)+VLOOKUP($A738+ROUND((COLUMN()-2)/24,5),'Расчет сбытовых надбавок'!$B$2065:'Расчет сбытовых надбавок'!$G$2736,4)</f>
        <v>89.16</v>
      </c>
      <c r="G738" s="117">
        <f>VLOOKUP($A738+ROUND((COLUMN()-2)/24,5),АТС!$A$41:$F$712,5)+VLOOKUP($A738+ROUND((COLUMN()-2)/24,5),'Расчет сбытовых надбавок'!$B$2065:'Расчет сбытовых надбавок'!$G$2736,4)</f>
        <v>0</v>
      </c>
      <c r="H738" s="117">
        <f>VLOOKUP($A738+ROUND((COLUMN()-2)/24,5),АТС!$A$41:$F$712,5)+VLOOKUP($A738+ROUND((COLUMN()-2)/24,5),'Расчет сбытовых надбавок'!$B$2065:'Расчет сбытовых надбавок'!$G$2736,4)</f>
        <v>17.13</v>
      </c>
      <c r="I738" s="117">
        <f>VLOOKUP($A738+ROUND((COLUMN()-2)/24,5),АТС!$A$41:$F$712,5)+VLOOKUP($A738+ROUND((COLUMN()-2)/24,5),'Расчет сбытовых надбавок'!$B$2065:'Расчет сбытовых надбавок'!$G$2736,4)</f>
        <v>0</v>
      </c>
      <c r="J738" s="117">
        <f>VLOOKUP($A738+ROUND((COLUMN()-2)/24,5),АТС!$A$41:$F$712,5)+VLOOKUP($A738+ROUND((COLUMN()-2)/24,5),'Расчет сбытовых надбавок'!$B$2065:'Расчет сбытовых надбавок'!$G$2736,4)</f>
        <v>36.11</v>
      </c>
      <c r="K738" s="117">
        <f>VLOOKUP($A738+ROUND((COLUMN()-2)/24,5),АТС!$A$41:$F$712,5)+VLOOKUP($A738+ROUND((COLUMN()-2)/24,5),'Расчет сбытовых надбавок'!$B$2065:'Расчет сбытовых надбавок'!$G$2736,4)</f>
        <v>14.879999999999999</v>
      </c>
      <c r="L738" s="117">
        <f>VLOOKUP($A738+ROUND((COLUMN()-2)/24,5),АТС!$A$41:$F$712,5)+VLOOKUP($A738+ROUND((COLUMN()-2)/24,5),'Расчет сбытовых надбавок'!$B$2065:'Расчет сбытовых надбавок'!$G$2736,4)</f>
        <v>26.33</v>
      </c>
      <c r="M738" s="117">
        <f>VLOOKUP($A738+ROUND((COLUMN()-2)/24,5),АТС!$A$41:$F$712,5)+VLOOKUP($A738+ROUND((COLUMN()-2)/24,5),'Расчет сбытовых надбавок'!$B$2065:'Расчет сбытовых надбавок'!$G$2736,4)</f>
        <v>47.17</v>
      </c>
      <c r="N738" s="117">
        <f>VLOOKUP($A738+ROUND((COLUMN()-2)/24,5),АТС!$A$41:$F$712,5)+VLOOKUP($A738+ROUND((COLUMN()-2)/24,5),'Расчет сбытовых надбавок'!$B$2065:'Расчет сбытовых надбавок'!$G$2736,4)</f>
        <v>54.010000000000005</v>
      </c>
      <c r="O738" s="117">
        <f>VLOOKUP($A738+ROUND((COLUMN()-2)/24,5),АТС!$A$41:$F$712,5)+VLOOKUP($A738+ROUND((COLUMN()-2)/24,5),'Расчет сбытовых надбавок'!$B$2065:'Расчет сбытовых надбавок'!$G$2736,4)</f>
        <v>58.089999999999996</v>
      </c>
      <c r="P738" s="117">
        <f>VLOOKUP($A738+ROUND((COLUMN()-2)/24,5),АТС!$A$41:$F$712,5)+VLOOKUP($A738+ROUND((COLUMN()-2)/24,5),'Расчет сбытовых надбавок'!$B$2065:'Расчет сбытовых надбавок'!$G$2736,4)</f>
        <v>43.6</v>
      </c>
      <c r="Q738" s="117">
        <f>VLOOKUP($A738+ROUND((COLUMN()-2)/24,5),АТС!$A$41:$F$712,5)+VLOOKUP($A738+ROUND((COLUMN()-2)/24,5),'Расчет сбытовых надбавок'!$B$2065:'Расчет сбытовых надбавок'!$G$2736,4)</f>
        <v>27.1</v>
      </c>
      <c r="R738" s="117">
        <f>VLOOKUP($A738+ROUND((COLUMN()-2)/24,5),АТС!$A$41:$F$712,5)+VLOOKUP($A738+ROUND((COLUMN()-2)/24,5),'Расчет сбытовых надбавок'!$B$2065:'Расчет сбытовых надбавок'!$G$2736,4)</f>
        <v>94.22</v>
      </c>
      <c r="S738" s="117">
        <f>VLOOKUP($A738+ROUND((COLUMN()-2)/24,5),АТС!$A$41:$F$712,5)+VLOOKUP($A738+ROUND((COLUMN()-2)/24,5),'Расчет сбытовых надбавок'!$B$2065:'Расчет сбытовых надбавок'!$G$2736,4)</f>
        <v>0</v>
      </c>
      <c r="T738" s="117">
        <f>VLOOKUP($A738+ROUND((COLUMN()-2)/24,5),АТС!$A$41:$F$712,5)+VLOOKUP($A738+ROUND((COLUMN()-2)/24,5),'Расчет сбытовых надбавок'!$B$2065:'Расчет сбытовых надбавок'!$G$2736,4)</f>
        <v>0</v>
      </c>
      <c r="U738" s="117">
        <f>VLOOKUP($A738+ROUND((COLUMN()-2)/24,5),АТС!$A$41:$F$712,5)+VLOOKUP($A738+ROUND((COLUMN()-2)/24,5),'Расчет сбытовых надбавок'!$B$2065:'Расчет сбытовых надбавок'!$G$2736,4)</f>
        <v>74.650000000000006</v>
      </c>
      <c r="V738" s="117">
        <f>VLOOKUP($A738+ROUND((COLUMN()-2)/24,5),АТС!$A$41:$F$712,5)+VLOOKUP($A738+ROUND((COLUMN()-2)/24,5),'Расчет сбытовых надбавок'!$B$2065:'Расчет сбытовых надбавок'!$G$2736,4)</f>
        <v>366.65999999999997</v>
      </c>
      <c r="W738" s="117">
        <f>VLOOKUP($A738+ROUND((COLUMN()-2)/24,5),АТС!$A$41:$F$712,5)+VLOOKUP($A738+ROUND((COLUMN()-2)/24,5),'Расчет сбытовых надбавок'!$B$2065:'Расчет сбытовых надбавок'!$G$2736,4)</f>
        <v>414.07</v>
      </c>
      <c r="X738" s="117">
        <f>VLOOKUP($A738+ROUND((COLUMN()-2)/24,5),АТС!$A$41:$F$712,5)+VLOOKUP($A738+ROUND((COLUMN()-2)/24,5),'Расчет сбытовых надбавок'!$B$2065:'Расчет сбытовых надбавок'!$G$2736,4)</f>
        <v>681.24</v>
      </c>
      <c r="Y738" s="117">
        <f>VLOOKUP($A738+ROUND((COLUMN()-2)/24,5),АТС!$A$41:$F$712,5)+VLOOKUP($A738+ROUND((COLUMN()-2)/24,5),'Расчет сбытовых надбавок'!$B$2065:'Расчет сбытовых надбавок'!$G$2736,4)</f>
        <v>234.39</v>
      </c>
    </row>
    <row r="739" spans="1:25" x14ac:dyDescent="0.2">
      <c r="A739" s="94">
        <f t="shared" si="22"/>
        <v>41678</v>
      </c>
      <c r="B739" s="117">
        <f>VLOOKUP($A739+ROUND((COLUMN()-2)/24,5),АТС!$A$41:$F$712,5)+VLOOKUP($A739+ROUND((COLUMN()-2)/24,5),'Расчет сбытовых надбавок'!$B$2065:'Расчет сбытовых надбавок'!$G$2736,4)</f>
        <v>491.65</v>
      </c>
      <c r="C739" s="117">
        <f>VLOOKUP($A739+ROUND((COLUMN()-2)/24,5),АТС!$A$41:$F$712,5)+VLOOKUP($A739+ROUND((COLUMN()-2)/24,5),'Расчет сбытовых надбавок'!$B$2065:'Расчет сбытовых надбавок'!$G$2736,4)</f>
        <v>227.19</v>
      </c>
      <c r="D739" s="117">
        <f>VLOOKUP($A739+ROUND((COLUMN()-2)/24,5),АТС!$A$41:$F$712,5)+VLOOKUP($A739+ROUND((COLUMN()-2)/24,5),'Расчет сбытовых надбавок'!$B$2065:'Расчет сбытовых надбавок'!$G$2736,4)</f>
        <v>92.61</v>
      </c>
      <c r="E739" s="117">
        <f>VLOOKUP($A739+ROUND((COLUMN()-2)/24,5),АТС!$A$41:$F$712,5)+VLOOKUP($A739+ROUND((COLUMN()-2)/24,5),'Расчет сбытовых надбавок'!$B$2065:'Расчет сбытовых надбавок'!$G$2736,4)</f>
        <v>97.24</v>
      </c>
      <c r="F739" s="117">
        <f>VLOOKUP($A739+ROUND((COLUMN()-2)/24,5),АТС!$A$41:$F$712,5)+VLOOKUP($A739+ROUND((COLUMN()-2)/24,5),'Расчет сбытовых надбавок'!$B$2065:'Расчет сбытовых надбавок'!$G$2736,4)</f>
        <v>57.36</v>
      </c>
      <c r="G739" s="117">
        <f>VLOOKUP($A739+ROUND((COLUMN()-2)/24,5),АТС!$A$41:$F$712,5)+VLOOKUP($A739+ROUND((COLUMN()-2)/24,5),'Расчет сбытовых надбавок'!$B$2065:'Расчет сбытовых надбавок'!$G$2736,4)</f>
        <v>9.9600000000000009</v>
      </c>
      <c r="H739" s="117">
        <f>VLOOKUP($A739+ROUND((COLUMN()-2)/24,5),АТС!$A$41:$F$712,5)+VLOOKUP($A739+ROUND((COLUMN()-2)/24,5),'Расчет сбытовых надбавок'!$B$2065:'Расчет сбытовых надбавок'!$G$2736,4)</f>
        <v>0</v>
      </c>
      <c r="I739" s="117">
        <f>VLOOKUP($A739+ROUND((COLUMN()-2)/24,5),АТС!$A$41:$F$712,5)+VLOOKUP($A739+ROUND((COLUMN()-2)/24,5),'Расчет сбытовых надбавок'!$B$2065:'Расчет сбытовых надбавок'!$G$2736,4)</f>
        <v>21.48</v>
      </c>
      <c r="J739" s="117">
        <f>VLOOKUP($A739+ROUND((COLUMN()-2)/24,5),АТС!$A$41:$F$712,5)+VLOOKUP($A739+ROUND((COLUMN()-2)/24,5),'Расчет сбытовых надбавок'!$B$2065:'Расчет сбытовых надбавок'!$G$2736,4)</f>
        <v>1.9300000000000002</v>
      </c>
      <c r="K739" s="117">
        <f>VLOOKUP($A739+ROUND((COLUMN()-2)/24,5),АТС!$A$41:$F$712,5)+VLOOKUP($A739+ROUND((COLUMN()-2)/24,5),'Расчет сбытовых надбавок'!$B$2065:'Расчет сбытовых надбавок'!$G$2736,4)</f>
        <v>43.18</v>
      </c>
      <c r="L739" s="117">
        <f>VLOOKUP($A739+ROUND((COLUMN()-2)/24,5),АТС!$A$41:$F$712,5)+VLOOKUP($A739+ROUND((COLUMN()-2)/24,5),'Расчет сбытовых надбавок'!$B$2065:'Расчет сбытовых надбавок'!$G$2736,4)</f>
        <v>70.36</v>
      </c>
      <c r="M739" s="117">
        <f>VLOOKUP($A739+ROUND((COLUMN()-2)/24,5),АТС!$A$41:$F$712,5)+VLOOKUP($A739+ROUND((COLUMN()-2)/24,5),'Расчет сбытовых надбавок'!$B$2065:'Расчет сбытовых надбавок'!$G$2736,4)</f>
        <v>73.12</v>
      </c>
      <c r="N739" s="117">
        <f>VLOOKUP($A739+ROUND((COLUMN()-2)/24,5),АТС!$A$41:$F$712,5)+VLOOKUP($A739+ROUND((COLUMN()-2)/24,5),'Расчет сбытовых надбавок'!$B$2065:'Расчет сбытовых надбавок'!$G$2736,4)</f>
        <v>173.81</v>
      </c>
      <c r="O739" s="117">
        <f>VLOOKUP($A739+ROUND((COLUMN()-2)/24,5),АТС!$A$41:$F$712,5)+VLOOKUP($A739+ROUND((COLUMN()-2)/24,5),'Расчет сбытовых надбавок'!$B$2065:'Расчет сбытовых надбавок'!$G$2736,4)</f>
        <v>291.72000000000003</v>
      </c>
      <c r="P739" s="117">
        <f>VLOOKUP($A739+ROUND((COLUMN()-2)/24,5),АТС!$A$41:$F$712,5)+VLOOKUP($A739+ROUND((COLUMN()-2)/24,5),'Расчет сбытовых надбавок'!$B$2065:'Расчет сбытовых надбавок'!$G$2736,4)</f>
        <v>541.35</v>
      </c>
      <c r="Q739" s="117">
        <f>VLOOKUP($A739+ROUND((COLUMN()-2)/24,5),АТС!$A$41:$F$712,5)+VLOOKUP($A739+ROUND((COLUMN()-2)/24,5),'Расчет сбытовых надбавок'!$B$2065:'Расчет сбытовых надбавок'!$G$2736,4)</f>
        <v>551.82000000000005</v>
      </c>
      <c r="R739" s="117">
        <f>VLOOKUP($A739+ROUND((COLUMN()-2)/24,5),АТС!$A$41:$F$712,5)+VLOOKUP($A739+ROUND((COLUMN()-2)/24,5),'Расчет сбытовых надбавок'!$B$2065:'Расчет сбытовых надбавок'!$G$2736,4)</f>
        <v>499.91999999999996</v>
      </c>
      <c r="S739" s="117">
        <f>VLOOKUP($A739+ROUND((COLUMN()-2)/24,5),АТС!$A$41:$F$712,5)+VLOOKUP($A739+ROUND((COLUMN()-2)/24,5),'Расчет сбытовых надбавок'!$B$2065:'Расчет сбытовых надбавок'!$G$2736,4)</f>
        <v>83.929999999999993</v>
      </c>
      <c r="T739" s="117">
        <f>VLOOKUP($A739+ROUND((COLUMN()-2)/24,5),АТС!$A$41:$F$712,5)+VLOOKUP($A739+ROUND((COLUMN()-2)/24,5),'Расчет сбытовых надбавок'!$B$2065:'Расчет сбытовых надбавок'!$G$2736,4)</f>
        <v>28.19</v>
      </c>
      <c r="U739" s="117">
        <f>VLOOKUP($A739+ROUND((COLUMN()-2)/24,5),АТС!$A$41:$F$712,5)+VLOOKUP($A739+ROUND((COLUMN()-2)/24,5),'Расчет сбытовых надбавок'!$B$2065:'Расчет сбытовых надбавок'!$G$2736,4)</f>
        <v>98.84</v>
      </c>
      <c r="V739" s="117">
        <f>VLOOKUP($A739+ROUND((COLUMN()-2)/24,5),АТС!$A$41:$F$712,5)+VLOOKUP($A739+ROUND((COLUMN()-2)/24,5),'Расчет сбытовых надбавок'!$B$2065:'Расчет сбытовых надбавок'!$G$2736,4)</f>
        <v>167.22</v>
      </c>
      <c r="W739" s="117">
        <f>VLOOKUP($A739+ROUND((COLUMN()-2)/24,5),АТС!$A$41:$F$712,5)+VLOOKUP($A739+ROUND((COLUMN()-2)/24,5),'Расчет сбытовых надбавок'!$B$2065:'Расчет сбытовых надбавок'!$G$2736,4)</f>
        <v>435.25</v>
      </c>
      <c r="X739" s="117">
        <f>VLOOKUP($A739+ROUND((COLUMN()-2)/24,5),АТС!$A$41:$F$712,5)+VLOOKUP($A739+ROUND((COLUMN()-2)/24,5),'Расчет сбытовых надбавок'!$B$2065:'Расчет сбытовых надбавок'!$G$2736,4)</f>
        <v>648.2700000000001</v>
      </c>
      <c r="Y739" s="117">
        <f>VLOOKUP($A739+ROUND((COLUMN()-2)/24,5),АТС!$A$41:$F$712,5)+VLOOKUP($A739+ROUND((COLUMN()-2)/24,5),'Расчет сбытовых надбавок'!$B$2065:'Расчет сбытовых надбавок'!$G$2736,4)</f>
        <v>781.41</v>
      </c>
    </row>
    <row r="740" spans="1:25" x14ac:dyDescent="0.2">
      <c r="A740" s="94">
        <f t="shared" si="22"/>
        <v>41679</v>
      </c>
      <c r="B740" s="117">
        <f>VLOOKUP($A740+ROUND((COLUMN()-2)/24,5),АТС!$A$41:$F$712,5)+VLOOKUP($A740+ROUND((COLUMN()-2)/24,5),'Расчет сбытовых надбавок'!$B$2065:'Расчет сбытовых надбавок'!$G$2736,4)</f>
        <v>239.48</v>
      </c>
      <c r="C740" s="117">
        <f>VLOOKUP($A740+ROUND((COLUMN()-2)/24,5),АТС!$A$41:$F$712,5)+VLOOKUP($A740+ROUND((COLUMN()-2)/24,5),'Расчет сбытовых надбавок'!$B$2065:'Расчет сбытовых надбавок'!$G$2736,4)</f>
        <v>105.9</v>
      </c>
      <c r="D740" s="117">
        <f>VLOOKUP($A740+ROUND((COLUMN()-2)/24,5),АТС!$A$41:$F$712,5)+VLOOKUP($A740+ROUND((COLUMN()-2)/24,5),'Расчет сбытовых надбавок'!$B$2065:'Расчет сбытовых надбавок'!$G$2736,4)</f>
        <v>179.47</v>
      </c>
      <c r="E740" s="117">
        <f>VLOOKUP($A740+ROUND((COLUMN()-2)/24,5),АТС!$A$41:$F$712,5)+VLOOKUP($A740+ROUND((COLUMN()-2)/24,5),'Расчет сбытовых надбавок'!$B$2065:'Расчет сбытовых надбавок'!$G$2736,4)</f>
        <v>175.97</v>
      </c>
      <c r="F740" s="117">
        <f>VLOOKUP($A740+ROUND((COLUMN()-2)/24,5),АТС!$A$41:$F$712,5)+VLOOKUP($A740+ROUND((COLUMN()-2)/24,5),'Расчет сбытовых надбавок'!$B$2065:'Расчет сбытовых надбавок'!$G$2736,4)</f>
        <v>159.02000000000001</v>
      </c>
      <c r="G740" s="117">
        <f>VLOOKUP($A740+ROUND((COLUMN()-2)/24,5),АТС!$A$41:$F$712,5)+VLOOKUP($A740+ROUND((COLUMN()-2)/24,5),'Расчет сбытовых надбавок'!$B$2065:'Расчет сбытовых надбавок'!$G$2736,4)</f>
        <v>168.07999999999998</v>
      </c>
      <c r="H740" s="117">
        <f>VLOOKUP($A740+ROUND((COLUMN()-2)/24,5),АТС!$A$41:$F$712,5)+VLOOKUP($A740+ROUND((COLUMN()-2)/24,5),'Расчет сбытовых надбавок'!$B$2065:'Расчет сбытовых надбавок'!$G$2736,4)</f>
        <v>36.29</v>
      </c>
      <c r="I740" s="117">
        <f>VLOOKUP($A740+ROUND((COLUMN()-2)/24,5),АТС!$A$41:$F$712,5)+VLOOKUP($A740+ROUND((COLUMN()-2)/24,5),'Расчет сбытовых надбавок'!$B$2065:'Расчет сбытовых надбавок'!$G$2736,4)</f>
        <v>9.0499999999999989</v>
      </c>
      <c r="J740" s="117">
        <f>VLOOKUP($A740+ROUND((COLUMN()-2)/24,5),АТС!$A$41:$F$712,5)+VLOOKUP($A740+ROUND((COLUMN()-2)/24,5),'Расчет сбытовых надбавок'!$B$2065:'Расчет сбытовых надбавок'!$G$2736,4)</f>
        <v>42.370000000000005</v>
      </c>
      <c r="K740" s="117">
        <f>VLOOKUP($A740+ROUND((COLUMN()-2)/24,5),АТС!$A$41:$F$712,5)+VLOOKUP($A740+ROUND((COLUMN()-2)/24,5),'Расчет сбытовых надбавок'!$B$2065:'Расчет сбытовых надбавок'!$G$2736,4)</f>
        <v>74.94</v>
      </c>
      <c r="L740" s="117">
        <f>VLOOKUP($A740+ROUND((COLUMN()-2)/24,5),АТС!$A$41:$F$712,5)+VLOOKUP($A740+ROUND((COLUMN()-2)/24,5),'Расчет сбытовых надбавок'!$B$2065:'Расчет сбытовых надбавок'!$G$2736,4)</f>
        <v>469.63</v>
      </c>
      <c r="M740" s="117">
        <f>VLOOKUP($A740+ROUND((COLUMN()-2)/24,5),АТС!$A$41:$F$712,5)+VLOOKUP($A740+ROUND((COLUMN()-2)/24,5),'Расчет сбытовых надбавок'!$B$2065:'Расчет сбытовых надбавок'!$G$2736,4)</f>
        <v>535.91</v>
      </c>
      <c r="N740" s="117">
        <f>VLOOKUP($A740+ROUND((COLUMN()-2)/24,5),АТС!$A$41:$F$712,5)+VLOOKUP($A740+ROUND((COLUMN()-2)/24,5),'Расчет сбытовых надбавок'!$B$2065:'Расчет сбытовых надбавок'!$G$2736,4)</f>
        <v>623.6</v>
      </c>
      <c r="O740" s="117">
        <f>VLOOKUP($A740+ROUND((COLUMN()-2)/24,5),АТС!$A$41:$F$712,5)+VLOOKUP($A740+ROUND((COLUMN()-2)/24,5),'Расчет сбытовых надбавок'!$B$2065:'Расчет сбытовых надбавок'!$G$2736,4)</f>
        <v>639.67999999999995</v>
      </c>
      <c r="P740" s="117">
        <f>VLOOKUP($A740+ROUND((COLUMN()-2)/24,5),АТС!$A$41:$F$712,5)+VLOOKUP($A740+ROUND((COLUMN()-2)/24,5),'Расчет сбытовых надбавок'!$B$2065:'Расчет сбытовых надбавок'!$G$2736,4)</f>
        <v>728.91000000000008</v>
      </c>
      <c r="Q740" s="117">
        <f>VLOOKUP($A740+ROUND((COLUMN()-2)/24,5),АТС!$A$41:$F$712,5)+VLOOKUP($A740+ROUND((COLUMN()-2)/24,5),'Расчет сбытовых надбавок'!$B$2065:'Расчет сбытовых надбавок'!$G$2736,4)</f>
        <v>545.93000000000006</v>
      </c>
      <c r="R740" s="117">
        <f>VLOOKUP($A740+ROUND((COLUMN()-2)/24,5),АТС!$A$41:$F$712,5)+VLOOKUP($A740+ROUND((COLUMN()-2)/24,5),'Расчет сбытовых надбавок'!$B$2065:'Расчет сбытовых надбавок'!$G$2736,4)</f>
        <v>126.49</v>
      </c>
      <c r="S740" s="117">
        <f>VLOOKUP($A740+ROUND((COLUMN()-2)/24,5),АТС!$A$41:$F$712,5)+VLOOKUP($A740+ROUND((COLUMN()-2)/24,5),'Расчет сбытовых надбавок'!$B$2065:'Расчет сбытовых надбавок'!$G$2736,4)</f>
        <v>211.72000000000003</v>
      </c>
      <c r="T740" s="117">
        <f>VLOOKUP($A740+ROUND((COLUMN()-2)/24,5),АТС!$A$41:$F$712,5)+VLOOKUP($A740+ROUND((COLUMN()-2)/24,5),'Расчет сбытовых надбавок'!$B$2065:'Расчет сбытовых надбавок'!$G$2736,4)</f>
        <v>19.670000000000002</v>
      </c>
      <c r="U740" s="117">
        <f>VLOOKUP($A740+ROUND((COLUMN()-2)/24,5),АТС!$A$41:$F$712,5)+VLOOKUP($A740+ROUND((COLUMN()-2)/24,5),'Расчет сбытовых надбавок'!$B$2065:'Расчет сбытовых надбавок'!$G$2736,4)</f>
        <v>214.37</v>
      </c>
      <c r="V740" s="117">
        <f>VLOOKUP($A740+ROUND((COLUMN()-2)/24,5),АТС!$A$41:$F$712,5)+VLOOKUP($A740+ROUND((COLUMN()-2)/24,5),'Расчет сбытовых надбавок'!$B$2065:'Расчет сбытовых надбавок'!$G$2736,4)</f>
        <v>234.64000000000001</v>
      </c>
      <c r="W740" s="117">
        <f>VLOOKUP($A740+ROUND((COLUMN()-2)/24,5),АТС!$A$41:$F$712,5)+VLOOKUP($A740+ROUND((COLUMN()-2)/24,5),'Расчет сбытовых надбавок'!$B$2065:'Расчет сбытовых надбавок'!$G$2736,4)</f>
        <v>394.5</v>
      </c>
      <c r="X740" s="117">
        <f>VLOOKUP($A740+ROUND((COLUMN()-2)/24,5),АТС!$A$41:$F$712,5)+VLOOKUP($A740+ROUND((COLUMN()-2)/24,5),'Расчет сбытовых надбавок'!$B$2065:'Расчет сбытовых надбавок'!$G$2736,4)</f>
        <v>671.82</v>
      </c>
      <c r="Y740" s="117">
        <f>VLOOKUP($A740+ROUND((COLUMN()-2)/24,5),АТС!$A$41:$F$712,5)+VLOOKUP($A740+ROUND((COLUMN()-2)/24,5),'Расчет сбытовых надбавок'!$B$2065:'Расчет сбытовых надбавок'!$G$2736,4)</f>
        <v>539.02</v>
      </c>
    </row>
    <row r="741" spans="1:25" x14ac:dyDescent="0.2">
      <c r="A741" s="94">
        <f t="shared" si="22"/>
        <v>41680</v>
      </c>
      <c r="B741" s="117">
        <f>VLOOKUP($A741+ROUND((COLUMN()-2)/24,5),АТС!$A$41:$F$712,5)+VLOOKUP($A741+ROUND((COLUMN()-2)/24,5),'Расчет сбытовых надбавок'!$B$2065:'Расчет сбытовых надбавок'!$G$2736,4)</f>
        <v>302.64999999999998</v>
      </c>
      <c r="C741" s="117">
        <f>VLOOKUP($A741+ROUND((COLUMN()-2)/24,5),АТС!$A$41:$F$712,5)+VLOOKUP($A741+ROUND((COLUMN()-2)/24,5),'Расчет сбытовых надбавок'!$B$2065:'Расчет сбытовых надбавок'!$G$2736,4)</f>
        <v>191.31</v>
      </c>
      <c r="D741" s="117">
        <f>VLOOKUP($A741+ROUND((COLUMN()-2)/24,5),АТС!$A$41:$F$712,5)+VLOOKUP($A741+ROUND((COLUMN()-2)/24,5),'Расчет сбытовых надбавок'!$B$2065:'Расчет сбытовых надбавок'!$G$2736,4)</f>
        <v>558.48</v>
      </c>
      <c r="E741" s="117">
        <f>VLOOKUP($A741+ROUND((COLUMN()-2)/24,5),АТС!$A$41:$F$712,5)+VLOOKUP($A741+ROUND((COLUMN()-2)/24,5),'Расчет сбытовых надбавок'!$B$2065:'Расчет сбытовых надбавок'!$G$2736,4)</f>
        <v>566.64</v>
      </c>
      <c r="F741" s="117">
        <f>VLOOKUP($A741+ROUND((COLUMN()-2)/24,5),АТС!$A$41:$F$712,5)+VLOOKUP($A741+ROUND((COLUMN()-2)/24,5),'Расчет сбытовых надбавок'!$B$2065:'Расчет сбытовых надбавок'!$G$2736,4)</f>
        <v>1302.77</v>
      </c>
      <c r="G741" s="117">
        <f>VLOOKUP($A741+ROUND((COLUMN()-2)/24,5),АТС!$A$41:$F$712,5)+VLOOKUP($A741+ROUND((COLUMN()-2)/24,5),'Расчет сбытовых надбавок'!$B$2065:'Расчет сбытовых надбавок'!$G$2736,4)</f>
        <v>0</v>
      </c>
      <c r="H741" s="117">
        <f>VLOOKUP($A741+ROUND((COLUMN()-2)/24,5),АТС!$A$41:$F$712,5)+VLOOKUP($A741+ROUND((COLUMN()-2)/24,5),'Расчет сбытовых надбавок'!$B$2065:'Расчет сбытовых надбавок'!$G$2736,4)</f>
        <v>0</v>
      </c>
      <c r="I741" s="117">
        <f>VLOOKUP($A741+ROUND((COLUMN()-2)/24,5),АТС!$A$41:$F$712,5)+VLOOKUP($A741+ROUND((COLUMN()-2)/24,5),'Расчет сбытовых надбавок'!$B$2065:'Расчет сбытовых надбавок'!$G$2736,4)</f>
        <v>79.08</v>
      </c>
      <c r="J741" s="117">
        <f>VLOOKUP($A741+ROUND((COLUMN()-2)/24,5),АТС!$A$41:$F$712,5)+VLOOKUP($A741+ROUND((COLUMN()-2)/24,5),'Расчет сбытовых надбавок'!$B$2065:'Расчет сбытовых надбавок'!$G$2736,4)</f>
        <v>249.68</v>
      </c>
      <c r="K741" s="117">
        <f>VLOOKUP($A741+ROUND((COLUMN()-2)/24,5),АТС!$A$41:$F$712,5)+VLOOKUP($A741+ROUND((COLUMN()-2)/24,5),'Расчет сбытовых надбавок'!$B$2065:'Расчет сбытовых надбавок'!$G$2736,4)</f>
        <v>265.29000000000002</v>
      </c>
      <c r="L741" s="117">
        <f>VLOOKUP($A741+ROUND((COLUMN()-2)/24,5),АТС!$A$41:$F$712,5)+VLOOKUP($A741+ROUND((COLUMN()-2)/24,5),'Расчет сбытовых надбавок'!$B$2065:'Расчет сбытовых надбавок'!$G$2736,4)</f>
        <v>336.82</v>
      </c>
      <c r="M741" s="117">
        <f>VLOOKUP($A741+ROUND((COLUMN()-2)/24,5),АТС!$A$41:$F$712,5)+VLOOKUP($A741+ROUND((COLUMN()-2)/24,5),'Расчет сбытовых надбавок'!$B$2065:'Расчет сбытовых надбавок'!$G$2736,4)</f>
        <v>375.40999999999997</v>
      </c>
      <c r="N741" s="117">
        <f>VLOOKUP($A741+ROUND((COLUMN()-2)/24,5),АТС!$A$41:$F$712,5)+VLOOKUP($A741+ROUND((COLUMN()-2)/24,5),'Расчет сбытовых надбавок'!$B$2065:'Расчет сбытовых надбавок'!$G$2736,4)</f>
        <v>283.78000000000003</v>
      </c>
      <c r="O741" s="117">
        <f>VLOOKUP($A741+ROUND((COLUMN()-2)/24,5),АТС!$A$41:$F$712,5)+VLOOKUP($A741+ROUND((COLUMN()-2)/24,5),'Расчет сбытовых надбавок'!$B$2065:'Расчет сбытовых надбавок'!$G$2736,4)</f>
        <v>358.48</v>
      </c>
      <c r="P741" s="117">
        <f>VLOOKUP($A741+ROUND((COLUMN()-2)/24,5),АТС!$A$41:$F$712,5)+VLOOKUP($A741+ROUND((COLUMN()-2)/24,5),'Расчет сбытовых надбавок'!$B$2065:'Расчет сбытовых надбавок'!$G$2736,4)</f>
        <v>363.15</v>
      </c>
      <c r="Q741" s="117">
        <f>VLOOKUP($A741+ROUND((COLUMN()-2)/24,5),АТС!$A$41:$F$712,5)+VLOOKUP($A741+ROUND((COLUMN()-2)/24,5),'Расчет сбытовых надбавок'!$B$2065:'Расчет сбытовых надбавок'!$G$2736,4)</f>
        <v>422.64</v>
      </c>
      <c r="R741" s="117">
        <f>VLOOKUP($A741+ROUND((COLUMN()-2)/24,5),АТС!$A$41:$F$712,5)+VLOOKUP($A741+ROUND((COLUMN()-2)/24,5),'Расчет сбытовых надбавок'!$B$2065:'Расчет сбытовых надбавок'!$G$2736,4)</f>
        <v>449.06</v>
      </c>
      <c r="S741" s="117">
        <f>VLOOKUP($A741+ROUND((COLUMN()-2)/24,5),АТС!$A$41:$F$712,5)+VLOOKUP($A741+ROUND((COLUMN()-2)/24,5),'Расчет сбытовых надбавок'!$B$2065:'Расчет сбытовых надбавок'!$G$2736,4)</f>
        <v>279.87</v>
      </c>
      <c r="T741" s="117">
        <f>VLOOKUP($A741+ROUND((COLUMN()-2)/24,5),АТС!$A$41:$F$712,5)+VLOOKUP($A741+ROUND((COLUMN()-2)/24,5),'Расчет сбытовых надбавок'!$B$2065:'Расчет сбытовых надбавок'!$G$2736,4)</f>
        <v>69.16</v>
      </c>
      <c r="U741" s="117">
        <f>VLOOKUP($A741+ROUND((COLUMN()-2)/24,5),АТС!$A$41:$F$712,5)+VLOOKUP($A741+ROUND((COLUMN()-2)/24,5),'Расчет сбытовых надбавок'!$B$2065:'Расчет сбытовых надбавок'!$G$2736,4)</f>
        <v>255.14000000000001</v>
      </c>
      <c r="V741" s="117">
        <f>VLOOKUP($A741+ROUND((COLUMN()-2)/24,5),АТС!$A$41:$F$712,5)+VLOOKUP($A741+ROUND((COLUMN()-2)/24,5),'Расчет сбытовых надбавок'!$B$2065:'Расчет сбытовых надбавок'!$G$2736,4)</f>
        <v>281.81</v>
      </c>
      <c r="W741" s="117">
        <f>VLOOKUP($A741+ROUND((COLUMN()-2)/24,5),АТС!$A$41:$F$712,5)+VLOOKUP($A741+ROUND((COLUMN()-2)/24,5),'Расчет сбытовых надбавок'!$B$2065:'Расчет сбытовых надбавок'!$G$2736,4)</f>
        <v>405.91999999999996</v>
      </c>
      <c r="X741" s="117">
        <f>VLOOKUP($A741+ROUND((COLUMN()-2)/24,5),АТС!$A$41:$F$712,5)+VLOOKUP($A741+ROUND((COLUMN()-2)/24,5),'Расчет сбытовых надбавок'!$B$2065:'Расчет сбытовых надбавок'!$G$2736,4)</f>
        <v>742.95</v>
      </c>
      <c r="Y741" s="117">
        <f>VLOOKUP($A741+ROUND((COLUMN()-2)/24,5),АТС!$A$41:$F$712,5)+VLOOKUP($A741+ROUND((COLUMN()-2)/24,5),'Расчет сбытовых надбавок'!$B$2065:'Расчет сбытовых надбавок'!$G$2736,4)</f>
        <v>807.66000000000008</v>
      </c>
    </row>
    <row r="742" spans="1:25" x14ac:dyDescent="0.2">
      <c r="A742" s="94">
        <f t="shared" si="22"/>
        <v>41681</v>
      </c>
      <c r="B742" s="117">
        <f>VLOOKUP($A742+ROUND((COLUMN()-2)/24,5),АТС!$A$41:$F$712,5)+VLOOKUP($A742+ROUND((COLUMN()-2)/24,5),'Расчет сбытовых надбавок'!$B$2065:'Расчет сбытовых надбавок'!$G$2736,4)</f>
        <v>223.12</v>
      </c>
      <c r="C742" s="117">
        <f>VLOOKUP($A742+ROUND((COLUMN()-2)/24,5),АТС!$A$41:$F$712,5)+VLOOKUP($A742+ROUND((COLUMN()-2)/24,5),'Расчет сбытовых надбавок'!$B$2065:'Расчет сбытовых надбавок'!$G$2736,4)</f>
        <v>110.5</v>
      </c>
      <c r="D742" s="117">
        <f>VLOOKUP($A742+ROUND((COLUMN()-2)/24,5),АТС!$A$41:$F$712,5)+VLOOKUP($A742+ROUND((COLUMN()-2)/24,5),'Расчет сбытовых надбавок'!$B$2065:'Расчет сбытовых надбавок'!$G$2736,4)</f>
        <v>91.58</v>
      </c>
      <c r="E742" s="117">
        <f>VLOOKUP($A742+ROUND((COLUMN()-2)/24,5),АТС!$A$41:$F$712,5)+VLOOKUP($A742+ROUND((COLUMN()-2)/24,5),'Расчет сбытовых надбавок'!$B$2065:'Расчет сбытовых надбавок'!$G$2736,4)</f>
        <v>61.7</v>
      </c>
      <c r="F742" s="117">
        <f>VLOOKUP($A742+ROUND((COLUMN()-2)/24,5),АТС!$A$41:$F$712,5)+VLOOKUP($A742+ROUND((COLUMN()-2)/24,5),'Расчет сбытовых надбавок'!$B$2065:'Расчет сбытовых надбавок'!$G$2736,4)</f>
        <v>104.39999999999999</v>
      </c>
      <c r="G742" s="117">
        <f>VLOOKUP($A742+ROUND((COLUMN()-2)/24,5),АТС!$A$41:$F$712,5)+VLOOKUP($A742+ROUND((COLUMN()-2)/24,5),'Расчет сбытовых надбавок'!$B$2065:'Расчет сбытовых надбавок'!$G$2736,4)</f>
        <v>0</v>
      </c>
      <c r="H742" s="117">
        <f>VLOOKUP($A742+ROUND((COLUMN()-2)/24,5),АТС!$A$41:$F$712,5)+VLOOKUP($A742+ROUND((COLUMN()-2)/24,5),'Расчет сбытовых надбавок'!$B$2065:'Расчет сбытовых надбавок'!$G$2736,4)</f>
        <v>0</v>
      </c>
      <c r="I742" s="117">
        <f>VLOOKUP($A742+ROUND((COLUMN()-2)/24,5),АТС!$A$41:$F$712,5)+VLOOKUP($A742+ROUND((COLUMN()-2)/24,5),'Расчет сбытовых надбавок'!$B$2065:'Расчет сбытовых надбавок'!$G$2736,4)</f>
        <v>0</v>
      </c>
      <c r="J742" s="117">
        <f>VLOOKUP($A742+ROUND((COLUMN()-2)/24,5),АТС!$A$41:$F$712,5)+VLOOKUP($A742+ROUND((COLUMN()-2)/24,5),'Расчет сбытовых надбавок'!$B$2065:'Расчет сбытовых надбавок'!$G$2736,4)</f>
        <v>0</v>
      </c>
      <c r="K742" s="117">
        <f>VLOOKUP($A742+ROUND((COLUMN()-2)/24,5),АТС!$A$41:$F$712,5)+VLOOKUP($A742+ROUND((COLUMN()-2)/24,5),'Расчет сбытовых надбавок'!$B$2065:'Расчет сбытовых надбавок'!$G$2736,4)</f>
        <v>69.36</v>
      </c>
      <c r="L742" s="117">
        <f>VLOOKUP($A742+ROUND((COLUMN()-2)/24,5),АТС!$A$41:$F$712,5)+VLOOKUP($A742+ROUND((COLUMN()-2)/24,5),'Расчет сбытовых надбавок'!$B$2065:'Расчет сбытовых надбавок'!$G$2736,4)</f>
        <v>260.06</v>
      </c>
      <c r="M742" s="117">
        <f>VLOOKUP($A742+ROUND((COLUMN()-2)/24,5),АТС!$A$41:$F$712,5)+VLOOKUP($A742+ROUND((COLUMN()-2)/24,5),'Расчет сбытовых надбавок'!$B$2065:'Расчет сбытовых надбавок'!$G$2736,4)</f>
        <v>260.10000000000002</v>
      </c>
      <c r="N742" s="117">
        <f>VLOOKUP($A742+ROUND((COLUMN()-2)/24,5),АТС!$A$41:$F$712,5)+VLOOKUP($A742+ROUND((COLUMN()-2)/24,5),'Расчет сбытовых надбавок'!$B$2065:'Расчет сбытовых надбавок'!$G$2736,4)</f>
        <v>199.79</v>
      </c>
      <c r="O742" s="117">
        <f>VLOOKUP($A742+ROUND((COLUMN()-2)/24,5),АТС!$A$41:$F$712,5)+VLOOKUP($A742+ROUND((COLUMN()-2)/24,5),'Расчет сбытовых надбавок'!$B$2065:'Расчет сбытовых надбавок'!$G$2736,4)</f>
        <v>94.460000000000008</v>
      </c>
      <c r="P742" s="117">
        <f>VLOOKUP($A742+ROUND((COLUMN()-2)/24,5),АТС!$A$41:$F$712,5)+VLOOKUP($A742+ROUND((COLUMN()-2)/24,5),'Расчет сбытовых надбавок'!$B$2065:'Расчет сбытовых надбавок'!$G$2736,4)</f>
        <v>74.48</v>
      </c>
      <c r="Q742" s="117">
        <f>VLOOKUP($A742+ROUND((COLUMN()-2)/24,5),АТС!$A$41:$F$712,5)+VLOOKUP($A742+ROUND((COLUMN()-2)/24,5),'Расчет сбытовых надбавок'!$B$2065:'Расчет сбытовых надбавок'!$G$2736,4)</f>
        <v>0</v>
      </c>
      <c r="R742" s="117">
        <f>VLOOKUP($A742+ROUND((COLUMN()-2)/24,5),АТС!$A$41:$F$712,5)+VLOOKUP($A742+ROUND((COLUMN()-2)/24,5),'Расчет сбытовых надбавок'!$B$2065:'Расчет сбытовых надбавок'!$G$2736,4)</f>
        <v>60.99</v>
      </c>
      <c r="S742" s="117">
        <f>VLOOKUP($A742+ROUND((COLUMN()-2)/24,5),АТС!$A$41:$F$712,5)+VLOOKUP($A742+ROUND((COLUMN()-2)/24,5),'Расчет сбытовых надбавок'!$B$2065:'Расчет сбытовых надбавок'!$G$2736,4)</f>
        <v>0</v>
      </c>
      <c r="T742" s="117">
        <f>VLOOKUP($A742+ROUND((COLUMN()-2)/24,5),АТС!$A$41:$F$712,5)+VLOOKUP($A742+ROUND((COLUMN()-2)/24,5),'Расчет сбытовых надбавок'!$B$2065:'Расчет сбытовых надбавок'!$G$2736,4)</f>
        <v>200.10999999999999</v>
      </c>
      <c r="U742" s="117">
        <f>VLOOKUP($A742+ROUND((COLUMN()-2)/24,5),АТС!$A$41:$F$712,5)+VLOOKUP($A742+ROUND((COLUMN()-2)/24,5),'Расчет сбытовых надбавок'!$B$2065:'Расчет сбытовых надбавок'!$G$2736,4)</f>
        <v>157.53</v>
      </c>
      <c r="V742" s="117">
        <f>VLOOKUP($A742+ROUND((COLUMN()-2)/24,5),АТС!$A$41:$F$712,5)+VLOOKUP($A742+ROUND((COLUMN()-2)/24,5),'Расчет сбытовых надбавок'!$B$2065:'Расчет сбытовых надбавок'!$G$2736,4)</f>
        <v>257.58</v>
      </c>
      <c r="W742" s="117">
        <f>VLOOKUP($A742+ROUND((COLUMN()-2)/24,5),АТС!$A$41:$F$712,5)+VLOOKUP($A742+ROUND((COLUMN()-2)/24,5),'Расчет сбытовых надбавок'!$B$2065:'Расчет сбытовых надбавок'!$G$2736,4)</f>
        <v>367.99</v>
      </c>
      <c r="X742" s="117">
        <f>VLOOKUP($A742+ROUND((COLUMN()-2)/24,5),АТС!$A$41:$F$712,5)+VLOOKUP($A742+ROUND((COLUMN()-2)/24,5),'Расчет сбытовых надбавок'!$B$2065:'Расчет сбытовых надбавок'!$G$2736,4)</f>
        <v>484.91</v>
      </c>
      <c r="Y742" s="117">
        <f>VLOOKUP($A742+ROUND((COLUMN()-2)/24,5),АТС!$A$41:$F$712,5)+VLOOKUP($A742+ROUND((COLUMN()-2)/24,5),'Расчет сбытовых надбавок'!$B$2065:'Расчет сбытовых надбавок'!$G$2736,4)</f>
        <v>545.11</v>
      </c>
    </row>
    <row r="743" spans="1:25" x14ac:dyDescent="0.2">
      <c r="A743" s="94">
        <f t="shared" si="22"/>
        <v>41682</v>
      </c>
      <c r="B743" s="117">
        <f>VLOOKUP($A743+ROUND((COLUMN()-2)/24,5),АТС!$A$41:$F$712,5)+VLOOKUP($A743+ROUND((COLUMN()-2)/24,5),'Расчет сбытовых надбавок'!$B$2065:'Расчет сбытовых надбавок'!$G$2736,4)</f>
        <v>321.14</v>
      </c>
      <c r="C743" s="117">
        <f>VLOOKUP($A743+ROUND((COLUMN()-2)/24,5),АТС!$A$41:$F$712,5)+VLOOKUP($A743+ROUND((COLUMN()-2)/24,5),'Расчет сбытовых надбавок'!$B$2065:'Расчет сбытовых надбавок'!$G$2736,4)</f>
        <v>200.89</v>
      </c>
      <c r="D743" s="117">
        <f>VLOOKUP($A743+ROUND((COLUMN()-2)/24,5),АТС!$A$41:$F$712,5)+VLOOKUP($A743+ROUND((COLUMN()-2)/24,5),'Расчет сбытовых надбавок'!$B$2065:'Расчет сбытовых надбавок'!$G$2736,4)</f>
        <v>56.24</v>
      </c>
      <c r="E743" s="117">
        <f>VLOOKUP($A743+ROUND((COLUMN()-2)/24,5),АТС!$A$41:$F$712,5)+VLOOKUP($A743+ROUND((COLUMN()-2)/24,5),'Расчет сбытовых надбавок'!$B$2065:'Расчет сбытовых надбавок'!$G$2736,4)</f>
        <v>92.59</v>
      </c>
      <c r="F743" s="117">
        <f>VLOOKUP($A743+ROUND((COLUMN()-2)/24,5),АТС!$A$41:$F$712,5)+VLOOKUP($A743+ROUND((COLUMN()-2)/24,5),'Расчет сбытовых надбавок'!$B$2065:'Расчет сбытовых надбавок'!$G$2736,4)</f>
        <v>73.11</v>
      </c>
      <c r="G743" s="117">
        <f>VLOOKUP($A743+ROUND((COLUMN()-2)/24,5),АТС!$A$41:$F$712,5)+VLOOKUP($A743+ROUND((COLUMN()-2)/24,5),'Расчет сбытовых надбавок'!$B$2065:'Расчет сбытовых надбавок'!$G$2736,4)</f>
        <v>0</v>
      </c>
      <c r="H743" s="117">
        <f>VLOOKUP($A743+ROUND((COLUMN()-2)/24,5),АТС!$A$41:$F$712,5)+VLOOKUP($A743+ROUND((COLUMN()-2)/24,5),'Расчет сбытовых надбавок'!$B$2065:'Расчет сбытовых надбавок'!$G$2736,4)</f>
        <v>0</v>
      </c>
      <c r="I743" s="117">
        <f>VLOOKUP($A743+ROUND((COLUMN()-2)/24,5),АТС!$A$41:$F$712,5)+VLOOKUP($A743+ROUND((COLUMN()-2)/24,5),'Расчет сбытовых надбавок'!$B$2065:'Расчет сбытовых надбавок'!$G$2736,4)</f>
        <v>56.760000000000005</v>
      </c>
      <c r="J743" s="117">
        <f>VLOOKUP($A743+ROUND((COLUMN()-2)/24,5),АТС!$A$41:$F$712,5)+VLOOKUP($A743+ROUND((COLUMN()-2)/24,5),'Расчет сбытовых надбавок'!$B$2065:'Расчет сбытовых надбавок'!$G$2736,4)</f>
        <v>29.69</v>
      </c>
      <c r="K743" s="117">
        <f>VLOOKUP($A743+ROUND((COLUMN()-2)/24,5),АТС!$A$41:$F$712,5)+VLOOKUP($A743+ROUND((COLUMN()-2)/24,5),'Расчет сбытовых надбавок'!$B$2065:'Расчет сбытовых надбавок'!$G$2736,4)</f>
        <v>28.97</v>
      </c>
      <c r="L743" s="117">
        <f>VLOOKUP($A743+ROUND((COLUMN()-2)/24,5),АТС!$A$41:$F$712,5)+VLOOKUP($A743+ROUND((COLUMN()-2)/24,5),'Расчет сбытовых надбавок'!$B$2065:'Расчет сбытовых надбавок'!$G$2736,4)</f>
        <v>70.06</v>
      </c>
      <c r="M743" s="117">
        <f>VLOOKUP($A743+ROUND((COLUMN()-2)/24,5),АТС!$A$41:$F$712,5)+VLOOKUP($A743+ROUND((COLUMN()-2)/24,5),'Расчет сбытовых надбавок'!$B$2065:'Расчет сбытовых надбавок'!$G$2736,4)</f>
        <v>84.24</v>
      </c>
      <c r="N743" s="117">
        <f>VLOOKUP($A743+ROUND((COLUMN()-2)/24,5),АТС!$A$41:$F$712,5)+VLOOKUP($A743+ROUND((COLUMN()-2)/24,5),'Расчет сбытовых надбавок'!$B$2065:'Расчет сбытовых надбавок'!$G$2736,4)</f>
        <v>107.35</v>
      </c>
      <c r="O743" s="117">
        <f>VLOOKUP($A743+ROUND((COLUMN()-2)/24,5),АТС!$A$41:$F$712,5)+VLOOKUP($A743+ROUND((COLUMN()-2)/24,5),'Расчет сбытовых надбавок'!$B$2065:'Расчет сбытовых надбавок'!$G$2736,4)</f>
        <v>77.28</v>
      </c>
      <c r="P743" s="117">
        <f>VLOOKUP($A743+ROUND((COLUMN()-2)/24,5),АТС!$A$41:$F$712,5)+VLOOKUP($A743+ROUND((COLUMN()-2)/24,5),'Расчет сбытовых надбавок'!$B$2065:'Расчет сбытовых надбавок'!$G$2736,4)</f>
        <v>82.86</v>
      </c>
      <c r="Q743" s="117">
        <f>VLOOKUP($A743+ROUND((COLUMN()-2)/24,5),АТС!$A$41:$F$712,5)+VLOOKUP($A743+ROUND((COLUMN()-2)/24,5),'Расчет сбытовых надбавок'!$B$2065:'Расчет сбытовых надбавок'!$G$2736,4)</f>
        <v>34.549999999999997</v>
      </c>
      <c r="R743" s="117">
        <f>VLOOKUP($A743+ROUND((COLUMN()-2)/24,5),АТС!$A$41:$F$712,5)+VLOOKUP($A743+ROUND((COLUMN()-2)/24,5),'Расчет сбытовых надбавок'!$B$2065:'Расчет сбытовых надбавок'!$G$2736,4)</f>
        <v>4.37</v>
      </c>
      <c r="S743" s="117">
        <f>VLOOKUP($A743+ROUND((COLUMN()-2)/24,5),АТС!$A$41:$F$712,5)+VLOOKUP($A743+ROUND((COLUMN()-2)/24,5),'Расчет сбытовых надбавок'!$B$2065:'Расчет сбытовых надбавок'!$G$2736,4)</f>
        <v>0</v>
      </c>
      <c r="T743" s="117">
        <f>VLOOKUP($A743+ROUND((COLUMN()-2)/24,5),АТС!$A$41:$F$712,5)+VLOOKUP($A743+ROUND((COLUMN()-2)/24,5),'Расчет сбытовых надбавок'!$B$2065:'Расчет сбытовых надбавок'!$G$2736,4)</f>
        <v>0</v>
      </c>
      <c r="U743" s="117">
        <f>VLOOKUP($A743+ROUND((COLUMN()-2)/24,5),АТС!$A$41:$F$712,5)+VLOOKUP($A743+ROUND((COLUMN()-2)/24,5),'Расчет сбытовых надбавок'!$B$2065:'Расчет сбытовых надбавок'!$G$2736,4)</f>
        <v>83.19</v>
      </c>
      <c r="V743" s="117">
        <f>VLOOKUP($A743+ROUND((COLUMN()-2)/24,5),АТС!$A$41:$F$712,5)+VLOOKUP($A743+ROUND((COLUMN()-2)/24,5),'Расчет сбытовых надбавок'!$B$2065:'Расчет сбытовых надбавок'!$G$2736,4)</f>
        <v>93.13</v>
      </c>
      <c r="W743" s="117">
        <f>VLOOKUP($A743+ROUND((COLUMN()-2)/24,5),АТС!$A$41:$F$712,5)+VLOOKUP($A743+ROUND((COLUMN()-2)/24,5),'Расчет сбытовых надбавок'!$B$2065:'Расчет сбытовых надбавок'!$G$2736,4)</f>
        <v>106.29</v>
      </c>
      <c r="X743" s="117">
        <f>VLOOKUP($A743+ROUND((COLUMN()-2)/24,5),АТС!$A$41:$F$712,5)+VLOOKUP($A743+ROUND((COLUMN()-2)/24,5),'Расчет сбытовых надбавок'!$B$2065:'Расчет сбытовых надбавок'!$G$2736,4)</f>
        <v>89.37</v>
      </c>
      <c r="Y743" s="117">
        <f>VLOOKUP($A743+ROUND((COLUMN()-2)/24,5),АТС!$A$41:$F$712,5)+VLOOKUP($A743+ROUND((COLUMN()-2)/24,5),'Расчет сбытовых надбавок'!$B$2065:'Расчет сбытовых надбавок'!$G$2736,4)</f>
        <v>19.72</v>
      </c>
    </row>
    <row r="744" spans="1:25" x14ac:dyDescent="0.2">
      <c r="A744" s="94">
        <f t="shared" si="22"/>
        <v>41683</v>
      </c>
      <c r="B744" s="117">
        <f>VLOOKUP($A744+ROUND((COLUMN()-2)/24,5),АТС!$A$41:$F$712,5)+VLOOKUP($A744+ROUND((COLUMN()-2)/24,5),'Расчет сбытовых надбавок'!$B$2065:'Расчет сбытовых надбавок'!$G$2736,4)</f>
        <v>463.01</v>
      </c>
      <c r="C744" s="117">
        <f>VLOOKUP($A744+ROUND((COLUMN()-2)/24,5),АТС!$A$41:$F$712,5)+VLOOKUP($A744+ROUND((COLUMN()-2)/24,5),'Расчет сбытовых надбавок'!$B$2065:'Расчет сбытовых надбавок'!$G$2736,4)</f>
        <v>190.45</v>
      </c>
      <c r="D744" s="117">
        <f>VLOOKUP($A744+ROUND((COLUMN()-2)/24,5),АТС!$A$41:$F$712,5)+VLOOKUP($A744+ROUND((COLUMN()-2)/24,5),'Расчет сбытовых надбавок'!$B$2065:'Расчет сбытовых надбавок'!$G$2736,4)</f>
        <v>214.78</v>
      </c>
      <c r="E744" s="117">
        <f>VLOOKUP($A744+ROUND((COLUMN()-2)/24,5),АТС!$A$41:$F$712,5)+VLOOKUP($A744+ROUND((COLUMN()-2)/24,5),'Расчет сбытовых надбавок'!$B$2065:'Расчет сбытовых надбавок'!$G$2736,4)</f>
        <v>194.87</v>
      </c>
      <c r="F744" s="117">
        <f>VLOOKUP($A744+ROUND((COLUMN()-2)/24,5),АТС!$A$41:$F$712,5)+VLOOKUP($A744+ROUND((COLUMN()-2)/24,5),'Расчет сбытовых надбавок'!$B$2065:'Расчет сбытовых надбавок'!$G$2736,4)</f>
        <v>259.2</v>
      </c>
      <c r="G744" s="117">
        <f>VLOOKUP($A744+ROUND((COLUMN()-2)/24,5),АТС!$A$41:$F$712,5)+VLOOKUP($A744+ROUND((COLUMN()-2)/24,5),'Расчет сбытовых надбавок'!$B$2065:'Расчет сбытовых надбавок'!$G$2736,4)</f>
        <v>37.840000000000003</v>
      </c>
      <c r="H744" s="117">
        <f>VLOOKUP($A744+ROUND((COLUMN()-2)/24,5),АТС!$A$41:$F$712,5)+VLOOKUP($A744+ROUND((COLUMN()-2)/24,5),'Расчет сбытовых надбавок'!$B$2065:'Расчет сбытовых надбавок'!$G$2736,4)</f>
        <v>0</v>
      </c>
      <c r="I744" s="117">
        <f>VLOOKUP($A744+ROUND((COLUMN()-2)/24,5),АТС!$A$41:$F$712,5)+VLOOKUP($A744+ROUND((COLUMN()-2)/24,5),'Расчет сбытовых надбавок'!$B$2065:'Расчет сбытовых надбавок'!$G$2736,4)</f>
        <v>59.94</v>
      </c>
      <c r="J744" s="117">
        <f>VLOOKUP($A744+ROUND((COLUMN()-2)/24,5),АТС!$A$41:$F$712,5)+VLOOKUP($A744+ROUND((COLUMN()-2)/24,5),'Расчет сбытовых надбавок'!$B$2065:'Расчет сбытовых надбавок'!$G$2736,4)</f>
        <v>311.99</v>
      </c>
      <c r="K744" s="117">
        <f>VLOOKUP($A744+ROUND((COLUMN()-2)/24,5),АТС!$A$41:$F$712,5)+VLOOKUP($A744+ROUND((COLUMN()-2)/24,5),'Расчет сбытовых надбавок'!$B$2065:'Расчет сбытовых надбавок'!$G$2736,4)</f>
        <v>427.46</v>
      </c>
      <c r="L744" s="117">
        <f>VLOOKUP($A744+ROUND((COLUMN()-2)/24,5),АТС!$A$41:$F$712,5)+VLOOKUP($A744+ROUND((COLUMN()-2)/24,5),'Расчет сбытовых надбавок'!$B$2065:'Расчет сбытовых надбавок'!$G$2736,4)</f>
        <v>513.44999999999993</v>
      </c>
      <c r="M744" s="117">
        <f>VLOOKUP($A744+ROUND((COLUMN()-2)/24,5),АТС!$A$41:$F$712,5)+VLOOKUP($A744+ROUND((COLUMN()-2)/24,5),'Расчет сбытовых надбавок'!$B$2065:'Расчет сбытовых надбавок'!$G$2736,4)</f>
        <v>664.81000000000006</v>
      </c>
      <c r="N744" s="117">
        <f>VLOOKUP($A744+ROUND((COLUMN()-2)/24,5),АТС!$A$41:$F$712,5)+VLOOKUP($A744+ROUND((COLUMN()-2)/24,5),'Расчет сбытовых надбавок'!$B$2065:'Расчет сбытовых надбавок'!$G$2736,4)</f>
        <v>418.98999999999995</v>
      </c>
      <c r="O744" s="117">
        <f>VLOOKUP($A744+ROUND((COLUMN()-2)/24,5),АТС!$A$41:$F$712,5)+VLOOKUP($A744+ROUND((COLUMN()-2)/24,5),'Расчет сбытовых надбавок'!$B$2065:'Расчет сбытовых надбавок'!$G$2736,4)</f>
        <v>489.63</v>
      </c>
      <c r="P744" s="117">
        <f>VLOOKUP($A744+ROUND((COLUMN()-2)/24,5),АТС!$A$41:$F$712,5)+VLOOKUP($A744+ROUND((COLUMN()-2)/24,5),'Расчет сбытовых надбавок'!$B$2065:'Расчет сбытовых надбавок'!$G$2736,4)</f>
        <v>488.96000000000004</v>
      </c>
      <c r="Q744" s="117">
        <f>VLOOKUP($A744+ROUND((COLUMN()-2)/24,5),АТС!$A$41:$F$712,5)+VLOOKUP($A744+ROUND((COLUMN()-2)/24,5),'Расчет сбытовых надбавок'!$B$2065:'Расчет сбытовых надбавок'!$G$2736,4)</f>
        <v>502.32</v>
      </c>
      <c r="R744" s="117">
        <f>VLOOKUP($A744+ROUND((COLUMN()-2)/24,5),АТС!$A$41:$F$712,5)+VLOOKUP($A744+ROUND((COLUMN()-2)/24,5),'Расчет сбытовых надбавок'!$B$2065:'Расчет сбытовых надбавок'!$G$2736,4)</f>
        <v>385.95</v>
      </c>
      <c r="S744" s="117">
        <f>VLOOKUP($A744+ROUND((COLUMN()-2)/24,5),АТС!$A$41:$F$712,5)+VLOOKUP($A744+ROUND((COLUMN()-2)/24,5),'Расчет сбытовых надбавок'!$B$2065:'Расчет сбытовых надбавок'!$G$2736,4)</f>
        <v>157.67000000000002</v>
      </c>
      <c r="T744" s="117">
        <f>VLOOKUP($A744+ROUND((COLUMN()-2)/24,5),АТС!$A$41:$F$712,5)+VLOOKUP($A744+ROUND((COLUMN()-2)/24,5),'Расчет сбытовых надбавок'!$B$2065:'Расчет сбытовых надбавок'!$G$2736,4)</f>
        <v>0.71</v>
      </c>
      <c r="U744" s="117">
        <f>VLOOKUP($A744+ROUND((COLUMN()-2)/24,5),АТС!$A$41:$F$712,5)+VLOOKUP($A744+ROUND((COLUMN()-2)/24,5),'Расчет сбытовых надбавок'!$B$2065:'Расчет сбытовых надбавок'!$G$2736,4)</f>
        <v>373.42</v>
      </c>
      <c r="V744" s="117">
        <f>VLOOKUP($A744+ROUND((COLUMN()-2)/24,5),АТС!$A$41:$F$712,5)+VLOOKUP($A744+ROUND((COLUMN()-2)/24,5),'Расчет сбытовых надбавок'!$B$2065:'Расчет сбытовых надбавок'!$G$2736,4)</f>
        <v>537.4</v>
      </c>
      <c r="W744" s="117">
        <f>VLOOKUP($A744+ROUND((COLUMN()-2)/24,5),АТС!$A$41:$F$712,5)+VLOOKUP($A744+ROUND((COLUMN()-2)/24,5),'Расчет сбытовых надбавок'!$B$2065:'Расчет сбытовых надбавок'!$G$2736,4)</f>
        <v>623.14</v>
      </c>
      <c r="X744" s="117">
        <f>VLOOKUP($A744+ROUND((COLUMN()-2)/24,5),АТС!$A$41:$F$712,5)+VLOOKUP($A744+ROUND((COLUMN()-2)/24,5),'Расчет сбытовых надбавок'!$B$2065:'Расчет сбытовых надбавок'!$G$2736,4)</f>
        <v>243.39000000000001</v>
      </c>
      <c r="Y744" s="117">
        <f>VLOOKUP($A744+ROUND((COLUMN()-2)/24,5),АТС!$A$41:$F$712,5)+VLOOKUP($A744+ROUND((COLUMN()-2)/24,5),'Расчет сбытовых надбавок'!$B$2065:'Расчет сбытовых надбавок'!$G$2736,4)</f>
        <v>530.87</v>
      </c>
    </row>
    <row r="745" spans="1:25" x14ac:dyDescent="0.2">
      <c r="A745" s="94">
        <f t="shared" si="22"/>
        <v>41684</v>
      </c>
      <c r="B745" s="117">
        <f>VLOOKUP($A745+ROUND((COLUMN()-2)/24,5),АТС!$A$41:$F$712,5)+VLOOKUP($A745+ROUND((COLUMN()-2)/24,5),'Расчет сбытовых надбавок'!$B$2065:'Расчет сбытовых надбавок'!$G$2736,4)</f>
        <v>140.59</v>
      </c>
      <c r="C745" s="117">
        <f>VLOOKUP($A745+ROUND((COLUMN()-2)/24,5),АТС!$A$41:$F$712,5)+VLOOKUP($A745+ROUND((COLUMN()-2)/24,5),'Расчет сбытовых надбавок'!$B$2065:'Расчет сбытовых надбавок'!$G$2736,4)</f>
        <v>289.26</v>
      </c>
      <c r="D745" s="117">
        <f>VLOOKUP($A745+ROUND((COLUMN()-2)/24,5),АТС!$A$41:$F$712,5)+VLOOKUP($A745+ROUND((COLUMN()-2)/24,5),'Расчет сбытовых надбавок'!$B$2065:'Расчет сбытовых надбавок'!$G$2736,4)</f>
        <v>229.72</v>
      </c>
      <c r="E745" s="117">
        <f>VLOOKUP($A745+ROUND((COLUMN()-2)/24,5),АТС!$A$41:$F$712,5)+VLOOKUP($A745+ROUND((COLUMN()-2)/24,5),'Расчет сбытовых надбавок'!$B$2065:'Расчет сбытовых надбавок'!$G$2736,4)</f>
        <v>88.09</v>
      </c>
      <c r="F745" s="117">
        <f>VLOOKUP($A745+ROUND((COLUMN()-2)/24,5),АТС!$A$41:$F$712,5)+VLOOKUP($A745+ROUND((COLUMN()-2)/24,5),'Расчет сбытовых надбавок'!$B$2065:'Расчет сбытовых надбавок'!$G$2736,4)</f>
        <v>87.300000000000011</v>
      </c>
      <c r="G745" s="117">
        <f>VLOOKUP($A745+ROUND((COLUMN()-2)/24,5),АТС!$A$41:$F$712,5)+VLOOKUP($A745+ROUND((COLUMN()-2)/24,5),'Расчет сбытовых надбавок'!$B$2065:'Расчет сбытовых надбавок'!$G$2736,4)</f>
        <v>32.72</v>
      </c>
      <c r="H745" s="117">
        <f>VLOOKUP($A745+ROUND((COLUMN()-2)/24,5),АТС!$A$41:$F$712,5)+VLOOKUP($A745+ROUND((COLUMN()-2)/24,5),'Расчет сбытовых надбавок'!$B$2065:'Расчет сбытовых надбавок'!$G$2736,4)</f>
        <v>0</v>
      </c>
      <c r="I745" s="117">
        <f>VLOOKUP($A745+ROUND((COLUMN()-2)/24,5),АТС!$A$41:$F$712,5)+VLOOKUP($A745+ROUND((COLUMN()-2)/24,5),'Расчет сбытовых надбавок'!$B$2065:'Расчет сбытовых надбавок'!$G$2736,4)</f>
        <v>0</v>
      </c>
      <c r="J745" s="117">
        <f>VLOOKUP($A745+ROUND((COLUMN()-2)/24,5),АТС!$A$41:$F$712,5)+VLOOKUP($A745+ROUND((COLUMN()-2)/24,5),'Расчет сбытовых надбавок'!$B$2065:'Расчет сбытовых надбавок'!$G$2736,4)</f>
        <v>72.349999999999994</v>
      </c>
      <c r="K745" s="117">
        <f>VLOOKUP($A745+ROUND((COLUMN()-2)/24,5),АТС!$A$41:$F$712,5)+VLOOKUP($A745+ROUND((COLUMN()-2)/24,5),'Расчет сбытовых надбавок'!$B$2065:'Расчет сбытовых надбавок'!$G$2736,4)</f>
        <v>93.84</v>
      </c>
      <c r="L745" s="117">
        <f>VLOOKUP($A745+ROUND((COLUMN()-2)/24,5),АТС!$A$41:$F$712,5)+VLOOKUP($A745+ROUND((COLUMN()-2)/24,5),'Расчет сбытовых надбавок'!$B$2065:'Расчет сбытовых надбавок'!$G$2736,4)</f>
        <v>213.5</v>
      </c>
      <c r="M745" s="117">
        <f>VLOOKUP($A745+ROUND((COLUMN()-2)/24,5),АТС!$A$41:$F$712,5)+VLOOKUP($A745+ROUND((COLUMN()-2)/24,5),'Расчет сбытовых надбавок'!$B$2065:'Расчет сбытовых надбавок'!$G$2736,4)</f>
        <v>153.30000000000001</v>
      </c>
      <c r="N745" s="117">
        <f>VLOOKUP($A745+ROUND((COLUMN()-2)/24,5),АТС!$A$41:$F$712,5)+VLOOKUP($A745+ROUND((COLUMN()-2)/24,5),'Расчет сбытовых надбавок'!$B$2065:'Расчет сбытовых надбавок'!$G$2736,4)</f>
        <v>216.01</v>
      </c>
      <c r="O745" s="117">
        <f>VLOOKUP($A745+ROUND((COLUMN()-2)/24,5),АТС!$A$41:$F$712,5)+VLOOKUP($A745+ROUND((COLUMN()-2)/24,5),'Расчет сбытовых надбавок'!$B$2065:'Расчет сбытовых надбавок'!$G$2736,4)</f>
        <v>224.11</v>
      </c>
      <c r="P745" s="117">
        <f>VLOOKUP($A745+ROUND((COLUMN()-2)/24,5),АТС!$A$41:$F$712,5)+VLOOKUP($A745+ROUND((COLUMN()-2)/24,5),'Расчет сбытовых надбавок'!$B$2065:'Расчет сбытовых надбавок'!$G$2736,4)</f>
        <v>279.04000000000002</v>
      </c>
      <c r="Q745" s="117">
        <f>VLOOKUP($A745+ROUND((COLUMN()-2)/24,5),АТС!$A$41:$F$712,5)+VLOOKUP($A745+ROUND((COLUMN()-2)/24,5),'Расчет сбытовых надбавок'!$B$2065:'Расчет сбытовых надбавок'!$G$2736,4)</f>
        <v>267.43</v>
      </c>
      <c r="R745" s="117">
        <f>VLOOKUP($A745+ROUND((COLUMN()-2)/24,5),АТС!$A$41:$F$712,5)+VLOOKUP($A745+ROUND((COLUMN()-2)/24,5),'Расчет сбытовых надбавок'!$B$2065:'Расчет сбытовых надбавок'!$G$2736,4)</f>
        <v>293.89</v>
      </c>
      <c r="S745" s="117">
        <f>VLOOKUP($A745+ROUND((COLUMN()-2)/24,5),АТС!$A$41:$F$712,5)+VLOOKUP($A745+ROUND((COLUMN()-2)/24,5),'Расчет сбытовых надбавок'!$B$2065:'Расчет сбытовых надбавок'!$G$2736,4)</f>
        <v>268.19</v>
      </c>
      <c r="T745" s="117">
        <f>VLOOKUP($A745+ROUND((COLUMN()-2)/24,5),АТС!$A$41:$F$712,5)+VLOOKUP($A745+ROUND((COLUMN()-2)/24,5),'Расчет сбытовых надбавок'!$B$2065:'Расчет сбытовых надбавок'!$G$2736,4)</f>
        <v>0</v>
      </c>
      <c r="U745" s="117">
        <f>VLOOKUP($A745+ROUND((COLUMN()-2)/24,5),АТС!$A$41:$F$712,5)+VLOOKUP($A745+ROUND((COLUMN()-2)/24,5),'Расчет сбытовых надбавок'!$B$2065:'Расчет сбытовых надбавок'!$G$2736,4)</f>
        <v>79.97</v>
      </c>
      <c r="V745" s="117">
        <f>VLOOKUP($A745+ROUND((COLUMN()-2)/24,5),АТС!$A$41:$F$712,5)+VLOOKUP($A745+ROUND((COLUMN()-2)/24,5),'Расчет сбытовых надбавок'!$B$2065:'Расчет сбытовых надбавок'!$G$2736,4)</f>
        <v>266.8</v>
      </c>
      <c r="W745" s="117">
        <f>VLOOKUP($A745+ROUND((COLUMN()-2)/24,5),АТС!$A$41:$F$712,5)+VLOOKUP($A745+ROUND((COLUMN()-2)/24,5),'Расчет сбытовых надбавок'!$B$2065:'Расчет сбытовых надбавок'!$G$2736,4)</f>
        <v>380.72</v>
      </c>
      <c r="X745" s="117">
        <f>VLOOKUP($A745+ROUND((COLUMN()-2)/24,5),АТС!$A$41:$F$712,5)+VLOOKUP($A745+ROUND((COLUMN()-2)/24,5),'Расчет сбытовых надбавок'!$B$2065:'Расчет сбытовых надбавок'!$G$2736,4)</f>
        <v>521.64</v>
      </c>
      <c r="Y745" s="117">
        <f>VLOOKUP($A745+ROUND((COLUMN()-2)/24,5),АТС!$A$41:$F$712,5)+VLOOKUP($A745+ROUND((COLUMN()-2)/24,5),'Расчет сбытовых надбавок'!$B$2065:'Расчет сбытовых надбавок'!$G$2736,4)</f>
        <v>465.87</v>
      </c>
    </row>
    <row r="746" spans="1:25" x14ac:dyDescent="0.2">
      <c r="A746" s="94">
        <f t="shared" si="22"/>
        <v>41685</v>
      </c>
      <c r="B746" s="117">
        <f>VLOOKUP($A746+ROUND((COLUMN()-2)/24,5),АТС!$A$41:$F$712,5)+VLOOKUP($A746+ROUND((COLUMN()-2)/24,5),'Расчет сбытовых надбавок'!$B$2065:'Расчет сбытовых надбавок'!$G$2736,4)</f>
        <v>188.02</v>
      </c>
      <c r="C746" s="117">
        <f>VLOOKUP($A746+ROUND((COLUMN()-2)/24,5),АТС!$A$41:$F$712,5)+VLOOKUP($A746+ROUND((COLUMN()-2)/24,5),'Расчет сбытовых надбавок'!$B$2065:'Расчет сбытовых надбавок'!$G$2736,4)</f>
        <v>166.98000000000002</v>
      </c>
      <c r="D746" s="117">
        <f>VLOOKUP($A746+ROUND((COLUMN()-2)/24,5),АТС!$A$41:$F$712,5)+VLOOKUP($A746+ROUND((COLUMN()-2)/24,5),'Расчет сбытовых надбавок'!$B$2065:'Расчет сбытовых надбавок'!$G$2736,4)</f>
        <v>295.90999999999997</v>
      </c>
      <c r="E746" s="117">
        <f>VLOOKUP($A746+ROUND((COLUMN()-2)/24,5),АТС!$A$41:$F$712,5)+VLOOKUP($A746+ROUND((COLUMN()-2)/24,5),'Расчет сбытовых надбавок'!$B$2065:'Расчет сбытовых надбавок'!$G$2736,4)</f>
        <v>269.76</v>
      </c>
      <c r="F746" s="117">
        <f>VLOOKUP($A746+ROUND((COLUMN()-2)/24,5),АТС!$A$41:$F$712,5)+VLOOKUP($A746+ROUND((COLUMN()-2)/24,5),'Расчет сбытовых надбавок'!$B$2065:'Расчет сбытовых надбавок'!$G$2736,4)</f>
        <v>203.62</v>
      </c>
      <c r="G746" s="117">
        <f>VLOOKUP($A746+ROUND((COLUMN()-2)/24,5),АТС!$A$41:$F$712,5)+VLOOKUP($A746+ROUND((COLUMN()-2)/24,5),'Расчет сбытовых надбавок'!$B$2065:'Расчет сбытовых надбавок'!$G$2736,4)</f>
        <v>29.419999999999998</v>
      </c>
      <c r="H746" s="117">
        <f>VLOOKUP($A746+ROUND((COLUMN()-2)/24,5),АТС!$A$41:$F$712,5)+VLOOKUP($A746+ROUND((COLUMN()-2)/24,5),'Расчет сбытовых надбавок'!$B$2065:'Расчет сбытовых надбавок'!$G$2736,4)</f>
        <v>0</v>
      </c>
      <c r="I746" s="117">
        <f>VLOOKUP($A746+ROUND((COLUMN()-2)/24,5),АТС!$A$41:$F$712,5)+VLOOKUP($A746+ROUND((COLUMN()-2)/24,5),'Расчет сбытовых надбавок'!$B$2065:'Расчет сбытовых надбавок'!$G$2736,4)</f>
        <v>283.74</v>
      </c>
      <c r="J746" s="117">
        <f>VLOOKUP($A746+ROUND((COLUMN()-2)/24,5),АТС!$A$41:$F$712,5)+VLOOKUP($A746+ROUND((COLUMN()-2)/24,5),'Расчет сбытовых надбавок'!$B$2065:'Расчет сбытовых надбавок'!$G$2736,4)</f>
        <v>0</v>
      </c>
      <c r="K746" s="117">
        <f>VLOOKUP($A746+ROUND((COLUMN()-2)/24,5),АТС!$A$41:$F$712,5)+VLOOKUP($A746+ROUND((COLUMN()-2)/24,5),'Расчет сбытовых надбавок'!$B$2065:'Расчет сбытовых надбавок'!$G$2736,4)</f>
        <v>188.34</v>
      </c>
      <c r="L746" s="117">
        <f>VLOOKUP($A746+ROUND((COLUMN()-2)/24,5),АТС!$A$41:$F$712,5)+VLOOKUP($A746+ROUND((COLUMN()-2)/24,5),'Расчет сбытовых надбавок'!$B$2065:'Расчет сбытовых надбавок'!$G$2736,4)</f>
        <v>503.78</v>
      </c>
      <c r="M746" s="117">
        <f>VLOOKUP($A746+ROUND((COLUMN()-2)/24,5),АТС!$A$41:$F$712,5)+VLOOKUP($A746+ROUND((COLUMN()-2)/24,5),'Расчет сбытовых надбавок'!$B$2065:'Расчет сбытовых надбавок'!$G$2736,4)</f>
        <v>522.71</v>
      </c>
      <c r="N746" s="117">
        <f>VLOOKUP($A746+ROUND((COLUMN()-2)/24,5),АТС!$A$41:$F$712,5)+VLOOKUP($A746+ROUND((COLUMN()-2)/24,5),'Расчет сбытовых надбавок'!$B$2065:'Расчет сбытовых надбавок'!$G$2736,4)</f>
        <v>590.24</v>
      </c>
      <c r="O746" s="117">
        <f>VLOOKUP($A746+ROUND((COLUMN()-2)/24,5),АТС!$A$41:$F$712,5)+VLOOKUP($A746+ROUND((COLUMN()-2)/24,5),'Расчет сбытовых надбавок'!$B$2065:'Расчет сбытовых надбавок'!$G$2736,4)</f>
        <v>528.48</v>
      </c>
      <c r="P746" s="117">
        <f>VLOOKUP($A746+ROUND((COLUMN()-2)/24,5),АТС!$A$41:$F$712,5)+VLOOKUP($A746+ROUND((COLUMN()-2)/24,5),'Расчет сбытовых надбавок'!$B$2065:'Расчет сбытовых надбавок'!$G$2736,4)</f>
        <v>626.91</v>
      </c>
      <c r="Q746" s="117">
        <f>VLOOKUP($A746+ROUND((COLUMN()-2)/24,5),АТС!$A$41:$F$712,5)+VLOOKUP($A746+ROUND((COLUMN()-2)/24,5),'Расчет сбытовых надбавок'!$B$2065:'Расчет сбытовых надбавок'!$G$2736,4)</f>
        <v>577.38</v>
      </c>
      <c r="R746" s="117">
        <f>VLOOKUP($A746+ROUND((COLUMN()-2)/24,5),АТС!$A$41:$F$712,5)+VLOOKUP($A746+ROUND((COLUMN()-2)/24,5),'Расчет сбытовых надбавок'!$B$2065:'Расчет сбытовых надбавок'!$G$2736,4)</f>
        <v>628.02</v>
      </c>
      <c r="S746" s="117">
        <f>VLOOKUP($A746+ROUND((COLUMN()-2)/24,5),АТС!$A$41:$F$712,5)+VLOOKUP($A746+ROUND((COLUMN()-2)/24,5),'Расчет сбытовых надбавок'!$B$2065:'Расчет сбытовых надбавок'!$G$2736,4)</f>
        <v>493.23</v>
      </c>
      <c r="T746" s="117">
        <f>VLOOKUP($A746+ROUND((COLUMN()-2)/24,5),АТС!$A$41:$F$712,5)+VLOOKUP($A746+ROUND((COLUMN()-2)/24,5),'Расчет сбытовых надбавок'!$B$2065:'Расчет сбытовых надбавок'!$G$2736,4)</f>
        <v>0</v>
      </c>
      <c r="U746" s="117">
        <f>VLOOKUP($A746+ROUND((COLUMN()-2)/24,5),АТС!$A$41:$F$712,5)+VLOOKUP($A746+ROUND((COLUMN()-2)/24,5),'Расчет сбытовых надбавок'!$B$2065:'Расчет сбытовых надбавок'!$G$2736,4)</f>
        <v>108.68</v>
      </c>
      <c r="V746" s="117">
        <f>VLOOKUP($A746+ROUND((COLUMN()-2)/24,5),АТС!$A$41:$F$712,5)+VLOOKUP($A746+ROUND((COLUMN()-2)/24,5),'Расчет сбытовых надбавок'!$B$2065:'Расчет сбытовых надбавок'!$G$2736,4)</f>
        <v>191.37</v>
      </c>
      <c r="W746" s="117">
        <f>VLOOKUP($A746+ROUND((COLUMN()-2)/24,5),АТС!$A$41:$F$712,5)+VLOOKUP($A746+ROUND((COLUMN()-2)/24,5),'Расчет сбытовых надбавок'!$B$2065:'Расчет сбытовых надбавок'!$G$2736,4)</f>
        <v>220.13</v>
      </c>
      <c r="X746" s="117">
        <f>VLOOKUP($A746+ROUND((COLUMN()-2)/24,5),АТС!$A$41:$F$712,5)+VLOOKUP($A746+ROUND((COLUMN()-2)/24,5),'Расчет сбытовых надбавок'!$B$2065:'Расчет сбытовых надбавок'!$G$2736,4)</f>
        <v>698.56000000000006</v>
      </c>
      <c r="Y746" s="117">
        <f>VLOOKUP($A746+ROUND((COLUMN()-2)/24,5),АТС!$A$41:$F$712,5)+VLOOKUP($A746+ROUND((COLUMN()-2)/24,5),'Расчет сбытовых надбавок'!$B$2065:'Расчет сбытовых надбавок'!$G$2736,4)</f>
        <v>793.84</v>
      </c>
    </row>
    <row r="747" spans="1:25" x14ac:dyDescent="0.2">
      <c r="A747" s="94">
        <f t="shared" si="22"/>
        <v>41686</v>
      </c>
      <c r="B747" s="117">
        <f>VLOOKUP($A747+ROUND((COLUMN()-2)/24,5),АТС!$A$41:$F$712,5)+VLOOKUP($A747+ROUND((COLUMN()-2)/24,5),'Расчет сбытовых надбавок'!$B$2065:'Расчет сбытовых надбавок'!$G$2736,4)</f>
        <v>365.01</v>
      </c>
      <c r="C747" s="117">
        <f>VLOOKUP($A747+ROUND((COLUMN()-2)/24,5),АТС!$A$41:$F$712,5)+VLOOKUP($A747+ROUND((COLUMN()-2)/24,5),'Расчет сбытовых надбавок'!$B$2065:'Расчет сбытовых надбавок'!$G$2736,4)</f>
        <v>291.85000000000002</v>
      </c>
      <c r="D747" s="117">
        <f>VLOOKUP($A747+ROUND((COLUMN()-2)/24,5),АТС!$A$41:$F$712,5)+VLOOKUP($A747+ROUND((COLUMN()-2)/24,5),'Расчет сбытовых надбавок'!$B$2065:'Расчет сбытовых надбавок'!$G$2736,4)</f>
        <v>229.31</v>
      </c>
      <c r="E747" s="117">
        <f>VLOOKUP($A747+ROUND((COLUMN()-2)/24,5),АТС!$A$41:$F$712,5)+VLOOKUP($A747+ROUND((COLUMN()-2)/24,5),'Расчет сбытовых надбавок'!$B$2065:'Расчет сбытовых надбавок'!$G$2736,4)</f>
        <v>143.44</v>
      </c>
      <c r="F747" s="117">
        <f>VLOOKUP($A747+ROUND((COLUMN()-2)/24,5),АТС!$A$41:$F$712,5)+VLOOKUP($A747+ROUND((COLUMN()-2)/24,5),'Расчет сбытовых надбавок'!$B$2065:'Расчет сбытовых надбавок'!$G$2736,4)</f>
        <v>145.51999999999998</v>
      </c>
      <c r="G747" s="117">
        <f>VLOOKUP($A747+ROUND((COLUMN()-2)/24,5),АТС!$A$41:$F$712,5)+VLOOKUP($A747+ROUND((COLUMN()-2)/24,5),'Расчет сбытовых надбавок'!$B$2065:'Расчет сбытовых надбавок'!$G$2736,4)</f>
        <v>218.89999999999998</v>
      </c>
      <c r="H747" s="117">
        <f>VLOOKUP($A747+ROUND((COLUMN()-2)/24,5),АТС!$A$41:$F$712,5)+VLOOKUP($A747+ROUND((COLUMN()-2)/24,5),'Расчет сбытовых надбавок'!$B$2065:'Расчет сбытовых надбавок'!$G$2736,4)</f>
        <v>15.43</v>
      </c>
      <c r="I747" s="117">
        <f>VLOOKUP($A747+ROUND((COLUMN()-2)/24,5),АТС!$A$41:$F$712,5)+VLOOKUP($A747+ROUND((COLUMN()-2)/24,5),'Расчет сбытовых надбавок'!$B$2065:'Расчет сбытовых надбавок'!$G$2736,4)</f>
        <v>43.690000000000005</v>
      </c>
      <c r="J747" s="117">
        <f>VLOOKUP($A747+ROUND((COLUMN()-2)/24,5),АТС!$A$41:$F$712,5)+VLOOKUP($A747+ROUND((COLUMN()-2)/24,5),'Расчет сбытовых надбавок'!$B$2065:'Расчет сбытовых надбавок'!$G$2736,4)</f>
        <v>381.74</v>
      </c>
      <c r="K747" s="117">
        <f>VLOOKUP($A747+ROUND((COLUMN()-2)/24,5),АТС!$A$41:$F$712,5)+VLOOKUP($A747+ROUND((COLUMN()-2)/24,5),'Расчет сбытовых надбавок'!$B$2065:'Расчет сбытовых надбавок'!$G$2736,4)</f>
        <v>347.35</v>
      </c>
      <c r="L747" s="117">
        <f>VLOOKUP($A747+ROUND((COLUMN()-2)/24,5),АТС!$A$41:$F$712,5)+VLOOKUP($A747+ROUND((COLUMN()-2)/24,5),'Расчет сбытовых надбавок'!$B$2065:'Расчет сбытовых надбавок'!$G$2736,4)</f>
        <v>474.7</v>
      </c>
      <c r="M747" s="117">
        <f>VLOOKUP($A747+ROUND((COLUMN()-2)/24,5),АТС!$A$41:$F$712,5)+VLOOKUP($A747+ROUND((COLUMN()-2)/24,5),'Расчет сбытовых надбавок'!$B$2065:'Расчет сбытовых надбавок'!$G$2736,4)</f>
        <v>538.95000000000005</v>
      </c>
      <c r="N747" s="117">
        <f>VLOOKUP($A747+ROUND((COLUMN()-2)/24,5),АТС!$A$41:$F$712,5)+VLOOKUP($A747+ROUND((COLUMN()-2)/24,5),'Расчет сбытовых надбавок'!$B$2065:'Расчет сбытовых надбавок'!$G$2736,4)</f>
        <v>625.90000000000009</v>
      </c>
      <c r="O747" s="117">
        <f>VLOOKUP($A747+ROUND((COLUMN()-2)/24,5),АТС!$A$41:$F$712,5)+VLOOKUP($A747+ROUND((COLUMN()-2)/24,5),'Расчет сбытовых надбавок'!$B$2065:'Расчет сбытовых надбавок'!$G$2736,4)</f>
        <v>628.75</v>
      </c>
      <c r="P747" s="117">
        <f>VLOOKUP($A747+ROUND((COLUMN()-2)/24,5),АТС!$A$41:$F$712,5)+VLOOKUP($A747+ROUND((COLUMN()-2)/24,5),'Расчет сбытовых надбавок'!$B$2065:'Расчет сбытовых надбавок'!$G$2736,4)</f>
        <v>203.03</v>
      </c>
      <c r="Q747" s="117">
        <f>VLOOKUP($A747+ROUND((COLUMN()-2)/24,5),АТС!$A$41:$F$712,5)+VLOOKUP($A747+ROUND((COLUMN()-2)/24,5),'Расчет сбытовых надбавок'!$B$2065:'Расчет сбытовых надбавок'!$G$2736,4)</f>
        <v>183.82</v>
      </c>
      <c r="R747" s="117">
        <f>VLOOKUP($A747+ROUND((COLUMN()-2)/24,5),АТС!$A$41:$F$712,5)+VLOOKUP($A747+ROUND((COLUMN()-2)/24,5),'Расчет сбытовых надбавок'!$B$2065:'Расчет сбытовых надбавок'!$G$2736,4)</f>
        <v>250.59</v>
      </c>
      <c r="S747" s="117">
        <f>VLOOKUP($A747+ROUND((COLUMN()-2)/24,5),АТС!$A$41:$F$712,5)+VLOOKUP($A747+ROUND((COLUMN()-2)/24,5),'Расчет сбытовых надбавок'!$B$2065:'Расчет сбытовых надбавок'!$G$2736,4)</f>
        <v>363.14</v>
      </c>
      <c r="T747" s="117">
        <f>VLOOKUP($A747+ROUND((COLUMN()-2)/24,5),АТС!$A$41:$F$712,5)+VLOOKUP($A747+ROUND((COLUMN()-2)/24,5),'Расчет сбытовых надбавок'!$B$2065:'Расчет сбытовых надбавок'!$G$2736,4)</f>
        <v>0</v>
      </c>
      <c r="U747" s="117">
        <f>VLOOKUP($A747+ROUND((COLUMN()-2)/24,5),АТС!$A$41:$F$712,5)+VLOOKUP($A747+ROUND((COLUMN()-2)/24,5),'Расчет сбытовых надбавок'!$B$2065:'Расчет сбытовых надбавок'!$G$2736,4)</f>
        <v>289.13</v>
      </c>
      <c r="V747" s="117">
        <f>VLOOKUP($A747+ROUND((COLUMN()-2)/24,5),АТС!$A$41:$F$712,5)+VLOOKUP($A747+ROUND((COLUMN()-2)/24,5),'Расчет сбытовых надбавок'!$B$2065:'Расчет сбытовых надбавок'!$G$2736,4)</f>
        <v>541.80999999999995</v>
      </c>
      <c r="W747" s="117">
        <f>VLOOKUP($A747+ROUND((COLUMN()-2)/24,5),АТС!$A$41:$F$712,5)+VLOOKUP($A747+ROUND((COLUMN()-2)/24,5),'Расчет сбытовых надбавок'!$B$2065:'Расчет сбытовых надбавок'!$G$2736,4)</f>
        <v>582.84</v>
      </c>
      <c r="X747" s="117">
        <f>VLOOKUP($A747+ROUND((COLUMN()-2)/24,5),АТС!$A$41:$F$712,5)+VLOOKUP($A747+ROUND((COLUMN()-2)/24,5),'Расчет сбытовых надбавок'!$B$2065:'Расчет сбытовых надбавок'!$G$2736,4)</f>
        <v>246.12</v>
      </c>
      <c r="Y747" s="117">
        <f>VLOOKUP($A747+ROUND((COLUMN()-2)/24,5),АТС!$A$41:$F$712,5)+VLOOKUP($A747+ROUND((COLUMN()-2)/24,5),'Расчет сбытовых надбавок'!$B$2065:'Расчет сбытовых надбавок'!$G$2736,4)</f>
        <v>220.92999999999998</v>
      </c>
    </row>
    <row r="748" spans="1:25" x14ac:dyDescent="0.2">
      <c r="A748" s="94">
        <f t="shared" si="22"/>
        <v>41687</v>
      </c>
      <c r="B748" s="117">
        <f>VLOOKUP($A748+ROUND((COLUMN()-2)/24,5),АТС!$A$41:$F$712,5)+VLOOKUP($A748+ROUND((COLUMN()-2)/24,5),'Расчет сбытовых надбавок'!$B$2065:'Расчет сбытовых надбавок'!$G$2736,4)</f>
        <v>277.49</v>
      </c>
      <c r="C748" s="117">
        <f>VLOOKUP($A748+ROUND((COLUMN()-2)/24,5),АТС!$A$41:$F$712,5)+VLOOKUP($A748+ROUND((COLUMN()-2)/24,5),'Расчет сбытовых надбавок'!$B$2065:'Расчет сбытовых надбавок'!$G$2736,4)</f>
        <v>331.1</v>
      </c>
      <c r="D748" s="117">
        <f>VLOOKUP($A748+ROUND((COLUMN()-2)/24,5),АТС!$A$41:$F$712,5)+VLOOKUP($A748+ROUND((COLUMN()-2)/24,5),'Расчет сбытовых надбавок'!$B$2065:'Расчет сбытовых надбавок'!$G$2736,4)</f>
        <v>335.42</v>
      </c>
      <c r="E748" s="117">
        <f>VLOOKUP($A748+ROUND((COLUMN()-2)/24,5),АТС!$A$41:$F$712,5)+VLOOKUP($A748+ROUND((COLUMN()-2)/24,5),'Расчет сбытовых надбавок'!$B$2065:'Расчет сбытовых надбавок'!$G$2736,4)</f>
        <v>292.88</v>
      </c>
      <c r="F748" s="117">
        <f>VLOOKUP($A748+ROUND((COLUMN()-2)/24,5),АТС!$A$41:$F$712,5)+VLOOKUP($A748+ROUND((COLUMN()-2)/24,5),'Расчет сбытовых надбавок'!$B$2065:'Расчет сбытовых надбавок'!$G$2736,4)</f>
        <v>241.36</v>
      </c>
      <c r="G748" s="117">
        <f>VLOOKUP($A748+ROUND((COLUMN()-2)/24,5),АТС!$A$41:$F$712,5)+VLOOKUP($A748+ROUND((COLUMN()-2)/24,5),'Расчет сбытовых надбавок'!$B$2065:'Расчет сбытовых надбавок'!$G$2736,4)</f>
        <v>32.32</v>
      </c>
      <c r="H748" s="117">
        <f>VLOOKUP($A748+ROUND((COLUMN()-2)/24,5),АТС!$A$41:$F$712,5)+VLOOKUP($A748+ROUND((COLUMN()-2)/24,5),'Расчет сбытовых надбавок'!$B$2065:'Расчет сбытовых надбавок'!$G$2736,4)</f>
        <v>0</v>
      </c>
      <c r="I748" s="117">
        <f>VLOOKUP($A748+ROUND((COLUMN()-2)/24,5),АТС!$A$41:$F$712,5)+VLOOKUP($A748+ROUND((COLUMN()-2)/24,5),'Расчет сбытовых надбавок'!$B$2065:'Расчет сбытовых надбавок'!$G$2736,4)</f>
        <v>131.91999999999999</v>
      </c>
      <c r="J748" s="117">
        <f>VLOOKUP($A748+ROUND((COLUMN()-2)/24,5),АТС!$A$41:$F$712,5)+VLOOKUP($A748+ROUND((COLUMN()-2)/24,5),'Расчет сбытовых надбавок'!$B$2065:'Расчет сбытовых надбавок'!$G$2736,4)</f>
        <v>304.76</v>
      </c>
      <c r="K748" s="117">
        <f>VLOOKUP($A748+ROUND((COLUMN()-2)/24,5),АТС!$A$41:$F$712,5)+VLOOKUP($A748+ROUND((COLUMN()-2)/24,5),'Расчет сбытовых надбавок'!$B$2065:'Расчет сбытовых надбавок'!$G$2736,4)</f>
        <v>383.01</v>
      </c>
      <c r="L748" s="117">
        <f>VLOOKUP($A748+ROUND((COLUMN()-2)/24,5),АТС!$A$41:$F$712,5)+VLOOKUP($A748+ROUND((COLUMN()-2)/24,5),'Расчет сбытовых надбавок'!$B$2065:'Расчет сбытовых надбавок'!$G$2736,4)</f>
        <v>413.39</v>
      </c>
      <c r="M748" s="117">
        <f>VLOOKUP($A748+ROUND((COLUMN()-2)/24,5),АТС!$A$41:$F$712,5)+VLOOKUP($A748+ROUND((COLUMN()-2)/24,5),'Расчет сбытовых надбавок'!$B$2065:'Расчет сбытовых надбавок'!$G$2736,4)</f>
        <v>424.01</v>
      </c>
      <c r="N748" s="117">
        <f>VLOOKUP($A748+ROUND((COLUMN()-2)/24,5),АТС!$A$41:$F$712,5)+VLOOKUP($A748+ROUND((COLUMN()-2)/24,5),'Расчет сбытовых надбавок'!$B$2065:'Расчет сбытовых надбавок'!$G$2736,4)</f>
        <v>583.93999999999994</v>
      </c>
      <c r="O748" s="117">
        <f>VLOOKUP($A748+ROUND((COLUMN()-2)/24,5),АТС!$A$41:$F$712,5)+VLOOKUP($A748+ROUND((COLUMN()-2)/24,5),'Расчет сбытовых надбавок'!$B$2065:'Расчет сбытовых надбавок'!$G$2736,4)</f>
        <v>564.46</v>
      </c>
      <c r="P748" s="117">
        <f>VLOOKUP($A748+ROUND((COLUMN()-2)/24,5),АТС!$A$41:$F$712,5)+VLOOKUP($A748+ROUND((COLUMN()-2)/24,5),'Расчет сбытовых надбавок'!$B$2065:'Расчет сбытовых надбавок'!$G$2736,4)</f>
        <v>479.82</v>
      </c>
      <c r="Q748" s="117">
        <f>VLOOKUP($A748+ROUND((COLUMN()-2)/24,5),АТС!$A$41:$F$712,5)+VLOOKUP($A748+ROUND((COLUMN()-2)/24,5),'Расчет сбытовых надбавок'!$B$2065:'Расчет сбытовых надбавок'!$G$2736,4)</f>
        <v>250</v>
      </c>
      <c r="R748" s="117">
        <f>VLOOKUP($A748+ROUND((COLUMN()-2)/24,5),АТС!$A$41:$F$712,5)+VLOOKUP($A748+ROUND((COLUMN()-2)/24,5),'Расчет сбытовых надбавок'!$B$2065:'Расчет сбытовых надбавок'!$G$2736,4)</f>
        <v>441.85999999999996</v>
      </c>
      <c r="S748" s="117">
        <f>VLOOKUP($A748+ROUND((COLUMN()-2)/24,5),АТС!$A$41:$F$712,5)+VLOOKUP($A748+ROUND((COLUMN()-2)/24,5),'Расчет сбытовых надбавок'!$B$2065:'Расчет сбытовых надбавок'!$G$2736,4)</f>
        <v>284.56</v>
      </c>
      <c r="T748" s="117">
        <f>VLOOKUP($A748+ROUND((COLUMN()-2)/24,5),АТС!$A$41:$F$712,5)+VLOOKUP($A748+ROUND((COLUMN()-2)/24,5),'Расчет сбытовых надбавок'!$B$2065:'Расчет сбытовых надбавок'!$G$2736,4)</f>
        <v>14.59</v>
      </c>
      <c r="U748" s="117">
        <f>VLOOKUP($A748+ROUND((COLUMN()-2)/24,5),АТС!$A$41:$F$712,5)+VLOOKUP($A748+ROUND((COLUMN()-2)/24,5),'Расчет сбытовых надбавок'!$B$2065:'Расчет сбытовых надбавок'!$G$2736,4)</f>
        <v>310.57</v>
      </c>
      <c r="V748" s="117">
        <f>VLOOKUP($A748+ROUND((COLUMN()-2)/24,5),АТС!$A$41:$F$712,5)+VLOOKUP($A748+ROUND((COLUMN()-2)/24,5),'Расчет сбытовых надбавок'!$B$2065:'Расчет сбытовых надбавок'!$G$2736,4)</f>
        <v>592.21</v>
      </c>
      <c r="W748" s="117">
        <f>VLOOKUP($A748+ROUND((COLUMN()-2)/24,5),АТС!$A$41:$F$712,5)+VLOOKUP($A748+ROUND((COLUMN()-2)/24,5),'Расчет сбытовых надбавок'!$B$2065:'Расчет сбытовых надбавок'!$G$2736,4)</f>
        <v>700.49</v>
      </c>
      <c r="X748" s="117">
        <f>VLOOKUP($A748+ROUND((COLUMN()-2)/24,5),АТС!$A$41:$F$712,5)+VLOOKUP($A748+ROUND((COLUMN()-2)/24,5),'Расчет сбытовых надбавок'!$B$2065:'Расчет сбытовых надбавок'!$G$2736,4)</f>
        <v>1021.0699999999999</v>
      </c>
      <c r="Y748" s="117">
        <f>VLOOKUP($A748+ROUND((COLUMN()-2)/24,5),АТС!$A$41:$F$712,5)+VLOOKUP($A748+ROUND((COLUMN()-2)/24,5),'Расчет сбытовых надбавок'!$B$2065:'Расчет сбытовых надбавок'!$G$2736,4)</f>
        <v>821.36</v>
      </c>
    </row>
    <row r="749" spans="1:25" x14ac:dyDescent="0.2">
      <c r="A749" s="94">
        <f t="shared" si="22"/>
        <v>41688</v>
      </c>
      <c r="B749" s="117">
        <f>VLOOKUP($A749+ROUND((COLUMN()-2)/24,5),АТС!$A$41:$F$712,5)+VLOOKUP($A749+ROUND((COLUMN()-2)/24,5),'Расчет сбытовых надбавок'!$B$2065:'Расчет сбытовых надбавок'!$G$2736,4)</f>
        <v>415.75</v>
      </c>
      <c r="C749" s="117">
        <f>VLOOKUP($A749+ROUND((COLUMN()-2)/24,5),АТС!$A$41:$F$712,5)+VLOOKUP($A749+ROUND((COLUMN()-2)/24,5),'Расчет сбытовых надбавок'!$B$2065:'Расчет сбытовых надбавок'!$G$2736,4)</f>
        <v>575.73</v>
      </c>
      <c r="D749" s="117">
        <f>VLOOKUP($A749+ROUND((COLUMN()-2)/24,5),АТС!$A$41:$F$712,5)+VLOOKUP($A749+ROUND((COLUMN()-2)/24,5),'Расчет сбытовых надбавок'!$B$2065:'Расчет сбытовых надбавок'!$G$2736,4)</f>
        <v>498.21000000000004</v>
      </c>
      <c r="E749" s="117">
        <f>VLOOKUP($A749+ROUND((COLUMN()-2)/24,5),АТС!$A$41:$F$712,5)+VLOOKUP($A749+ROUND((COLUMN()-2)/24,5),'Расчет сбытовых надбавок'!$B$2065:'Расчет сбытовых надбавок'!$G$2736,4)</f>
        <v>210.61</v>
      </c>
      <c r="F749" s="117">
        <f>VLOOKUP($A749+ROUND((COLUMN()-2)/24,5),АТС!$A$41:$F$712,5)+VLOOKUP($A749+ROUND((COLUMN()-2)/24,5),'Расчет сбытовых надбавок'!$B$2065:'Расчет сбытовых надбавок'!$G$2736,4)</f>
        <v>50.75</v>
      </c>
      <c r="G749" s="117">
        <f>VLOOKUP($A749+ROUND((COLUMN()-2)/24,5),АТС!$A$41:$F$712,5)+VLOOKUP($A749+ROUND((COLUMN()-2)/24,5),'Расчет сбытовых надбавок'!$B$2065:'Расчет сбытовых надбавок'!$G$2736,4)</f>
        <v>37.76</v>
      </c>
      <c r="H749" s="117">
        <f>VLOOKUP($A749+ROUND((COLUMN()-2)/24,5),АТС!$A$41:$F$712,5)+VLOOKUP($A749+ROUND((COLUMN()-2)/24,5),'Расчет сбытовых надбавок'!$B$2065:'Расчет сбытовых надбавок'!$G$2736,4)</f>
        <v>0</v>
      </c>
      <c r="I749" s="117">
        <f>VLOOKUP($A749+ROUND((COLUMN()-2)/24,5),АТС!$A$41:$F$712,5)+VLOOKUP($A749+ROUND((COLUMN()-2)/24,5),'Расчет сбытовых надбавок'!$B$2065:'Расчет сбытовых надбавок'!$G$2736,4)</f>
        <v>0.01</v>
      </c>
      <c r="J749" s="117">
        <f>VLOOKUP($A749+ROUND((COLUMN()-2)/24,5),АТС!$A$41:$F$712,5)+VLOOKUP($A749+ROUND((COLUMN()-2)/24,5),'Расчет сбытовых надбавок'!$B$2065:'Расчет сбытовых надбавок'!$G$2736,4)</f>
        <v>137.46</v>
      </c>
      <c r="K749" s="117">
        <f>VLOOKUP($A749+ROUND((COLUMN()-2)/24,5),АТС!$A$41:$F$712,5)+VLOOKUP($A749+ROUND((COLUMN()-2)/24,5),'Расчет сбытовых надбавок'!$B$2065:'Расчет сбытовых надбавок'!$G$2736,4)</f>
        <v>77.94</v>
      </c>
      <c r="L749" s="117">
        <f>VLOOKUP($A749+ROUND((COLUMN()-2)/24,5),АТС!$A$41:$F$712,5)+VLOOKUP($A749+ROUND((COLUMN()-2)/24,5),'Расчет сбытовых надбавок'!$B$2065:'Расчет сбытовых надбавок'!$G$2736,4)</f>
        <v>253.48000000000002</v>
      </c>
      <c r="M749" s="117">
        <f>VLOOKUP($A749+ROUND((COLUMN()-2)/24,5),АТС!$A$41:$F$712,5)+VLOOKUP($A749+ROUND((COLUMN()-2)/24,5),'Расчет сбытовых надбавок'!$B$2065:'Расчет сбытовых надбавок'!$G$2736,4)</f>
        <v>229.88</v>
      </c>
      <c r="N749" s="117">
        <f>VLOOKUP($A749+ROUND((COLUMN()-2)/24,5),АТС!$A$41:$F$712,5)+VLOOKUP($A749+ROUND((COLUMN()-2)/24,5),'Расчет сбытовых надбавок'!$B$2065:'Расчет сбытовых надбавок'!$G$2736,4)</f>
        <v>348.45</v>
      </c>
      <c r="O749" s="117">
        <f>VLOOKUP($A749+ROUND((COLUMN()-2)/24,5),АТС!$A$41:$F$712,5)+VLOOKUP($A749+ROUND((COLUMN()-2)/24,5),'Расчет сбытовых надбавок'!$B$2065:'Расчет сбытовых надбавок'!$G$2736,4)</f>
        <v>360.77</v>
      </c>
      <c r="P749" s="117">
        <f>VLOOKUP($A749+ROUND((COLUMN()-2)/24,5),АТС!$A$41:$F$712,5)+VLOOKUP($A749+ROUND((COLUMN()-2)/24,5),'Расчет сбытовых надбавок'!$B$2065:'Расчет сбытовых надбавок'!$G$2736,4)</f>
        <v>245.18</v>
      </c>
      <c r="Q749" s="117">
        <f>VLOOKUP($A749+ROUND((COLUMN()-2)/24,5),АТС!$A$41:$F$712,5)+VLOOKUP($A749+ROUND((COLUMN()-2)/24,5),'Расчет сбытовых надбавок'!$B$2065:'Расчет сбытовых надбавок'!$G$2736,4)</f>
        <v>275.70999999999998</v>
      </c>
      <c r="R749" s="117">
        <f>VLOOKUP($A749+ROUND((COLUMN()-2)/24,5),АТС!$A$41:$F$712,5)+VLOOKUP($A749+ROUND((COLUMN()-2)/24,5),'Расчет сбытовых надбавок'!$B$2065:'Расчет сбытовых надбавок'!$G$2736,4)</f>
        <v>188.12</v>
      </c>
      <c r="S749" s="117">
        <f>VLOOKUP($A749+ROUND((COLUMN()-2)/24,5),АТС!$A$41:$F$712,5)+VLOOKUP($A749+ROUND((COLUMN()-2)/24,5),'Расчет сбытовых надбавок'!$B$2065:'Расчет сбытовых надбавок'!$G$2736,4)</f>
        <v>138.82</v>
      </c>
      <c r="T749" s="117">
        <f>VLOOKUP($A749+ROUND((COLUMN()-2)/24,5),АТС!$A$41:$F$712,5)+VLOOKUP($A749+ROUND((COLUMN()-2)/24,5),'Расчет сбытовых надбавок'!$B$2065:'Расчет сбытовых надбавок'!$G$2736,4)</f>
        <v>80.48</v>
      </c>
      <c r="U749" s="117">
        <f>VLOOKUP($A749+ROUND((COLUMN()-2)/24,5),АТС!$A$41:$F$712,5)+VLOOKUP($A749+ROUND((COLUMN()-2)/24,5),'Расчет сбытовых надбавок'!$B$2065:'Расчет сбытовых надбавок'!$G$2736,4)</f>
        <v>142.82</v>
      </c>
      <c r="V749" s="117">
        <f>VLOOKUP($A749+ROUND((COLUMN()-2)/24,5),АТС!$A$41:$F$712,5)+VLOOKUP($A749+ROUND((COLUMN()-2)/24,5),'Расчет сбытовых надбавок'!$B$2065:'Расчет сбытовых надбавок'!$G$2736,4)</f>
        <v>189.74</v>
      </c>
      <c r="W749" s="117">
        <f>VLOOKUP($A749+ROUND((COLUMN()-2)/24,5),АТС!$A$41:$F$712,5)+VLOOKUP($A749+ROUND((COLUMN()-2)/24,5),'Расчет сбытовых надбавок'!$B$2065:'Расчет сбытовых надбавок'!$G$2736,4)</f>
        <v>170.98000000000002</v>
      </c>
      <c r="X749" s="117">
        <f>VLOOKUP($A749+ROUND((COLUMN()-2)/24,5),АТС!$A$41:$F$712,5)+VLOOKUP($A749+ROUND((COLUMN()-2)/24,5),'Расчет сбытовых надбавок'!$B$2065:'Расчет сбытовых надбавок'!$G$2736,4)</f>
        <v>76.430000000000007</v>
      </c>
      <c r="Y749" s="117">
        <f>VLOOKUP($A749+ROUND((COLUMN()-2)/24,5),АТС!$A$41:$F$712,5)+VLOOKUP($A749+ROUND((COLUMN()-2)/24,5),'Расчет сбытовых надбавок'!$B$2065:'Расчет сбытовых надбавок'!$G$2736,4)</f>
        <v>790.22</v>
      </c>
    </row>
    <row r="750" spans="1:25" x14ac:dyDescent="0.2">
      <c r="A750" s="94">
        <f t="shared" si="22"/>
        <v>41689</v>
      </c>
      <c r="B750" s="117">
        <f>VLOOKUP($A750+ROUND((COLUMN()-2)/24,5),АТС!$A$41:$F$712,5)+VLOOKUP($A750+ROUND((COLUMN()-2)/24,5),'Расчет сбытовых надбавок'!$B$2065:'Расчет сбытовых надбавок'!$G$2736,4)</f>
        <v>167.06</v>
      </c>
      <c r="C750" s="117">
        <f>VLOOKUP($A750+ROUND((COLUMN()-2)/24,5),АТС!$A$41:$F$712,5)+VLOOKUP($A750+ROUND((COLUMN()-2)/24,5),'Расчет сбытовых надбавок'!$B$2065:'Расчет сбытовых надбавок'!$G$2736,4)</f>
        <v>162.35</v>
      </c>
      <c r="D750" s="117">
        <f>VLOOKUP($A750+ROUND((COLUMN()-2)/24,5),АТС!$A$41:$F$712,5)+VLOOKUP($A750+ROUND((COLUMN()-2)/24,5),'Расчет сбытовых надбавок'!$B$2065:'Расчет сбытовых надбавок'!$G$2736,4)</f>
        <v>66.430000000000007</v>
      </c>
      <c r="E750" s="117">
        <f>VLOOKUP($A750+ROUND((COLUMN()-2)/24,5),АТС!$A$41:$F$712,5)+VLOOKUP($A750+ROUND((COLUMN()-2)/24,5),'Расчет сбытовых надбавок'!$B$2065:'Расчет сбытовых надбавок'!$G$2736,4)</f>
        <v>23.03</v>
      </c>
      <c r="F750" s="117">
        <f>VLOOKUP($A750+ROUND((COLUMN()-2)/24,5),АТС!$A$41:$F$712,5)+VLOOKUP($A750+ROUND((COLUMN()-2)/24,5),'Расчет сбытовых надбавок'!$B$2065:'Расчет сбытовых надбавок'!$G$2736,4)</f>
        <v>91.88</v>
      </c>
      <c r="G750" s="117">
        <f>VLOOKUP($A750+ROUND((COLUMN()-2)/24,5),АТС!$A$41:$F$712,5)+VLOOKUP($A750+ROUND((COLUMN()-2)/24,5),'Расчет сбытовых надбавок'!$B$2065:'Расчет сбытовых надбавок'!$G$2736,4)</f>
        <v>0</v>
      </c>
      <c r="H750" s="117">
        <f>VLOOKUP($A750+ROUND((COLUMN()-2)/24,5),АТС!$A$41:$F$712,5)+VLOOKUP($A750+ROUND((COLUMN()-2)/24,5),'Расчет сбытовых надбавок'!$B$2065:'Расчет сбытовых надбавок'!$G$2736,4)</f>
        <v>0</v>
      </c>
      <c r="I750" s="117">
        <f>VLOOKUP($A750+ROUND((COLUMN()-2)/24,5),АТС!$A$41:$F$712,5)+VLOOKUP($A750+ROUND((COLUMN()-2)/24,5),'Расчет сбытовых надбавок'!$B$2065:'Расчет сбытовых надбавок'!$G$2736,4)</f>
        <v>0</v>
      </c>
      <c r="J750" s="117">
        <f>VLOOKUP($A750+ROUND((COLUMN()-2)/24,5),АТС!$A$41:$F$712,5)+VLOOKUP($A750+ROUND((COLUMN()-2)/24,5),'Расчет сбытовых надбавок'!$B$2065:'Расчет сбытовых надбавок'!$G$2736,4)</f>
        <v>103.09</v>
      </c>
      <c r="K750" s="117">
        <f>VLOOKUP($A750+ROUND((COLUMN()-2)/24,5),АТС!$A$41:$F$712,5)+VLOOKUP($A750+ROUND((COLUMN()-2)/24,5),'Расчет сбытовых надбавок'!$B$2065:'Расчет сбытовых надбавок'!$G$2736,4)</f>
        <v>235.48</v>
      </c>
      <c r="L750" s="117">
        <f>VLOOKUP($A750+ROUND((COLUMN()-2)/24,5),АТС!$A$41:$F$712,5)+VLOOKUP($A750+ROUND((COLUMN()-2)/24,5),'Расчет сбытовых надбавок'!$B$2065:'Расчет сбытовых надбавок'!$G$2736,4)</f>
        <v>181.24</v>
      </c>
      <c r="M750" s="117">
        <f>VLOOKUP($A750+ROUND((COLUMN()-2)/24,5),АТС!$A$41:$F$712,5)+VLOOKUP($A750+ROUND((COLUMN()-2)/24,5),'Расчет сбытовых надбавок'!$B$2065:'Расчет сбытовых надбавок'!$G$2736,4)</f>
        <v>156.44</v>
      </c>
      <c r="N750" s="117">
        <f>VLOOKUP($A750+ROUND((COLUMN()-2)/24,5),АТС!$A$41:$F$712,5)+VLOOKUP($A750+ROUND((COLUMN()-2)/24,5),'Расчет сбытовых надбавок'!$B$2065:'Расчет сбытовых надбавок'!$G$2736,4)</f>
        <v>302.93</v>
      </c>
      <c r="O750" s="117">
        <f>VLOOKUP($A750+ROUND((COLUMN()-2)/24,5),АТС!$A$41:$F$712,5)+VLOOKUP($A750+ROUND((COLUMN()-2)/24,5),'Расчет сбытовых надбавок'!$B$2065:'Расчет сбытовых надбавок'!$G$2736,4)</f>
        <v>290.29000000000002</v>
      </c>
      <c r="P750" s="117">
        <f>VLOOKUP($A750+ROUND((COLUMN()-2)/24,5),АТС!$A$41:$F$712,5)+VLOOKUP($A750+ROUND((COLUMN()-2)/24,5),'Расчет сбытовых надбавок'!$B$2065:'Расчет сбытовых надбавок'!$G$2736,4)</f>
        <v>319.58999999999997</v>
      </c>
      <c r="Q750" s="117">
        <f>VLOOKUP($A750+ROUND((COLUMN()-2)/24,5),АТС!$A$41:$F$712,5)+VLOOKUP($A750+ROUND((COLUMN()-2)/24,5),'Расчет сбытовых надбавок'!$B$2065:'Расчет сбытовых надбавок'!$G$2736,4)</f>
        <v>330.84000000000003</v>
      </c>
      <c r="R750" s="117">
        <f>VLOOKUP($A750+ROUND((COLUMN()-2)/24,5),АТС!$A$41:$F$712,5)+VLOOKUP($A750+ROUND((COLUMN()-2)/24,5),'Расчет сбытовых надбавок'!$B$2065:'Расчет сбытовых надбавок'!$G$2736,4)</f>
        <v>364.87</v>
      </c>
      <c r="S750" s="117">
        <f>VLOOKUP($A750+ROUND((COLUMN()-2)/24,5),АТС!$A$41:$F$712,5)+VLOOKUP($A750+ROUND((COLUMN()-2)/24,5),'Расчет сбытовых надбавок'!$B$2065:'Расчет сбытовых надбавок'!$G$2736,4)</f>
        <v>188.12</v>
      </c>
      <c r="T750" s="117">
        <f>VLOOKUP($A750+ROUND((COLUMN()-2)/24,5),АТС!$A$41:$F$712,5)+VLOOKUP($A750+ROUND((COLUMN()-2)/24,5),'Расчет сбытовых надбавок'!$B$2065:'Расчет сбытовых надбавок'!$G$2736,4)</f>
        <v>55.78</v>
      </c>
      <c r="U750" s="117">
        <f>VLOOKUP($A750+ROUND((COLUMN()-2)/24,5),АТС!$A$41:$F$712,5)+VLOOKUP($A750+ROUND((COLUMN()-2)/24,5),'Расчет сбытовых надбавок'!$B$2065:'Расчет сбытовых надбавок'!$G$2736,4)</f>
        <v>227.87</v>
      </c>
      <c r="V750" s="117">
        <f>VLOOKUP($A750+ROUND((COLUMN()-2)/24,5),АТС!$A$41:$F$712,5)+VLOOKUP($A750+ROUND((COLUMN()-2)/24,5),'Расчет сбытовых надбавок'!$B$2065:'Расчет сбытовых надбавок'!$G$2736,4)</f>
        <v>385.52</v>
      </c>
      <c r="W750" s="117">
        <f>VLOOKUP($A750+ROUND((COLUMN()-2)/24,5),АТС!$A$41:$F$712,5)+VLOOKUP($A750+ROUND((COLUMN()-2)/24,5),'Расчет сбытовых надбавок'!$B$2065:'Расчет сбытовых надбавок'!$G$2736,4)</f>
        <v>421.78999999999996</v>
      </c>
      <c r="X750" s="117">
        <f>VLOOKUP($A750+ROUND((COLUMN()-2)/24,5),АТС!$A$41:$F$712,5)+VLOOKUP($A750+ROUND((COLUMN()-2)/24,5),'Расчет сбытовых надбавок'!$B$2065:'Расчет сбытовых надбавок'!$G$2736,4)</f>
        <v>449.51</v>
      </c>
      <c r="Y750" s="117">
        <f>VLOOKUP($A750+ROUND((COLUMN()-2)/24,5),АТС!$A$41:$F$712,5)+VLOOKUP($A750+ROUND((COLUMN()-2)/24,5),'Расчет сбытовых надбавок'!$B$2065:'Расчет сбытовых надбавок'!$G$2736,4)</f>
        <v>187.17000000000002</v>
      </c>
    </row>
    <row r="751" spans="1:25" x14ac:dyDescent="0.2">
      <c r="A751" s="94">
        <f t="shared" si="22"/>
        <v>41690</v>
      </c>
      <c r="B751" s="117">
        <f>VLOOKUP($A751+ROUND((COLUMN()-2)/24,5),АТС!$A$41:$F$712,5)+VLOOKUP($A751+ROUND((COLUMN()-2)/24,5),'Расчет сбытовых надбавок'!$B$2065:'Расчет сбытовых надбавок'!$G$2736,4)</f>
        <v>130.95000000000002</v>
      </c>
      <c r="C751" s="117">
        <f>VLOOKUP($A751+ROUND((COLUMN()-2)/24,5),АТС!$A$41:$F$712,5)+VLOOKUP($A751+ROUND((COLUMN()-2)/24,5),'Расчет сбытовых надбавок'!$B$2065:'Расчет сбытовых надбавок'!$G$2736,4)</f>
        <v>109.03999999999999</v>
      </c>
      <c r="D751" s="117">
        <f>VLOOKUP($A751+ROUND((COLUMN()-2)/24,5),АТС!$A$41:$F$712,5)+VLOOKUP($A751+ROUND((COLUMN()-2)/24,5),'Расчет сбытовых надбавок'!$B$2065:'Расчет сбытовых надбавок'!$G$2736,4)</f>
        <v>97.95</v>
      </c>
      <c r="E751" s="117">
        <f>VLOOKUP($A751+ROUND((COLUMN()-2)/24,5),АТС!$A$41:$F$712,5)+VLOOKUP($A751+ROUND((COLUMN()-2)/24,5),'Расчет сбытовых надбавок'!$B$2065:'Расчет сбытовых надбавок'!$G$2736,4)</f>
        <v>37.57</v>
      </c>
      <c r="F751" s="117">
        <f>VLOOKUP($A751+ROUND((COLUMN()-2)/24,5),АТС!$A$41:$F$712,5)+VLOOKUP($A751+ROUND((COLUMN()-2)/24,5),'Расчет сбытовых надбавок'!$B$2065:'Расчет сбытовых надбавок'!$G$2736,4)</f>
        <v>90.09</v>
      </c>
      <c r="G751" s="117">
        <f>VLOOKUP($A751+ROUND((COLUMN()-2)/24,5),АТС!$A$41:$F$712,5)+VLOOKUP($A751+ROUND((COLUMN()-2)/24,5),'Расчет сбытовых надбавок'!$B$2065:'Расчет сбытовых надбавок'!$G$2736,4)</f>
        <v>0</v>
      </c>
      <c r="H751" s="117">
        <f>VLOOKUP($A751+ROUND((COLUMN()-2)/24,5),АТС!$A$41:$F$712,5)+VLOOKUP($A751+ROUND((COLUMN()-2)/24,5),'Расчет сбытовых надбавок'!$B$2065:'Расчет сбытовых надбавок'!$G$2736,4)</f>
        <v>0</v>
      </c>
      <c r="I751" s="117">
        <f>VLOOKUP($A751+ROUND((COLUMN()-2)/24,5),АТС!$A$41:$F$712,5)+VLOOKUP($A751+ROUND((COLUMN()-2)/24,5),'Расчет сбытовых надбавок'!$B$2065:'Расчет сбытовых надбавок'!$G$2736,4)</f>
        <v>32.93</v>
      </c>
      <c r="J751" s="117">
        <f>VLOOKUP($A751+ROUND((COLUMN()-2)/24,5),АТС!$A$41:$F$712,5)+VLOOKUP($A751+ROUND((COLUMN()-2)/24,5),'Расчет сбытовых надбавок'!$B$2065:'Расчет сбытовых надбавок'!$G$2736,4)</f>
        <v>69.8</v>
      </c>
      <c r="K751" s="117">
        <f>VLOOKUP($A751+ROUND((COLUMN()-2)/24,5),АТС!$A$41:$F$712,5)+VLOOKUP($A751+ROUND((COLUMN()-2)/24,5),'Расчет сбытовых надбавок'!$B$2065:'Расчет сбытовых надбавок'!$G$2736,4)</f>
        <v>76.33</v>
      </c>
      <c r="L751" s="117">
        <f>VLOOKUP($A751+ROUND((COLUMN()-2)/24,5),АТС!$A$41:$F$712,5)+VLOOKUP($A751+ROUND((COLUMN()-2)/24,5),'Расчет сбытовых надбавок'!$B$2065:'Расчет сбытовых надбавок'!$G$2736,4)</f>
        <v>206.31</v>
      </c>
      <c r="M751" s="117">
        <f>VLOOKUP($A751+ROUND((COLUMN()-2)/24,5),АТС!$A$41:$F$712,5)+VLOOKUP($A751+ROUND((COLUMN()-2)/24,5),'Расчет сбытовых надбавок'!$B$2065:'Расчет сбытовых надбавок'!$G$2736,4)</f>
        <v>137.34</v>
      </c>
      <c r="N751" s="117">
        <f>VLOOKUP($A751+ROUND((COLUMN()-2)/24,5),АТС!$A$41:$F$712,5)+VLOOKUP($A751+ROUND((COLUMN()-2)/24,5),'Расчет сбытовых надбавок'!$B$2065:'Расчет сбытовых надбавок'!$G$2736,4)</f>
        <v>152.43</v>
      </c>
      <c r="O751" s="117">
        <f>VLOOKUP($A751+ROUND((COLUMN()-2)/24,5),АТС!$A$41:$F$712,5)+VLOOKUP($A751+ROUND((COLUMN()-2)/24,5),'Расчет сбытовых надбавок'!$B$2065:'Расчет сбытовых надбавок'!$G$2736,4)</f>
        <v>169.19</v>
      </c>
      <c r="P751" s="117">
        <f>VLOOKUP($A751+ROUND((COLUMN()-2)/24,5),АТС!$A$41:$F$712,5)+VLOOKUP($A751+ROUND((COLUMN()-2)/24,5),'Расчет сбытовых надбавок'!$B$2065:'Расчет сбытовых надбавок'!$G$2736,4)</f>
        <v>305.69</v>
      </c>
      <c r="Q751" s="117">
        <f>VLOOKUP($A751+ROUND((COLUMN()-2)/24,5),АТС!$A$41:$F$712,5)+VLOOKUP($A751+ROUND((COLUMN()-2)/24,5),'Расчет сбытовых надбавок'!$B$2065:'Расчет сбытовых надбавок'!$G$2736,4)</f>
        <v>308.36</v>
      </c>
      <c r="R751" s="117">
        <f>VLOOKUP($A751+ROUND((COLUMN()-2)/24,5),АТС!$A$41:$F$712,5)+VLOOKUP($A751+ROUND((COLUMN()-2)/24,5),'Расчет сбытовых надбавок'!$B$2065:'Расчет сбытовых надбавок'!$G$2736,4)</f>
        <v>298.77999999999997</v>
      </c>
      <c r="S751" s="117">
        <f>VLOOKUP($A751+ROUND((COLUMN()-2)/24,5),АТС!$A$41:$F$712,5)+VLOOKUP($A751+ROUND((COLUMN()-2)/24,5),'Расчет сбытовых надбавок'!$B$2065:'Расчет сбытовых надбавок'!$G$2736,4)</f>
        <v>134.07999999999998</v>
      </c>
      <c r="T751" s="117">
        <f>VLOOKUP($A751+ROUND((COLUMN()-2)/24,5),АТС!$A$41:$F$712,5)+VLOOKUP($A751+ROUND((COLUMN()-2)/24,5),'Расчет сбытовых надбавок'!$B$2065:'Расчет сбытовых надбавок'!$G$2736,4)</f>
        <v>51.54</v>
      </c>
      <c r="U751" s="117">
        <f>VLOOKUP($A751+ROUND((COLUMN()-2)/24,5),АТС!$A$41:$F$712,5)+VLOOKUP($A751+ROUND((COLUMN()-2)/24,5),'Расчет сбытовых надбавок'!$B$2065:'Расчет сбытовых надбавок'!$G$2736,4)</f>
        <v>33.129999999999995</v>
      </c>
      <c r="V751" s="117">
        <f>VLOOKUP($A751+ROUND((COLUMN()-2)/24,5),АТС!$A$41:$F$712,5)+VLOOKUP($A751+ROUND((COLUMN()-2)/24,5),'Расчет сбытовых надбавок'!$B$2065:'Расчет сбытовых надбавок'!$G$2736,4)</f>
        <v>299.19</v>
      </c>
      <c r="W751" s="117">
        <f>VLOOKUP($A751+ROUND((COLUMN()-2)/24,5),АТС!$A$41:$F$712,5)+VLOOKUP($A751+ROUND((COLUMN()-2)/24,5),'Расчет сбытовых надбавок'!$B$2065:'Расчет сбытовых надбавок'!$G$2736,4)</f>
        <v>380.36</v>
      </c>
      <c r="X751" s="117">
        <f>VLOOKUP($A751+ROUND((COLUMN()-2)/24,5),АТС!$A$41:$F$712,5)+VLOOKUP($A751+ROUND((COLUMN()-2)/24,5),'Расчет сбытовых надбавок'!$B$2065:'Расчет сбытовых надбавок'!$G$2736,4)</f>
        <v>674.43000000000006</v>
      </c>
      <c r="Y751" s="117">
        <f>VLOOKUP($A751+ROUND((COLUMN()-2)/24,5),АТС!$A$41:$F$712,5)+VLOOKUP($A751+ROUND((COLUMN()-2)/24,5),'Расчет сбытовых надбавок'!$B$2065:'Расчет сбытовых надбавок'!$G$2736,4)</f>
        <v>318.83</v>
      </c>
    </row>
    <row r="752" spans="1:25" x14ac:dyDescent="0.2">
      <c r="A752" s="94">
        <f t="shared" si="22"/>
        <v>41691</v>
      </c>
      <c r="B752" s="117">
        <f>VLOOKUP($A752+ROUND((COLUMN()-2)/24,5),АТС!$A$41:$F$712,5)+VLOOKUP($A752+ROUND((COLUMN()-2)/24,5),'Расчет сбытовых надбавок'!$B$2065:'Расчет сбытовых надбавок'!$G$2736,4)</f>
        <v>180.42999999999998</v>
      </c>
      <c r="C752" s="117">
        <f>VLOOKUP($A752+ROUND((COLUMN()-2)/24,5),АТС!$A$41:$F$712,5)+VLOOKUP($A752+ROUND((COLUMN()-2)/24,5),'Расчет сбытовых надбавок'!$B$2065:'Расчет сбытовых надбавок'!$G$2736,4)</f>
        <v>235.02</v>
      </c>
      <c r="D752" s="117">
        <f>VLOOKUP($A752+ROUND((COLUMN()-2)/24,5),АТС!$A$41:$F$712,5)+VLOOKUP($A752+ROUND((COLUMN()-2)/24,5),'Расчет сбытовых надбавок'!$B$2065:'Расчет сбытовых надбавок'!$G$2736,4)</f>
        <v>149.6</v>
      </c>
      <c r="E752" s="117">
        <f>VLOOKUP($A752+ROUND((COLUMN()-2)/24,5),АТС!$A$41:$F$712,5)+VLOOKUP($A752+ROUND((COLUMN()-2)/24,5),'Расчет сбытовых надбавок'!$B$2065:'Расчет сбытовых надбавок'!$G$2736,4)</f>
        <v>44.879999999999995</v>
      </c>
      <c r="F752" s="117">
        <f>VLOOKUP($A752+ROUND((COLUMN()-2)/24,5),АТС!$A$41:$F$712,5)+VLOOKUP($A752+ROUND((COLUMN()-2)/24,5),'Расчет сбытовых надбавок'!$B$2065:'Расчет сбытовых надбавок'!$G$2736,4)</f>
        <v>94.06</v>
      </c>
      <c r="G752" s="117">
        <f>VLOOKUP($A752+ROUND((COLUMN()-2)/24,5),АТС!$A$41:$F$712,5)+VLOOKUP($A752+ROUND((COLUMN()-2)/24,5),'Расчет сбытовых надбавок'!$B$2065:'Расчет сбытовых надбавок'!$G$2736,4)</f>
        <v>0</v>
      </c>
      <c r="H752" s="117">
        <f>VLOOKUP($A752+ROUND((COLUMN()-2)/24,5),АТС!$A$41:$F$712,5)+VLOOKUP($A752+ROUND((COLUMN()-2)/24,5),'Расчет сбытовых надбавок'!$B$2065:'Расчет сбытовых надбавок'!$G$2736,4)</f>
        <v>0</v>
      </c>
      <c r="I752" s="117">
        <f>VLOOKUP($A752+ROUND((COLUMN()-2)/24,5),АТС!$A$41:$F$712,5)+VLOOKUP($A752+ROUND((COLUMN()-2)/24,5),'Расчет сбытовых надбавок'!$B$2065:'Расчет сбытовых надбавок'!$G$2736,4)</f>
        <v>0</v>
      </c>
      <c r="J752" s="117">
        <f>VLOOKUP($A752+ROUND((COLUMN()-2)/24,5),АТС!$A$41:$F$712,5)+VLOOKUP($A752+ROUND((COLUMN()-2)/24,5),'Расчет сбытовых надбавок'!$B$2065:'Расчет сбытовых надбавок'!$G$2736,4)</f>
        <v>0</v>
      </c>
      <c r="K752" s="117">
        <f>VLOOKUP($A752+ROUND((COLUMN()-2)/24,5),АТС!$A$41:$F$712,5)+VLOOKUP($A752+ROUND((COLUMN()-2)/24,5),'Расчет сбытовых надбавок'!$B$2065:'Расчет сбытовых надбавок'!$G$2736,4)</f>
        <v>37.53</v>
      </c>
      <c r="L752" s="117">
        <f>VLOOKUP($A752+ROUND((COLUMN()-2)/24,5),АТС!$A$41:$F$712,5)+VLOOKUP($A752+ROUND((COLUMN()-2)/24,5),'Расчет сбытовых надбавок'!$B$2065:'Расчет сбытовых надбавок'!$G$2736,4)</f>
        <v>187.85999999999999</v>
      </c>
      <c r="M752" s="117">
        <f>VLOOKUP($A752+ROUND((COLUMN()-2)/24,5),АТС!$A$41:$F$712,5)+VLOOKUP($A752+ROUND((COLUMN()-2)/24,5),'Расчет сбытовых надбавок'!$B$2065:'Расчет сбытовых надбавок'!$G$2736,4)</f>
        <v>105.12</v>
      </c>
      <c r="N752" s="117">
        <f>VLOOKUP($A752+ROUND((COLUMN()-2)/24,5),АТС!$A$41:$F$712,5)+VLOOKUP($A752+ROUND((COLUMN()-2)/24,5),'Расчет сбытовых надбавок'!$B$2065:'Расчет сбытовых надбавок'!$G$2736,4)</f>
        <v>108.88999999999999</v>
      </c>
      <c r="O752" s="117">
        <f>VLOOKUP($A752+ROUND((COLUMN()-2)/24,5),АТС!$A$41:$F$712,5)+VLOOKUP($A752+ROUND((COLUMN()-2)/24,5),'Расчет сбытовых надбавок'!$B$2065:'Расчет сбытовых надбавок'!$G$2736,4)</f>
        <v>138.24</v>
      </c>
      <c r="P752" s="117">
        <f>VLOOKUP($A752+ROUND((COLUMN()-2)/24,5),АТС!$A$41:$F$712,5)+VLOOKUP($A752+ROUND((COLUMN()-2)/24,5),'Расчет сбытовых надбавок'!$B$2065:'Расчет сбытовых надбавок'!$G$2736,4)</f>
        <v>127.25</v>
      </c>
      <c r="Q752" s="117">
        <f>VLOOKUP($A752+ROUND((COLUMN()-2)/24,5),АТС!$A$41:$F$712,5)+VLOOKUP($A752+ROUND((COLUMN()-2)/24,5),'Расчет сбытовых надбавок'!$B$2065:'Расчет сбытовых надбавок'!$G$2736,4)</f>
        <v>103.80000000000001</v>
      </c>
      <c r="R752" s="117">
        <f>VLOOKUP($A752+ROUND((COLUMN()-2)/24,5),АТС!$A$41:$F$712,5)+VLOOKUP($A752+ROUND((COLUMN()-2)/24,5),'Расчет сбытовых надбавок'!$B$2065:'Расчет сбытовых надбавок'!$G$2736,4)</f>
        <v>0</v>
      </c>
      <c r="S752" s="117">
        <f>VLOOKUP($A752+ROUND((COLUMN()-2)/24,5),АТС!$A$41:$F$712,5)+VLOOKUP($A752+ROUND((COLUMN()-2)/24,5),'Расчет сбытовых надбавок'!$B$2065:'Расчет сбытовых надбавок'!$G$2736,4)</f>
        <v>0</v>
      </c>
      <c r="T752" s="117">
        <f>VLOOKUP($A752+ROUND((COLUMN()-2)/24,5),АТС!$A$41:$F$712,5)+VLOOKUP($A752+ROUND((COLUMN()-2)/24,5),'Расчет сбытовых надбавок'!$B$2065:'Расчет сбытовых надбавок'!$G$2736,4)</f>
        <v>30.25</v>
      </c>
      <c r="U752" s="117">
        <f>VLOOKUP($A752+ROUND((COLUMN()-2)/24,5),АТС!$A$41:$F$712,5)+VLOOKUP($A752+ROUND((COLUMN()-2)/24,5),'Расчет сбытовых надбавок'!$B$2065:'Расчет сбытовых надбавок'!$G$2736,4)</f>
        <v>143.54000000000002</v>
      </c>
      <c r="V752" s="117">
        <f>VLOOKUP($A752+ROUND((COLUMN()-2)/24,5),АТС!$A$41:$F$712,5)+VLOOKUP($A752+ROUND((COLUMN()-2)/24,5),'Расчет сбытовых надбавок'!$B$2065:'Расчет сбытовых надбавок'!$G$2736,4)</f>
        <v>153.60999999999999</v>
      </c>
      <c r="W752" s="117">
        <f>VLOOKUP($A752+ROUND((COLUMN()-2)/24,5),АТС!$A$41:$F$712,5)+VLOOKUP($A752+ROUND((COLUMN()-2)/24,5),'Расчет сбытовых надбавок'!$B$2065:'Расчет сбытовых надбавок'!$G$2736,4)</f>
        <v>174.42000000000002</v>
      </c>
      <c r="X752" s="117">
        <f>VLOOKUP($A752+ROUND((COLUMN()-2)/24,5),АТС!$A$41:$F$712,5)+VLOOKUP($A752+ROUND((COLUMN()-2)/24,5),'Расчет сбытовых надбавок'!$B$2065:'Расчет сбытовых надбавок'!$G$2736,4)</f>
        <v>180.26999999999998</v>
      </c>
      <c r="Y752" s="117">
        <f>VLOOKUP($A752+ROUND((COLUMN()-2)/24,5),АТС!$A$41:$F$712,5)+VLOOKUP($A752+ROUND((COLUMN()-2)/24,5),'Расчет сбытовых надбавок'!$B$2065:'Расчет сбытовых надбавок'!$G$2736,4)</f>
        <v>936.24</v>
      </c>
    </row>
    <row r="753" spans="1:27" x14ac:dyDescent="0.2">
      <c r="A753" s="94">
        <f t="shared" si="22"/>
        <v>41692</v>
      </c>
      <c r="B753" s="117">
        <f>VLOOKUP($A753+ROUND((COLUMN()-2)/24,5),АТС!$A$41:$F$712,5)+VLOOKUP($A753+ROUND((COLUMN()-2)/24,5),'Расчет сбытовых надбавок'!$B$2065:'Расчет сбытовых надбавок'!$G$2736,4)</f>
        <v>130.93</v>
      </c>
      <c r="C753" s="117">
        <f>VLOOKUP($A753+ROUND((COLUMN()-2)/24,5),АТС!$A$41:$F$712,5)+VLOOKUP($A753+ROUND((COLUMN()-2)/24,5),'Расчет сбытовых надбавок'!$B$2065:'Расчет сбытовых надбавок'!$G$2736,4)</f>
        <v>90.09</v>
      </c>
      <c r="D753" s="117">
        <f>VLOOKUP($A753+ROUND((COLUMN()-2)/24,5),АТС!$A$41:$F$712,5)+VLOOKUP($A753+ROUND((COLUMN()-2)/24,5),'Расчет сбытовых надбавок'!$B$2065:'Расчет сбытовых надбавок'!$G$2736,4)</f>
        <v>137.49</v>
      </c>
      <c r="E753" s="117">
        <f>VLOOKUP($A753+ROUND((COLUMN()-2)/24,5),АТС!$A$41:$F$712,5)+VLOOKUP($A753+ROUND((COLUMN()-2)/24,5),'Расчет сбытовых надбавок'!$B$2065:'Расчет сбытовых надбавок'!$G$2736,4)</f>
        <v>71.03</v>
      </c>
      <c r="F753" s="117">
        <f>VLOOKUP($A753+ROUND((COLUMN()-2)/24,5),АТС!$A$41:$F$712,5)+VLOOKUP($A753+ROUND((COLUMN()-2)/24,5),'Расчет сбытовых надбавок'!$B$2065:'Расчет сбытовых надбавок'!$G$2736,4)</f>
        <v>0</v>
      </c>
      <c r="G753" s="117">
        <f>VLOOKUP($A753+ROUND((COLUMN()-2)/24,5),АТС!$A$41:$F$712,5)+VLOOKUP($A753+ROUND((COLUMN()-2)/24,5),'Расчет сбытовых надбавок'!$B$2065:'Расчет сбытовых надбавок'!$G$2736,4)</f>
        <v>0</v>
      </c>
      <c r="H753" s="117">
        <f>VLOOKUP($A753+ROUND((COLUMN()-2)/24,5),АТС!$A$41:$F$712,5)+VLOOKUP($A753+ROUND((COLUMN()-2)/24,5),'Расчет сбытовых надбавок'!$B$2065:'Расчет сбытовых надбавок'!$G$2736,4)</f>
        <v>0</v>
      </c>
      <c r="I753" s="117">
        <f>VLOOKUP($A753+ROUND((COLUMN()-2)/24,5),АТС!$A$41:$F$712,5)+VLOOKUP($A753+ROUND((COLUMN()-2)/24,5),'Расчет сбытовых надбавок'!$B$2065:'Расчет сбытовых надбавок'!$G$2736,4)</f>
        <v>0</v>
      </c>
      <c r="J753" s="117">
        <f>VLOOKUP($A753+ROUND((COLUMN()-2)/24,5),АТС!$A$41:$F$712,5)+VLOOKUP($A753+ROUND((COLUMN()-2)/24,5),'Расчет сбытовых надбавок'!$B$2065:'Расчет сбытовых надбавок'!$G$2736,4)</f>
        <v>80.88</v>
      </c>
      <c r="K753" s="117">
        <f>VLOOKUP($A753+ROUND((COLUMN()-2)/24,5),АТС!$A$41:$F$712,5)+VLOOKUP($A753+ROUND((COLUMN()-2)/24,5),'Расчет сбытовых надбавок'!$B$2065:'Расчет сбытовых надбавок'!$G$2736,4)</f>
        <v>45.07</v>
      </c>
      <c r="L753" s="117">
        <f>VLOOKUP($A753+ROUND((COLUMN()-2)/24,5),АТС!$A$41:$F$712,5)+VLOOKUP($A753+ROUND((COLUMN()-2)/24,5),'Расчет сбытовых надбавок'!$B$2065:'Расчет сбытовых надбавок'!$G$2736,4)</f>
        <v>175.89000000000001</v>
      </c>
      <c r="M753" s="117">
        <f>VLOOKUP($A753+ROUND((COLUMN()-2)/24,5),АТС!$A$41:$F$712,5)+VLOOKUP($A753+ROUND((COLUMN()-2)/24,5),'Расчет сбытовых надбавок'!$B$2065:'Расчет сбытовых надбавок'!$G$2736,4)</f>
        <v>108.24</v>
      </c>
      <c r="N753" s="117">
        <f>VLOOKUP($A753+ROUND((COLUMN()-2)/24,5),АТС!$A$41:$F$712,5)+VLOOKUP($A753+ROUND((COLUMN()-2)/24,5),'Расчет сбытовых надбавок'!$B$2065:'Расчет сбытовых надбавок'!$G$2736,4)</f>
        <v>156.4</v>
      </c>
      <c r="O753" s="117">
        <f>VLOOKUP($A753+ROUND((COLUMN()-2)/24,5),АТС!$A$41:$F$712,5)+VLOOKUP($A753+ROUND((COLUMN()-2)/24,5),'Расчет сбытовых надбавок'!$B$2065:'Расчет сбытовых надбавок'!$G$2736,4)</f>
        <v>170.06</v>
      </c>
      <c r="P753" s="117">
        <f>VLOOKUP($A753+ROUND((COLUMN()-2)/24,5),АТС!$A$41:$F$712,5)+VLOOKUP($A753+ROUND((COLUMN()-2)/24,5),'Расчет сбытовых надбавок'!$B$2065:'Расчет сбытовых надбавок'!$G$2736,4)</f>
        <v>229.41</v>
      </c>
      <c r="Q753" s="117">
        <f>VLOOKUP($A753+ROUND((COLUMN()-2)/24,5),АТС!$A$41:$F$712,5)+VLOOKUP($A753+ROUND((COLUMN()-2)/24,5),'Расчет сбытовых надбавок'!$B$2065:'Расчет сбытовых надбавок'!$G$2736,4)</f>
        <v>213.26</v>
      </c>
      <c r="R753" s="117">
        <f>VLOOKUP($A753+ROUND((COLUMN()-2)/24,5),АТС!$A$41:$F$712,5)+VLOOKUP($A753+ROUND((COLUMN()-2)/24,5),'Расчет сбытовых надбавок'!$B$2065:'Расчет сбытовых надбавок'!$G$2736,4)</f>
        <v>50.64</v>
      </c>
      <c r="S753" s="117">
        <f>VLOOKUP($A753+ROUND((COLUMN()-2)/24,5),АТС!$A$41:$F$712,5)+VLOOKUP($A753+ROUND((COLUMN()-2)/24,5),'Расчет сбытовых надбавок'!$B$2065:'Расчет сбытовых надбавок'!$G$2736,4)</f>
        <v>0</v>
      </c>
      <c r="T753" s="117">
        <f>VLOOKUP($A753+ROUND((COLUMN()-2)/24,5),АТС!$A$41:$F$712,5)+VLOOKUP($A753+ROUND((COLUMN()-2)/24,5),'Расчет сбытовых надбавок'!$B$2065:'Расчет сбытовых надбавок'!$G$2736,4)</f>
        <v>0</v>
      </c>
      <c r="U753" s="117">
        <f>VLOOKUP($A753+ROUND((COLUMN()-2)/24,5),АТС!$A$41:$F$712,5)+VLOOKUP($A753+ROUND((COLUMN()-2)/24,5),'Расчет сбытовых надбавок'!$B$2065:'Расчет сбытовых надбавок'!$G$2736,4)</f>
        <v>0</v>
      </c>
      <c r="V753" s="117">
        <f>VLOOKUP($A753+ROUND((COLUMN()-2)/24,5),АТС!$A$41:$F$712,5)+VLOOKUP($A753+ROUND((COLUMN()-2)/24,5),'Расчет сбытовых надбавок'!$B$2065:'Расчет сбытовых надбавок'!$G$2736,4)</f>
        <v>18.3</v>
      </c>
      <c r="W753" s="117">
        <f>VLOOKUP($A753+ROUND((COLUMN()-2)/24,5),АТС!$A$41:$F$712,5)+VLOOKUP($A753+ROUND((COLUMN()-2)/24,5),'Расчет сбытовых надбавок'!$B$2065:'Расчет сбытовых надбавок'!$G$2736,4)</f>
        <v>161.62</v>
      </c>
      <c r="X753" s="117">
        <f>VLOOKUP($A753+ROUND((COLUMN()-2)/24,5),АТС!$A$41:$F$712,5)+VLOOKUP($A753+ROUND((COLUMN()-2)/24,5),'Расчет сбытовых надбавок'!$B$2065:'Расчет сбытовых надбавок'!$G$2736,4)</f>
        <v>704.25</v>
      </c>
      <c r="Y753" s="117">
        <f>VLOOKUP($A753+ROUND((COLUMN()-2)/24,5),АТС!$A$41:$F$712,5)+VLOOKUP($A753+ROUND((COLUMN()-2)/24,5),'Расчет сбытовых надбавок'!$B$2065:'Расчет сбытовых надбавок'!$G$2736,4)</f>
        <v>683.55</v>
      </c>
    </row>
    <row r="754" spans="1:27" x14ac:dyDescent="0.2">
      <c r="A754" s="94">
        <f t="shared" si="22"/>
        <v>41693</v>
      </c>
      <c r="B754" s="117">
        <f>VLOOKUP($A754+ROUND((COLUMN()-2)/24,5),АТС!$A$41:$F$712,5)+VLOOKUP($A754+ROUND((COLUMN()-2)/24,5),'Расчет сбытовых надбавок'!$B$2065:'Расчет сбытовых надбавок'!$G$2736,4)</f>
        <v>113.55000000000001</v>
      </c>
      <c r="C754" s="117">
        <f>VLOOKUP($A754+ROUND((COLUMN()-2)/24,5),АТС!$A$41:$F$712,5)+VLOOKUP($A754+ROUND((COLUMN()-2)/24,5),'Расчет сбытовых надбавок'!$B$2065:'Расчет сбытовых надбавок'!$G$2736,4)</f>
        <v>3.69</v>
      </c>
      <c r="D754" s="117">
        <f>VLOOKUP($A754+ROUND((COLUMN()-2)/24,5),АТС!$A$41:$F$712,5)+VLOOKUP($A754+ROUND((COLUMN()-2)/24,5),'Расчет сбытовых надбавок'!$B$2065:'Расчет сбытовых надбавок'!$G$2736,4)</f>
        <v>58.63</v>
      </c>
      <c r="E754" s="117">
        <f>VLOOKUP($A754+ROUND((COLUMN()-2)/24,5),АТС!$A$41:$F$712,5)+VLOOKUP($A754+ROUND((COLUMN()-2)/24,5),'Расчет сбытовых надбавок'!$B$2065:'Расчет сбытовых надбавок'!$G$2736,4)</f>
        <v>30.9</v>
      </c>
      <c r="F754" s="117">
        <f>VLOOKUP($A754+ROUND((COLUMN()-2)/24,5),АТС!$A$41:$F$712,5)+VLOOKUP($A754+ROUND((COLUMN()-2)/24,5),'Расчет сбытовых надбавок'!$B$2065:'Расчет сбытовых надбавок'!$G$2736,4)</f>
        <v>0</v>
      </c>
      <c r="G754" s="117">
        <f>VLOOKUP($A754+ROUND((COLUMN()-2)/24,5),АТС!$A$41:$F$712,5)+VLOOKUP($A754+ROUND((COLUMN()-2)/24,5),'Расчет сбытовых надбавок'!$B$2065:'Расчет сбытовых надбавок'!$G$2736,4)</f>
        <v>0</v>
      </c>
      <c r="H754" s="117">
        <f>VLOOKUP($A754+ROUND((COLUMN()-2)/24,5),АТС!$A$41:$F$712,5)+VLOOKUP($A754+ROUND((COLUMN()-2)/24,5),'Расчет сбытовых надбавок'!$B$2065:'Расчет сбытовых надбавок'!$G$2736,4)</f>
        <v>0</v>
      </c>
      <c r="I754" s="117">
        <f>VLOOKUP($A754+ROUND((COLUMN()-2)/24,5),АТС!$A$41:$F$712,5)+VLOOKUP($A754+ROUND((COLUMN()-2)/24,5),'Расчет сбытовых надбавок'!$B$2065:'Расчет сбытовых надбавок'!$G$2736,4)</f>
        <v>0</v>
      </c>
      <c r="J754" s="117">
        <f>VLOOKUP($A754+ROUND((COLUMN()-2)/24,5),АТС!$A$41:$F$712,5)+VLOOKUP($A754+ROUND((COLUMN()-2)/24,5),'Расчет сбытовых надбавок'!$B$2065:'Расчет сбытовых надбавок'!$G$2736,4)</f>
        <v>0</v>
      </c>
      <c r="K754" s="117">
        <f>VLOOKUP($A754+ROUND((COLUMN()-2)/24,5),АТС!$A$41:$F$712,5)+VLOOKUP($A754+ROUND((COLUMN()-2)/24,5),'Расчет сбытовых надбавок'!$B$2065:'Расчет сбытовых надбавок'!$G$2736,4)</f>
        <v>69.31</v>
      </c>
      <c r="L754" s="117">
        <f>VLOOKUP($A754+ROUND((COLUMN()-2)/24,5),АТС!$A$41:$F$712,5)+VLOOKUP($A754+ROUND((COLUMN()-2)/24,5),'Расчет сбытовых надбавок'!$B$2065:'Расчет сбытовых надбавок'!$G$2736,4)</f>
        <v>116.72</v>
      </c>
      <c r="M754" s="117">
        <f>VLOOKUP($A754+ROUND((COLUMN()-2)/24,5),АТС!$A$41:$F$712,5)+VLOOKUP($A754+ROUND((COLUMN()-2)/24,5),'Расчет сбытовых надбавок'!$B$2065:'Расчет сбытовых надбавок'!$G$2736,4)</f>
        <v>119.21000000000001</v>
      </c>
      <c r="N754" s="117">
        <f>VLOOKUP($A754+ROUND((COLUMN()-2)/24,5),АТС!$A$41:$F$712,5)+VLOOKUP($A754+ROUND((COLUMN()-2)/24,5),'Расчет сбытовых надбавок'!$B$2065:'Расчет сбытовых надбавок'!$G$2736,4)</f>
        <v>173.92999999999998</v>
      </c>
      <c r="O754" s="117">
        <f>VLOOKUP($A754+ROUND((COLUMN()-2)/24,5),АТС!$A$41:$F$712,5)+VLOOKUP($A754+ROUND((COLUMN()-2)/24,5),'Расчет сбытовых надбавок'!$B$2065:'Расчет сбытовых надбавок'!$G$2736,4)</f>
        <v>69.67</v>
      </c>
      <c r="P754" s="117">
        <f>VLOOKUP($A754+ROUND((COLUMN()-2)/24,5),АТС!$A$41:$F$712,5)+VLOOKUP($A754+ROUND((COLUMN()-2)/24,5),'Расчет сбытовых надбавок'!$B$2065:'Расчет сбытовых надбавок'!$G$2736,4)</f>
        <v>62.65</v>
      </c>
      <c r="Q754" s="117">
        <f>VLOOKUP($A754+ROUND((COLUMN()-2)/24,5),АТС!$A$41:$F$712,5)+VLOOKUP($A754+ROUND((COLUMN()-2)/24,5),'Расчет сбытовых надбавок'!$B$2065:'Расчет сбытовых надбавок'!$G$2736,4)</f>
        <v>66.100000000000009</v>
      </c>
      <c r="R754" s="117">
        <f>VLOOKUP($A754+ROUND((COLUMN()-2)/24,5),АТС!$A$41:$F$712,5)+VLOOKUP($A754+ROUND((COLUMN()-2)/24,5),'Расчет сбытовых надбавок'!$B$2065:'Расчет сбытовых надбавок'!$G$2736,4)</f>
        <v>87.34</v>
      </c>
      <c r="S754" s="117">
        <f>VLOOKUP($A754+ROUND((COLUMN()-2)/24,5),АТС!$A$41:$F$712,5)+VLOOKUP($A754+ROUND((COLUMN()-2)/24,5),'Расчет сбытовых надбавок'!$B$2065:'Расчет сбытовых надбавок'!$G$2736,4)</f>
        <v>61.8</v>
      </c>
      <c r="T754" s="117">
        <f>VLOOKUP($A754+ROUND((COLUMN()-2)/24,5),АТС!$A$41:$F$712,5)+VLOOKUP($A754+ROUND((COLUMN()-2)/24,5),'Расчет сбытовых надбавок'!$B$2065:'Расчет сбытовых надбавок'!$G$2736,4)</f>
        <v>0</v>
      </c>
      <c r="U754" s="117">
        <f>VLOOKUP($A754+ROUND((COLUMN()-2)/24,5),АТС!$A$41:$F$712,5)+VLOOKUP($A754+ROUND((COLUMN()-2)/24,5),'Расчет сбытовых надбавок'!$B$2065:'Расчет сбытовых надбавок'!$G$2736,4)</f>
        <v>0</v>
      </c>
      <c r="V754" s="117">
        <f>VLOOKUP($A754+ROUND((COLUMN()-2)/24,5),АТС!$A$41:$F$712,5)+VLOOKUP($A754+ROUND((COLUMN()-2)/24,5),'Расчет сбытовых надбавок'!$B$2065:'Расчет сбытовых надбавок'!$G$2736,4)</f>
        <v>9.0299999999999994</v>
      </c>
      <c r="W754" s="117">
        <f>VLOOKUP($A754+ROUND((COLUMN()-2)/24,5),АТС!$A$41:$F$712,5)+VLOOKUP($A754+ROUND((COLUMN()-2)/24,5),'Расчет сбытовых надбавок'!$B$2065:'Расчет сбытовых надбавок'!$G$2736,4)</f>
        <v>90.45</v>
      </c>
      <c r="X754" s="117">
        <f>VLOOKUP($A754+ROUND((COLUMN()-2)/24,5),АТС!$A$41:$F$712,5)+VLOOKUP($A754+ROUND((COLUMN()-2)/24,5),'Расчет сбытовых надбавок'!$B$2065:'Расчет сбытовых надбавок'!$G$2736,4)</f>
        <v>159.70000000000002</v>
      </c>
      <c r="Y754" s="117">
        <f>VLOOKUP($A754+ROUND((COLUMN()-2)/24,5),АТС!$A$41:$F$712,5)+VLOOKUP($A754+ROUND((COLUMN()-2)/24,5),'Расчет сбытовых надбавок'!$B$2065:'Расчет сбытовых надбавок'!$G$2736,4)</f>
        <v>113.16</v>
      </c>
    </row>
    <row r="755" spans="1:27" x14ac:dyDescent="0.2">
      <c r="A755" s="94">
        <f t="shared" si="22"/>
        <v>41694</v>
      </c>
      <c r="B755" s="117">
        <f>VLOOKUP($A755+ROUND((COLUMN()-2)/24,5),АТС!$A$41:$F$712,5)+VLOOKUP($A755+ROUND((COLUMN()-2)/24,5),'Расчет сбытовых надбавок'!$B$2065:'Расчет сбытовых надбавок'!$G$2736,4)</f>
        <v>0.05</v>
      </c>
      <c r="C755" s="117">
        <f>VLOOKUP($A755+ROUND((COLUMN()-2)/24,5),АТС!$A$41:$F$712,5)+VLOOKUP($A755+ROUND((COLUMN()-2)/24,5),'Расчет сбытовых надбавок'!$B$2065:'Расчет сбытовых надбавок'!$G$2736,4)</f>
        <v>0</v>
      </c>
      <c r="D755" s="117">
        <f>VLOOKUP($A755+ROUND((COLUMN()-2)/24,5),АТС!$A$41:$F$712,5)+VLOOKUP($A755+ROUND((COLUMN()-2)/24,5),'Расчет сбытовых надбавок'!$B$2065:'Расчет сбытовых надбавок'!$G$2736,4)</f>
        <v>0</v>
      </c>
      <c r="E755" s="117">
        <f>VLOOKUP($A755+ROUND((COLUMN()-2)/24,5),АТС!$A$41:$F$712,5)+VLOOKUP($A755+ROUND((COLUMN()-2)/24,5),'Расчет сбытовых надбавок'!$B$2065:'Расчет сбытовых надбавок'!$G$2736,4)</f>
        <v>0</v>
      </c>
      <c r="F755" s="117">
        <f>VLOOKUP($A755+ROUND((COLUMN()-2)/24,5),АТС!$A$41:$F$712,5)+VLOOKUP($A755+ROUND((COLUMN()-2)/24,5),'Расчет сбытовых надбавок'!$B$2065:'Расчет сбытовых надбавок'!$G$2736,4)</f>
        <v>3.5</v>
      </c>
      <c r="G755" s="117">
        <f>VLOOKUP($A755+ROUND((COLUMN()-2)/24,5),АТС!$A$41:$F$712,5)+VLOOKUP($A755+ROUND((COLUMN()-2)/24,5),'Расчет сбытовых надбавок'!$B$2065:'Расчет сбытовых надбавок'!$G$2736,4)</f>
        <v>0</v>
      </c>
      <c r="H755" s="117">
        <f>VLOOKUP($A755+ROUND((COLUMN()-2)/24,5),АТС!$A$41:$F$712,5)+VLOOKUP($A755+ROUND((COLUMN()-2)/24,5),'Расчет сбытовых надбавок'!$B$2065:'Расчет сбытовых надбавок'!$G$2736,4)</f>
        <v>0</v>
      </c>
      <c r="I755" s="117">
        <f>VLOOKUP($A755+ROUND((COLUMN()-2)/24,5),АТС!$A$41:$F$712,5)+VLOOKUP($A755+ROUND((COLUMN()-2)/24,5),'Расчет сбытовых надбавок'!$B$2065:'Расчет сбытовых надбавок'!$G$2736,4)</f>
        <v>0</v>
      </c>
      <c r="J755" s="117">
        <f>VLOOKUP($A755+ROUND((COLUMN()-2)/24,5),АТС!$A$41:$F$712,5)+VLOOKUP($A755+ROUND((COLUMN()-2)/24,5),'Расчет сбытовых надбавок'!$B$2065:'Расчет сбытовых надбавок'!$G$2736,4)</f>
        <v>0</v>
      </c>
      <c r="K755" s="117">
        <f>VLOOKUP($A755+ROUND((COLUMN()-2)/24,5),АТС!$A$41:$F$712,5)+VLOOKUP($A755+ROUND((COLUMN()-2)/24,5),'Расчет сбытовых надбавок'!$B$2065:'Расчет сбытовых надбавок'!$G$2736,4)</f>
        <v>49.54</v>
      </c>
      <c r="L755" s="117">
        <f>VLOOKUP($A755+ROUND((COLUMN()-2)/24,5),АТС!$A$41:$F$712,5)+VLOOKUP($A755+ROUND((COLUMN()-2)/24,5),'Расчет сбытовых надбавок'!$B$2065:'Расчет сбытовых надбавок'!$G$2736,4)</f>
        <v>39.36</v>
      </c>
      <c r="M755" s="117">
        <f>VLOOKUP($A755+ROUND((COLUMN()-2)/24,5),АТС!$A$41:$F$712,5)+VLOOKUP($A755+ROUND((COLUMN()-2)/24,5),'Расчет сбытовых надбавок'!$B$2065:'Расчет сбытовых надбавок'!$G$2736,4)</f>
        <v>120.05</v>
      </c>
      <c r="N755" s="117">
        <f>VLOOKUP($A755+ROUND((COLUMN()-2)/24,5),АТС!$A$41:$F$712,5)+VLOOKUP($A755+ROUND((COLUMN()-2)/24,5),'Расчет сбытовых надбавок'!$B$2065:'Расчет сбытовых надбавок'!$G$2736,4)</f>
        <v>14.85</v>
      </c>
      <c r="O755" s="117">
        <f>VLOOKUP($A755+ROUND((COLUMN()-2)/24,5),АТС!$A$41:$F$712,5)+VLOOKUP($A755+ROUND((COLUMN()-2)/24,5),'Расчет сбытовых надбавок'!$B$2065:'Расчет сбытовых надбавок'!$G$2736,4)</f>
        <v>16.48</v>
      </c>
      <c r="P755" s="117">
        <f>VLOOKUP($A755+ROUND((COLUMN()-2)/24,5),АТС!$A$41:$F$712,5)+VLOOKUP($A755+ROUND((COLUMN()-2)/24,5),'Расчет сбытовых надбавок'!$B$2065:'Расчет сбытовых надбавок'!$G$2736,4)</f>
        <v>12.510000000000002</v>
      </c>
      <c r="Q755" s="117">
        <f>VLOOKUP($A755+ROUND((COLUMN()-2)/24,5),АТС!$A$41:$F$712,5)+VLOOKUP($A755+ROUND((COLUMN()-2)/24,5),'Расчет сбытовых надбавок'!$B$2065:'Расчет сбытовых надбавок'!$G$2736,4)</f>
        <v>1.8399999999999999</v>
      </c>
      <c r="R755" s="117">
        <f>VLOOKUP($A755+ROUND((COLUMN()-2)/24,5),АТС!$A$41:$F$712,5)+VLOOKUP($A755+ROUND((COLUMN()-2)/24,5),'Расчет сбытовых надбавок'!$B$2065:'Расчет сбытовых надбавок'!$G$2736,4)</f>
        <v>49.22</v>
      </c>
      <c r="S755" s="117">
        <f>VLOOKUP($A755+ROUND((COLUMN()-2)/24,5),АТС!$A$41:$F$712,5)+VLOOKUP($A755+ROUND((COLUMN()-2)/24,5),'Расчет сбытовых надбавок'!$B$2065:'Расчет сбытовых надбавок'!$G$2736,4)</f>
        <v>38.300000000000004</v>
      </c>
      <c r="T755" s="117">
        <f>VLOOKUP($A755+ROUND((COLUMN()-2)/24,5),АТС!$A$41:$F$712,5)+VLOOKUP($A755+ROUND((COLUMN()-2)/24,5),'Расчет сбытовых надбавок'!$B$2065:'Расчет сбытовых надбавок'!$G$2736,4)</f>
        <v>0</v>
      </c>
      <c r="U755" s="117">
        <f>VLOOKUP($A755+ROUND((COLUMN()-2)/24,5),АТС!$A$41:$F$712,5)+VLOOKUP($A755+ROUND((COLUMN()-2)/24,5),'Расчет сбытовых надбавок'!$B$2065:'Расчет сбытовых надбавок'!$G$2736,4)</f>
        <v>0.01</v>
      </c>
      <c r="V755" s="117">
        <f>VLOOKUP($A755+ROUND((COLUMN()-2)/24,5),АТС!$A$41:$F$712,5)+VLOOKUP($A755+ROUND((COLUMN()-2)/24,5),'Расчет сбытовых надбавок'!$B$2065:'Расчет сбытовых надбавок'!$G$2736,4)</f>
        <v>180.33</v>
      </c>
      <c r="W755" s="117">
        <f>VLOOKUP($A755+ROUND((COLUMN()-2)/24,5),АТС!$A$41:$F$712,5)+VLOOKUP($A755+ROUND((COLUMN()-2)/24,5),'Расчет сбытовых надбавок'!$B$2065:'Расчет сбытовых надбавок'!$G$2736,4)</f>
        <v>259.45</v>
      </c>
      <c r="X755" s="117">
        <f>VLOOKUP($A755+ROUND((COLUMN()-2)/24,5),АТС!$A$41:$F$712,5)+VLOOKUP($A755+ROUND((COLUMN()-2)/24,5),'Расчет сбытовых надбавок'!$B$2065:'Расчет сбытовых надбавок'!$G$2736,4)</f>
        <v>431.65999999999997</v>
      </c>
      <c r="Y755" s="117">
        <f>VLOOKUP($A755+ROUND((COLUMN()-2)/24,5),АТС!$A$41:$F$712,5)+VLOOKUP($A755+ROUND((COLUMN()-2)/24,5),'Расчет сбытовых надбавок'!$B$2065:'Расчет сбытовых надбавок'!$G$2736,4)</f>
        <v>638.45999999999992</v>
      </c>
    </row>
    <row r="756" spans="1:27" x14ac:dyDescent="0.2">
      <c r="A756" s="94">
        <f t="shared" si="22"/>
        <v>41695</v>
      </c>
      <c r="B756" s="117">
        <f>VLOOKUP($A756+ROUND((COLUMN()-2)/24,5),АТС!$A$41:$F$712,5)+VLOOKUP($A756+ROUND((COLUMN()-2)/24,5),'Расчет сбытовых надбавок'!$B$2065:'Расчет сбытовых надбавок'!$G$2736,4)</f>
        <v>438.59999999999997</v>
      </c>
      <c r="C756" s="117">
        <f>VLOOKUP($A756+ROUND((COLUMN()-2)/24,5),АТС!$A$41:$F$712,5)+VLOOKUP($A756+ROUND((COLUMN()-2)/24,5),'Расчет сбытовых надбавок'!$B$2065:'Расчет сбытовых надбавок'!$G$2736,4)</f>
        <v>296.57</v>
      </c>
      <c r="D756" s="117">
        <f>VLOOKUP($A756+ROUND((COLUMN()-2)/24,5),АТС!$A$41:$F$712,5)+VLOOKUP($A756+ROUND((COLUMN()-2)/24,5),'Расчет сбытовых надбавок'!$B$2065:'Расчет сбытовых надбавок'!$G$2736,4)</f>
        <v>158.76999999999998</v>
      </c>
      <c r="E756" s="117">
        <f>VLOOKUP($A756+ROUND((COLUMN()-2)/24,5),АТС!$A$41:$F$712,5)+VLOOKUP($A756+ROUND((COLUMN()-2)/24,5),'Расчет сбытовых надбавок'!$B$2065:'Расчет сбытовых надбавок'!$G$2736,4)</f>
        <v>18.48</v>
      </c>
      <c r="F756" s="117">
        <f>VLOOKUP($A756+ROUND((COLUMN()-2)/24,5),АТС!$A$41:$F$712,5)+VLOOKUP($A756+ROUND((COLUMN()-2)/24,5),'Расчет сбытовых надбавок'!$B$2065:'Расчет сбытовых надбавок'!$G$2736,4)</f>
        <v>0</v>
      </c>
      <c r="G756" s="117">
        <f>VLOOKUP($A756+ROUND((COLUMN()-2)/24,5),АТС!$A$41:$F$712,5)+VLOOKUP($A756+ROUND((COLUMN()-2)/24,5),'Расчет сбытовых надбавок'!$B$2065:'Расчет сбытовых надбавок'!$G$2736,4)</f>
        <v>0</v>
      </c>
      <c r="H756" s="117">
        <f>VLOOKUP($A756+ROUND((COLUMN()-2)/24,5),АТС!$A$41:$F$712,5)+VLOOKUP($A756+ROUND((COLUMN()-2)/24,5),'Расчет сбытовых надбавок'!$B$2065:'Расчет сбытовых надбавок'!$G$2736,4)</f>
        <v>0</v>
      </c>
      <c r="I756" s="117">
        <f>VLOOKUP($A756+ROUND((COLUMN()-2)/24,5),АТС!$A$41:$F$712,5)+VLOOKUP($A756+ROUND((COLUMN()-2)/24,5),'Расчет сбытовых надбавок'!$B$2065:'Расчет сбытовых надбавок'!$G$2736,4)</f>
        <v>0.01</v>
      </c>
      <c r="J756" s="117">
        <f>VLOOKUP($A756+ROUND((COLUMN()-2)/24,5),АТС!$A$41:$F$712,5)+VLOOKUP($A756+ROUND((COLUMN()-2)/24,5),'Расчет сбытовых надбавок'!$B$2065:'Расчет сбытовых надбавок'!$G$2736,4)</f>
        <v>0</v>
      </c>
      <c r="K756" s="117">
        <f>VLOOKUP($A756+ROUND((COLUMN()-2)/24,5),АТС!$A$41:$F$712,5)+VLOOKUP($A756+ROUND((COLUMN()-2)/24,5),'Расчет сбытовых надбавок'!$B$2065:'Расчет сбытовых надбавок'!$G$2736,4)</f>
        <v>2.7</v>
      </c>
      <c r="L756" s="117">
        <f>VLOOKUP($A756+ROUND((COLUMN()-2)/24,5),АТС!$A$41:$F$712,5)+VLOOKUP($A756+ROUND((COLUMN()-2)/24,5),'Расчет сбытовых надбавок'!$B$2065:'Расчет сбытовых надбавок'!$G$2736,4)</f>
        <v>28.18</v>
      </c>
      <c r="M756" s="117">
        <f>VLOOKUP($A756+ROUND((COLUMN()-2)/24,5),АТС!$A$41:$F$712,5)+VLOOKUP($A756+ROUND((COLUMN()-2)/24,5),'Расчет сбытовых надбавок'!$B$2065:'Расчет сбытовых надбавок'!$G$2736,4)</f>
        <v>40.86</v>
      </c>
      <c r="N756" s="117">
        <f>VLOOKUP($A756+ROUND((COLUMN()-2)/24,5),АТС!$A$41:$F$712,5)+VLOOKUP($A756+ROUND((COLUMN()-2)/24,5),'Расчет сбытовых надбавок'!$B$2065:'Расчет сбытовых надбавок'!$G$2736,4)</f>
        <v>128.42000000000002</v>
      </c>
      <c r="O756" s="117">
        <f>VLOOKUP($A756+ROUND((COLUMN()-2)/24,5),АТС!$A$41:$F$712,5)+VLOOKUP($A756+ROUND((COLUMN()-2)/24,5),'Расчет сбытовых надбавок'!$B$2065:'Расчет сбытовых надбавок'!$G$2736,4)</f>
        <v>85.41</v>
      </c>
      <c r="P756" s="117">
        <f>VLOOKUP($A756+ROUND((COLUMN()-2)/24,5),АТС!$A$41:$F$712,5)+VLOOKUP($A756+ROUND((COLUMN()-2)/24,5),'Расчет сбытовых надбавок'!$B$2065:'Расчет сбытовых надбавок'!$G$2736,4)</f>
        <v>155.72999999999999</v>
      </c>
      <c r="Q756" s="117">
        <f>VLOOKUP($A756+ROUND((COLUMN()-2)/24,5),АТС!$A$41:$F$712,5)+VLOOKUP($A756+ROUND((COLUMN()-2)/24,5),'Расчет сбытовых надбавок'!$B$2065:'Расчет сбытовых надбавок'!$G$2736,4)</f>
        <v>130.96</v>
      </c>
      <c r="R756" s="117">
        <f>VLOOKUP($A756+ROUND((COLUMN()-2)/24,5),АТС!$A$41:$F$712,5)+VLOOKUP($A756+ROUND((COLUMN()-2)/24,5),'Расчет сбытовых надбавок'!$B$2065:'Расчет сбытовых надбавок'!$G$2736,4)</f>
        <v>219.82</v>
      </c>
      <c r="S756" s="117">
        <f>VLOOKUP($A756+ROUND((COLUMN()-2)/24,5),АТС!$A$41:$F$712,5)+VLOOKUP($A756+ROUND((COLUMN()-2)/24,5),'Расчет сбытовых надбавок'!$B$2065:'Расчет сбытовых надбавок'!$G$2736,4)</f>
        <v>166.21</v>
      </c>
      <c r="T756" s="117">
        <f>VLOOKUP($A756+ROUND((COLUMN()-2)/24,5),АТС!$A$41:$F$712,5)+VLOOKUP($A756+ROUND((COLUMN()-2)/24,5),'Расчет сбытовых надбавок'!$B$2065:'Расчет сбытовых надбавок'!$G$2736,4)</f>
        <v>0</v>
      </c>
      <c r="U756" s="117">
        <f>VLOOKUP($A756+ROUND((COLUMN()-2)/24,5),АТС!$A$41:$F$712,5)+VLOOKUP($A756+ROUND((COLUMN()-2)/24,5),'Расчет сбытовых надбавок'!$B$2065:'Расчет сбытовых надбавок'!$G$2736,4)</f>
        <v>4.7699999999999996</v>
      </c>
      <c r="V756" s="117">
        <f>VLOOKUP($A756+ROUND((COLUMN()-2)/24,5),АТС!$A$41:$F$712,5)+VLOOKUP($A756+ROUND((COLUMN()-2)/24,5),'Расчет сбытовых надбавок'!$B$2065:'Расчет сбытовых надбавок'!$G$2736,4)</f>
        <v>517.11</v>
      </c>
      <c r="W756" s="117">
        <f>VLOOKUP($A756+ROUND((COLUMN()-2)/24,5),АТС!$A$41:$F$712,5)+VLOOKUP($A756+ROUND((COLUMN()-2)/24,5),'Расчет сбытовых надбавок'!$B$2065:'Расчет сбытовых надбавок'!$G$2736,4)</f>
        <v>641.6</v>
      </c>
      <c r="X756" s="117">
        <f>VLOOKUP($A756+ROUND((COLUMN()-2)/24,5),АТС!$A$41:$F$712,5)+VLOOKUP($A756+ROUND((COLUMN()-2)/24,5),'Расчет сбытовых надбавок'!$B$2065:'Расчет сбытовых надбавок'!$G$2736,4)</f>
        <v>952.95</v>
      </c>
      <c r="Y756" s="117">
        <f>VLOOKUP($A756+ROUND((COLUMN()-2)/24,5),АТС!$A$41:$F$712,5)+VLOOKUP($A756+ROUND((COLUMN()-2)/24,5),'Расчет сбытовых надбавок'!$B$2065:'Расчет сбытовых надбавок'!$G$2736,4)</f>
        <v>1869.35</v>
      </c>
    </row>
    <row r="757" spans="1:27" x14ac:dyDescent="0.2">
      <c r="A757" s="94">
        <f t="shared" si="22"/>
        <v>41696</v>
      </c>
      <c r="B757" s="117">
        <f>VLOOKUP($A757+ROUND((COLUMN()-2)/24,5),АТС!$A$41:$F$712,5)+VLOOKUP($A757+ROUND((COLUMN()-2)/24,5),'Расчет сбытовых надбавок'!$B$2065:'Расчет сбытовых надбавок'!$G$2736,4)</f>
        <v>565.65</v>
      </c>
      <c r="C757" s="117">
        <f>VLOOKUP($A757+ROUND((COLUMN()-2)/24,5),АТС!$A$41:$F$712,5)+VLOOKUP($A757+ROUND((COLUMN()-2)/24,5),'Расчет сбытовых надбавок'!$B$2065:'Расчет сбытовых надбавок'!$G$2736,4)</f>
        <v>476.63</v>
      </c>
      <c r="D757" s="117">
        <f>VLOOKUP($A757+ROUND((COLUMN()-2)/24,5),АТС!$A$41:$F$712,5)+VLOOKUP($A757+ROUND((COLUMN()-2)/24,5),'Расчет сбытовых надбавок'!$B$2065:'Расчет сбытовых надбавок'!$G$2736,4)</f>
        <v>364.79</v>
      </c>
      <c r="E757" s="117">
        <f>VLOOKUP($A757+ROUND((COLUMN()-2)/24,5),АТС!$A$41:$F$712,5)+VLOOKUP($A757+ROUND((COLUMN()-2)/24,5),'Расчет сбытовых надбавок'!$B$2065:'Расчет сбытовых надбавок'!$G$2736,4)</f>
        <v>178.44</v>
      </c>
      <c r="F757" s="117">
        <f>VLOOKUP($A757+ROUND((COLUMN()-2)/24,5),АТС!$A$41:$F$712,5)+VLOOKUP($A757+ROUND((COLUMN()-2)/24,5),'Расчет сбытовых надбавок'!$B$2065:'Расчет сбытовых надбавок'!$G$2736,4)</f>
        <v>93.41</v>
      </c>
      <c r="G757" s="117">
        <f>VLOOKUP($A757+ROUND((COLUMN()-2)/24,5),АТС!$A$41:$F$712,5)+VLOOKUP($A757+ROUND((COLUMN()-2)/24,5),'Расчет сбытовых надбавок'!$B$2065:'Расчет сбытовых надбавок'!$G$2736,4)</f>
        <v>0</v>
      </c>
      <c r="H757" s="117">
        <f>VLOOKUP($A757+ROUND((COLUMN()-2)/24,5),АТС!$A$41:$F$712,5)+VLOOKUP($A757+ROUND((COLUMN()-2)/24,5),'Расчет сбытовых надбавок'!$B$2065:'Расчет сбытовых надбавок'!$G$2736,4)</f>
        <v>0</v>
      </c>
      <c r="I757" s="117">
        <f>VLOOKUP($A757+ROUND((COLUMN()-2)/24,5),АТС!$A$41:$F$712,5)+VLOOKUP($A757+ROUND((COLUMN()-2)/24,5),'Расчет сбытовых надбавок'!$B$2065:'Расчет сбытовых надбавок'!$G$2736,4)</f>
        <v>0</v>
      </c>
      <c r="J757" s="117">
        <f>VLOOKUP($A757+ROUND((COLUMN()-2)/24,5),АТС!$A$41:$F$712,5)+VLOOKUP($A757+ROUND((COLUMN()-2)/24,5),'Расчет сбытовых надбавок'!$B$2065:'Расчет сбытовых надбавок'!$G$2736,4)</f>
        <v>3.87</v>
      </c>
      <c r="K757" s="117">
        <f>VLOOKUP($A757+ROUND((COLUMN()-2)/24,5),АТС!$A$41:$F$712,5)+VLOOKUP($A757+ROUND((COLUMN()-2)/24,5),'Расчет сбытовых надбавок'!$B$2065:'Расчет сбытовых надбавок'!$G$2736,4)</f>
        <v>40.769999999999996</v>
      </c>
      <c r="L757" s="117">
        <f>VLOOKUP($A757+ROUND((COLUMN()-2)/24,5),АТС!$A$41:$F$712,5)+VLOOKUP($A757+ROUND((COLUMN()-2)/24,5),'Расчет сбытовых надбавок'!$B$2065:'Расчет сбытовых надбавок'!$G$2736,4)</f>
        <v>211.97</v>
      </c>
      <c r="M757" s="117">
        <f>VLOOKUP($A757+ROUND((COLUMN()-2)/24,5),АТС!$A$41:$F$712,5)+VLOOKUP($A757+ROUND((COLUMN()-2)/24,5),'Расчет сбытовых надбавок'!$B$2065:'Расчет сбытовых надбавок'!$G$2736,4)</f>
        <v>211.65</v>
      </c>
      <c r="N757" s="117">
        <f>VLOOKUP($A757+ROUND((COLUMN()-2)/24,5),АТС!$A$41:$F$712,5)+VLOOKUP($A757+ROUND((COLUMN()-2)/24,5),'Расчет сбытовых надбавок'!$B$2065:'Расчет сбытовых надбавок'!$G$2736,4)</f>
        <v>182.93</v>
      </c>
      <c r="O757" s="117">
        <f>VLOOKUP($A757+ROUND((COLUMN()-2)/24,5),АТС!$A$41:$F$712,5)+VLOOKUP($A757+ROUND((COLUMN()-2)/24,5),'Расчет сбытовых надбавок'!$B$2065:'Расчет сбытовых надбавок'!$G$2736,4)</f>
        <v>178.34</v>
      </c>
      <c r="P757" s="117">
        <f>VLOOKUP($A757+ROUND((COLUMN()-2)/24,5),АТС!$A$41:$F$712,5)+VLOOKUP($A757+ROUND((COLUMN()-2)/24,5),'Расчет сбытовых надбавок'!$B$2065:'Расчет сбытовых надбавок'!$G$2736,4)</f>
        <v>319.77</v>
      </c>
      <c r="Q757" s="117">
        <f>VLOOKUP($A757+ROUND((COLUMN()-2)/24,5),АТС!$A$41:$F$712,5)+VLOOKUP($A757+ROUND((COLUMN()-2)/24,5),'Расчет сбытовых надбавок'!$B$2065:'Расчет сбытовых надбавок'!$G$2736,4)</f>
        <v>222.83999999999997</v>
      </c>
      <c r="R757" s="117">
        <f>VLOOKUP($A757+ROUND((COLUMN()-2)/24,5),АТС!$A$41:$F$712,5)+VLOOKUP($A757+ROUND((COLUMN()-2)/24,5),'Расчет сбытовых надбавок'!$B$2065:'Расчет сбытовых надбавок'!$G$2736,4)</f>
        <v>148.79000000000002</v>
      </c>
      <c r="S757" s="117">
        <f>VLOOKUP($A757+ROUND((COLUMN()-2)/24,5),АТС!$A$41:$F$712,5)+VLOOKUP($A757+ROUND((COLUMN()-2)/24,5),'Расчет сбытовых надбавок'!$B$2065:'Расчет сбытовых надбавок'!$G$2736,4)</f>
        <v>122.36</v>
      </c>
      <c r="T757" s="117">
        <f>VLOOKUP($A757+ROUND((COLUMN()-2)/24,5),АТС!$A$41:$F$712,5)+VLOOKUP($A757+ROUND((COLUMN()-2)/24,5),'Расчет сбытовых надбавок'!$B$2065:'Расчет сбытовых надбавок'!$G$2736,4)</f>
        <v>37.69</v>
      </c>
      <c r="U757" s="117">
        <f>VLOOKUP($A757+ROUND((COLUMN()-2)/24,5),АТС!$A$41:$F$712,5)+VLOOKUP($A757+ROUND((COLUMN()-2)/24,5),'Расчет сбытовых надбавок'!$B$2065:'Расчет сбытовых надбавок'!$G$2736,4)</f>
        <v>55.47</v>
      </c>
      <c r="V757" s="117">
        <f>VLOOKUP($A757+ROUND((COLUMN()-2)/24,5),АТС!$A$41:$F$712,5)+VLOOKUP($A757+ROUND((COLUMN()-2)/24,5),'Расчет сбытовых надбавок'!$B$2065:'Расчет сбытовых надбавок'!$G$2736,4)</f>
        <v>304.61</v>
      </c>
      <c r="W757" s="117">
        <f>VLOOKUP($A757+ROUND((COLUMN()-2)/24,5),АТС!$A$41:$F$712,5)+VLOOKUP($A757+ROUND((COLUMN()-2)/24,5),'Расчет сбытовых надбавок'!$B$2065:'Расчет сбытовых надбавок'!$G$2736,4)</f>
        <v>351.76</v>
      </c>
      <c r="X757" s="117">
        <f>VLOOKUP($A757+ROUND((COLUMN()-2)/24,5),АТС!$A$41:$F$712,5)+VLOOKUP($A757+ROUND((COLUMN()-2)/24,5),'Расчет сбытовых надбавок'!$B$2065:'Расчет сбытовых надбавок'!$G$2736,4)</f>
        <v>307.07</v>
      </c>
      <c r="Y757" s="117">
        <f>VLOOKUP($A757+ROUND((COLUMN()-2)/24,5),АТС!$A$41:$F$712,5)+VLOOKUP($A757+ROUND((COLUMN()-2)/24,5),'Расчет сбытовых надбавок'!$B$2065:'Расчет сбытовых надбавок'!$G$2736,4)</f>
        <v>547.91999999999996</v>
      </c>
    </row>
    <row r="758" spans="1:27" x14ac:dyDescent="0.2">
      <c r="A758" s="94">
        <f t="shared" si="22"/>
        <v>41697</v>
      </c>
      <c r="B758" s="117">
        <f>VLOOKUP($A758+ROUND((COLUMN()-2)/24,5),АТС!$A$41:$F$712,5)+VLOOKUP($A758+ROUND((COLUMN()-2)/24,5),'Расчет сбытовых надбавок'!$B$2065:'Расчет сбытовых надбавок'!$G$2736,4)</f>
        <v>187.23999999999998</v>
      </c>
      <c r="C758" s="117">
        <f>VLOOKUP($A758+ROUND((COLUMN()-2)/24,5),АТС!$A$41:$F$712,5)+VLOOKUP($A758+ROUND((COLUMN()-2)/24,5),'Расчет сбытовых надбавок'!$B$2065:'Расчет сбытовых надбавок'!$G$2736,4)</f>
        <v>185.73000000000002</v>
      </c>
      <c r="D758" s="117">
        <f>VLOOKUP($A758+ROUND((COLUMN()-2)/24,5),АТС!$A$41:$F$712,5)+VLOOKUP($A758+ROUND((COLUMN()-2)/24,5),'Расчет сбытовых надбавок'!$B$2065:'Расчет сбытовых надбавок'!$G$2736,4)</f>
        <v>153.97</v>
      </c>
      <c r="E758" s="117">
        <f>VLOOKUP($A758+ROUND((COLUMN()-2)/24,5),АТС!$A$41:$F$712,5)+VLOOKUP($A758+ROUND((COLUMN()-2)/24,5),'Расчет сбытовых надбавок'!$B$2065:'Расчет сбытовых надбавок'!$G$2736,4)</f>
        <v>114.36</v>
      </c>
      <c r="F758" s="117">
        <f>VLOOKUP($A758+ROUND((COLUMN()-2)/24,5),АТС!$A$41:$F$712,5)+VLOOKUP($A758+ROUND((COLUMN()-2)/24,5),'Расчет сбытовых надбавок'!$B$2065:'Расчет сбытовых надбавок'!$G$2736,4)</f>
        <v>0</v>
      </c>
      <c r="G758" s="117">
        <f>VLOOKUP($A758+ROUND((COLUMN()-2)/24,5),АТС!$A$41:$F$712,5)+VLOOKUP($A758+ROUND((COLUMN()-2)/24,5),'Расчет сбытовых надбавок'!$B$2065:'Расчет сбытовых надбавок'!$G$2736,4)</f>
        <v>0</v>
      </c>
      <c r="H758" s="117">
        <f>VLOOKUP($A758+ROUND((COLUMN()-2)/24,5),АТС!$A$41:$F$712,5)+VLOOKUP($A758+ROUND((COLUMN()-2)/24,5),'Расчет сбытовых надбавок'!$B$2065:'Расчет сбытовых надбавок'!$G$2736,4)</f>
        <v>0</v>
      </c>
      <c r="I758" s="117">
        <f>VLOOKUP($A758+ROUND((COLUMN()-2)/24,5),АТС!$A$41:$F$712,5)+VLOOKUP($A758+ROUND((COLUMN()-2)/24,5),'Расчет сбытовых надбавок'!$B$2065:'Расчет сбытовых надбавок'!$G$2736,4)</f>
        <v>0</v>
      </c>
      <c r="J758" s="117">
        <f>VLOOKUP($A758+ROUND((COLUMN()-2)/24,5),АТС!$A$41:$F$712,5)+VLOOKUP($A758+ROUND((COLUMN()-2)/24,5),'Расчет сбытовых надбавок'!$B$2065:'Расчет сбытовых надбавок'!$G$2736,4)</f>
        <v>51.44</v>
      </c>
      <c r="K758" s="117">
        <f>VLOOKUP($A758+ROUND((COLUMN()-2)/24,5),АТС!$A$41:$F$712,5)+VLOOKUP($A758+ROUND((COLUMN()-2)/24,5),'Расчет сбытовых надбавок'!$B$2065:'Расчет сбытовых надбавок'!$G$2736,4)</f>
        <v>44.879999999999995</v>
      </c>
      <c r="L758" s="117">
        <f>VLOOKUP($A758+ROUND((COLUMN()-2)/24,5),АТС!$A$41:$F$712,5)+VLOOKUP($A758+ROUND((COLUMN()-2)/24,5),'Расчет сбытовых надбавок'!$B$2065:'Расчет сбытовых надбавок'!$G$2736,4)</f>
        <v>229.70000000000002</v>
      </c>
      <c r="M758" s="117">
        <f>VLOOKUP($A758+ROUND((COLUMN()-2)/24,5),АТС!$A$41:$F$712,5)+VLOOKUP($A758+ROUND((COLUMN()-2)/24,5),'Расчет сбытовых надбавок'!$B$2065:'Расчет сбытовых надбавок'!$G$2736,4)</f>
        <v>264.52999999999997</v>
      </c>
      <c r="N758" s="117">
        <f>VLOOKUP($A758+ROUND((COLUMN()-2)/24,5),АТС!$A$41:$F$712,5)+VLOOKUP($A758+ROUND((COLUMN()-2)/24,5),'Расчет сбытовых надбавок'!$B$2065:'Расчет сбытовых надбавок'!$G$2736,4)</f>
        <v>324.52</v>
      </c>
      <c r="O758" s="117">
        <f>VLOOKUP($A758+ROUND((COLUMN()-2)/24,5),АТС!$A$41:$F$712,5)+VLOOKUP($A758+ROUND((COLUMN()-2)/24,5),'Расчет сбытовых надбавок'!$B$2065:'Расчет сбытовых надбавок'!$G$2736,4)</f>
        <v>308.08</v>
      </c>
      <c r="P758" s="117">
        <f>VLOOKUP($A758+ROUND((COLUMN()-2)/24,5),АТС!$A$41:$F$712,5)+VLOOKUP($A758+ROUND((COLUMN()-2)/24,5),'Расчет сбытовых надбавок'!$B$2065:'Расчет сбытовых надбавок'!$G$2736,4)</f>
        <v>420.35</v>
      </c>
      <c r="Q758" s="117">
        <f>VLOOKUP($A758+ROUND((COLUMN()-2)/24,5),АТС!$A$41:$F$712,5)+VLOOKUP($A758+ROUND((COLUMN()-2)/24,5),'Расчет сбытовых надбавок'!$B$2065:'Расчет сбытовых надбавок'!$G$2736,4)</f>
        <v>321.74</v>
      </c>
      <c r="R758" s="117">
        <f>VLOOKUP($A758+ROUND((COLUMN()-2)/24,5),АТС!$A$41:$F$712,5)+VLOOKUP($A758+ROUND((COLUMN()-2)/24,5),'Расчет сбытовых надбавок'!$B$2065:'Расчет сбытовых надбавок'!$G$2736,4)</f>
        <v>384.17</v>
      </c>
      <c r="S758" s="117">
        <f>VLOOKUP($A758+ROUND((COLUMN()-2)/24,5),АТС!$A$41:$F$712,5)+VLOOKUP($A758+ROUND((COLUMN()-2)/24,5),'Расчет сбытовых надбавок'!$B$2065:'Расчет сбытовых надбавок'!$G$2736,4)</f>
        <v>333.28</v>
      </c>
      <c r="T758" s="117">
        <f>VLOOKUP($A758+ROUND((COLUMN()-2)/24,5),АТС!$A$41:$F$712,5)+VLOOKUP($A758+ROUND((COLUMN()-2)/24,5),'Расчет сбытовых надбавок'!$B$2065:'Расчет сбытовых надбавок'!$G$2736,4)</f>
        <v>0</v>
      </c>
      <c r="U758" s="117">
        <f>VLOOKUP($A758+ROUND((COLUMN()-2)/24,5),АТС!$A$41:$F$712,5)+VLOOKUP($A758+ROUND((COLUMN()-2)/24,5),'Расчет сбытовых надбавок'!$B$2065:'Расчет сбытовых надбавок'!$G$2736,4)</f>
        <v>36.29</v>
      </c>
      <c r="V758" s="117">
        <f>VLOOKUP($A758+ROUND((COLUMN()-2)/24,5),АТС!$A$41:$F$712,5)+VLOOKUP($A758+ROUND((COLUMN()-2)/24,5),'Расчет сбытовых надбавок'!$B$2065:'Расчет сбытовых надбавок'!$G$2736,4)</f>
        <v>242.03</v>
      </c>
      <c r="W758" s="117">
        <f>VLOOKUP($A758+ROUND((COLUMN()-2)/24,5),АТС!$A$41:$F$712,5)+VLOOKUP($A758+ROUND((COLUMN()-2)/24,5),'Расчет сбытовых надбавок'!$B$2065:'Расчет сбытовых надбавок'!$G$2736,4)</f>
        <v>258.34000000000003</v>
      </c>
      <c r="X758" s="117">
        <f>VLOOKUP($A758+ROUND((COLUMN()-2)/24,5),АТС!$A$41:$F$712,5)+VLOOKUP($A758+ROUND((COLUMN()-2)/24,5),'Расчет сбытовых надбавок'!$B$2065:'Расчет сбытовых надбавок'!$G$2736,4)</f>
        <v>460.76</v>
      </c>
      <c r="Y758" s="117">
        <f>VLOOKUP($A758+ROUND((COLUMN()-2)/24,5),АТС!$A$41:$F$712,5)+VLOOKUP($A758+ROUND((COLUMN()-2)/24,5),'Расчет сбытовых надбавок'!$B$2065:'Расчет сбытовых надбавок'!$G$2736,4)</f>
        <v>450.65</v>
      </c>
    </row>
    <row r="759" spans="1:27" x14ac:dyDescent="0.2">
      <c r="A759" s="94">
        <f t="shared" si="22"/>
        <v>41698</v>
      </c>
      <c r="B759" s="117">
        <f>VLOOKUP($A759+ROUND((COLUMN()-2)/24,5),АТС!$A$41:$F$712,5)+VLOOKUP($A759+ROUND((COLUMN()-2)/24,5),'Расчет сбытовых надбавок'!$B$2065:'Расчет сбытовых надбавок'!$G$2736,4)</f>
        <v>326.63</v>
      </c>
      <c r="C759" s="117">
        <f>VLOOKUP($A759+ROUND((COLUMN()-2)/24,5),АТС!$A$41:$F$712,5)+VLOOKUP($A759+ROUND((COLUMN()-2)/24,5),'Расчет сбытовых надбавок'!$B$2065:'Расчет сбытовых надбавок'!$G$2736,4)</f>
        <v>210.53</v>
      </c>
      <c r="D759" s="117">
        <f>VLOOKUP($A759+ROUND((COLUMN()-2)/24,5),АТС!$A$41:$F$712,5)+VLOOKUP($A759+ROUND((COLUMN()-2)/24,5),'Расчет сбытовых надбавок'!$B$2065:'Расчет сбытовых надбавок'!$G$2736,4)</f>
        <v>160.09</v>
      </c>
      <c r="E759" s="117">
        <f>VLOOKUP($A759+ROUND((COLUMN()-2)/24,5),АТС!$A$41:$F$712,5)+VLOOKUP($A759+ROUND((COLUMN()-2)/24,5),'Расчет сбытовых надбавок'!$B$2065:'Расчет сбытовых надбавок'!$G$2736,4)</f>
        <v>120.32</v>
      </c>
      <c r="F759" s="117">
        <f>VLOOKUP($A759+ROUND((COLUMN()-2)/24,5),АТС!$A$41:$F$712,5)+VLOOKUP($A759+ROUND((COLUMN()-2)/24,5),'Расчет сбытовых надбавок'!$B$2065:'Расчет сбытовых надбавок'!$G$2736,4)</f>
        <v>148.1</v>
      </c>
      <c r="G759" s="117">
        <f>VLOOKUP($A759+ROUND((COLUMN()-2)/24,5),АТС!$A$41:$F$712,5)+VLOOKUP($A759+ROUND((COLUMN()-2)/24,5),'Расчет сбытовых надбавок'!$B$2065:'Расчет сбытовых надбавок'!$G$2736,4)</f>
        <v>71.19</v>
      </c>
      <c r="H759" s="117">
        <f>VLOOKUP($A759+ROUND((COLUMN()-2)/24,5),АТС!$A$41:$F$712,5)+VLOOKUP($A759+ROUND((COLUMN()-2)/24,5),'Расчет сбытовых надбавок'!$B$2065:'Расчет сбытовых надбавок'!$G$2736,4)</f>
        <v>0</v>
      </c>
      <c r="I759" s="117">
        <f>VLOOKUP($A759+ROUND((COLUMN()-2)/24,5),АТС!$A$41:$F$712,5)+VLOOKUP($A759+ROUND((COLUMN()-2)/24,5),'Расчет сбытовых надбавок'!$B$2065:'Расчет сбытовых надбавок'!$G$2736,4)</f>
        <v>95.73</v>
      </c>
      <c r="J759" s="117">
        <f>VLOOKUP($A759+ROUND((COLUMN()-2)/24,5),АТС!$A$41:$F$712,5)+VLOOKUP($A759+ROUND((COLUMN()-2)/24,5),'Расчет сбытовых надбавок'!$B$2065:'Расчет сбытовых надбавок'!$G$2736,4)</f>
        <v>77.040000000000006</v>
      </c>
      <c r="K759" s="117">
        <f>VLOOKUP($A759+ROUND((COLUMN()-2)/24,5),АТС!$A$41:$F$712,5)+VLOOKUP($A759+ROUND((COLUMN()-2)/24,5),'Расчет сбытовых надбавок'!$B$2065:'Расчет сбытовых надбавок'!$G$2736,4)</f>
        <v>199.32</v>
      </c>
      <c r="L759" s="117">
        <f>VLOOKUP($A759+ROUND((COLUMN()-2)/24,5),АТС!$A$41:$F$712,5)+VLOOKUP($A759+ROUND((COLUMN()-2)/24,5),'Расчет сбытовых надбавок'!$B$2065:'Расчет сбытовых надбавок'!$G$2736,4)</f>
        <v>319.89999999999998</v>
      </c>
      <c r="M759" s="117">
        <f>VLOOKUP($A759+ROUND((COLUMN()-2)/24,5),АТС!$A$41:$F$712,5)+VLOOKUP($A759+ROUND((COLUMN()-2)/24,5),'Расчет сбытовых надбавок'!$B$2065:'Расчет сбытовых надбавок'!$G$2736,4)</f>
        <v>341.39</v>
      </c>
      <c r="N759" s="117">
        <f>VLOOKUP($A759+ROUND((COLUMN()-2)/24,5),АТС!$A$41:$F$712,5)+VLOOKUP($A759+ROUND((COLUMN()-2)/24,5),'Расчет сбытовых надбавок'!$B$2065:'Расчет сбытовых надбавок'!$G$2736,4)</f>
        <v>503.41999999999996</v>
      </c>
      <c r="O759" s="117">
        <f>VLOOKUP($A759+ROUND((COLUMN()-2)/24,5),АТС!$A$41:$F$712,5)+VLOOKUP($A759+ROUND((COLUMN()-2)/24,5),'Расчет сбытовых надбавок'!$B$2065:'Расчет сбытовых надбавок'!$G$2736,4)</f>
        <v>481.07</v>
      </c>
      <c r="P759" s="117">
        <f>VLOOKUP($A759+ROUND((COLUMN()-2)/24,5),АТС!$A$41:$F$712,5)+VLOOKUP($A759+ROUND((COLUMN()-2)/24,5),'Расчет сбытовых надбавок'!$B$2065:'Расчет сбытовых надбавок'!$G$2736,4)</f>
        <v>573.72</v>
      </c>
      <c r="Q759" s="117">
        <f>VLOOKUP($A759+ROUND((COLUMN()-2)/24,5),АТС!$A$41:$F$712,5)+VLOOKUP($A759+ROUND((COLUMN()-2)/24,5),'Расчет сбытовых надбавок'!$B$2065:'Расчет сбытовых надбавок'!$G$2736,4)</f>
        <v>519.33000000000004</v>
      </c>
      <c r="R759" s="117">
        <f>VLOOKUP($A759+ROUND((COLUMN()-2)/24,5),АТС!$A$41:$F$712,5)+VLOOKUP($A759+ROUND((COLUMN()-2)/24,5),'Расчет сбытовых надбавок'!$B$2065:'Расчет сбытовых надбавок'!$G$2736,4)</f>
        <v>471.73</v>
      </c>
      <c r="S759" s="117">
        <f>VLOOKUP($A759+ROUND((COLUMN()-2)/24,5),АТС!$A$41:$F$712,5)+VLOOKUP($A759+ROUND((COLUMN()-2)/24,5),'Расчет сбытовых надбавок'!$B$2065:'Расчет сбытовых надбавок'!$G$2736,4)</f>
        <v>338.65</v>
      </c>
      <c r="T759" s="117">
        <f>VLOOKUP($A759+ROUND((COLUMN()-2)/24,5),АТС!$A$41:$F$712,5)+VLOOKUP($A759+ROUND((COLUMN()-2)/24,5),'Расчет сбытовых надбавок'!$B$2065:'Расчет сбытовых надбавок'!$G$2736,4)</f>
        <v>97.64</v>
      </c>
      <c r="U759" s="117">
        <f>VLOOKUP($A759+ROUND((COLUMN()-2)/24,5),АТС!$A$41:$F$712,5)+VLOOKUP($A759+ROUND((COLUMN()-2)/24,5),'Расчет сбытовых надбавок'!$B$2065:'Расчет сбытовых надбавок'!$G$2736,4)</f>
        <v>420.56</v>
      </c>
      <c r="V759" s="117">
        <f>VLOOKUP($A759+ROUND((COLUMN()-2)/24,5),АТС!$A$41:$F$712,5)+VLOOKUP($A759+ROUND((COLUMN()-2)/24,5),'Расчет сбытовых надбавок'!$B$2065:'Расчет сбытовых надбавок'!$G$2736,4)</f>
        <v>541.91</v>
      </c>
      <c r="W759" s="117">
        <f>VLOOKUP($A759+ROUND((COLUMN()-2)/24,5),АТС!$A$41:$F$712,5)+VLOOKUP($A759+ROUND((COLUMN()-2)/24,5),'Расчет сбытовых надбавок'!$B$2065:'Расчет сбытовых надбавок'!$G$2736,4)</f>
        <v>502.71</v>
      </c>
      <c r="X759" s="117">
        <f>VLOOKUP($A759+ROUND((COLUMN()-2)/24,5),АТС!$A$41:$F$712,5)+VLOOKUP($A759+ROUND((COLUMN()-2)/24,5),'Расчет сбытовых надбавок'!$B$2065:'Расчет сбытовых надбавок'!$G$2736,4)</f>
        <v>222.62</v>
      </c>
      <c r="Y759" s="117">
        <f>VLOOKUP($A759+ROUND((COLUMN()-2)/24,5),АТС!$A$41:$F$712,5)+VLOOKUP($A759+ROUND((COLUMN()-2)/24,5),'Расчет сбытовых надбавок'!$B$2065:'Расчет сбытовых надбавок'!$G$2736,4)</f>
        <v>814.06000000000006</v>
      </c>
    </row>
    <row r="760" spans="1:27" ht="12.75" customHeight="1" x14ac:dyDescent="0.25">
      <c r="A760" s="108"/>
      <c r="C760" s="125"/>
      <c r="D760" s="125"/>
      <c r="E760" s="125"/>
      <c r="F760" s="125"/>
      <c r="G760" s="125"/>
      <c r="H760" s="125"/>
      <c r="I760" s="125"/>
      <c r="J760" s="125"/>
      <c r="K760" s="125"/>
      <c r="L760" s="125"/>
      <c r="M760" s="125"/>
      <c r="N760" s="125"/>
      <c r="O760" s="125"/>
      <c r="P760" s="125"/>
      <c r="Q760" s="125"/>
      <c r="R760" s="125"/>
      <c r="S760" s="125"/>
      <c r="T760" s="125"/>
      <c r="U760" s="125"/>
      <c r="V760" s="125"/>
      <c r="W760" s="125"/>
      <c r="X760" s="125"/>
      <c r="Y760" s="126"/>
    </row>
    <row r="761" spans="1:27" x14ac:dyDescent="0.25">
      <c r="A761" s="102" t="s">
        <v>159</v>
      </c>
      <c r="B761" s="93"/>
      <c r="C761" s="93"/>
      <c r="D761" s="93"/>
    </row>
    <row r="762" spans="1:27" ht="12.75" customHeight="1" x14ac:dyDescent="0.2">
      <c r="A762" s="170" t="s">
        <v>50</v>
      </c>
      <c r="B762" s="181" t="s">
        <v>162</v>
      </c>
      <c r="C762" s="182"/>
      <c r="D762" s="182"/>
      <c r="E762" s="182"/>
      <c r="F762" s="182"/>
      <c r="G762" s="182"/>
      <c r="H762" s="182"/>
      <c r="I762" s="182"/>
      <c r="J762" s="182"/>
      <c r="K762" s="182"/>
      <c r="L762" s="182"/>
      <c r="M762" s="182"/>
      <c r="N762" s="182"/>
      <c r="O762" s="182"/>
      <c r="P762" s="182"/>
      <c r="Q762" s="182"/>
      <c r="R762" s="182"/>
      <c r="S762" s="182"/>
      <c r="T762" s="182"/>
      <c r="U762" s="182"/>
      <c r="V762" s="182"/>
      <c r="W762" s="182"/>
      <c r="X762" s="182"/>
      <c r="Y762" s="183"/>
    </row>
    <row r="763" spans="1:27" ht="12.75" customHeight="1" x14ac:dyDescent="0.2">
      <c r="A763" s="171"/>
      <c r="B763" s="184"/>
      <c r="C763" s="185"/>
      <c r="D763" s="185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  <c r="V763" s="185"/>
      <c r="W763" s="185"/>
      <c r="X763" s="185"/>
      <c r="Y763" s="186"/>
    </row>
    <row r="764" spans="1:27" s="134" customFormat="1" ht="12.75" customHeight="1" x14ac:dyDescent="0.2">
      <c r="A764" s="171"/>
      <c r="B764" s="217" t="s">
        <v>130</v>
      </c>
      <c r="C764" s="205" t="s">
        <v>131</v>
      </c>
      <c r="D764" s="205" t="s">
        <v>132</v>
      </c>
      <c r="E764" s="205" t="s">
        <v>133</v>
      </c>
      <c r="F764" s="205" t="s">
        <v>134</v>
      </c>
      <c r="G764" s="205" t="s">
        <v>135</v>
      </c>
      <c r="H764" s="205" t="s">
        <v>136</v>
      </c>
      <c r="I764" s="205" t="s">
        <v>137</v>
      </c>
      <c r="J764" s="205" t="s">
        <v>138</v>
      </c>
      <c r="K764" s="205" t="s">
        <v>139</v>
      </c>
      <c r="L764" s="205" t="s">
        <v>140</v>
      </c>
      <c r="M764" s="205" t="s">
        <v>141</v>
      </c>
      <c r="N764" s="215" t="s">
        <v>142</v>
      </c>
      <c r="O764" s="205" t="s">
        <v>143</v>
      </c>
      <c r="P764" s="205" t="s">
        <v>144</v>
      </c>
      <c r="Q764" s="205" t="s">
        <v>145</v>
      </c>
      <c r="R764" s="205" t="s">
        <v>146</v>
      </c>
      <c r="S764" s="205" t="s">
        <v>147</v>
      </c>
      <c r="T764" s="205" t="s">
        <v>148</v>
      </c>
      <c r="U764" s="205" t="s">
        <v>149</v>
      </c>
      <c r="V764" s="205" t="s">
        <v>150</v>
      </c>
      <c r="W764" s="205" t="s">
        <v>151</v>
      </c>
      <c r="X764" s="205" t="s">
        <v>152</v>
      </c>
      <c r="Y764" s="205" t="s">
        <v>153</v>
      </c>
    </row>
    <row r="765" spans="1:27" s="134" customFormat="1" ht="11.25" customHeight="1" x14ac:dyDescent="0.2">
      <c r="A765" s="172"/>
      <c r="B765" s="218"/>
      <c r="C765" s="206"/>
      <c r="D765" s="206"/>
      <c r="E765" s="206"/>
      <c r="F765" s="206"/>
      <c r="G765" s="206"/>
      <c r="H765" s="206"/>
      <c r="I765" s="206"/>
      <c r="J765" s="206"/>
      <c r="K765" s="206"/>
      <c r="L765" s="206"/>
      <c r="M765" s="206"/>
      <c r="N765" s="216"/>
      <c r="O765" s="206"/>
      <c r="P765" s="206"/>
      <c r="Q765" s="206"/>
      <c r="R765" s="206"/>
      <c r="S765" s="206"/>
      <c r="T765" s="206"/>
      <c r="U765" s="206"/>
      <c r="V765" s="206"/>
      <c r="W765" s="206"/>
      <c r="X765" s="206"/>
      <c r="Y765" s="206"/>
    </row>
    <row r="766" spans="1:27" ht="15.75" customHeight="1" x14ac:dyDescent="0.2">
      <c r="A766" s="94">
        <f>A732</f>
        <v>41671</v>
      </c>
      <c r="B766" s="117">
        <f>VLOOKUP($A766+ROUND((COLUMN()-2)/24,5),АТС!$A$41:$F$712,5)+VLOOKUP($A766+ROUND((COLUMN()-2)/24,5),'Расчет сбытовых надбавок'!$B$2065:'Расчет сбытовых надбавок'!$G$2736,5)</f>
        <v>58.5</v>
      </c>
      <c r="C766" s="117">
        <f>VLOOKUP($A766+ROUND((COLUMN()-2)/24,5),АТС!$A$41:$F$712,5)+VLOOKUP($A766+ROUND((COLUMN()-2)/24,5),'Расчет сбытовых надбавок'!$B$2065:'Расчет сбытовых надбавок'!$G$2736,5)</f>
        <v>40.79</v>
      </c>
      <c r="D766" s="117">
        <f>VLOOKUP($A766+ROUND((COLUMN()-2)/24,5),АТС!$A$41:$F$712,5)+VLOOKUP($A766+ROUND((COLUMN()-2)/24,5),'Расчет сбытовых надбавок'!$B$2065:'Расчет сбытовых надбавок'!$G$2736,5)</f>
        <v>5.62</v>
      </c>
      <c r="E766" s="117">
        <f>VLOOKUP($A766+ROUND((COLUMN()-2)/24,5),АТС!$A$41:$F$712,5)+VLOOKUP($A766+ROUND((COLUMN()-2)/24,5),'Расчет сбытовых надбавок'!$B$2065:'Расчет сбытовых надбавок'!$G$2736,5)</f>
        <v>0.01</v>
      </c>
      <c r="F766" s="117">
        <f>VLOOKUP($A766+ROUND((COLUMN()-2)/24,5),АТС!$A$41:$F$712,5)+VLOOKUP($A766+ROUND((COLUMN()-2)/24,5),'Расчет сбытовых надбавок'!$B$2065:'Расчет сбытовых надбавок'!$G$2736,5)</f>
        <v>0</v>
      </c>
      <c r="G766" s="117">
        <f>VLOOKUP($A766+ROUND((COLUMN()-2)/24,5),АТС!$A$41:$F$712,5)+VLOOKUP($A766+ROUND((COLUMN()-2)/24,5),'Расчет сбытовых надбавок'!$B$2065:'Расчет сбытовых надбавок'!$G$2736,5)</f>
        <v>0</v>
      </c>
      <c r="H766" s="117">
        <f>VLOOKUP($A766+ROUND((COLUMN()-2)/24,5),АТС!$A$41:$F$712,5)+VLOOKUP($A766+ROUND((COLUMN()-2)/24,5),'Расчет сбытовых надбавок'!$B$2065:'Расчет сбытовых надбавок'!$G$2736,5)</f>
        <v>0.01</v>
      </c>
      <c r="I766" s="117">
        <f>VLOOKUP($A766+ROUND((COLUMN()-2)/24,5),АТС!$A$41:$F$712,5)+VLOOKUP($A766+ROUND((COLUMN()-2)/24,5),'Расчет сбытовых надбавок'!$B$2065:'Расчет сбытовых надбавок'!$G$2736,5)</f>
        <v>0.01</v>
      </c>
      <c r="J766" s="117">
        <f>VLOOKUP($A766+ROUND((COLUMN()-2)/24,5),АТС!$A$41:$F$712,5)+VLOOKUP($A766+ROUND((COLUMN()-2)/24,5),'Расчет сбытовых надбавок'!$B$2065:'Расчет сбытовых надбавок'!$G$2736,5)</f>
        <v>0</v>
      </c>
      <c r="K766" s="117">
        <f>VLOOKUP($A766+ROUND((COLUMN()-2)/24,5),АТС!$A$41:$F$712,5)+VLOOKUP($A766+ROUND((COLUMN()-2)/24,5),'Расчет сбытовых надбавок'!$B$2065:'Расчет сбытовых надбавок'!$G$2736,5)</f>
        <v>0</v>
      </c>
      <c r="L766" s="117">
        <f>VLOOKUP($A766+ROUND((COLUMN()-2)/24,5),АТС!$A$41:$F$712,5)+VLOOKUP($A766+ROUND((COLUMN()-2)/24,5),'Расчет сбытовых надбавок'!$B$2065:'Расчет сбытовых надбавок'!$G$2736,5)</f>
        <v>29.130000000000003</v>
      </c>
      <c r="M766" s="117">
        <f>VLOOKUP($A766+ROUND((COLUMN()-2)/24,5),АТС!$A$41:$F$712,5)+VLOOKUP($A766+ROUND((COLUMN()-2)/24,5),'Расчет сбытовых надбавок'!$B$2065:'Расчет сбытовых надбавок'!$G$2736,5)</f>
        <v>28.64</v>
      </c>
      <c r="N766" s="117">
        <f>VLOOKUP($A766+ROUND((COLUMN()-2)/24,5),АТС!$A$41:$F$712,5)+VLOOKUP($A766+ROUND((COLUMN()-2)/24,5),'Расчет сбытовых надбавок'!$B$2065:'Расчет сбытовых надбавок'!$G$2736,5)</f>
        <v>45.47</v>
      </c>
      <c r="O766" s="117">
        <f>VLOOKUP($A766+ROUND((COLUMN()-2)/24,5),АТС!$A$41:$F$712,5)+VLOOKUP($A766+ROUND((COLUMN()-2)/24,5),'Расчет сбытовых надбавок'!$B$2065:'Расчет сбытовых надбавок'!$G$2736,5)</f>
        <v>43.29</v>
      </c>
      <c r="P766" s="117">
        <f>VLOOKUP($A766+ROUND((COLUMN()-2)/24,5),АТС!$A$41:$F$712,5)+VLOOKUP($A766+ROUND((COLUMN()-2)/24,5),'Расчет сбытовых надбавок'!$B$2065:'Расчет сбытовых надбавок'!$G$2736,5)</f>
        <v>0</v>
      </c>
      <c r="Q766" s="117">
        <f>VLOOKUP($A766+ROUND((COLUMN()-2)/24,5),АТС!$A$41:$F$712,5)+VLOOKUP($A766+ROUND((COLUMN()-2)/24,5),'Расчет сбытовых надбавок'!$B$2065:'Расчет сбытовых надбавок'!$G$2736,5)</f>
        <v>0</v>
      </c>
      <c r="R766" s="117">
        <f>VLOOKUP($A766+ROUND((COLUMN()-2)/24,5),АТС!$A$41:$F$712,5)+VLOOKUP($A766+ROUND((COLUMN()-2)/24,5),'Расчет сбытовых надбавок'!$B$2065:'Расчет сбытовых надбавок'!$G$2736,5)</f>
        <v>0</v>
      </c>
      <c r="S766" s="117">
        <f>VLOOKUP($A766+ROUND((COLUMN()-2)/24,5),АТС!$A$41:$F$712,5)+VLOOKUP($A766+ROUND((COLUMN()-2)/24,5),'Расчет сбытовых надбавок'!$B$2065:'Расчет сбытовых надбавок'!$G$2736,5)</f>
        <v>0</v>
      </c>
      <c r="T766" s="117">
        <f>VLOOKUP($A766+ROUND((COLUMN()-2)/24,5),АТС!$A$41:$F$712,5)+VLOOKUP($A766+ROUND((COLUMN()-2)/24,5),'Расчет сбытовых надбавок'!$B$2065:'Расчет сбытовых надбавок'!$G$2736,5)</f>
        <v>0</v>
      </c>
      <c r="U766" s="117">
        <f>VLOOKUP($A766+ROUND((COLUMN()-2)/24,5),АТС!$A$41:$F$712,5)+VLOOKUP($A766+ROUND((COLUMN()-2)/24,5),'Расчет сбытовых надбавок'!$B$2065:'Расчет сбытовых надбавок'!$G$2736,5)</f>
        <v>0</v>
      </c>
      <c r="V766" s="117">
        <f>VLOOKUP($A766+ROUND((COLUMN()-2)/24,5),АТС!$A$41:$F$712,5)+VLOOKUP($A766+ROUND((COLUMN()-2)/24,5),'Расчет сбытовых надбавок'!$B$2065:'Расчет сбытовых надбавок'!$G$2736,5)</f>
        <v>0</v>
      </c>
      <c r="W766" s="117">
        <f>VLOOKUP($A766+ROUND((COLUMN()-2)/24,5),АТС!$A$41:$F$712,5)+VLOOKUP($A766+ROUND((COLUMN()-2)/24,5),'Расчет сбытовых надбавок'!$B$2065:'Расчет сбытовых надбавок'!$G$2736,5)</f>
        <v>0</v>
      </c>
      <c r="X766" s="117">
        <f>VLOOKUP($A766+ROUND((COLUMN()-2)/24,5),АТС!$A$41:$F$712,5)+VLOOKUP($A766+ROUND((COLUMN()-2)/24,5),'Расчет сбытовых надбавок'!$B$2065:'Расчет сбытовых надбавок'!$G$2736,5)</f>
        <v>15.67</v>
      </c>
      <c r="Y766" s="117">
        <f>VLOOKUP($A766+ROUND((COLUMN()-2)/24,5),АТС!$A$41:$F$712,5)+VLOOKUP($A766+ROUND((COLUMN()-2)/24,5),'Расчет сбытовых надбавок'!$B$2065:'Расчет сбытовых надбавок'!$G$2736,5)</f>
        <v>0</v>
      </c>
      <c r="AA766" s="95"/>
    </row>
    <row r="767" spans="1:27" x14ac:dyDescent="0.2">
      <c r="A767" s="94">
        <f>A766+1</f>
        <v>41672</v>
      </c>
      <c r="B767" s="117">
        <f>VLOOKUP($A767+ROUND((COLUMN()-2)/24,5),АТС!$A$41:$F$712,5)+VLOOKUP($A767+ROUND((COLUMN()-2)/24,5),'Расчет сбытовых надбавок'!$B$2065:'Расчет сбытовых надбавок'!$G$2736,5)</f>
        <v>287.49</v>
      </c>
      <c r="C767" s="117">
        <f>VLOOKUP($A767+ROUND((COLUMN()-2)/24,5),АТС!$A$41:$F$712,5)+VLOOKUP($A767+ROUND((COLUMN()-2)/24,5),'Расчет сбытовых надбавок'!$B$2065:'Расчет сбытовых надбавок'!$G$2736,5)</f>
        <v>0</v>
      </c>
      <c r="D767" s="117">
        <f>VLOOKUP($A767+ROUND((COLUMN()-2)/24,5),АТС!$A$41:$F$712,5)+VLOOKUP($A767+ROUND((COLUMN()-2)/24,5),'Расчет сбытовых надбавок'!$B$2065:'Расчет сбытовых надбавок'!$G$2736,5)</f>
        <v>0</v>
      </c>
      <c r="E767" s="117">
        <f>VLOOKUP($A767+ROUND((COLUMN()-2)/24,5),АТС!$A$41:$F$712,5)+VLOOKUP($A767+ROUND((COLUMN()-2)/24,5),'Расчет сбытовых надбавок'!$B$2065:'Расчет сбытовых надбавок'!$G$2736,5)</f>
        <v>0</v>
      </c>
      <c r="F767" s="117">
        <f>VLOOKUP($A767+ROUND((COLUMN()-2)/24,5),АТС!$A$41:$F$712,5)+VLOOKUP($A767+ROUND((COLUMN()-2)/24,5),'Расчет сбытовых надбавок'!$B$2065:'Расчет сбытовых надбавок'!$G$2736,5)</f>
        <v>0</v>
      </c>
      <c r="G767" s="117">
        <f>VLOOKUP($A767+ROUND((COLUMN()-2)/24,5),АТС!$A$41:$F$712,5)+VLOOKUP($A767+ROUND((COLUMN()-2)/24,5),'Расчет сбытовых надбавок'!$B$2065:'Расчет сбытовых надбавок'!$G$2736,5)</f>
        <v>0.01</v>
      </c>
      <c r="H767" s="117">
        <f>VLOOKUP($A767+ROUND((COLUMN()-2)/24,5),АТС!$A$41:$F$712,5)+VLOOKUP($A767+ROUND((COLUMN()-2)/24,5),'Расчет сбытовых надбавок'!$B$2065:'Расчет сбытовых надбавок'!$G$2736,5)</f>
        <v>0</v>
      </c>
      <c r="I767" s="117">
        <f>VLOOKUP($A767+ROUND((COLUMN()-2)/24,5),АТС!$A$41:$F$712,5)+VLOOKUP($A767+ROUND((COLUMN()-2)/24,5),'Расчет сбытовых надбавок'!$B$2065:'Расчет сбытовых надбавок'!$G$2736,5)</f>
        <v>0</v>
      </c>
      <c r="J767" s="117">
        <f>VLOOKUP($A767+ROUND((COLUMN()-2)/24,5),АТС!$A$41:$F$712,5)+VLOOKUP($A767+ROUND((COLUMN()-2)/24,5),'Расчет сбытовых надбавок'!$B$2065:'Расчет сбытовых надбавок'!$G$2736,5)</f>
        <v>0</v>
      </c>
      <c r="K767" s="117">
        <f>VLOOKUP($A767+ROUND((COLUMN()-2)/24,5),АТС!$A$41:$F$712,5)+VLOOKUP($A767+ROUND((COLUMN()-2)/24,5),'Расчет сбытовых надбавок'!$B$2065:'Расчет сбытовых надбавок'!$G$2736,5)</f>
        <v>0</v>
      </c>
      <c r="L767" s="117">
        <f>VLOOKUP($A767+ROUND((COLUMN()-2)/24,5),АТС!$A$41:$F$712,5)+VLOOKUP($A767+ROUND((COLUMN()-2)/24,5),'Расчет сбытовых надбавок'!$B$2065:'Расчет сбытовых надбавок'!$G$2736,5)</f>
        <v>34.81</v>
      </c>
      <c r="M767" s="117">
        <f>VLOOKUP($A767+ROUND((COLUMN()-2)/24,5),АТС!$A$41:$F$712,5)+VLOOKUP($A767+ROUND((COLUMN()-2)/24,5),'Расчет сбытовых надбавок'!$B$2065:'Расчет сбытовых надбавок'!$G$2736,5)</f>
        <v>161.94</v>
      </c>
      <c r="N767" s="117">
        <f>VLOOKUP($A767+ROUND((COLUMN()-2)/24,5),АТС!$A$41:$F$712,5)+VLOOKUP($A767+ROUND((COLUMN()-2)/24,5),'Расчет сбытовых надбавок'!$B$2065:'Расчет сбытовых надбавок'!$G$2736,5)</f>
        <v>210.69</v>
      </c>
      <c r="O767" s="117">
        <f>VLOOKUP($A767+ROUND((COLUMN()-2)/24,5),АТС!$A$41:$F$712,5)+VLOOKUP($A767+ROUND((COLUMN()-2)/24,5),'Расчет сбытовых надбавок'!$B$2065:'Расчет сбытовых надбавок'!$G$2736,5)</f>
        <v>188.01</v>
      </c>
      <c r="P767" s="117">
        <f>VLOOKUP($A767+ROUND((COLUMN()-2)/24,5),АТС!$A$41:$F$712,5)+VLOOKUP($A767+ROUND((COLUMN()-2)/24,5),'Расчет сбытовых надбавок'!$B$2065:'Расчет сбытовых надбавок'!$G$2736,5)</f>
        <v>5.0299999999999994</v>
      </c>
      <c r="Q767" s="117">
        <f>VLOOKUP($A767+ROUND((COLUMN()-2)/24,5),АТС!$A$41:$F$712,5)+VLOOKUP($A767+ROUND((COLUMN()-2)/24,5),'Расчет сбытовых надбавок'!$B$2065:'Расчет сбытовых надбавок'!$G$2736,5)</f>
        <v>121.13</v>
      </c>
      <c r="R767" s="117">
        <f>VLOOKUP($A767+ROUND((COLUMN()-2)/24,5),АТС!$A$41:$F$712,5)+VLOOKUP($A767+ROUND((COLUMN()-2)/24,5),'Расчет сбытовых надбавок'!$B$2065:'Расчет сбытовых надбавок'!$G$2736,5)</f>
        <v>35.83</v>
      </c>
      <c r="S767" s="117">
        <f>VLOOKUP($A767+ROUND((COLUMN()-2)/24,5),АТС!$A$41:$F$712,5)+VLOOKUP($A767+ROUND((COLUMN()-2)/24,5),'Расчет сбытовых надбавок'!$B$2065:'Расчет сбытовых надбавок'!$G$2736,5)</f>
        <v>0</v>
      </c>
      <c r="T767" s="117">
        <f>VLOOKUP($A767+ROUND((COLUMN()-2)/24,5),АТС!$A$41:$F$712,5)+VLOOKUP($A767+ROUND((COLUMN()-2)/24,5),'Расчет сбытовых надбавок'!$B$2065:'Расчет сбытовых надбавок'!$G$2736,5)</f>
        <v>0</v>
      </c>
      <c r="U767" s="117">
        <f>VLOOKUP($A767+ROUND((COLUMN()-2)/24,5),АТС!$A$41:$F$712,5)+VLOOKUP($A767+ROUND((COLUMN()-2)/24,5),'Расчет сбытовых надбавок'!$B$2065:'Расчет сбытовых надбавок'!$G$2736,5)</f>
        <v>0</v>
      </c>
      <c r="V767" s="117">
        <f>VLOOKUP($A767+ROUND((COLUMN()-2)/24,5),АТС!$A$41:$F$712,5)+VLOOKUP($A767+ROUND((COLUMN()-2)/24,5),'Расчет сбытовых надбавок'!$B$2065:'Расчет сбытовых надбавок'!$G$2736,5)</f>
        <v>0</v>
      </c>
      <c r="W767" s="117">
        <f>VLOOKUP($A767+ROUND((COLUMN()-2)/24,5),АТС!$A$41:$F$712,5)+VLOOKUP($A767+ROUND((COLUMN()-2)/24,5),'Расчет сбытовых надбавок'!$B$2065:'Расчет сбытовых надбавок'!$G$2736,5)</f>
        <v>0</v>
      </c>
      <c r="X767" s="117">
        <f>VLOOKUP($A767+ROUND((COLUMN()-2)/24,5),АТС!$A$41:$F$712,5)+VLOOKUP($A767+ROUND((COLUMN()-2)/24,5),'Расчет сбытовых надбавок'!$B$2065:'Расчет сбытовых надбавок'!$G$2736,5)</f>
        <v>476.12</v>
      </c>
      <c r="Y767" s="117">
        <f>VLOOKUP($A767+ROUND((COLUMN()-2)/24,5),АТС!$A$41:$F$712,5)+VLOOKUP($A767+ROUND((COLUMN()-2)/24,5),'Расчет сбытовых надбавок'!$B$2065:'Расчет сбытовых надбавок'!$G$2736,5)</f>
        <v>459.66</v>
      </c>
    </row>
    <row r="768" spans="1:27" x14ac:dyDescent="0.2">
      <c r="A768" s="94">
        <f t="shared" ref="A768:A793" si="23">A767+1</f>
        <v>41673</v>
      </c>
      <c r="B768" s="117">
        <f>VLOOKUP($A768+ROUND((COLUMN()-2)/24,5),АТС!$A$41:$F$712,5)+VLOOKUP($A768+ROUND((COLUMN()-2)/24,5),'Расчет сбытовых надбавок'!$B$2065:'Расчет сбытовых надбавок'!$G$2736,5)</f>
        <v>0</v>
      </c>
      <c r="C768" s="117">
        <f>VLOOKUP($A768+ROUND((COLUMN()-2)/24,5),АТС!$A$41:$F$712,5)+VLOOKUP($A768+ROUND((COLUMN()-2)/24,5),'Расчет сбытовых надбавок'!$B$2065:'Расчет сбытовых надбавок'!$G$2736,5)</f>
        <v>0</v>
      </c>
      <c r="D768" s="117">
        <f>VLOOKUP($A768+ROUND((COLUMN()-2)/24,5),АТС!$A$41:$F$712,5)+VLOOKUP($A768+ROUND((COLUMN()-2)/24,5),'Расчет сбытовых надбавок'!$B$2065:'Расчет сбытовых надбавок'!$G$2736,5)</f>
        <v>11.129999999999999</v>
      </c>
      <c r="E768" s="117">
        <f>VLOOKUP($A768+ROUND((COLUMN()-2)/24,5),АТС!$A$41:$F$712,5)+VLOOKUP($A768+ROUND((COLUMN()-2)/24,5),'Расчет сбытовых надбавок'!$B$2065:'Расчет сбытовых надбавок'!$G$2736,5)</f>
        <v>0</v>
      </c>
      <c r="F768" s="117">
        <f>VLOOKUP($A768+ROUND((COLUMN()-2)/24,5),АТС!$A$41:$F$712,5)+VLOOKUP($A768+ROUND((COLUMN()-2)/24,5),'Расчет сбытовых надбавок'!$B$2065:'Расчет сбытовых надбавок'!$G$2736,5)</f>
        <v>0</v>
      </c>
      <c r="G768" s="117">
        <f>VLOOKUP($A768+ROUND((COLUMN()-2)/24,5),АТС!$A$41:$F$712,5)+VLOOKUP($A768+ROUND((COLUMN()-2)/24,5),'Расчет сбытовых надбавок'!$B$2065:'Расчет сбытовых надбавок'!$G$2736,5)</f>
        <v>0</v>
      </c>
      <c r="H768" s="117">
        <f>VLOOKUP($A768+ROUND((COLUMN()-2)/24,5),АТС!$A$41:$F$712,5)+VLOOKUP($A768+ROUND((COLUMN()-2)/24,5),'Расчет сбытовых надбавок'!$B$2065:'Расчет сбытовых надбавок'!$G$2736,5)</f>
        <v>0</v>
      </c>
      <c r="I768" s="117">
        <f>VLOOKUP($A768+ROUND((COLUMN()-2)/24,5),АТС!$A$41:$F$712,5)+VLOOKUP($A768+ROUND((COLUMN()-2)/24,5),'Расчет сбытовых надбавок'!$B$2065:'Расчет сбытовых надбавок'!$G$2736,5)</f>
        <v>0</v>
      </c>
      <c r="J768" s="117">
        <f>VLOOKUP($A768+ROUND((COLUMN()-2)/24,5),АТС!$A$41:$F$712,5)+VLOOKUP($A768+ROUND((COLUMN()-2)/24,5),'Расчет сбытовых надбавок'!$B$2065:'Расчет сбытовых надбавок'!$G$2736,5)</f>
        <v>0.01</v>
      </c>
      <c r="K768" s="117">
        <f>VLOOKUP($A768+ROUND((COLUMN()-2)/24,5),АТС!$A$41:$F$712,5)+VLOOKUP($A768+ROUND((COLUMN()-2)/24,5),'Расчет сбытовых надбавок'!$B$2065:'Расчет сбытовых надбавок'!$G$2736,5)</f>
        <v>29.07</v>
      </c>
      <c r="L768" s="117">
        <f>VLOOKUP($A768+ROUND((COLUMN()-2)/24,5),АТС!$A$41:$F$712,5)+VLOOKUP($A768+ROUND((COLUMN()-2)/24,5),'Расчет сбытовых надбавок'!$B$2065:'Расчет сбытовых надбавок'!$G$2736,5)</f>
        <v>77.589999999999989</v>
      </c>
      <c r="M768" s="117">
        <f>VLOOKUP($A768+ROUND((COLUMN()-2)/24,5),АТС!$A$41:$F$712,5)+VLOOKUP($A768+ROUND((COLUMN()-2)/24,5),'Расчет сбытовых надбавок'!$B$2065:'Расчет сбытовых надбавок'!$G$2736,5)</f>
        <v>147.30000000000001</v>
      </c>
      <c r="N768" s="117">
        <f>VLOOKUP($A768+ROUND((COLUMN()-2)/24,5),АТС!$A$41:$F$712,5)+VLOOKUP($A768+ROUND((COLUMN()-2)/24,5),'Расчет сбытовых надбавок'!$B$2065:'Расчет сбытовых надбавок'!$G$2736,5)</f>
        <v>159.61000000000001</v>
      </c>
      <c r="O768" s="117">
        <f>VLOOKUP($A768+ROUND((COLUMN()-2)/24,5),АТС!$A$41:$F$712,5)+VLOOKUP($A768+ROUND((COLUMN()-2)/24,5),'Расчет сбытовых надбавок'!$B$2065:'Расчет сбытовых надбавок'!$G$2736,5)</f>
        <v>164.06</v>
      </c>
      <c r="P768" s="117">
        <f>VLOOKUP($A768+ROUND((COLUMN()-2)/24,5),АТС!$A$41:$F$712,5)+VLOOKUP($A768+ROUND((COLUMN()-2)/24,5),'Расчет сбытовых надбавок'!$B$2065:'Расчет сбытовых надбавок'!$G$2736,5)</f>
        <v>162.16999999999999</v>
      </c>
      <c r="Q768" s="117">
        <f>VLOOKUP($A768+ROUND((COLUMN()-2)/24,5),АТС!$A$41:$F$712,5)+VLOOKUP($A768+ROUND((COLUMN()-2)/24,5),'Расчет сбытовых надбавок'!$B$2065:'Расчет сбытовых надбавок'!$G$2736,5)</f>
        <v>140.18</v>
      </c>
      <c r="R768" s="117">
        <f>VLOOKUP($A768+ROUND((COLUMN()-2)/24,5),АТС!$A$41:$F$712,5)+VLOOKUP($A768+ROUND((COLUMN()-2)/24,5),'Расчет сбытовых надбавок'!$B$2065:'Расчет сбытовых надбавок'!$G$2736,5)</f>
        <v>12.389999999999999</v>
      </c>
      <c r="S768" s="117">
        <f>VLOOKUP($A768+ROUND((COLUMN()-2)/24,5),АТС!$A$41:$F$712,5)+VLOOKUP($A768+ROUND((COLUMN()-2)/24,5),'Расчет сбытовых надбавок'!$B$2065:'Расчет сбытовых надбавок'!$G$2736,5)</f>
        <v>0.01</v>
      </c>
      <c r="T768" s="117">
        <f>VLOOKUP($A768+ROUND((COLUMN()-2)/24,5),АТС!$A$41:$F$712,5)+VLOOKUP($A768+ROUND((COLUMN()-2)/24,5),'Расчет сбытовых надбавок'!$B$2065:'Расчет сбытовых надбавок'!$G$2736,5)</f>
        <v>0</v>
      </c>
      <c r="U768" s="117">
        <f>VLOOKUP($A768+ROUND((COLUMN()-2)/24,5),АТС!$A$41:$F$712,5)+VLOOKUP($A768+ROUND((COLUMN()-2)/24,5),'Расчет сбытовых надбавок'!$B$2065:'Расчет сбытовых надбавок'!$G$2736,5)</f>
        <v>40.83</v>
      </c>
      <c r="V768" s="117">
        <f>VLOOKUP($A768+ROUND((COLUMN()-2)/24,5),АТС!$A$41:$F$712,5)+VLOOKUP($A768+ROUND((COLUMN()-2)/24,5),'Расчет сбытовых надбавок'!$B$2065:'Расчет сбытовых надбавок'!$G$2736,5)</f>
        <v>148.51</v>
      </c>
      <c r="W768" s="117">
        <f>VLOOKUP($A768+ROUND((COLUMN()-2)/24,5),АТС!$A$41:$F$712,5)+VLOOKUP($A768+ROUND((COLUMN()-2)/24,5),'Расчет сбытовых надбавок'!$B$2065:'Расчет сбытовых надбавок'!$G$2736,5)</f>
        <v>212.19</v>
      </c>
      <c r="X768" s="117">
        <f>VLOOKUP($A768+ROUND((COLUMN()-2)/24,5),АТС!$A$41:$F$712,5)+VLOOKUP($A768+ROUND((COLUMN()-2)/24,5),'Расчет сбытовых надбавок'!$B$2065:'Расчет сбытовых надбавок'!$G$2736,5)</f>
        <v>62.120000000000005</v>
      </c>
      <c r="Y768" s="117">
        <f>VLOOKUP($A768+ROUND((COLUMN()-2)/24,5),АТС!$A$41:$F$712,5)+VLOOKUP($A768+ROUND((COLUMN()-2)/24,5),'Расчет сбытовых надбавок'!$B$2065:'Расчет сбытовых надбавок'!$G$2736,5)</f>
        <v>580.71</v>
      </c>
    </row>
    <row r="769" spans="1:25" x14ac:dyDescent="0.2">
      <c r="A769" s="94">
        <f t="shared" si="23"/>
        <v>41674</v>
      </c>
      <c r="B769" s="117">
        <f>VLOOKUP($A769+ROUND((COLUMN()-2)/24,5),АТС!$A$41:$F$712,5)+VLOOKUP($A769+ROUND((COLUMN()-2)/24,5),'Расчет сбытовых надбавок'!$B$2065:'Расчет сбытовых надбавок'!$G$2736,5)</f>
        <v>0</v>
      </c>
      <c r="C769" s="117">
        <f>VLOOKUP($A769+ROUND((COLUMN()-2)/24,5),АТС!$A$41:$F$712,5)+VLOOKUP($A769+ROUND((COLUMN()-2)/24,5),'Расчет сбытовых надбавок'!$B$2065:'Расчет сбытовых надбавок'!$G$2736,5)</f>
        <v>80.95</v>
      </c>
      <c r="D769" s="117">
        <f>VLOOKUP($A769+ROUND((COLUMN()-2)/24,5),АТС!$A$41:$F$712,5)+VLOOKUP($A769+ROUND((COLUMN()-2)/24,5),'Расчет сбытовых надбавок'!$B$2065:'Расчет сбытовых надбавок'!$G$2736,5)</f>
        <v>115.07</v>
      </c>
      <c r="E769" s="117">
        <f>VLOOKUP($A769+ROUND((COLUMN()-2)/24,5),АТС!$A$41:$F$712,5)+VLOOKUP($A769+ROUND((COLUMN()-2)/24,5),'Расчет сбытовых надбавок'!$B$2065:'Расчет сбытовых надбавок'!$G$2736,5)</f>
        <v>102.91</v>
      </c>
      <c r="F769" s="117">
        <f>VLOOKUP($A769+ROUND((COLUMN()-2)/24,5),АТС!$A$41:$F$712,5)+VLOOKUP($A769+ROUND((COLUMN()-2)/24,5),'Расчет сбытовых надбавок'!$B$2065:'Расчет сбытовых надбавок'!$G$2736,5)</f>
        <v>35.090000000000003</v>
      </c>
      <c r="G769" s="117">
        <f>VLOOKUP($A769+ROUND((COLUMN()-2)/24,5),АТС!$A$41:$F$712,5)+VLOOKUP($A769+ROUND((COLUMN()-2)/24,5),'Расчет сбытовых надбавок'!$B$2065:'Расчет сбытовых надбавок'!$G$2736,5)</f>
        <v>0</v>
      </c>
      <c r="H769" s="117">
        <f>VLOOKUP($A769+ROUND((COLUMN()-2)/24,5),АТС!$A$41:$F$712,5)+VLOOKUP($A769+ROUND((COLUMN()-2)/24,5),'Расчет сбытовых надбавок'!$B$2065:'Расчет сбытовых надбавок'!$G$2736,5)</f>
        <v>0</v>
      </c>
      <c r="I769" s="117">
        <f>VLOOKUP($A769+ROUND((COLUMN()-2)/24,5),АТС!$A$41:$F$712,5)+VLOOKUP($A769+ROUND((COLUMN()-2)/24,5),'Расчет сбытовых надбавок'!$B$2065:'Расчет сбытовых надбавок'!$G$2736,5)</f>
        <v>0</v>
      </c>
      <c r="J769" s="117">
        <f>VLOOKUP($A769+ROUND((COLUMN()-2)/24,5),АТС!$A$41:$F$712,5)+VLOOKUP($A769+ROUND((COLUMN()-2)/24,5),'Расчет сбытовых надбавок'!$B$2065:'Расчет сбытовых надбавок'!$G$2736,5)</f>
        <v>0</v>
      </c>
      <c r="K769" s="117">
        <f>VLOOKUP($A769+ROUND((COLUMN()-2)/24,5),АТС!$A$41:$F$712,5)+VLOOKUP($A769+ROUND((COLUMN()-2)/24,5),'Расчет сбытовых надбавок'!$B$2065:'Расчет сбытовых надбавок'!$G$2736,5)</f>
        <v>0</v>
      </c>
      <c r="L769" s="117">
        <f>VLOOKUP($A769+ROUND((COLUMN()-2)/24,5),АТС!$A$41:$F$712,5)+VLOOKUP($A769+ROUND((COLUMN()-2)/24,5),'Расчет сбытовых надбавок'!$B$2065:'Расчет сбытовых надбавок'!$G$2736,5)</f>
        <v>0</v>
      </c>
      <c r="M769" s="117">
        <f>VLOOKUP($A769+ROUND((COLUMN()-2)/24,5),АТС!$A$41:$F$712,5)+VLOOKUP($A769+ROUND((COLUMN()-2)/24,5),'Расчет сбытовых надбавок'!$B$2065:'Расчет сбытовых надбавок'!$G$2736,5)</f>
        <v>69.08</v>
      </c>
      <c r="N769" s="117">
        <f>VLOOKUP($A769+ROUND((COLUMN()-2)/24,5),АТС!$A$41:$F$712,5)+VLOOKUP($A769+ROUND((COLUMN()-2)/24,5),'Расчет сбытовых надбавок'!$B$2065:'Расчет сбытовых надбавок'!$G$2736,5)</f>
        <v>340.87</v>
      </c>
      <c r="O769" s="117">
        <f>VLOOKUP($A769+ROUND((COLUMN()-2)/24,5),АТС!$A$41:$F$712,5)+VLOOKUP($A769+ROUND((COLUMN()-2)/24,5),'Расчет сбытовых надбавок'!$B$2065:'Расчет сбытовых надбавок'!$G$2736,5)</f>
        <v>331.88</v>
      </c>
      <c r="P769" s="117">
        <f>VLOOKUP($A769+ROUND((COLUMN()-2)/24,5),АТС!$A$41:$F$712,5)+VLOOKUP($A769+ROUND((COLUMN()-2)/24,5),'Расчет сбытовых надбавок'!$B$2065:'Расчет сбытовых надбавок'!$G$2736,5)</f>
        <v>101.78</v>
      </c>
      <c r="Q769" s="117">
        <f>VLOOKUP($A769+ROUND((COLUMN()-2)/24,5),АТС!$A$41:$F$712,5)+VLOOKUP($A769+ROUND((COLUMN()-2)/24,5),'Расчет сбытовых надбавок'!$B$2065:'Расчет сбытовых надбавок'!$G$2736,5)</f>
        <v>84.67</v>
      </c>
      <c r="R769" s="117">
        <f>VLOOKUP($A769+ROUND((COLUMN()-2)/24,5),АТС!$A$41:$F$712,5)+VLOOKUP($A769+ROUND((COLUMN()-2)/24,5),'Расчет сбытовых надбавок'!$B$2065:'Расчет сбытовых надбавок'!$G$2736,5)</f>
        <v>227.9</v>
      </c>
      <c r="S769" s="117">
        <f>VLOOKUP($A769+ROUND((COLUMN()-2)/24,5),АТС!$A$41:$F$712,5)+VLOOKUP($A769+ROUND((COLUMN()-2)/24,5),'Расчет сбытовых надбавок'!$B$2065:'Расчет сбытовых надбавок'!$G$2736,5)</f>
        <v>18.100000000000001</v>
      </c>
      <c r="T769" s="117">
        <f>VLOOKUP($A769+ROUND((COLUMN()-2)/24,5),АТС!$A$41:$F$712,5)+VLOOKUP($A769+ROUND((COLUMN()-2)/24,5),'Расчет сбытовых надбавок'!$B$2065:'Расчет сбытовых надбавок'!$G$2736,5)</f>
        <v>0</v>
      </c>
      <c r="U769" s="117">
        <f>VLOOKUP($A769+ROUND((COLUMN()-2)/24,5),АТС!$A$41:$F$712,5)+VLOOKUP($A769+ROUND((COLUMN()-2)/24,5),'Расчет сбытовых надбавок'!$B$2065:'Расчет сбытовых надбавок'!$G$2736,5)</f>
        <v>0</v>
      </c>
      <c r="V769" s="117">
        <f>VLOOKUP($A769+ROUND((COLUMN()-2)/24,5),АТС!$A$41:$F$712,5)+VLOOKUP($A769+ROUND((COLUMN()-2)/24,5),'Расчет сбытовых надбавок'!$B$2065:'Расчет сбытовых надбавок'!$G$2736,5)</f>
        <v>8.9499999999999993</v>
      </c>
      <c r="W769" s="117">
        <f>VLOOKUP($A769+ROUND((COLUMN()-2)/24,5),АТС!$A$41:$F$712,5)+VLOOKUP($A769+ROUND((COLUMN()-2)/24,5),'Расчет сбытовых надбавок'!$B$2065:'Расчет сбытовых надбавок'!$G$2736,5)</f>
        <v>38.880000000000003</v>
      </c>
      <c r="X769" s="117">
        <f>VLOOKUP($A769+ROUND((COLUMN()-2)/24,5),АТС!$A$41:$F$712,5)+VLOOKUP($A769+ROUND((COLUMN()-2)/24,5),'Расчет сбытовых надбавок'!$B$2065:'Расчет сбытовых надбавок'!$G$2736,5)</f>
        <v>86.2</v>
      </c>
      <c r="Y769" s="117">
        <f>VLOOKUP($A769+ROUND((COLUMN()-2)/24,5),АТС!$A$41:$F$712,5)+VLOOKUP($A769+ROUND((COLUMN()-2)/24,5),'Расчет сбытовых надбавок'!$B$2065:'Расчет сбытовых надбавок'!$G$2736,5)</f>
        <v>159.23000000000002</v>
      </c>
    </row>
    <row r="770" spans="1:25" x14ac:dyDescent="0.2">
      <c r="A770" s="94">
        <f t="shared" si="23"/>
        <v>41675</v>
      </c>
      <c r="B770" s="117">
        <f>VLOOKUP($A770+ROUND((COLUMN()-2)/24,5),АТС!$A$41:$F$712,5)+VLOOKUP($A770+ROUND((COLUMN()-2)/24,5),'Расчет сбытовых надбавок'!$B$2065:'Расчет сбытовых надбавок'!$G$2736,5)</f>
        <v>597.91999999999996</v>
      </c>
      <c r="C770" s="117">
        <f>VLOOKUP($A770+ROUND((COLUMN()-2)/24,5),АТС!$A$41:$F$712,5)+VLOOKUP($A770+ROUND((COLUMN()-2)/24,5),'Расчет сбытовых надбавок'!$B$2065:'Расчет сбытовых надбавок'!$G$2736,5)</f>
        <v>531.19000000000005</v>
      </c>
      <c r="D770" s="117">
        <f>VLOOKUP($A770+ROUND((COLUMN()-2)/24,5),АТС!$A$41:$F$712,5)+VLOOKUP($A770+ROUND((COLUMN()-2)/24,5),'Расчет сбытовых надбавок'!$B$2065:'Расчет сбытовых надбавок'!$G$2736,5)</f>
        <v>0</v>
      </c>
      <c r="E770" s="117">
        <f>VLOOKUP($A770+ROUND((COLUMN()-2)/24,5),АТС!$A$41:$F$712,5)+VLOOKUP($A770+ROUND((COLUMN()-2)/24,5),'Расчет сбытовых надбавок'!$B$2065:'Расчет сбытовых надбавок'!$G$2736,5)</f>
        <v>0</v>
      </c>
      <c r="F770" s="117">
        <f>VLOOKUP($A770+ROUND((COLUMN()-2)/24,5),АТС!$A$41:$F$712,5)+VLOOKUP($A770+ROUND((COLUMN()-2)/24,5),'Расчет сбытовых надбавок'!$B$2065:'Расчет сбытовых надбавок'!$G$2736,5)</f>
        <v>0</v>
      </c>
      <c r="G770" s="117">
        <f>VLOOKUP($A770+ROUND((COLUMN()-2)/24,5),АТС!$A$41:$F$712,5)+VLOOKUP($A770+ROUND((COLUMN()-2)/24,5),'Расчет сбытовых надбавок'!$B$2065:'Расчет сбытовых надбавок'!$G$2736,5)</f>
        <v>0</v>
      </c>
      <c r="H770" s="117">
        <f>VLOOKUP($A770+ROUND((COLUMN()-2)/24,5),АТС!$A$41:$F$712,5)+VLOOKUP($A770+ROUND((COLUMN()-2)/24,5),'Расчет сбытовых надбавок'!$B$2065:'Расчет сбытовых надбавок'!$G$2736,5)</f>
        <v>0</v>
      </c>
      <c r="I770" s="117">
        <f>VLOOKUP($A770+ROUND((COLUMN()-2)/24,5),АТС!$A$41:$F$712,5)+VLOOKUP($A770+ROUND((COLUMN()-2)/24,5),'Расчет сбытовых надбавок'!$B$2065:'Расчет сбытовых надбавок'!$G$2736,5)</f>
        <v>0</v>
      </c>
      <c r="J770" s="117">
        <f>VLOOKUP($A770+ROUND((COLUMN()-2)/24,5),АТС!$A$41:$F$712,5)+VLOOKUP($A770+ROUND((COLUMN()-2)/24,5),'Расчет сбытовых надбавок'!$B$2065:'Расчет сбытовых надбавок'!$G$2736,5)</f>
        <v>9.4799999999999986</v>
      </c>
      <c r="K770" s="117">
        <f>VLOOKUP($A770+ROUND((COLUMN()-2)/24,5),АТС!$A$41:$F$712,5)+VLOOKUP($A770+ROUND((COLUMN()-2)/24,5),'Расчет сбытовых надбавок'!$B$2065:'Расчет сбытовых надбавок'!$G$2736,5)</f>
        <v>74.860000000000014</v>
      </c>
      <c r="L770" s="117">
        <f>VLOOKUP($A770+ROUND((COLUMN()-2)/24,5),АТС!$A$41:$F$712,5)+VLOOKUP($A770+ROUND((COLUMN()-2)/24,5),'Расчет сбытовых надбавок'!$B$2065:'Расчет сбытовых надбавок'!$G$2736,5)</f>
        <v>148.66999999999999</v>
      </c>
      <c r="M770" s="117">
        <f>VLOOKUP($A770+ROUND((COLUMN()-2)/24,5),АТС!$A$41:$F$712,5)+VLOOKUP($A770+ROUND((COLUMN()-2)/24,5),'Расчет сбытовых надбавок'!$B$2065:'Расчет сбытовых надбавок'!$G$2736,5)</f>
        <v>163.31</v>
      </c>
      <c r="N770" s="117">
        <f>VLOOKUP($A770+ROUND((COLUMN()-2)/24,5),АТС!$A$41:$F$712,5)+VLOOKUP($A770+ROUND((COLUMN()-2)/24,5),'Расчет сбытовых надбавок'!$B$2065:'Расчет сбытовых надбавок'!$G$2736,5)</f>
        <v>126.05</v>
      </c>
      <c r="O770" s="117">
        <f>VLOOKUP($A770+ROUND((COLUMN()-2)/24,5),АТС!$A$41:$F$712,5)+VLOOKUP($A770+ROUND((COLUMN()-2)/24,5),'Расчет сбытовых надбавок'!$B$2065:'Расчет сбытовых надбавок'!$G$2736,5)</f>
        <v>105.89</v>
      </c>
      <c r="P770" s="117">
        <f>VLOOKUP($A770+ROUND((COLUMN()-2)/24,5),АТС!$A$41:$F$712,5)+VLOOKUP($A770+ROUND((COLUMN()-2)/24,5),'Расчет сбытовых надбавок'!$B$2065:'Расчет сбытовых надбавок'!$G$2736,5)</f>
        <v>207.06</v>
      </c>
      <c r="Q770" s="117">
        <f>VLOOKUP($A770+ROUND((COLUMN()-2)/24,5),АТС!$A$41:$F$712,5)+VLOOKUP($A770+ROUND((COLUMN()-2)/24,5),'Расчет сбытовых надбавок'!$B$2065:'Расчет сбытовых надбавок'!$G$2736,5)</f>
        <v>191.7</v>
      </c>
      <c r="R770" s="117">
        <f>VLOOKUP($A770+ROUND((COLUMN()-2)/24,5),АТС!$A$41:$F$712,5)+VLOOKUP($A770+ROUND((COLUMN()-2)/24,5),'Расчет сбытовых надбавок'!$B$2065:'Расчет сбытовых надбавок'!$G$2736,5)</f>
        <v>257.47000000000003</v>
      </c>
      <c r="S770" s="117">
        <f>VLOOKUP($A770+ROUND((COLUMN()-2)/24,5),АТС!$A$41:$F$712,5)+VLOOKUP($A770+ROUND((COLUMN()-2)/24,5),'Расчет сбытовых надбавок'!$B$2065:'Расчет сбытовых надбавок'!$G$2736,5)</f>
        <v>196.77999999999997</v>
      </c>
      <c r="T770" s="117">
        <f>VLOOKUP($A770+ROUND((COLUMN()-2)/24,5),АТС!$A$41:$F$712,5)+VLOOKUP($A770+ROUND((COLUMN()-2)/24,5),'Расчет сбытовых надбавок'!$B$2065:'Расчет сбытовых надбавок'!$G$2736,5)</f>
        <v>73.16</v>
      </c>
      <c r="U770" s="117">
        <f>VLOOKUP($A770+ROUND((COLUMN()-2)/24,5),АТС!$A$41:$F$712,5)+VLOOKUP($A770+ROUND((COLUMN()-2)/24,5),'Расчет сбытовых надбавок'!$B$2065:'Расчет сбытовых надбавок'!$G$2736,5)</f>
        <v>198.32</v>
      </c>
      <c r="V770" s="117">
        <f>VLOOKUP($A770+ROUND((COLUMN()-2)/24,5),АТС!$A$41:$F$712,5)+VLOOKUP($A770+ROUND((COLUMN()-2)/24,5),'Расчет сбытовых надбавок'!$B$2065:'Расчет сбытовых надбавок'!$G$2736,5)</f>
        <v>399.82</v>
      </c>
      <c r="W770" s="117">
        <f>VLOOKUP($A770+ROUND((COLUMN()-2)/24,5),АТС!$A$41:$F$712,5)+VLOOKUP($A770+ROUND((COLUMN()-2)/24,5),'Расчет сбытовых надбавок'!$B$2065:'Расчет сбытовых надбавок'!$G$2736,5)</f>
        <v>533.91999999999996</v>
      </c>
      <c r="X770" s="117">
        <f>VLOOKUP($A770+ROUND((COLUMN()-2)/24,5),АТС!$A$41:$F$712,5)+VLOOKUP($A770+ROUND((COLUMN()-2)/24,5),'Расчет сбытовых надбавок'!$B$2065:'Расчет сбытовых надбавок'!$G$2736,5)</f>
        <v>556.02</v>
      </c>
      <c r="Y770" s="117">
        <f>VLOOKUP($A770+ROUND((COLUMN()-2)/24,5),АТС!$A$41:$F$712,5)+VLOOKUP($A770+ROUND((COLUMN()-2)/24,5),'Расчет сбытовых надбавок'!$B$2065:'Расчет сбытовых надбавок'!$G$2736,5)</f>
        <v>754.45999999999992</v>
      </c>
    </row>
    <row r="771" spans="1:25" x14ac:dyDescent="0.2">
      <c r="A771" s="94">
        <f t="shared" si="23"/>
        <v>41676</v>
      </c>
      <c r="B771" s="117">
        <f>VLOOKUP($A771+ROUND((COLUMN()-2)/24,5),АТС!$A$41:$F$712,5)+VLOOKUP($A771+ROUND((COLUMN()-2)/24,5),'Расчет сбытовых надбавок'!$B$2065:'Расчет сбытовых надбавок'!$G$2736,5)</f>
        <v>529.87</v>
      </c>
      <c r="C771" s="117">
        <f>VLOOKUP($A771+ROUND((COLUMN()-2)/24,5),АТС!$A$41:$F$712,5)+VLOOKUP($A771+ROUND((COLUMN()-2)/24,5),'Расчет сбытовых надбавок'!$B$2065:'Расчет сбытовых надбавок'!$G$2736,5)</f>
        <v>240.25</v>
      </c>
      <c r="D771" s="117">
        <f>VLOOKUP($A771+ROUND((COLUMN()-2)/24,5),АТС!$A$41:$F$712,5)+VLOOKUP($A771+ROUND((COLUMN()-2)/24,5),'Расчет сбытовых надбавок'!$B$2065:'Расчет сбытовых надбавок'!$G$2736,5)</f>
        <v>241.21</v>
      </c>
      <c r="E771" s="117">
        <f>VLOOKUP($A771+ROUND((COLUMN()-2)/24,5),АТС!$A$41:$F$712,5)+VLOOKUP($A771+ROUND((COLUMN()-2)/24,5),'Расчет сбытовых надбавок'!$B$2065:'Расчет сбытовых надбавок'!$G$2736,5)</f>
        <v>225.14</v>
      </c>
      <c r="F771" s="117">
        <f>VLOOKUP($A771+ROUND((COLUMN()-2)/24,5),АТС!$A$41:$F$712,5)+VLOOKUP($A771+ROUND((COLUMN()-2)/24,5),'Расчет сбытовых надбавок'!$B$2065:'Расчет сбытовых надбавок'!$G$2736,5)</f>
        <v>212.01999999999998</v>
      </c>
      <c r="G771" s="117">
        <f>VLOOKUP($A771+ROUND((COLUMN()-2)/24,5),АТС!$A$41:$F$712,5)+VLOOKUP($A771+ROUND((COLUMN()-2)/24,5),'Расчет сбытовых надбавок'!$B$2065:'Расчет сбытовых надбавок'!$G$2736,5)</f>
        <v>33.65</v>
      </c>
      <c r="H771" s="117">
        <f>VLOOKUP($A771+ROUND((COLUMN()-2)/24,5),АТС!$A$41:$F$712,5)+VLOOKUP($A771+ROUND((COLUMN()-2)/24,5),'Расчет сбытовых надбавок'!$B$2065:'Расчет сбытовых надбавок'!$G$2736,5)</f>
        <v>259.60000000000002</v>
      </c>
      <c r="I771" s="117">
        <f>VLOOKUP($A771+ROUND((COLUMN()-2)/24,5),АТС!$A$41:$F$712,5)+VLOOKUP($A771+ROUND((COLUMN()-2)/24,5),'Расчет сбытовых надбавок'!$B$2065:'Расчет сбытовых надбавок'!$G$2736,5)</f>
        <v>6.5</v>
      </c>
      <c r="J771" s="117">
        <f>VLOOKUP($A771+ROUND((COLUMN()-2)/24,5),АТС!$A$41:$F$712,5)+VLOOKUP($A771+ROUND((COLUMN()-2)/24,5),'Расчет сбытовых надбавок'!$B$2065:'Расчет сбытовых надбавок'!$G$2736,5)</f>
        <v>54.739999999999995</v>
      </c>
      <c r="K771" s="117">
        <f>VLOOKUP($A771+ROUND((COLUMN()-2)/24,5),АТС!$A$41:$F$712,5)+VLOOKUP($A771+ROUND((COLUMN()-2)/24,5),'Расчет сбытовых надбавок'!$B$2065:'Расчет сбытовых надбавок'!$G$2736,5)</f>
        <v>111.74000000000001</v>
      </c>
      <c r="L771" s="117">
        <f>VLOOKUP($A771+ROUND((COLUMN()-2)/24,5),АТС!$A$41:$F$712,5)+VLOOKUP($A771+ROUND((COLUMN()-2)/24,5),'Расчет сбытовых надбавок'!$B$2065:'Расчет сбытовых надбавок'!$G$2736,5)</f>
        <v>156.88999999999999</v>
      </c>
      <c r="M771" s="117">
        <f>VLOOKUP($A771+ROUND((COLUMN()-2)/24,5),АТС!$A$41:$F$712,5)+VLOOKUP($A771+ROUND((COLUMN()-2)/24,5),'Расчет сбытовых надбавок'!$B$2065:'Расчет сбытовых надбавок'!$G$2736,5)</f>
        <v>230.69</v>
      </c>
      <c r="N771" s="117">
        <f>VLOOKUP($A771+ROUND((COLUMN()-2)/24,5),АТС!$A$41:$F$712,5)+VLOOKUP($A771+ROUND((COLUMN()-2)/24,5),'Расчет сбытовых надбавок'!$B$2065:'Расчет сбытовых надбавок'!$G$2736,5)</f>
        <v>65.61</v>
      </c>
      <c r="O771" s="117">
        <f>VLOOKUP($A771+ROUND((COLUMN()-2)/24,5),АТС!$A$41:$F$712,5)+VLOOKUP($A771+ROUND((COLUMN()-2)/24,5),'Расчет сбытовых надбавок'!$B$2065:'Расчет сбытовых надбавок'!$G$2736,5)</f>
        <v>69.48</v>
      </c>
      <c r="P771" s="117">
        <f>VLOOKUP($A771+ROUND((COLUMN()-2)/24,5),АТС!$A$41:$F$712,5)+VLOOKUP($A771+ROUND((COLUMN()-2)/24,5),'Расчет сбытовых надбавок'!$B$2065:'Расчет сбытовых надбавок'!$G$2736,5)</f>
        <v>6.52</v>
      </c>
      <c r="Q771" s="117">
        <f>VLOOKUP($A771+ROUND((COLUMN()-2)/24,5),АТС!$A$41:$F$712,5)+VLOOKUP($A771+ROUND((COLUMN()-2)/24,5),'Расчет сбытовых надбавок'!$B$2065:'Расчет сбытовых надбавок'!$G$2736,5)</f>
        <v>8.25</v>
      </c>
      <c r="R771" s="117">
        <f>VLOOKUP($A771+ROUND((COLUMN()-2)/24,5),АТС!$A$41:$F$712,5)+VLOOKUP($A771+ROUND((COLUMN()-2)/24,5),'Расчет сбытовых надбавок'!$B$2065:'Расчет сбытовых надбавок'!$G$2736,5)</f>
        <v>52.94</v>
      </c>
      <c r="S771" s="117">
        <f>VLOOKUP($A771+ROUND((COLUMN()-2)/24,5),АТС!$A$41:$F$712,5)+VLOOKUP($A771+ROUND((COLUMN()-2)/24,5),'Расчет сбытовых надбавок'!$B$2065:'Расчет сбытовых надбавок'!$G$2736,5)</f>
        <v>45.370000000000005</v>
      </c>
      <c r="T771" s="117">
        <f>VLOOKUP($A771+ROUND((COLUMN()-2)/24,5),АТС!$A$41:$F$712,5)+VLOOKUP($A771+ROUND((COLUMN()-2)/24,5),'Расчет сбытовых надбавок'!$B$2065:'Расчет сбытовых надбавок'!$G$2736,5)</f>
        <v>3.94</v>
      </c>
      <c r="U771" s="117">
        <f>VLOOKUP($A771+ROUND((COLUMN()-2)/24,5),АТС!$A$41:$F$712,5)+VLOOKUP($A771+ROUND((COLUMN()-2)/24,5),'Расчет сбытовых надбавок'!$B$2065:'Расчет сбытовых надбавок'!$G$2736,5)</f>
        <v>97.71</v>
      </c>
      <c r="V771" s="117">
        <f>VLOOKUP($A771+ROUND((COLUMN()-2)/24,5),АТС!$A$41:$F$712,5)+VLOOKUP($A771+ROUND((COLUMN()-2)/24,5),'Расчет сбытовых надбавок'!$B$2065:'Расчет сбытовых надбавок'!$G$2736,5)</f>
        <v>241.70999999999998</v>
      </c>
      <c r="W771" s="117">
        <f>VLOOKUP($A771+ROUND((COLUMN()-2)/24,5),АТС!$A$41:$F$712,5)+VLOOKUP($A771+ROUND((COLUMN()-2)/24,5),'Расчет сбытовых надбавок'!$B$2065:'Расчет сбытовых надбавок'!$G$2736,5)</f>
        <v>353.29999999999995</v>
      </c>
      <c r="X771" s="117">
        <f>VLOOKUP($A771+ROUND((COLUMN()-2)/24,5),АТС!$A$41:$F$712,5)+VLOOKUP($A771+ROUND((COLUMN()-2)/24,5),'Расчет сбытовых надбавок'!$B$2065:'Расчет сбытовых надбавок'!$G$2736,5)</f>
        <v>224.31</v>
      </c>
      <c r="Y771" s="117">
        <f>VLOOKUP($A771+ROUND((COLUMN()-2)/24,5),АТС!$A$41:$F$712,5)+VLOOKUP($A771+ROUND((COLUMN()-2)/24,5),'Расчет сбытовых надбавок'!$B$2065:'Расчет сбытовых надбавок'!$G$2736,5)</f>
        <v>188.12</v>
      </c>
    </row>
    <row r="772" spans="1:25" x14ac:dyDescent="0.2">
      <c r="A772" s="94">
        <f t="shared" si="23"/>
        <v>41677</v>
      </c>
      <c r="B772" s="117">
        <f>VLOOKUP($A772+ROUND((COLUMN()-2)/24,5),АТС!$A$41:$F$712,5)+VLOOKUP($A772+ROUND((COLUMN()-2)/24,5),'Расчет сбытовых надбавок'!$B$2065:'Расчет сбытовых надбавок'!$G$2736,5)</f>
        <v>472.02</v>
      </c>
      <c r="C772" s="117">
        <f>VLOOKUP($A772+ROUND((COLUMN()-2)/24,5),АТС!$A$41:$F$712,5)+VLOOKUP($A772+ROUND((COLUMN()-2)/24,5),'Расчет сбытовых надбавок'!$B$2065:'Расчет сбытовых надбавок'!$G$2736,5)</f>
        <v>200.57999999999998</v>
      </c>
      <c r="D772" s="117">
        <f>VLOOKUP($A772+ROUND((COLUMN()-2)/24,5),АТС!$A$41:$F$712,5)+VLOOKUP($A772+ROUND((COLUMN()-2)/24,5),'Расчет сбытовых надбавок'!$B$2065:'Расчет сбытовых надбавок'!$G$2736,5)</f>
        <v>202.72</v>
      </c>
      <c r="E772" s="117">
        <f>VLOOKUP($A772+ROUND((COLUMN()-2)/24,5),АТС!$A$41:$F$712,5)+VLOOKUP($A772+ROUND((COLUMN()-2)/24,5),'Расчет сбытовых надбавок'!$B$2065:'Расчет сбытовых надбавок'!$G$2736,5)</f>
        <v>195.28</v>
      </c>
      <c r="F772" s="117">
        <f>VLOOKUP($A772+ROUND((COLUMN()-2)/24,5),АТС!$A$41:$F$712,5)+VLOOKUP($A772+ROUND((COLUMN()-2)/24,5),'Расчет сбытовых надбавок'!$B$2065:'Расчет сбытовых надбавок'!$G$2736,5)</f>
        <v>83.56</v>
      </c>
      <c r="G772" s="117">
        <f>VLOOKUP($A772+ROUND((COLUMN()-2)/24,5),АТС!$A$41:$F$712,5)+VLOOKUP($A772+ROUND((COLUMN()-2)/24,5),'Расчет сбытовых надбавок'!$B$2065:'Расчет сбытовых надбавок'!$G$2736,5)</f>
        <v>0</v>
      </c>
      <c r="H772" s="117">
        <f>VLOOKUP($A772+ROUND((COLUMN()-2)/24,5),АТС!$A$41:$F$712,5)+VLOOKUP($A772+ROUND((COLUMN()-2)/24,5),'Расчет сбытовых надбавок'!$B$2065:'Расчет сбытовых надбавок'!$G$2736,5)</f>
        <v>16.059999999999999</v>
      </c>
      <c r="I772" s="117">
        <f>VLOOKUP($A772+ROUND((COLUMN()-2)/24,5),АТС!$A$41:$F$712,5)+VLOOKUP($A772+ROUND((COLUMN()-2)/24,5),'Расчет сбытовых надбавок'!$B$2065:'Расчет сбытовых надбавок'!$G$2736,5)</f>
        <v>0</v>
      </c>
      <c r="J772" s="117">
        <f>VLOOKUP($A772+ROUND((COLUMN()-2)/24,5),АТС!$A$41:$F$712,5)+VLOOKUP($A772+ROUND((COLUMN()-2)/24,5),'Расчет сбытовых надбавок'!$B$2065:'Расчет сбытовых надбавок'!$G$2736,5)</f>
        <v>33.840000000000003</v>
      </c>
      <c r="K772" s="117">
        <f>VLOOKUP($A772+ROUND((COLUMN()-2)/24,5),АТС!$A$41:$F$712,5)+VLOOKUP($A772+ROUND((COLUMN()-2)/24,5),'Расчет сбытовых надбавок'!$B$2065:'Расчет сбытовых надбавок'!$G$2736,5)</f>
        <v>13.94</v>
      </c>
      <c r="L772" s="117">
        <f>VLOOKUP($A772+ROUND((COLUMN()-2)/24,5),АТС!$A$41:$F$712,5)+VLOOKUP($A772+ROUND((COLUMN()-2)/24,5),'Расчет сбытовых надбавок'!$B$2065:'Расчет сбытовых надбавок'!$G$2736,5)</f>
        <v>24.68</v>
      </c>
      <c r="M772" s="117">
        <f>VLOOKUP($A772+ROUND((COLUMN()-2)/24,5),АТС!$A$41:$F$712,5)+VLOOKUP($A772+ROUND((COLUMN()-2)/24,5),'Расчет сбытовых надбавок'!$B$2065:'Расчет сбытовых надбавок'!$G$2736,5)</f>
        <v>44.21</v>
      </c>
      <c r="N772" s="117">
        <f>VLOOKUP($A772+ROUND((COLUMN()-2)/24,5),АТС!$A$41:$F$712,5)+VLOOKUP($A772+ROUND((COLUMN()-2)/24,5),'Расчет сбытовых надбавок'!$B$2065:'Расчет сбытовых надбавок'!$G$2736,5)</f>
        <v>50.620000000000005</v>
      </c>
      <c r="O772" s="117">
        <f>VLOOKUP($A772+ROUND((COLUMN()-2)/24,5),АТС!$A$41:$F$712,5)+VLOOKUP($A772+ROUND((COLUMN()-2)/24,5),'Расчет сбытовых надбавок'!$B$2065:'Расчет сбытовых надбавок'!$G$2736,5)</f>
        <v>54.449999999999996</v>
      </c>
      <c r="P772" s="117">
        <f>VLOOKUP($A772+ROUND((COLUMN()-2)/24,5),АТС!$A$41:$F$712,5)+VLOOKUP($A772+ROUND((COLUMN()-2)/24,5),'Расчет сбытовых надбавок'!$B$2065:'Расчет сбытовых надбавок'!$G$2736,5)</f>
        <v>40.86</v>
      </c>
      <c r="Q772" s="117">
        <f>VLOOKUP($A772+ROUND((COLUMN()-2)/24,5),АТС!$A$41:$F$712,5)+VLOOKUP($A772+ROUND((COLUMN()-2)/24,5),'Расчет сбытовых надбавок'!$B$2065:'Расчет сбытовых надбавок'!$G$2736,5)</f>
        <v>25.4</v>
      </c>
      <c r="R772" s="117">
        <f>VLOOKUP($A772+ROUND((COLUMN()-2)/24,5),АТС!$A$41:$F$712,5)+VLOOKUP($A772+ROUND((COLUMN()-2)/24,5),'Расчет сбытовых надбавок'!$B$2065:'Расчет сбытовых надбавок'!$G$2736,5)</f>
        <v>88.31</v>
      </c>
      <c r="S772" s="117">
        <f>VLOOKUP($A772+ROUND((COLUMN()-2)/24,5),АТС!$A$41:$F$712,5)+VLOOKUP($A772+ROUND((COLUMN()-2)/24,5),'Расчет сбытовых надбавок'!$B$2065:'Расчет сбытовых надбавок'!$G$2736,5)</f>
        <v>0</v>
      </c>
      <c r="T772" s="117">
        <f>VLOOKUP($A772+ROUND((COLUMN()-2)/24,5),АТС!$A$41:$F$712,5)+VLOOKUP($A772+ROUND((COLUMN()-2)/24,5),'Расчет сбытовых надбавок'!$B$2065:'Расчет сбытовых надбавок'!$G$2736,5)</f>
        <v>0</v>
      </c>
      <c r="U772" s="117">
        <f>VLOOKUP($A772+ROUND((COLUMN()-2)/24,5),АТС!$A$41:$F$712,5)+VLOOKUP($A772+ROUND((COLUMN()-2)/24,5),'Расчет сбытовых надбавок'!$B$2065:'Расчет сбытовых надбавок'!$G$2736,5)</f>
        <v>69.97</v>
      </c>
      <c r="V772" s="117">
        <f>VLOOKUP($A772+ROUND((COLUMN()-2)/24,5),АТС!$A$41:$F$712,5)+VLOOKUP($A772+ROUND((COLUMN()-2)/24,5),'Расчет сбытовых надбавок'!$B$2065:'Расчет сбытовых надбавок'!$G$2736,5)</f>
        <v>343.65</v>
      </c>
      <c r="W772" s="117">
        <f>VLOOKUP($A772+ROUND((COLUMN()-2)/24,5),АТС!$A$41:$F$712,5)+VLOOKUP($A772+ROUND((COLUMN()-2)/24,5),'Расчет сбытовых надбавок'!$B$2065:'Расчет сбытовых надбавок'!$G$2736,5)</f>
        <v>388.08</v>
      </c>
      <c r="X772" s="117">
        <f>VLOOKUP($A772+ROUND((COLUMN()-2)/24,5),АТС!$A$41:$F$712,5)+VLOOKUP($A772+ROUND((COLUMN()-2)/24,5),'Расчет сбытовых надбавок'!$B$2065:'Расчет сбытовых надбавок'!$G$2736,5)</f>
        <v>638.48</v>
      </c>
      <c r="Y772" s="117">
        <f>VLOOKUP($A772+ROUND((COLUMN()-2)/24,5),АТС!$A$41:$F$712,5)+VLOOKUP($A772+ROUND((COLUMN()-2)/24,5),'Расчет сбытовых надбавок'!$B$2065:'Расчет сбытовых надбавок'!$G$2736,5)</f>
        <v>219.68</v>
      </c>
    </row>
    <row r="773" spans="1:25" x14ac:dyDescent="0.2">
      <c r="A773" s="94">
        <f t="shared" si="23"/>
        <v>41678</v>
      </c>
      <c r="B773" s="117">
        <f>VLOOKUP($A773+ROUND((COLUMN()-2)/24,5),АТС!$A$41:$F$712,5)+VLOOKUP($A773+ROUND((COLUMN()-2)/24,5),'Расчет сбытовых надбавок'!$B$2065:'Расчет сбытовых надбавок'!$G$2736,5)</f>
        <v>460.78999999999996</v>
      </c>
      <c r="C773" s="117">
        <f>VLOOKUP($A773+ROUND((COLUMN()-2)/24,5),АТС!$A$41:$F$712,5)+VLOOKUP($A773+ROUND((COLUMN()-2)/24,5),'Расчет сбытовых надбавок'!$B$2065:'Расчет сбытовых надбавок'!$G$2736,5)</f>
        <v>212.92999999999998</v>
      </c>
      <c r="D773" s="117">
        <f>VLOOKUP($A773+ROUND((COLUMN()-2)/24,5),АТС!$A$41:$F$712,5)+VLOOKUP($A773+ROUND((COLUMN()-2)/24,5),'Расчет сбытовых надбавок'!$B$2065:'Расчет сбытовых надбавок'!$G$2736,5)</f>
        <v>86.789999999999992</v>
      </c>
      <c r="E773" s="117">
        <f>VLOOKUP($A773+ROUND((COLUMN()-2)/24,5),АТС!$A$41:$F$712,5)+VLOOKUP($A773+ROUND((COLUMN()-2)/24,5),'Расчет сбытовых надбавок'!$B$2065:'Расчет сбытовых надбавок'!$G$2736,5)</f>
        <v>91.13</v>
      </c>
      <c r="F773" s="117">
        <f>VLOOKUP($A773+ROUND((COLUMN()-2)/24,5),АТС!$A$41:$F$712,5)+VLOOKUP($A773+ROUND((COLUMN()-2)/24,5),'Расчет сбытовых надбавок'!$B$2065:'Расчет сбытовых надбавок'!$G$2736,5)</f>
        <v>53.76</v>
      </c>
      <c r="G773" s="117">
        <f>VLOOKUP($A773+ROUND((COLUMN()-2)/24,5),АТС!$A$41:$F$712,5)+VLOOKUP($A773+ROUND((COLUMN()-2)/24,5),'Расчет сбытовых надбавок'!$B$2065:'Расчет сбытовых надбавок'!$G$2736,5)</f>
        <v>9.34</v>
      </c>
      <c r="H773" s="117">
        <f>VLOOKUP($A773+ROUND((COLUMN()-2)/24,5),АТС!$A$41:$F$712,5)+VLOOKUP($A773+ROUND((COLUMN()-2)/24,5),'Расчет сбытовых надбавок'!$B$2065:'Расчет сбытовых надбавок'!$G$2736,5)</f>
        <v>0</v>
      </c>
      <c r="I773" s="117">
        <f>VLOOKUP($A773+ROUND((COLUMN()-2)/24,5),АТС!$A$41:$F$712,5)+VLOOKUP($A773+ROUND((COLUMN()-2)/24,5),'Расчет сбытовых надбавок'!$B$2065:'Расчет сбытовых надбавок'!$G$2736,5)</f>
        <v>20.13</v>
      </c>
      <c r="J773" s="117">
        <f>VLOOKUP($A773+ROUND((COLUMN()-2)/24,5),АТС!$A$41:$F$712,5)+VLOOKUP($A773+ROUND((COLUMN()-2)/24,5),'Расчет сбытовых надбавок'!$B$2065:'Расчет сбытовых надбавок'!$G$2736,5)</f>
        <v>1.81</v>
      </c>
      <c r="K773" s="117">
        <f>VLOOKUP($A773+ROUND((COLUMN()-2)/24,5),АТС!$A$41:$F$712,5)+VLOOKUP($A773+ROUND((COLUMN()-2)/24,5),'Расчет сбытовых надбавок'!$B$2065:'Расчет сбытовых надбавок'!$G$2736,5)</f>
        <v>40.47</v>
      </c>
      <c r="L773" s="117">
        <f>VLOOKUP($A773+ROUND((COLUMN()-2)/24,5),АТС!$A$41:$F$712,5)+VLOOKUP($A773+ROUND((COLUMN()-2)/24,5),'Расчет сбытовых надбавок'!$B$2065:'Расчет сбытовых надбавок'!$G$2736,5)</f>
        <v>65.94</v>
      </c>
      <c r="M773" s="117">
        <f>VLOOKUP($A773+ROUND((COLUMN()-2)/24,5),АТС!$A$41:$F$712,5)+VLOOKUP($A773+ROUND((COLUMN()-2)/24,5),'Расчет сбытовых надбавок'!$B$2065:'Расчет сбытовых надбавок'!$G$2736,5)</f>
        <v>68.53</v>
      </c>
      <c r="N773" s="117">
        <f>VLOOKUP($A773+ROUND((COLUMN()-2)/24,5),АТС!$A$41:$F$712,5)+VLOOKUP($A773+ROUND((COLUMN()-2)/24,5),'Расчет сбытовых надбавок'!$B$2065:'Расчет сбытовых надбавок'!$G$2736,5)</f>
        <v>162.9</v>
      </c>
      <c r="O773" s="117">
        <f>VLOOKUP($A773+ROUND((COLUMN()-2)/24,5),АТС!$A$41:$F$712,5)+VLOOKUP($A773+ROUND((COLUMN()-2)/24,5),'Расчет сбытовых надбавок'!$B$2065:'Расчет сбытовых надбавок'!$G$2736,5)</f>
        <v>273.41000000000003</v>
      </c>
      <c r="P773" s="117">
        <f>VLOOKUP($A773+ROUND((COLUMN()-2)/24,5),АТС!$A$41:$F$712,5)+VLOOKUP($A773+ROUND((COLUMN()-2)/24,5),'Расчет сбытовых надбавок'!$B$2065:'Расчет сбытовых надбавок'!$G$2736,5)</f>
        <v>507.37</v>
      </c>
      <c r="Q773" s="117">
        <f>VLOOKUP($A773+ROUND((COLUMN()-2)/24,5),АТС!$A$41:$F$712,5)+VLOOKUP($A773+ROUND((COLUMN()-2)/24,5),'Расчет сбытовых надбавок'!$B$2065:'Расчет сбытовых надбавок'!$G$2736,5)</f>
        <v>517.19000000000005</v>
      </c>
      <c r="R773" s="117">
        <f>VLOOKUP($A773+ROUND((COLUMN()-2)/24,5),АТС!$A$41:$F$712,5)+VLOOKUP($A773+ROUND((COLUMN()-2)/24,5),'Расчет сбытовых надбавок'!$B$2065:'Расчет сбытовых надбавок'!$G$2736,5)</f>
        <v>468.53999999999996</v>
      </c>
      <c r="S773" s="117">
        <f>VLOOKUP($A773+ROUND((COLUMN()-2)/24,5),АТС!$A$41:$F$712,5)+VLOOKUP($A773+ROUND((COLUMN()-2)/24,5),'Расчет сбытовых надбавок'!$B$2065:'Расчет сбытовых надбавок'!$G$2736,5)</f>
        <v>78.66</v>
      </c>
      <c r="T773" s="117">
        <f>VLOOKUP($A773+ROUND((COLUMN()-2)/24,5),АТС!$A$41:$F$712,5)+VLOOKUP($A773+ROUND((COLUMN()-2)/24,5),'Расчет сбытовых надбавок'!$B$2065:'Расчет сбытовых надбавок'!$G$2736,5)</f>
        <v>26.42</v>
      </c>
      <c r="U773" s="117">
        <f>VLOOKUP($A773+ROUND((COLUMN()-2)/24,5),АТС!$A$41:$F$712,5)+VLOOKUP($A773+ROUND((COLUMN()-2)/24,5),'Расчет сбытовых надбавок'!$B$2065:'Расчет сбытовых надбавок'!$G$2736,5)</f>
        <v>92.64</v>
      </c>
      <c r="V773" s="117">
        <f>VLOOKUP($A773+ROUND((COLUMN()-2)/24,5),АТС!$A$41:$F$712,5)+VLOOKUP($A773+ROUND((COLUMN()-2)/24,5),'Расчет сбытовых надбавок'!$B$2065:'Расчет сбытовых надбавок'!$G$2736,5)</f>
        <v>156.72</v>
      </c>
      <c r="W773" s="117">
        <f>VLOOKUP($A773+ROUND((COLUMN()-2)/24,5),АТС!$A$41:$F$712,5)+VLOOKUP($A773+ROUND((COLUMN()-2)/24,5),'Расчет сбытовых надбавок'!$B$2065:'Расчет сбытовых надбавок'!$G$2736,5)</f>
        <v>407.92999999999995</v>
      </c>
      <c r="X773" s="117">
        <f>VLOOKUP($A773+ROUND((COLUMN()-2)/24,5),АТС!$A$41:$F$712,5)+VLOOKUP($A773+ROUND((COLUMN()-2)/24,5),'Расчет сбытовых надбавок'!$B$2065:'Расчет сбытовых надбавок'!$G$2736,5)</f>
        <v>607.58000000000004</v>
      </c>
      <c r="Y773" s="117">
        <f>VLOOKUP($A773+ROUND((COLUMN()-2)/24,5),АТС!$A$41:$F$712,5)+VLOOKUP($A773+ROUND((COLUMN()-2)/24,5),'Расчет сбытовых надбавок'!$B$2065:'Расчет сбытовых надбавок'!$G$2736,5)</f>
        <v>732.36</v>
      </c>
    </row>
    <row r="774" spans="1:25" x14ac:dyDescent="0.2">
      <c r="A774" s="94">
        <f t="shared" si="23"/>
        <v>41679</v>
      </c>
      <c r="B774" s="117">
        <f>VLOOKUP($A774+ROUND((COLUMN()-2)/24,5),АТС!$A$41:$F$712,5)+VLOOKUP($A774+ROUND((COLUMN()-2)/24,5),'Расчет сбытовых надбавок'!$B$2065:'Расчет сбытовых надбавок'!$G$2736,5)</f>
        <v>224.45</v>
      </c>
      <c r="C774" s="117">
        <f>VLOOKUP($A774+ROUND((COLUMN()-2)/24,5),АТС!$A$41:$F$712,5)+VLOOKUP($A774+ROUND((COLUMN()-2)/24,5),'Расчет сбытовых надбавок'!$B$2065:'Расчет сбытовых надбавок'!$G$2736,5)</f>
        <v>99.26</v>
      </c>
      <c r="D774" s="117">
        <f>VLOOKUP($A774+ROUND((COLUMN()-2)/24,5),АТС!$A$41:$F$712,5)+VLOOKUP($A774+ROUND((COLUMN()-2)/24,5),'Расчет сбытовых надбавок'!$B$2065:'Расчет сбытовых надбавок'!$G$2736,5)</f>
        <v>168.21</v>
      </c>
      <c r="E774" s="117">
        <f>VLOOKUP($A774+ROUND((COLUMN()-2)/24,5),АТС!$A$41:$F$712,5)+VLOOKUP($A774+ROUND((COLUMN()-2)/24,5),'Расчет сбытовых надбавок'!$B$2065:'Расчет сбытовых надбавок'!$G$2736,5)</f>
        <v>164.93</v>
      </c>
      <c r="F774" s="117">
        <f>VLOOKUP($A774+ROUND((COLUMN()-2)/24,5),АТС!$A$41:$F$712,5)+VLOOKUP($A774+ROUND((COLUMN()-2)/24,5),'Расчет сбытовых надбавок'!$B$2065:'Расчет сбытовых надбавок'!$G$2736,5)</f>
        <v>149.03</v>
      </c>
      <c r="G774" s="117">
        <f>VLOOKUP($A774+ROUND((COLUMN()-2)/24,5),АТС!$A$41:$F$712,5)+VLOOKUP($A774+ROUND((COLUMN()-2)/24,5),'Расчет сбытовых надбавок'!$B$2065:'Расчет сбытовых надбавок'!$G$2736,5)</f>
        <v>157.53</v>
      </c>
      <c r="H774" s="117">
        <f>VLOOKUP($A774+ROUND((COLUMN()-2)/24,5),АТС!$A$41:$F$712,5)+VLOOKUP($A774+ROUND((COLUMN()-2)/24,5),'Расчет сбытовых надбавок'!$B$2065:'Расчет сбытовых надбавок'!$G$2736,5)</f>
        <v>34.01</v>
      </c>
      <c r="I774" s="117">
        <f>VLOOKUP($A774+ROUND((COLUMN()-2)/24,5),АТС!$A$41:$F$712,5)+VLOOKUP($A774+ROUND((COLUMN()-2)/24,5),'Расчет сбытовых надбавок'!$B$2065:'Расчет сбытовых надбавок'!$G$2736,5)</f>
        <v>8.48</v>
      </c>
      <c r="J774" s="117">
        <f>VLOOKUP($A774+ROUND((COLUMN()-2)/24,5),АТС!$A$41:$F$712,5)+VLOOKUP($A774+ROUND((COLUMN()-2)/24,5),'Расчет сбытовых надбавок'!$B$2065:'Расчет сбытовых надбавок'!$G$2736,5)</f>
        <v>39.71</v>
      </c>
      <c r="K774" s="117">
        <f>VLOOKUP($A774+ROUND((COLUMN()-2)/24,5),АТС!$A$41:$F$712,5)+VLOOKUP($A774+ROUND((COLUMN()-2)/24,5),'Расчет сбытовых надбавок'!$B$2065:'Расчет сбытовых надбавок'!$G$2736,5)</f>
        <v>70.22999999999999</v>
      </c>
      <c r="L774" s="117">
        <f>VLOOKUP($A774+ROUND((COLUMN()-2)/24,5),АТС!$A$41:$F$712,5)+VLOOKUP($A774+ROUND((COLUMN()-2)/24,5),'Расчет сбытовых надбавок'!$B$2065:'Расчет сбытовых надбавок'!$G$2736,5)</f>
        <v>440.15</v>
      </c>
      <c r="M774" s="117">
        <f>VLOOKUP($A774+ROUND((COLUMN()-2)/24,5),АТС!$A$41:$F$712,5)+VLOOKUP($A774+ROUND((COLUMN()-2)/24,5),'Расчет сбытовых надбавок'!$B$2065:'Расчет сбытовых надбавок'!$G$2736,5)</f>
        <v>502.27</v>
      </c>
      <c r="N774" s="117">
        <f>VLOOKUP($A774+ROUND((COLUMN()-2)/24,5),АТС!$A$41:$F$712,5)+VLOOKUP($A774+ROUND((COLUMN()-2)/24,5),'Расчет сбытовых надбавок'!$B$2065:'Расчет сбытовых надбавок'!$G$2736,5)</f>
        <v>584.46</v>
      </c>
      <c r="O774" s="117">
        <f>VLOOKUP($A774+ROUND((COLUMN()-2)/24,5),АТС!$A$41:$F$712,5)+VLOOKUP($A774+ROUND((COLUMN()-2)/24,5),'Расчет сбытовых надбавок'!$B$2065:'Расчет сбытовых надбавок'!$G$2736,5)</f>
        <v>599.53</v>
      </c>
      <c r="P774" s="117">
        <f>VLOOKUP($A774+ROUND((COLUMN()-2)/24,5),АТС!$A$41:$F$712,5)+VLOOKUP($A774+ROUND((COLUMN()-2)/24,5),'Расчет сбытовых надбавок'!$B$2065:'Расчет сбытовых надбавок'!$G$2736,5)</f>
        <v>683.16000000000008</v>
      </c>
      <c r="Q774" s="117">
        <f>VLOOKUP($A774+ROUND((COLUMN()-2)/24,5),АТС!$A$41:$F$712,5)+VLOOKUP($A774+ROUND((COLUMN()-2)/24,5),'Расчет сбытовых надбавок'!$B$2065:'Расчет сбытовых надбавок'!$G$2736,5)</f>
        <v>511.67</v>
      </c>
      <c r="R774" s="117">
        <f>VLOOKUP($A774+ROUND((COLUMN()-2)/24,5),АТС!$A$41:$F$712,5)+VLOOKUP($A774+ROUND((COLUMN()-2)/24,5),'Расчет сбытовых надбавок'!$B$2065:'Расчет сбытовых надбавок'!$G$2736,5)</f>
        <v>118.56</v>
      </c>
      <c r="S774" s="117">
        <f>VLOOKUP($A774+ROUND((COLUMN()-2)/24,5),АТС!$A$41:$F$712,5)+VLOOKUP($A774+ROUND((COLUMN()-2)/24,5),'Расчет сбытовых надбавок'!$B$2065:'Расчет сбытовых надбавок'!$G$2736,5)</f>
        <v>198.43</v>
      </c>
      <c r="T774" s="117">
        <f>VLOOKUP($A774+ROUND((COLUMN()-2)/24,5),АТС!$A$41:$F$712,5)+VLOOKUP($A774+ROUND((COLUMN()-2)/24,5),'Расчет сбытовых надбавок'!$B$2065:'Расчет сбытовых надбавок'!$G$2736,5)</f>
        <v>18.440000000000001</v>
      </c>
      <c r="U774" s="117">
        <f>VLOOKUP($A774+ROUND((COLUMN()-2)/24,5),АТС!$A$41:$F$712,5)+VLOOKUP($A774+ROUND((COLUMN()-2)/24,5),'Расчет сбытовых надбавок'!$B$2065:'Расчет сбытовых надбавок'!$G$2736,5)</f>
        <v>200.91</v>
      </c>
      <c r="V774" s="117">
        <f>VLOOKUP($A774+ROUND((COLUMN()-2)/24,5),АТС!$A$41:$F$712,5)+VLOOKUP($A774+ROUND((COLUMN()-2)/24,5),'Расчет сбытовых надбавок'!$B$2065:'Расчет сбытовых надбавок'!$G$2736,5)</f>
        <v>219.91</v>
      </c>
      <c r="W774" s="117">
        <f>VLOOKUP($A774+ROUND((COLUMN()-2)/24,5),АТС!$A$41:$F$712,5)+VLOOKUP($A774+ROUND((COLUMN()-2)/24,5),'Расчет сбытовых надбавок'!$B$2065:'Расчет сбытовых надбавок'!$G$2736,5)</f>
        <v>369.74</v>
      </c>
      <c r="X774" s="117">
        <f>VLOOKUP($A774+ROUND((COLUMN()-2)/24,5),АТС!$A$41:$F$712,5)+VLOOKUP($A774+ROUND((COLUMN()-2)/24,5),'Расчет сбытовых надбавок'!$B$2065:'Расчет сбытовых надбавок'!$G$2736,5)</f>
        <v>629.65</v>
      </c>
      <c r="Y774" s="117">
        <f>VLOOKUP($A774+ROUND((COLUMN()-2)/24,5),АТС!$A$41:$F$712,5)+VLOOKUP($A774+ROUND((COLUMN()-2)/24,5),'Расчет сбытовых надбавок'!$B$2065:'Расчет сбытовых надбавок'!$G$2736,5)</f>
        <v>505.19</v>
      </c>
    </row>
    <row r="775" spans="1:25" x14ac:dyDescent="0.2">
      <c r="A775" s="94">
        <f t="shared" si="23"/>
        <v>41680</v>
      </c>
      <c r="B775" s="117">
        <f>VLOOKUP($A775+ROUND((COLUMN()-2)/24,5),АТС!$A$41:$F$712,5)+VLOOKUP($A775+ROUND((COLUMN()-2)/24,5),'Расчет сбытовых надбавок'!$B$2065:'Расчет сбытовых надбавок'!$G$2736,5)</f>
        <v>283.66000000000003</v>
      </c>
      <c r="C775" s="117">
        <f>VLOOKUP($A775+ROUND((COLUMN()-2)/24,5),АТС!$A$41:$F$712,5)+VLOOKUP($A775+ROUND((COLUMN()-2)/24,5),'Расчет сбытовых надбавок'!$B$2065:'Расчет сбытовых надбавок'!$G$2736,5)</f>
        <v>179.3</v>
      </c>
      <c r="D775" s="117">
        <f>VLOOKUP($A775+ROUND((COLUMN()-2)/24,5),АТС!$A$41:$F$712,5)+VLOOKUP($A775+ROUND((COLUMN()-2)/24,5),'Расчет сбытовых надбавок'!$B$2065:'Расчет сбытовых надбавок'!$G$2736,5)</f>
        <v>523.42999999999995</v>
      </c>
      <c r="E775" s="117">
        <f>VLOOKUP($A775+ROUND((COLUMN()-2)/24,5),АТС!$A$41:$F$712,5)+VLOOKUP($A775+ROUND((COLUMN()-2)/24,5),'Расчет сбытовых надбавок'!$B$2065:'Расчет сбытовых надбавок'!$G$2736,5)</f>
        <v>531.07000000000005</v>
      </c>
      <c r="F775" s="117">
        <f>VLOOKUP($A775+ROUND((COLUMN()-2)/24,5),АТС!$A$41:$F$712,5)+VLOOKUP($A775+ROUND((COLUMN()-2)/24,5),'Расчет сбытовых надбавок'!$B$2065:'Расчет сбытовых надбавок'!$G$2736,5)</f>
        <v>1221</v>
      </c>
      <c r="G775" s="117">
        <f>VLOOKUP($A775+ROUND((COLUMN()-2)/24,5),АТС!$A$41:$F$712,5)+VLOOKUP($A775+ROUND((COLUMN()-2)/24,5),'Расчет сбытовых надбавок'!$B$2065:'Расчет сбытовых надбавок'!$G$2736,5)</f>
        <v>0</v>
      </c>
      <c r="H775" s="117">
        <f>VLOOKUP($A775+ROUND((COLUMN()-2)/24,5),АТС!$A$41:$F$712,5)+VLOOKUP($A775+ROUND((COLUMN()-2)/24,5),'Расчет сбытовых надбавок'!$B$2065:'Расчет сбытовых надбавок'!$G$2736,5)</f>
        <v>0</v>
      </c>
      <c r="I775" s="117">
        <f>VLOOKUP($A775+ROUND((COLUMN()-2)/24,5),АТС!$A$41:$F$712,5)+VLOOKUP($A775+ROUND((COLUMN()-2)/24,5),'Расчет сбытовых надбавок'!$B$2065:'Расчет сбытовых надбавок'!$G$2736,5)</f>
        <v>74.12</v>
      </c>
      <c r="J775" s="117">
        <f>VLOOKUP($A775+ROUND((COLUMN()-2)/24,5),АТС!$A$41:$F$712,5)+VLOOKUP($A775+ROUND((COLUMN()-2)/24,5),'Расчет сбытовых надбавок'!$B$2065:'Расчет сбытовых надбавок'!$G$2736,5)</f>
        <v>234.01</v>
      </c>
      <c r="K775" s="117">
        <f>VLOOKUP($A775+ROUND((COLUMN()-2)/24,5),АТС!$A$41:$F$712,5)+VLOOKUP($A775+ROUND((COLUMN()-2)/24,5),'Расчет сбытовых надбавок'!$B$2065:'Расчет сбытовых надбавок'!$G$2736,5)</f>
        <v>248.64000000000001</v>
      </c>
      <c r="L775" s="117">
        <f>VLOOKUP($A775+ROUND((COLUMN()-2)/24,5),АТС!$A$41:$F$712,5)+VLOOKUP($A775+ROUND((COLUMN()-2)/24,5),'Расчет сбытовых надбавок'!$B$2065:'Расчет сбытовых надбавок'!$G$2736,5)</f>
        <v>315.67999999999995</v>
      </c>
      <c r="M775" s="117">
        <f>VLOOKUP($A775+ROUND((COLUMN()-2)/24,5),АТС!$A$41:$F$712,5)+VLOOKUP($A775+ROUND((COLUMN()-2)/24,5),'Расчет сбытовых надбавок'!$B$2065:'Расчет сбытовых надбавок'!$G$2736,5)</f>
        <v>351.84999999999997</v>
      </c>
      <c r="N775" s="117">
        <f>VLOOKUP($A775+ROUND((COLUMN()-2)/24,5),АТС!$A$41:$F$712,5)+VLOOKUP($A775+ROUND((COLUMN()-2)/24,5),'Расчет сбытовых надбавок'!$B$2065:'Расчет сбытовых надбавок'!$G$2736,5)</f>
        <v>265.97000000000003</v>
      </c>
      <c r="O775" s="117">
        <f>VLOOKUP($A775+ROUND((COLUMN()-2)/24,5),АТС!$A$41:$F$712,5)+VLOOKUP($A775+ROUND((COLUMN()-2)/24,5),'Расчет сбытовых надбавок'!$B$2065:'Расчет сбытовых надбавок'!$G$2736,5)</f>
        <v>335.98</v>
      </c>
      <c r="P775" s="117">
        <f>VLOOKUP($A775+ROUND((COLUMN()-2)/24,5),АТС!$A$41:$F$712,5)+VLOOKUP($A775+ROUND((COLUMN()-2)/24,5),'Расчет сбытовых надбавок'!$B$2065:'Расчет сбытовых надбавок'!$G$2736,5)</f>
        <v>340.36</v>
      </c>
      <c r="Q775" s="117">
        <f>VLOOKUP($A775+ROUND((COLUMN()-2)/24,5),АТС!$A$41:$F$712,5)+VLOOKUP($A775+ROUND((COLUMN()-2)/24,5),'Расчет сбытовых надбавок'!$B$2065:'Расчет сбытовых надбавок'!$G$2736,5)</f>
        <v>396.10999999999996</v>
      </c>
      <c r="R775" s="117">
        <f>VLOOKUP($A775+ROUND((COLUMN()-2)/24,5),АТС!$A$41:$F$712,5)+VLOOKUP($A775+ROUND((COLUMN()-2)/24,5),'Расчет сбытовых надбавок'!$B$2065:'Расчет сбытовых надбавок'!$G$2736,5)</f>
        <v>420.87</v>
      </c>
      <c r="S775" s="117">
        <f>VLOOKUP($A775+ROUND((COLUMN()-2)/24,5),АТС!$A$41:$F$712,5)+VLOOKUP($A775+ROUND((COLUMN()-2)/24,5),'Расчет сбытовых надбавок'!$B$2065:'Расчет сбытовых надбавок'!$G$2736,5)</f>
        <v>262.3</v>
      </c>
      <c r="T775" s="117">
        <f>VLOOKUP($A775+ROUND((COLUMN()-2)/24,5),АТС!$A$41:$F$712,5)+VLOOKUP($A775+ROUND((COLUMN()-2)/24,5),'Расчет сбытовых надбавок'!$B$2065:'Расчет сбытовых надбавок'!$G$2736,5)</f>
        <v>64.819999999999993</v>
      </c>
      <c r="U775" s="117">
        <f>VLOOKUP($A775+ROUND((COLUMN()-2)/24,5),АТС!$A$41:$F$712,5)+VLOOKUP($A775+ROUND((COLUMN()-2)/24,5),'Расчет сбытовых надбавок'!$B$2065:'Расчет сбытовых надбавок'!$G$2736,5)</f>
        <v>239.13</v>
      </c>
      <c r="V775" s="117">
        <f>VLOOKUP($A775+ROUND((COLUMN()-2)/24,5),АТС!$A$41:$F$712,5)+VLOOKUP($A775+ROUND((COLUMN()-2)/24,5),'Расчет сбытовых надбавок'!$B$2065:'Расчет сбытовых надбавок'!$G$2736,5)</f>
        <v>264.12</v>
      </c>
      <c r="W775" s="117">
        <f>VLOOKUP($A775+ROUND((COLUMN()-2)/24,5),АТС!$A$41:$F$712,5)+VLOOKUP($A775+ROUND((COLUMN()-2)/24,5),'Расчет сбытовых надбавок'!$B$2065:'Расчет сбытовых надбавок'!$G$2736,5)</f>
        <v>380.43999999999994</v>
      </c>
      <c r="X775" s="117">
        <f>VLOOKUP($A775+ROUND((COLUMN()-2)/24,5),АТС!$A$41:$F$712,5)+VLOOKUP($A775+ROUND((COLUMN()-2)/24,5),'Расчет сбытовых надбавок'!$B$2065:'Расчет сбытовых надбавок'!$G$2736,5)</f>
        <v>696.31000000000006</v>
      </c>
      <c r="Y775" s="117">
        <f>VLOOKUP($A775+ROUND((COLUMN()-2)/24,5),АТС!$A$41:$F$712,5)+VLOOKUP($A775+ROUND((COLUMN()-2)/24,5),'Расчет сбытовых надбавок'!$B$2065:'Расчет сбытовых надбавок'!$G$2736,5)</f>
        <v>756.97</v>
      </c>
    </row>
    <row r="776" spans="1:25" x14ac:dyDescent="0.2">
      <c r="A776" s="94">
        <f t="shared" si="23"/>
        <v>41681</v>
      </c>
      <c r="B776" s="117">
        <f>VLOOKUP($A776+ROUND((COLUMN()-2)/24,5),АТС!$A$41:$F$712,5)+VLOOKUP($A776+ROUND((COLUMN()-2)/24,5),'Расчет сбытовых надбавок'!$B$2065:'Расчет сбытовых надбавок'!$G$2736,5)</f>
        <v>209.12</v>
      </c>
      <c r="C776" s="117">
        <f>VLOOKUP($A776+ROUND((COLUMN()-2)/24,5),АТС!$A$41:$F$712,5)+VLOOKUP($A776+ROUND((COLUMN()-2)/24,5),'Расчет сбытовых надбавок'!$B$2065:'Расчет сбытовых надбавок'!$G$2736,5)</f>
        <v>103.56</v>
      </c>
      <c r="D776" s="117">
        <f>VLOOKUP($A776+ROUND((COLUMN()-2)/24,5),АТС!$A$41:$F$712,5)+VLOOKUP($A776+ROUND((COLUMN()-2)/24,5),'Расчет сбытовых надбавок'!$B$2065:'Расчет сбытовых надбавок'!$G$2736,5)</f>
        <v>85.84</v>
      </c>
      <c r="E776" s="117">
        <f>VLOOKUP($A776+ROUND((COLUMN()-2)/24,5),АТС!$A$41:$F$712,5)+VLOOKUP($A776+ROUND((COLUMN()-2)/24,5),'Расчет сбытовых надбавок'!$B$2065:'Расчет сбытовых надбавок'!$G$2736,5)</f>
        <v>57.83</v>
      </c>
      <c r="F776" s="117">
        <f>VLOOKUP($A776+ROUND((COLUMN()-2)/24,5),АТС!$A$41:$F$712,5)+VLOOKUP($A776+ROUND((COLUMN()-2)/24,5),'Расчет сбытовых надбавок'!$B$2065:'Расчет сбытовых надбавок'!$G$2736,5)</f>
        <v>97.839999999999989</v>
      </c>
      <c r="G776" s="117">
        <f>VLOOKUP($A776+ROUND((COLUMN()-2)/24,5),АТС!$A$41:$F$712,5)+VLOOKUP($A776+ROUND((COLUMN()-2)/24,5),'Расчет сбытовых надбавок'!$B$2065:'Расчет сбытовых надбавок'!$G$2736,5)</f>
        <v>0</v>
      </c>
      <c r="H776" s="117">
        <f>VLOOKUP($A776+ROUND((COLUMN()-2)/24,5),АТС!$A$41:$F$712,5)+VLOOKUP($A776+ROUND((COLUMN()-2)/24,5),'Расчет сбытовых надбавок'!$B$2065:'Расчет сбытовых надбавок'!$G$2736,5)</f>
        <v>0</v>
      </c>
      <c r="I776" s="117">
        <f>VLOOKUP($A776+ROUND((COLUMN()-2)/24,5),АТС!$A$41:$F$712,5)+VLOOKUP($A776+ROUND((COLUMN()-2)/24,5),'Расчет сбытовых надбавок'!$B$2065:'Расчет сбытовых надбавок'!$G$2736,5)</f>
        <v>0</v>
      </c>
      <c r="J776" s="117">
        <f>VLOOKUP($A776+ROUND((COLUMN()-2)/24,5),АТС!$A$41:$F$712,5)+VLOOKUP($A776+ROUND((COLUMN()-2)/24,5),'Расчет сбытовых надбавок'!$B$2065:'Расчет сбытовых надбавок'!$G$2736,5)</f>
        <v>0</v>
      </c>
      <c r="K776" s="117">
        <f>VLOOKUP($A776+ROUND((COLUMN()-2)/24,5),АТС!$A$41:$F$712,5)+VLOOKUP($A776+ROUND((COLUMN()-2)/24,5),'Расчет сбытовых надбавок'!$B$2065:'Расчет сбытовых надбавок'!$G$2736,5)</f>
        <v>65.010000000000005</v>
      </c>
      <c r="L776" s="117">
        <f>VLOOKUP($A776+ROUND((COLUMN()-2)/24,5),АТС!$A$41:$F$712,5)+VLOOKUP($A776+ROUND((COLUMN()-2)/24,5),'Расчет сбытовых надбавок'!$B$2065:'Расчет сбытовых надбавок'!$G$2736,5)</f>
        <v>243.74</v>
      </c>
      <c r="M776" s="117">
        <f>VLOOKUP($A776+ROUND((COLUMN()-2)/24,5),АТС!$A$41:$F$712,5)+VLOOKUP($A776+ROUND((COLUMN()-2)/24,5),'Расчет сбытовых надбавок'!$B$2065:'Расчет сбытовых надбавок'!$G$2736,5)</f>
        <v>243.76999999999998</v>
      </c>
      <c r="N776" s="117">
        <f>VLOOKUP($A776+ROUND((COLUMN()-2)/24,5),АТС!$A$41:$F$712,5)+VLOOKUP($A776+ROUND((COLUMN()-2)/24,5),'Расчет сбытовых надбавок'!$B$2065:'Расчет сбытовых надбавок'!$G$2736,5)</f>
        <v>187.25</v>
      </c>
      <c r="O776" s="117">
        <f>VLOOKUP($A776+ROUND((COLUMN()-2)/24,5),АТС!$A$41:$F$712,5)+VLOOKUP($A776+ROUND((COLUMN()-2)/24,5),'Расчет сбытовых надбавок'!$B$2065:'Расчет сбытовых надбавок'!$G$2736,5)</f>
        <v>88.53</v>
      </c>
      <c r="P776" s="117">
        <f>VLOOKUP($A776+ROUND((COLUMN()-2)/24,5),АТС!$A$41:$F$712,5)+VLOOKUP($A776+ROUND((COLUMN()-2)/24,5),'Расчет сбытовых надбавок'!$B$2065:'Расчет сбытовых надбавок'!$G$2736,5)</f>
        <v>69.8</v>
      </c>
      <c r="Q776" s="117">
        <f>VLOOKUP($A776+ROUND((COLUMN()-2)/24,5),АТС!$A$41:$F$712,5)+VLOOKUP($A776+ROUND((COLUMN()-2)/24,5),'Расчет сбытовых надбавок'!$B$2065:'Расчет сбытовых надбавок'!$G$2736,5)</f>
        <v>0</v>
      </c>
      <c r="R776" s="117">
        <f>VLOOKUP($A776+ROUND((COLUMN()-2)/24,5),АТС!$A$41:$F$712,5)+VLOOKUP($A776+ROUND((COLUMN()-2)/24,5),'Расчет сбытовых надбавок'!$B$2065:'Расчет сбытовых надбавок'!$G$2736,5)</f>
        <v>57.17</v>
      </c>
      <c r="S776" s="117">
        <f>VLOOKUP($A776+ROUND((COLUMN()-2)/24,5),АТС!$A$41:$F$712,5)+VLOOKUP($A776+ROUND((COLUMN()-2)/24,5),'Расчет сбытовых надбавок'!$B$2065:'Расчет сбытовых надбавок'!$G$2736,5)</f>
        <v>0</v>
      </c>
      <c r="T776" s="117">
        <f>VLOOKUP($A776+ROUND((COLUMN()-2)/24,5),АТС!$A$41:$F$712,5)+VLOOKUP($A776+ROUND((COLUMN()-2)/24,5),'Расчет сбытовых надбавок'!$B$2065:'Расчет сбытовых надбавок'!$G$2736,5)</f>
        <v>187.54999999999998</v>
      </c>
      <c r="U776" s="117">
        <f>VLOOKUP($A776+ROUND((COLUMN()-2)/24,5),АТС!$A$41:$F$712,5)+VLOOKUP($A776+ROUND((COLUMN()-2)/24,5),'Расчет сбытовых надбавок'!$B$2065:'Расчет сбытовых надбавок'!$G$2736,5)</f>
        <v>147.65</v>
      </c>
      <c r="V776" s="117">
        <f>VLOOKUP($A776+ROUND((COLUMN()-2)/24,5),АТС!$A$41:$F$712,5)+VLOOKUP($A776+ROUND((COLUMN()-2)/24,5),'Расчет сбытовых надбавок'!$B$2065:'Расчет сбытовых надбавок'!$G$2736,5)</f>
        <v>241.42</v>
      </c>
      <c r="W776" s="117">
        <f>VLOOKUP($A776+ROUND((COLUMN()-2)/24,5),АТС!$A$41:$F$712,5)+VLOOKUP($A776+ROUND((COLUMN()-2)/24,5),'Расчет сбытовых надбавок'!$B$2065:'Расчет сбытовых надбавок'!$G$2736,5)</f>
        <v>344.9</v>
      </c>
      <c r="X776" s="117">
        <f>VLOOKUP($A776+ROUND((COLUMN()-2)/24,5),АТС!$A$41:$F$712,5)+VLOOKUP($A776+ROUND((COLUMN()-2)/24,5),'Расчет сбытовых надбавок'!$B$2065:'Расчет сбытовых надбавок'!$G$2736,5)</f>
        <v>454.48</v>
      </c>
      <c r="Y776" s="117">
        <f>VLOOKUP($A776+ROUND((COLUMN()-2)/24,5),АТС!$A$41:$F$712,5)+VLOOKUP($A776+ROUND((COLUMN()-2)/24,5),'Расчет сбытовых надбавок'!$B$2065:'Расчет сбытовых надбавок'!$G$2736,5)</f>
        <v>510.9</v>
      </c>
    </row>
    <row r="777" spans="1:25" x14ac:dyDescent="0.2">
      <c r="A777" s="94">
        <f t="shared" si="23"/>
        <v>41682</v>
      </c>
      <c r="B777" s="117">
        <f>VLOOKUP($A777+ROUND((COLUMN()-2)/24,5),АТС!$A$41:$F$712,5)+VLOOKUP($A777+ROUND((COLUMN()-2)/24,5),'Расчет сбытовых надбавок'!$B$2065:'Расчет сбытовых надбавок'!$G$2736,5)</f>
        <v>300.99</v>
      </c>
      <c r="C777" s="117">
        <f>VLOOKUP($A777+ROUND((COLUMN()-2)/24,5),АТС!$A$41:$F$712,5)+VLOOKUP($A777+ROUND((COLUMN()-2)/24,5),'Расчет сбытовых надбавок'!$B$2065:'Расчет сбытовых надбавок'!$G$2736,5)</f>
        <v>188.28</v>
      </c>
      <c r="D777" s="117">
        <f>VLOOKUP($A777+ROUND((COLUMN()-2)/24,5),АТС!$A$41:$F$712,5)+VLOOKUP($A777+ROUND((COLUMN()-2)/24,5),'Расчет сбытовых надбавок'!$B$2065:'Расчет сбытовых надбавок'!$G$2736,5)</f>
        <v>52.71</v>
      </c>
      <c r="E777" s="117">
        <f>VLOOKUP($A777+ROUND((COLUMN()-2)/24,5),АТС!$A$41:$F$712,5)+VLOOKUP($A777+ROUND((COLUMN()-2)/24,5),'Расчет сбытовых надбавок'!$B$2065:'Расчет сбытовых надбавок'!$G$2736,5)</f>
        <v>86.78</v>
      </c>
      <c r="F777" s="117">
        <f>VLOOKUP($A777+ROUND((COLUMN()-2)/24,5),АТС!$A$41:$F$712,5)+VLOOKUP($A777+ROUND((COLUMN()-2)/24,5),'Расчет сбытовых надбавок'!$B$2065:'Расчет сбытовых надбавок'!$G$2736,5)</f>
        <v>68.52</v>
      </c>
      <c r="G777" s="117">
        <f>VLOOKUP($A777+ROUND((COLUMN()-2)/24,5),АТС!$A$41:$F$712,5)+VLOOKUP($A777+ROUND((COLUMN()-2)/24,5),'Расчет сбытовых надбавок'!$B$2065:'Расчет сбытовых надбавок'!$G$2736,5)</f>
        <v>0</v>
      </c>
      <c r="H777" s="117">
        <f>VLOOKUP($A777+ROUND((COLUMN()-2)/24,5),АТС!$A$41:$F$712,5)+VLOOKUP($A777+ROUND((COLUMN()-2)/24,5),'Расчет сбытовых надбавок'!$B$2065:'Расчет сбытовых надбавок'!$G$2736,5)</f>
        <v>0</v>
      </c>
      <c r="I777" s="117">
        <f>VLOOKUP($A777+ROUND((COLUMN()-2)/24,5),АТС!$A$41:$F$712,5)+VLOOKUP($A777+ROUND((COLUMN()-2)/24,5),'Расчет сбытовых надбавок'!$B$2065:'Расчет сбытовых надбавок'!$G$2736,5)</f>
        <v>53.2</v>
      </c>
      <c r="J777" s="117">
        <f>VLOOKUP($A777+ROUND((COLUMN()-2)/24,5),АТС!$A$41:$F$712,5)+VLOOKUP($A777+ROUND((COLUMN()-2)/24,5),'Расчет сбытовых надбавок'!$B$2065:'Расчет сбытовых надбавок'!$G$2736,5)</f>
        <v>27.830000000000002</v>
      </c>
      <c r="K777" s="117">
        <f>VLOOKUP($A777+ROUND((COLUMN()-2)/24,5),АТС!$A$41:$F$712,5)+VLOOKUP($A777+ROUND((COLUMN()-2)/24,5),'Расчет сбытовых надбавок'!$B$2065:'Расчет сбытовых надбавок'!$G$2736,5)</f>
        <v>27.15</v>
      </c>
      <c r="L777" s="117">
        <f>VLOOKUP($A777+ROUND((COLUMN()-2)/24,5),АТС!$A$41:$F$712,5)+VLOOKUP($A777+ROUND((COLUMN()-2)/24,5),'Расчет сбытовых надбавок'!$B$2065:'Расчет сбытовых надбавок'!$G$2736,5)</f>
        <v>65.66</v>
      </c>
      <c r="M777" s="117">
        <f>VLOOKUP($A777+ROUND((COLUMN()-2)/24,5),АТС!$A$41:$F$712,5)+VLOOKUP($A777+ROUND((COLUMN()-2)/24,5),'Расчет сбытовых надбавок'!$B$2065:'Расчет сбытовых надбавок'!$G$2736,5)</f>
        <v>78.949999999999989</v>
      </c>
      <c r="N777" s="117">
        <f>VLOOKUP($A777+ROUND((COLUMN()-2)/24,5),АТС!$A$41:$F$712,5)+VLOOKUP($A777+ROUND((COLUMN()-2)/24,5),'Расчет сбытовых надбавок'!$B$2065:'Расчет сбытовых надбавок'!$G$2736,5)</f>
        <v>100.61</v>
      </c>
      <c r="O777" s="117">
        <f>VLOOKUP($A777+ROUND((COLUMN()-2)/24,5),АТС!$A$41:$F$712,5)+VLOOKUP($A777+ROUND((COLUMN()-2)/24,5),'Расчет сбытовых надбавок'!$B$2065:'Расчет сбытовых надбавок'!$G$2736,5)</f>
        <v>72.430000000000007</v>
      </c>
      <c r="P777" s="117">
        <f>VLOOKUP($A777+ROUND((COLUMN()-2)/24,5),АТС!$A$41:$F$712,5)+VLOOKUP($A777+ROUND((COLUMN()-2)/24,5),'Расчет сбытовых надбавок'!$B$2065:'Расчет сбытовых надбавок'!$G$2736,5)</f>
        <v>77.66</v>
      </c>
      <c r="Q777" s="117">
        <f>VLOOKUP($A777+ROUND((COLUMN()-2)/24,5),АТС!$A$41:$F$712,5)+VLOOKUP($A777+ROUND((COLUMN()-2)/24,5),'Расчет сбытовых надбавок'!$B$2065:'Расчет сбытовых надбавок'!$G$2736,5)</f>
        <v>32.380000000000003</v>
      </c>
      <c r="R777" s="117">
        <f>VLOOKUP($A777+ROUND((COLUMN()-2)/24,5),АТС!$A$41:$F$712,5)+VLOOKUP($A777+ROUND((COLUMN()-2)/24,5),'Расчет сбытовых надбавок'!$B$2065:'Расчет сбытовых надбавок'!$G$2736,5)</f>
        <v>4.0999999999999996</v>
      </c>
      <c r="S777" s="117">
        <f>VLOOKUP($A777+ROUND((COLUMN()-2)/24,5),АТС!$A$41:$F$712,5)+VLOOKUP($A777+ROUND((COLUMN()-2)/24,5),'Расчет сбытовых надбавок'!$B$2065:'Расчет сбытовых надбавок'!$G$2736,5)</f>
        <v>0</v>
      </c>
      <c r="T777" s="117">
        <f>VLOOKUP($A777+ROUND((COLUMN()-2)/24,5),АТС!$A$41:$F$712,5)+VLOOKUP($A777+ROUND((COLUMN()-2)/24,5),'Расчет сбытовых надбавок'!$B$2065:'Расчет сбытовых надбавок'!$G$2736,5)</f>
        <v>0</v>
      </c>
      <c r="U777" s="117">
        <f>VLOOKUP($A777+ROUND((COLUMN()-2)/24,5),АТС!$A$41:$F$712,5)+VLOOKUP($A777+ROUND((COLUMN()-2)/24,5),'Расчет сбытовых надбавок'!$B$2065:'Расчет сбытовых надбавок'!$G$2736,5)</f>
        <v>77.97</v>
      </c>
      <c r="V777" s="117">
        <f>VLOOKUP($A777+ROUND((COLUMN()-2)/24,5),АТС!$A$41:$F$712,5)+VLOOKUP($A777+ROUND((COLUMN()-2)/24,5),'Расчет сбытовых надбавок'!$B$2065:'Расчет сбытовых надбавок'!$G$2736,5)</f>
        <v>87.28</v>
      </c>
      <c r="W777" s="117">
        <f>VLOOKUP($A777+ROUND((COLUMN()-2)/24,5),АТС!$A$41:$F$712,5)+VLOOKUP($A777+ROUND((COLUMN()-2)/24,5),'Расчет сбытовых надбавок'!$B$2065:'Расчет сбытовых надбавок'!$G$2736,5)</f>
        <v>99.62</v>
      </c>
      <c r="X777" s="117">
        <f>VLOOKUP($A777+ROUND((COLUMN()-2)/24,5),АТС!$A$41:$F$712,5)+VLOOKUP($A777+ROUND((COLUMN()-2)/24,5),'Расчет сбытовых надбавок'!$B$2065:'Расчет сбытовых надбавок'!$G$2736,5)</f>
        <v>83.76</v>
      </c>
      <c r="Y777" s="117">
        <f>VLOOKUP($A777+ROUND((COLUMN()-2)/24,5),АТС!$A$41:$F$712,5)+VLOOKUP($A777+ROUND((COLUMN()-2)/24,5),'Расчет сбытовых надбавок'!$B$2065:'Расчет сбытовых надбавок'!$G$2736,5)</f>
        <v>18.48</v>
      </c>
    </row>
    <row r="778" spans="1:25" x14ac:dyDescent="0.2">
      <c r="A778" s="94">
        <f t="shared" si="23"/>
        <v>41683</v>
      </c>
      <c r="B778" s="117">
        <f>VLOOKUP($A778+ROUND((COLUMN()-2)/24,5),АТС!$A$41:$F$712,5)+VLOOKUP($A778+ROUND((COLUMN()-2)/24,5),'Расчет сбытовых надбавок'!$B$2065:'Расчет сбытовых надбавок'!$G$2736,5)</f>
        <v>433.95</v>
      </c>
      <c r="C778" s="117">
        <f>VLOOKUP($A778+ROUND((COLUMN()-2)/24,5),АТС!$A$41:$F$712,5)+VLOOKUP($A778+ROUND((COLUMN()-2)/24,5),'Расчет сбытовых надбавок'!$B$2065:'Расчет сбытовых надбавок'!$G$2736,5)</f>
        <v>178.5</v>
      </c>
      <c r="D778" s="117">
        <f>VLOOKUP($A778+ROUND((COLUMN()-2)/24,5),АТС!$A$41:$F$712,5)+VLOOKUP($A778+ROUND((COLUMN()-2)/24,5),'Расчет сбытовых надбавок'!$B$2065:'Расчет сбытовых надбавок'!$G$2736,5)</f>
        <v>201.29999999999998</v>
      </c>
      <c r="E778" s="117">
        <f>VLOOKUP($A778+ROUND((COLUMN()-2)/24,5),АТС!$A$41:$F$712,5)+VLOOKUP($A778+ROUND((COLUMN()-2)/24,5),'Расчет сбытовых надбавок'!$B$2065:'Расчет сбытовых надбавок'!$G$2736,5)</f>
        <v>182.64000000000001</v>
      </c>
      <c r="F778" s="117">
        <f>VLOOKUP($A778+ROUND((COLUMN()-2)/24,5),АТС!$A$41:$F$712,5)+VLOOKUP($A778+ROUND((COLUMN()-2)/24,5),'Расчет сбытовых надбавок'!$B$2065:'Расчет сбытовых надбавок'!$G$2736,5)</f>
        <v>242.93</v>
      </c>
      <c r="G778" s="117">
        <f>VLOOKUP($A778+ROUND((COLUMN()-2)/24,5),АТС!$A$41:$F$712,5)+VLOOKUP($A778+ROUND((COLUMN()-2)/24,5),'Расчет сбытовых надбавок'!$B$2065:'Расчет сбытовых надбавок'!$G$2736,5)</f>
        <v>35.46</v>
      </c>
      <c r="H778" s="117">
        <f>VLOOKUP($A778+ROUND((COLUMN()-2)/24,5),АТС!$A$41:$F$712,5)+VLOOKUP($A778+ROUND((COLUMN()-2)/24,5),'Расчет сбытовых надбавок'!$B$2065:'Расчет сбытовых надбавок'!$G$2736,5)</f>
        <v>0</v>
      </c>
      <c r="I778" s="117">
        <f>VLOOKUP($A778+ROUND((COLUMN()-2)/24,5),АТС!$A$41:$F$712,5)+VLOOKUP($A778+ROUND((COLUMN()-2)/24,5),'Расчет сбытовых надбавок'!$B$2065:'Расчет сбытовых надбавок'!$G$2736,5)</f>
        <v>56.17</v>
      </c>
      <c r="J778" s="117">
        <f>VLOOKUP($A778+ROUND((COLUMN()-2)/24,5),АТС!$A$41:$F$712,5)+VLOOKUP($A778+ROUND((COLUMN()-2)/24,5),'Расчет сбытовых надбавок'!$B$2065:'Расчет сбытовых надбавок'!$G$2736,5)</f>
        <v>292.41000000000003</v>
      </c>
      <c r="K778" s="117">
        <f>VLOOKUP($A778+ROUND((COLUMN()-2)/24,5),АТС!$A$41:$F$712,5)+VLOOKUP($A778+ROUND((COLUMN()-2)/24,5),'Расчет сбытовых надбавок'!$B$2065:'Расчет сбытовых надбавок'!$G$2736,5)</f>
        <v>400.63</v>
      </c>
      <c r="L778" s="117">
        <f>VLOOKUP($A778+ROUND((COLUMN()-2)/24,5),АТС!$A$41:$F$712,5)+VLOOKUP($A778+ROUND((COLUMN()-2)/24,5),'Расчет сбытовых надбавок'!$B$2065:'Расчет сбытовых надбавок'!$G$2736,5)</f>
        <v>481.21999999999997</v>
      </c>
      <c r="M778" s="117">
        <f>VLOOKUP($A778+ROUND((COLUMN()-2)/24,5),АТС!$A$41:$F$712,5)+VLOOKUP($A778+ROUND((COLUMN()-2)/24,5),'Расчет сбытовых надбавок'!$B$2065:'Расчет сбытовых надбавок'!$G$2736,5)</f>
        <v>623.08000000000004</v>
      </c>
      <c r="N778" s="117">
        <f>VLOOKUP($A778+ROUND((COLUMN()-2)/24,5),АТС!$A$41:$F$712,5)+VLOOKUP($A778+ROUND((COLUMN()-2)/24,5),'Расчет сбытовых надбавок'!$B$2065:'Расчет сбытовых надбавок'!$G$2736,5)</f>
        <v>392.68999999999994</v>
      </c>
      <c r="O778" s="117">
        <f>VLOOKUP($A778+ROUND((COLUMN()-2)/24,5),АТС!$A$41:$F$712,5)+VLOOKUP($A778+ROUND((COLUMN()-2)/24,5),'Расчет сбытовых надбавок'!$B$2065:'Расчет сбытовых надбавок'!$G$2736,5)</f>
        <v>458.9</v>
      </c>
      <c r="P778" s="117">
        <f>VLOOKUP($A778+ROUND((COLUMN()-2)/24,5),АТС!$A$41:$F$712,5)+VLOOKUP($A778+ROUND((COLUMN()-2)/24,5),'Расчет сбытовых надбавок'!$B$2065:'Расчет сбытовых надбавок'!$G$2736,5)</f>
        <v>458.27000000000004</v>
      </c>
      <c r="Q778" s="117">
        <f>VLOOKUP($A778+ROUND((COLUMN()-2)/24,5),АТС!$A$41:$F$712,5)+VLOOKUP($A778+ROUND((COLUMN()-2)/24,5),'Расчет сбытовых надбавок'!$B$2065:'Расчет сбытовых надбавок'!$G$2736,5)</f>
        <v>470.78999999999996</v>
      </c>
      <c r="R778" s="117">
        <f>VLOOKUP($A778+ROUND((COLUMN()-2)/24,5),АТС!$A$41:$F$712,5)+VLOOKUP($A778+ROUND((COLUMN()-2)/24,5),'Расчет сбытовых надбавок'!$B$2065:'Расчет сбытовых надбавок'!$G$2736,5)</f>
        <v>361.72</v>
      </c>
      <c r="S778" s="117">
        <f>VLOOKUP($A778+ROUND((COLUMN()-2)/24,5),АТС!$A$41:$F$712,5)+VLOOKUP($A778+ROUND((COLUMN()-2)/24,5),'Расчет сбытовых надбавок'!$B$2065:'Расчет сбытовых надбавок'!$G$2736,5)</f>
        <v>147.77000000000001</v>
      </c>
      <c r="T778" s="117">
        <f>VLOOKUP($A778+ROUND((COLUMN()-2)/24,5),АТС!$A$41:$F$712,5)+VLOOKUP($A778+ROUND((COLUMN()-2)/24,5),'Расчет сбытовых надбавок'!$B$2065:'Расчет сбытовых надбавок'!$G$2736,5)</f>
        <v>0.66999999999999993</v>
      </c>
      <c r="U778" s="117">
        <f>VLOOKUP($A778+ROUND((COLUMN()-2)/24,5),АТС!$A$41:$F$712,5)+VLOOKUP($A778+ROUND((COLUMN()-2)/24,5),'Расчет сбытовых надбавок'!$B$2065:'Расчет сбытовых надбавок'!$G$2736,5)</f>
        <v>349.98</v>
      </c>
      <c r="V778" s="117">
        <f>VLOOKUP($A778+ROUND((COLUMN()-2)/24,5),АТС!$A$41:$F$712,5)+VLOOKUP($A778+ROUND((COLUMN()-2)/24,5),'Расчет сбытовых надбавок'!$B$2065:'Расчет сбытовых надбавок'!$G$2736,5)</f>
        <v>503.66999999999996</v>
      </c>
      <c r="W778" s="117">
        <f>VLOOKUP($A778+ROUND((COLUMN()-2)/24,5),АТС!$A$41:$F$712,5)+VLOOKUP($A778+ROUND((COLUMN()-2)/24,5),'Расчет сбытовых надбавок'!$B$2065:'Расчет сбытовых надбавок'!$G$2736,5)</f>
        <v>584.03</v>
      </c>
      <c r="X778" s="117">
        <f>VLOOKUP($A778+ROUND((COLUMN()-2)/24,5),АТС!$A$41:$F$712,5)+VLOOKUP($A778+ROUND((COLUMN()-2)/24,5),'Расчет сбытовых надбавок'!$B$2065:'Расчет сбытовых надбавок'!$G$2736,5)</f>
        <v>228.11</v>
      </c>
      <c r="Y778" s="117">
        <f>VLOOKUP($A778+ROUND((COLUMN()-2)/24,5),АТС!$A$41:$F$712,5)+VLOOKUP($A778+ROUND((COLUMN()-2)/24,5),'Расчет сбытовых надбавок'!$B$2065:'Расчет сбытовых надбавок'!$G$2736,5)</f>
        <v>497.54999999999995</v>
      </c>
    </row>
    <row r="779" spans="1:25" x14ac:dyDescent="0.2">
      <c r="A779" s="94">
        <f t="shared" si="23"/>
        <v>41684</v>
      </c>
      <c r="B779" s="117">
        <f>VLOOKUP($A779+ROUND((COLUMN()-2)/24,5),АТС!$A$41:$F$712,5)+VLOOKUP($A779+ROUND((COLUMN()-2)/24,5),'Расчет сбытовых надбавок'!$B$2065:'Расчет сбытовых надбавок'!$G$2736,5)</f>
        <v>131.76</v>
      </c>
      <c r="C779" s="117">
        <f>VLOOKUP($A779+ROUND((COLUMN()-2)/24,5),АТС!$A$41:$F$712,5)+VLOOKUP($A779+ROUND((COLUMN()-2)/24,5),'Расчет сбытовых надбавок'!$B$2065:'Расчет сбытовых надбавок'!$G$2736,5)</f>
        <v>271.10000000000002</v>
      </c>
      <c r="D779" s="117">
        <f>VLOOKUP($A779+ROUND((COLUMN()-2)/24,5),АТС!$A$41:$F$712,5)+VLOOKUP($A779+ROUND((COLUMN()-2)/24,5),'Расчет сбытовых надбавок'!$B$2065:'Расчет сбытовых надбавок'!$G$2736,5)</f>
        <v>215.29999999999998</v>
      </c>
      <c r="E779" s="117">
        <f>VLOOKUP($A779+ROUND((COLUMN()-2)/24,5),АТС!$A$41:$F$712,5)+VLOOKUP($A779+ROUND((COLUMN()-2)/24,5),'Расчет сбытовых надбавок'!$B$2065:'Расчет сбытовых надбавок'!$G$2736,5)</f>
        <v>82.56</v>
      </c>
      <c r="F779" s="117">
        <f>VLOOKUP($A779+ROUND((COLUMN()-2)/24,5),АТС!$A$41:$F$712,5)+VLOOKUP($A779+ROUND((COLUMN()-2)/24,5),'Расчет сбытовых надбавок'!$B$2065:'Расчет сбытовых надбавок'!$G$2736,5)</f>
        <v>81.820000000000007</v>
      </c>
      <c r="G779" s="117">
        <f>VLOOKUP($A779+ROUND((COLUMN()-2)/24,5),АТС!$A$41:$F$712,5)+VLOOKUP($A779+ROUND((COLUMN()-2)/24,5),'Расчет сбытовых надбавок'!$B$2065:'Расчет сбытовых надбавок'!$G$2736,5)</f>
        <v>30.67</v>
      </c>
      <c r="H779" s="117">
        <f>VLOOKUP($A779+ROUND((COLUMN()-2)/24,5),АТС!$A$41:$F$712,5)+VLOOKUP($A779+ROUND((COLUMN()-2)/24,5),'Расчет сбытовых надбавок'!$B$2065:'Расчет сбытовых надбавок'!$G$2736,5)</f>
        <v>0</v>
      </c>
      <c r="I779" s="117">
        <f>VLOOKUP($A779+ROUND((COLUMN()-2)/24,5),АТС!$A$41:$F$712,5)+VLOOKUP($A779+ROUND((COLUMN()-2)/24,5),'Расчет сбытовых надбавок'!$B$2065:'Расчет сбытовых надбавок'!$G$2736,5)</f>
        <v>0</v>
      </c>
      <c r="J779" s="117">
        <f>VLOOKUP($A779+ROUND((COLUMN()-2)/24,5),АТС!$A$41:$F$712,5)+VLOOKUP($A779+ROUND((COLUMN()-2)/24,5),'Расчет сбытовых надбавок'!$B$2065:'Расчет сбытовых надбавок'!$G$2736,5)</f>
        <v>67.81</v>
      </c>
      <c r="K779" s="117">
        <f>VLOOKUP($A779+ROUND((COLUMN()-2)/24,5),АТС!$A$41:$F$712,5)+VLOOKUP($A779+ROUND((COLUMN()-2)/24,5),'Расчет сбытовых надбавок'!$B$2065:'Расчет сбытовых надбавок'!$G$2736,5)</f>
        <v>87.95</v>
      </c>
      <c r="L779" s="117">
        <f>VLOOKUP($A779+ROUND((COLUMN()-2)/24,5),АТС!$A$41:$F$712,5)+VLOOKUP($A779+ROUND((COLUMN()-2)/24,5),'Расчет сбытовых надбавок'!$B$2065:'Расчет сбытовых надбавок'!$G$2736,5)</f>
        <v>200.1</v>
      </c>
      <c r="M779" s="117">
        <f>VLOOKUP($A779+ROUND((COLUMN()-2)/24,5),АТС!$A$41:$F$712,5)+VLOOKUP($A779+ROUND((COLUMN()-2)/24,5),'Расчет сбытовых надбавок'!$B$2065:'Расчет сбытовых надбавок'!$G$2736,5)</f>
        <v>143.68</v>
      </c>
      <c r="N779" s="117">
        <f>VLOOKUP($A779+ROUND((COLUMN()-2)/24,5),АТС!$A$41:$F$712,5)+VLOOKUP($A779+ROUND((COLUMN()-2)/24,5),'Расчет сбытовых надбавок'!$B$2065:'Расчет сбытовых надбавок'!$G$2736,5)</f>
        <v>202.45</v>
      </c>
      <c r="O779" s="117">
        <f>VLOOKUP($A779+ROUND((COLUMN()-2)/24,5),АТС!$A$41:$F$712,5)+VLOOKUP($A779+ROUND((COLUMN()-2)/24,5),'Расчет сбытовых надбавок'!$B$2065:'Расчет сбытовых надбавок'!$G$2736,5)</f>
        <v>210.04</v>
      </c>
      <c r="P779" s="117">
        <f>VLOOKUP($A779+ROUND((COLUMN()-2)/24,5),АТС!$A$41:$F$712,5)+VLOOKUP($A779+ROUND((COLUMN()-2)/24,5),'Расчет сбытовых надбавок'!$B$2065:'Расчет сбытовых надбавок'!$G$2736,5)</f>
        <v>261.52</v>
      </c>
      <c r="Q779" s="117">
        <f>VLOOKUP($A779+ROUND((COLUMN()-2)/24,5),АТС!$A$41:$F$712,5)+VLOOKUP($A779+ROUND((COLUMN()-2)/24,5),'Расчет сбытовых надбавок'!$B$2065:'Расчет сбытовых надбавок'!$G$2736,5)</f>
        <v>250.65</v>
      </c>
      <c r="R779" s="117">
        <f>VLOOKUP($A779+ROUND((COLUMN()-2)/24,5),АТС!$A$41:$F$712,5)+VLOOKUP($A779+ROUND((COLUMN()-2)/24,5),'Расчет сбытовых надбавок'!$B$2065:'Расчет сбытовых надбавок'!$G$2736,5)</f>
        <v>275.44</v>
      </c>
      <c r="S779" s="117">
        <f>VLOOKUP($A779+ROUND((COLUMN()-2)/24,5),АТС!$A$41:$F$712,5)+VLOOKUP($A779+ROUND((COLUMN()-2)/24,5),'Расчет сбытовых надбавок'!$B$2065:'Расчет сбытовых надбавок'!$G$2736,5)</f>
        <v>251.36</v>
      </c>
      <c r="T779" s="117">
        <f>VLOOKUP($A779+ROUND((COLUMN()-2)/24,5),АТС!$A$41:$F$712,5)+VLOOKUP($A779+ROUND((COLUMN()-2)/24,5),'Расчет сбытовых надбавок'!$B$2065:'Расчет сбытовых надбавок'!$G$2736,5)</f>
        <v>0</v>
      </c>
      <c r="U779" s="117">
        <f>VLOOKUP($A779+ROUND((COLUMN()-2)/24,5),АТС!$A$41:$F$712,5)+VLOOKUP($A779+ROUND((COLUMN()-2)/24,5),'Расчет сбытовых надбавок'!$B$2065:'Расчет сбытовых надбавок'!$G$2736,5)</f>
        <v>74.95</v>
      </c>
      <c r="V779" s="117">
        <f>VLOOKUP($A779+ROUND((COLUMN()-2)/24,5),АТС!$A$41:$F$712,5)+VLOOKUP($A779+ROUND((COLUMN()-2)/24,5),'Расчет сбытовых надбавок'!$B$2065:'Расчет сбытовых надбавок'!$G$2736,5)</f>
        <v>250.04999999999998</v>
      </c>
      <c r="W779" s="117">
        <f>VLOOKUP($A779+ROUND((COLUMN()-2)/24,5),АТС!$A$41:$F$712,5)+VLOOKUP($A779+ROUND((COLUMN()-2)/24,5),'Расчет сбытовых надбавок'!$B$2065:'Расчет сбытовых надбавок'!$G$2736,5)</f>
        <v>356.82000000000005</v>
      </c>
      <c r="X779" s="117">
        <f>VLOOKUP($A779+ROUND((COLUMN()-2)/24,5),АТС!$A$41:$F$712,5)+VLOOKUP($A779+ROUND((COLUMN()-2)/24,5),'Расчет сбытовых надбавок'!$B$2065:'Расчет сбытовых надбавок'!$G$2736,5)</f>
        <v>488.90000000000003</v>
      </c>
      <c r="Y779" s="117">
        <f>VLOOKUP($A779+ROUND((COLUMN()-2)/24,5),АТС!$A$41:$F$712,5)+VLOOKUP($A779+ROUND((COLUMN()-2)/24,5),'Расчет сбытовых надбавок'!$B$2065:'Расчет сбытовых надбавок'!$G$2736,5)</f>
        <v>436.62</v>
      </c>
    </row>
    <row r="780" spans="1:25" x14ac:dyDescent="0.2">
      <c r="A780" s="94">
        <f t="shared" si="23"/>
        <v>41685</v>
      </c>
      <c r="B780" s="117">
        <f>VLOOKUP($A780+ROUND((COLUMN()-2)/24,5),АТС!$A$41:$F$712,5)+VLOOKUP($A780+ROUND((COLUMN()-2)/24,5),'Расчет сбытовых надбавок'!$B$2065:'Расчет сбытовых надбавок'!$G$2736,5)</f>
        <v>176.22</v>
      </c>
      <c r="C780" s="117">
        <f>VLOOKUP($A780+ROUND((COLUMN()-2)/24,5),АТС!$A$41:$F$712,5)+VLOOKUP($A780+ROUND((COLUMN()-2)/24,5),'Расчет сбытовых надбавок'!$B$2065:'Расчет сбытовых надбавок'!$G$2736,5)</f>
        <v>156.5</v>
      </c>
      <c r="D780" s="117">
        <f>VLOOKUP($A780+ROUND((COLUMN()-2)/24,5),АТС!$A$41:$F$712,5)+VLOOKUP($A780+ROUND((COLUMN()-2)/24,5),'Расчет сбытовых надбавок'!$B$2065:'Расчет сбытовых надбавок'!$G$2736,5)</f>
        <v>277.33</v>
      </c>
      <c r="E780" s="117">
        <f>VLOOKUP($A780+ROUND((COLUMN()-2)/24,5),АТС!$A$41:$F$712,5)+VLOOKUP($A780+ROUND((COLUMN()-2)/24,5),'Расчет сбытовых надбавок'!$B$2065:'Расчет сбытовых надбавок'!$G$2736,5)</f>
        <v>252.82999999999998</v>
      </c>
      <c r="F780" s="117">
        <f>VLOOKUP($A780+ROUND((COLUMN()-2)/24,5),АТС!$A$41:$F$712,5)+VLOOKUP($A780+ROUND((COLUMN()-2)/24,5),'Расчет сбытовых надбавок'!$B$2065:'Расчет сбытовых надбавок'!$G$2736,5)</f>
        <v>190.84</v>
      </c>
      <c r="G780" s="117">
        <f>VLOOKUP($A780+ROUND((COLUMN()-2)/24,5),АТС!$A$41:$F$712,5)+VLOOKUP($A780+ROUND((COLUMN()-2)/24,5),'Расчет сбытовых надбавок'!$B$2065:'Расчет сбытовых надбавок'!$G$2736,5)</f>
        <v>27.57</v>
      </c>
      <c r="H780" s="117">
        <f>VLOOKUP($A780+ROUND((COLUMN()-2)/24,5),АТС!$A$41:$F$712,5)+VLOOKUP($A780+ROUND((COLUMN()-2)/24,5),'Расчет сбытовых надбавок'!$B$2065:'Расчет сбытовых надбавок'!$G$2736,5)</f>
        <v>0</v>
      </c>
      <c r="I780" s="117">
        <f>VLOOKUP($A780+ROUND((COLUMN()-2)/24,5),АТС!$A$41:$F$712,5)+VLOOKUP($A780+ROUND((COLUMN()-2)/24,5),'Расчет сбытовых надбавок'!$B$2065:'Расчет сбытовых надбавок'!$G$2736,5)</f>
        <v>265.93</v>
      </c>
      <c r="J780" s="117">
        <f>VLOOKUP($A780+ROUND((COLUMN()-2)/24,5),АТС!$A$41:$F$712,5)+VLOOKUP($A780+ROUND((COLUMN()-2)/24,5),'Расчет сбытовых надбавок'!$B$2065:'Расчет сбытовых надбавок'!$G$2736,5)</f>
        <v>0</v>
      </c>
      <c r="K780" s="117">
        <f>VLOOKUP($A780+ROUND((COLUMN()-2)/24,5),АТС!$A$41:$F$712,5)+VLOOKUP($A780+ROUND((COLUMN()-2)/24,5),'Расчет сбытовых надбавок'!$B$2065:'Расчет сбытовых надбавок'!$G$2736,5)</f>
        <v>176.51000000000002</v>
      </c>
      <c r="L780" s="117">
        <f>VLOOKUP($A780+ROUND((COLUMN()-2)/24,5),АТС!$A$41:$F$712,5)+VLOOKUP($A780+ROUND((COLUMN()-2)/24,5),'Расчет сбытовых надбавок'!$B$2065:'Расчет сбытовых надбавок'!$G$2736,5)</f>
        <v>472.15999999999997</v>
      </c>
      <c r="M780" s="117">
        <f>VLOOKUP($A780+ROUND((COLUMN()-2)/24,5),АТС!$A$41:$F$712,5)+VLOOKUP($A780+ROUND((COLUMN()-2)/24,5),'Расчет сбытовых надбавок'!$B$2065:'Расчет сбытовых надбавок'!$G$2736,5)</f>
        <v>489.9</v>
      </c>
      <c r="N780" s="117">
        <f>VLOOKUP($A780+ROUND((COLUMN()-2)/24,5),АТС!$A$41:$F$712,5)+VLOOKUP($A780+ROUND((COLUMN()-2)/24,5),'Расчет сбытовых надбавок'!$B$2065:'Расчет сбытовых надбавок'!$G$2736,5)</f>
        <v>553.20000000000005</v>
      </c>
      <c r="O780" s="117">
        <f>VLOOKUP($A780+ROUND((COLUMN()-2)/24,5),АТС!$A$41:$F$712,5)+VLOOKUP($A780+ROUND((COLUMN()-2)/24,5),'Расчет сбытовых надбавок'!$B$2065:'Расчет сбытовых надбавок'!$G$2736,5)</f>
        <v>495.31000000000006</v>
      </c>
      <c r="P780" s="117">
        <f>VLOOKUP($A780+ROUND((COLUMN()-2)/24,5),АТС!$A$41:$F$712,5)+VLOOKUP($A780+ROUND((COLUMN()-2)/24,5),'Расчет сбытовых надбавок'!$B$2065:'Расчет сбытовых надбавок'!$G$2736,5)</f>
        <v>587.55999999999995</v>
      </c>
      <c r="Q780" s="117">
        <f>VLOOKUP($A780+ROUND((COLUMN()-2)/24,5),АТС!$A$41:$F$712,5)+VLOOKUP($A780+ROUND((COLUMN()-2)/24,5),'Расчет сбытовых надбавок'!$B$2065:'Расчет сбытовых надбавок'!$G$2736,5)</f>
        <v>541.14</v>
      </c>
      <c r="R780" s="117">
        <f>VLOOKUP($A780+ROUND((COLUMN()-2)/24,5),АТС!$A$41:$F$712,5)+VLOOKUP($A780+ROUND((COLUMN()-2)/24,5),'Расчет сбытовых надбавок'!$B$2065:'Расчет сбытовых надбавок'!$G$2736,5)</f>
        <v>588.6</v>
      </c>
      <c r="S780" s="117">
        <f>VLOOKUP($A780+ROUND((COLUMN()-2)/24,5),АТС!$A$41:$F$712,5)+VLOOKUP($A780+ROUND((COLUMN()-2)/24,5),'Расчет сбытовых надбавок'!$B$2065:'Расчет сбытовых надбавок'!$G$2736,5)</f>
        <v>462.27000000000004</v>
      </c>
      <c r="T780" s="117">
        <f>VLOOKUP($A780+ROUND((COLUMN()-2)/24,5),АТС!$A$41:$F$712,5)+VLOOKUP($A780+ROUND((COLUMN()-2)/24,5),'Расчет сбытовых надбавок'!$B$2065:'Расчет сбытовых надбавок'!$G$2736,5)</f>
        <v>0</v>
      </c>
      <c r="U780" s="117">
        <f>VLOOKUP($A780+ROUND((COLUMN()-2)/24,5),АТС!$A$41:$F$712,5)+VLOOKUP($A780+ROUND((COLUMN()-2)/24,5),'Расчет сбытовых надбавок'!$B$2065:'Расчет сбытовых надбавок'!$G$2736,5)</f>
        <v>101.86000000000001</v>
      </c>
      <c r="V780" s="117">
        <f>VLOOKUP($A780+ROUND((COLUMN()-2)/24,5),АТС!$A$41:$F$712,5)+VLOOKUP($A780+ROUND((COLUMN()-2)/24,5),'Расчет сбытовых надбавок'!$B$2065:'Расчет сбытовых надбавок'!$G$2736,5)</f>
        <v>179.36</v>
      </c>
      <c r="W780" s="117">
        <f>VLOOKUP($A780+ROUND((COLUMN()-2)/24,5),АТС!$A$41:$F$712,5)+VLOOKUP($A780+ROUND((COLUMN()-2)/24,5),'Расчет сбытовых надбавок'!$B$2065:'Расчет сбытовых надбавок'!$G$2736,5)</f>
        <v>206.32</v>
      </c>
      <c r="X780" s="117">
        <f>VLOOKUP($A780+ROUND((COLUMN()-2)/24,5),АТС!$A$41:$F$712,5)+VLOOKUP($A780+ROUND((COLUMN()-2)/24,5),'Расчет сбытовых надбавок'!$B$2065:'Расчет сбытовых надбавок'!$G$2736,5)</f>
        <v>654.71</v>
      </c>
      <c r="Y780" s="117">
        <f>VLOOKUP($A780+ROUND((COLUMN()-2)/24,5),АТС!$A$41:$F$712,5)+VLOOKUP($A780+ROUND((COLUMN()-2)/24,5),'Расчет сбытовых надбавок'!$B$2065:'Расчет сбытовых надбавок'!$G$2736,5)</f>
        <v>744.02</v>
      </c>
    </row>
    <row r="781" spans="1:25" x14ac:dyDescent="0.2">
      <c r="A781" s="94">
        <f t="shared" si="23"/>
        <v>41686</v>
      </c>
      <c r="B781" s="117">
        <f>VLOOKUP($A781+ROUND((COLUMN()-2)/24,5),АТС!$A$41:$F$712,5)+VLOOKUP($A781+ROUND((COLUMN()-2)/24,5),'Расчет сбытовых надбавок'!$B$2065:'Расчет сбытовых надбавок'!$G$2736,5)</f>
        <v>342.1</v>
      </c>
      <c r="C781" s="117">
        <f>VLOOKUP($A781+ROUND((COLUMN()-2)/24,5),АТС!$A$41:$F$712,5)+VLOOKUP($A781+ROUND((COLUMN()-2)/24,5),'Расчет сбытовых надбавок'!$B$2065:'Расчет сбытовых надбавок'!$G$2736,5)</f>
        <v>273.52999999999997</v>
      </c>
      <c r="D781" s="117">
        <f>VLOOKUP($A781+ROUND((COLUMN()-2)/24,5),АТС!$A$41:$F$712,5)+VLOOKUP($A781+ROUND((COLUMN()-2)/24,5),'Расчет сбытовых надбавок'!$B$2065:'Расчет сбытовых надбавок'!$G$2736,5)</f>
        <v>214.92000000000002</v>
      </c>
      <c r="E781" s="117">
        <f>VLOOKUP($A781+ROUND((COLUMN()-2)/24,5),АТС!$A$41:$F$712,5)+VLOOKUP($A781+ROUND((COLUMN()-2)/24,5),'Расчет сбытовых надбавок'!$B$2065:'Расчет сбытовых надбавок'!$G$2736,5)</f>
        <v>134.44</v>
      </c>
      <c r="F781" s="117">
        <f>VLOOKUP($A781+ROUND((COLUMN()-2)/24,5),АТС!$A$41:$F$712,5)+VLOOKUP($A781+ROUND((COLUMN()-2)/24,5),'Расчет сбытовых надбавок'!$B$2065:'Расчет сбытовых надбавок'!$G$2736,5)</f>
        <v>136.38999999999999</v>
      </c>
      <c r="G781" s="117">
        <f>VLOOKUP($A781+ROUND((COLUMN()-2)/24,5),АТС!$A$41:$F$712,5)+VLOOKUP($A781+ROUND((COLUMN()-2)/24,5),'Расчет сбытовых надбавок'!$B$2065:'Расчет сбытовых надбавок'!$G$2736,5)</f>
        <v>205.16</v>
      </c>
      <c r="H781" s="117">
        <f>VLOOKUP($A781+ROUND((COLUMN()-2)/24,5),АТС!$A$41:$F$712,5)+VLOOKUP($A781+ROUND((COLUMN()-2)/24,5),'Расчет сбытовых надбавок'!$B$2065:'Расчет сбытовых надбавок'!$G$2736,5)</f>
        <v>14.46</v>
      </c>
      <c r="I781" s="117">
        <f>VLOOKUP($A781+ROUND((COLUMN()-2)/24,5),АТС!$A$41:$F$712,5)+VLOOKUP($A781+ROUND((COLUMN()-2)/24,5),'Расчет сбытовых надбавок'!$B$2065:'Расчет сбытовых надбавок'!$G$2736,5)</f>
        <v>40.950000000000003</v>
      </c>
      <c r="J781" s="117">
        <f>VLOOKUP($A781+ROUND((COLUMN()-2)/24,5),АТС!$A$41:$F$712,5)+VLOOKUP($A781+ROUND((COLUMN()-2)/24,5),'Расчет сбытовых надбавок'!$B$2065:'Расчет сбытовых надбавок'!$G$2736,5)</f>
        <v>357.78000000000003</v>
      </c>
      <c r="K781" s="117">
        <f>VLOOKUP($A781+ROUND((COLUMN()-2)/24,5),АТС!$A$41:$F$712,5)+VLOOKUP($A781+ROUND((COLUMN()-2)/24,5),'Расчет сбытовых надбавок'!$B$2065:'Расчет сбытовых надбавок'!$G$2736,5)</f>
        <v>325.55</v>
      </c>
      <c r="L781" s="117">
        <f>VLOOKUP($A781+ROUND((COLUMN()-2)/24,5),АТС!$A$41:$F$712,5)+VLOOKUP($A781+ROUND((COLUMN()-2)/24,5),'Расчет сбытовых надбавок'!$B$2065:'Расчет сбытовых надбавок'!$G$2736,5)</f>
        <v>444.90999999999997</v>
      </c>
      <c r="M781" s="117">
        <f>VLOOKUP($A781+ROUND((COLUMN()-2)/24,5),АТС!$A$41:$F$712,5)+VLOOKUP($A781+ROUND((COLUMN()-2)/24,5),'Расчет сбытовых надбавок'!$B$2065:'Расчет сбытовых надбавок'!$G$2736,5)</f>
        <v>505.12</v>
      </c>
      <c r="N781" s="117">
        <f>VLOOKUP($A781+ROUND((COLUMN()-2)/24,5),АТС!$A$41:$F$712,5)+VLOOKUP($A781+ROUND((COLUMN()-2)/24,5),'Расчет сбытовых надбавок'!$B$2065:'Расчет сбытовых надбавок'!$G$2736,5)</f>
        <v>586.62</v>
      </c>
      <c r="O781" s="117">
        <f>VLOOKUP($A781+ROUND((COLUMN()-2)/24,5),АТС!$A$41:$F$712,5)+VLOOKUP($A781+ROUND((COLUMN()-2)/24,5),'Расчет сбытовых надбавок'!$B$2065:'Расчет сбытовых надбавок'!$G$2736,5)</f>
        <v>589.29</v>
      </c>
      <c r="P781" s="117">
        <f>VLOOKUP($A781+ROUND((COLUMN()-2)/24,5),АТС!$A$41:$F$712,5)+VLOOKUP($A781+ROUND((COLUMN()-2)/24,5),'Расчет сбытовых надбавок'!$B$2065:'Расчет сбытовых надбавок'!$G$2736,5)</f>
        <v>190.28</v>
      </c>
      <c r="Q781" s="117">
        <f>VLOOKUP($A781+ROUND((COLUMN()-2)/24,5),АТС!$A$41:$F$712,5)+VLOOKUP($A781+ROUND((COLUMN()-2)/24,5),'Расчет сбытовых надбавок'!$B$2065:'Расчет сбытовых надбавок'!$G$2736,5)</f>
        <v>172.27999999999997</v>
      </c>
      <c r="R781" s="117">
        <f>VLOOKUP($A781+ROUND((COLUMN()-2)/24,5),АТС!$A$41:$F$712,5)+VLOOKUP($A781+ROUND((COLUMN()-2)/24,5),'Расчет сбытовых надбавок'!$B$2065:'Расчет сбытовых надбавок'!$G$2736,5)</f>
        <v>234.86</v>
      </c>
      <c r="S781" s="117">
        <f>VLOOKUP($A781+ROUND((COLUMN()-2)/24,5),АТС!$A$41:$F$712,5)+VLOOKUP($A781+ROUND((COLUMN()-2)/24,5),'Расчет сбытовых надбавок'!$B$2065:'Расчет сбытовых надбавок'!$G$2736,5)</f>
        <v>340.34000000000003</v>
      </c>
      <c r="T781" s="117">
        <f>VLOOKUP($A781+ROUND((COLUMN()-2)/24,5),АТС!$A$41:$F$712,5)+VLOOKUP($A781+ROUND((COLUMN()-2)/24,5),'Расчет сбытовых надбавок'!$B$2065:'Расчет сбытовых надбавок'!$G$2736,5)</f>
        <v>0</v>
      </c>
      <c r="U781" s="117">
        <f>VLOOKUP($A781+ROUND((COLUMN()-2)/24,5),АТС!$A$41:$F$712,5)+VLOOKUP($A781+ROUND((COLUMN()-2)/24,5),'Расчет сбытовых надбавок'!$B$2065:'Расчет сбытовых надбавок'!$G$2736,5)</f>
        <v>270.99</v>
      </c>
      <c r="V781" s="117">
        <f>VLOOKUP($A781+ROUND((COLUMN()-2)/24,5),АТС!$A$41:$F$712,5)+VLOOKUP($A781+ROUND((COLUMN()-2)/24,5),'Расчет сбытовых надбавок'!$B$2065:'Расчет сбытовых надбавок'!$G$2736,5)</f>
        <v>507.8</v>
      </c>
      <c r="W781" s="117">
        <f>VLOOKUP($A781+ROUND((COLUMN()-2)/24,5),АТС!$A$41:$F$712,5)+VLOOKUP($A781+ROUND((COLUMN()-2)/24,5),'Расчет сбытовых надбавок'!$B$2065:'Расчет сбытовых надбавок'!$G$2736,5)</f>
        <v>546.25</v>
      </c>
      <c r="X781" s="117">
        <f>VLOOKUP($A781+ROUND((COLUMN()-2)/24,5),АТС!$A$41:$F$712,5)+VLOOKUP($A781+ROUND((COLUMN()-2)/24,5),'Расчет сбытовых надбавок'!$B$2065:'Расчет сбытовых надбавок'!$G$2736,5)</f>
        <v>230.67000000000002</v>
      </c>
      <c r="Y781" s="117">
        <f>VLOOKUP($A781+ROUND((COLUMN()-2)/24,5),АТС!$A$41:$F$712,5)+VLOOKUP($A781+ROUND((COLUMN()-2)/24,5),'Расчет сбытовых надбавок'!$B$2065:'Расчет сбытовых надбавок'!$G$2736,5)</f>
        <v>207.06</v>
      </c>
    </row>
    <row r="782" spans="1:25" x14ac:dyDescent="0.2">
      <c r="A782" s="94">
        <f t="shared" si="23"/>
        <v>41687</v>
      </c>
      <c r="B782" s="117">
        <f>VLOOKUP($A782+ROUND((COLUMN()-2)/24,5),АТС!$A$41:$F$712,5)+VLOOKUP($A782+ROUND((COLUMN()-2)/24,5),'Расчет сбытовых надбавок'!$B$2065:'Расчет сбытовых надбавок'!$G$2736,5)</f>
        <v>260.07</v>
      </c>
      <c r="C782" s="117">
        <f>VLOOKUP($A782+ROUND((COLUMN()-2)/24,5),АТС!$A$41:$F$712,5)+VLOOKUP($A782+ROUND((COLUMN()-2)/24,5),'Расчет сбытовых надбавок'!$B$2065:'Расчет сбытовых надбавок'!$G$2736,5)</f>
        <v>310.32</v>
      </c>
      <c r="D782" s="117">
        <f>VLOOKUP($A782+ROUND((COLUMN()-2)/24,5),АТС!$A$41:$F$712,5)+VLOOKUP($A782+ROUND((COLUMN()-2)/24,5),'Расчет сбытовых надбавок'!$B$2065:'Расчет сбытовых надбавок'!$G$2736,5)</f>
        <v>314.37</v>
      </c>
      <c r="E782" s="117">
        <f>VLOOKUP($A782+ROUND((COLUMN()-2)/24,5),АТС!$A$41:$F$712,5)+VLOOKUP($A782+ROUND((COLUMN()-2)/24,5),'Расчет сбытовых надбавок'!$B$2065:'Расчет сбытовых надбавок'!$G$2736,5)</f>
        <v>274.5</v>
      </c>
      <c r="F782" s="117">
        <f>VLOOKUP($A782+ROUND((COLUMN()-2)/24,5),АТС!$A$41:$F$712,5)+VLOOKUP($A782+ROUND((COLUMN()-2)/24,5),'Расчет сбытовых надбавок'!$B$2065:'Расчет сбытовых надбавок'!$G$2736,5)</f>
        <v>226.21</v>
      </c>
      <c r="G782" s="117">
        <f>VLOOKUP($A782+ROUND((COLUMN()-2)/24,5),АТС!$A$41:$F$712,5)+VLOOKUP($A782+ROUND((COLUMN()-2)/24,5),'Расчет сбытовых надбавок'!$B$2065:'Расчет сбытовых надбавок'!$G$2736,5)</f>
        <v>30.29</v>
      </c>
      <c r="H782" s="117">
        <f>VLOOKUP($A782+ROUND((COLUMN()-2)/24,5),АТС!$A$41:$F$712,5)+VLOOKUP($A782+ROUND((COLUMN()-2)/24,5),'Расчет сбытовых надбавок'!$B$2065:'Расчет сбытовых надбавок'!$G$2736,5)</f>
        <v>0</v>
      </c>
      <c r="I782" s="117">
        <f>VLOOKUP($A782+ROUND((COLUMN()-2)/24,5),АТС!$A$41:$F$712,5)+VLOOKUP($A782+ROUND((COLUMN()-2)/24,5),'Расчет сбытовых надбавок'!$B$2065:'Расчет сбытовых надбавок'!$G$2736,5)</f>
        <v>123.63999999999999</v>
      </c>
      <c r="J782" s="117">
        <f>VLOOKUP($A782+ROUND((COLUMN()-2)/24,5),АТС!$A$41:$F$712,5)+VLOOKUP($A782+ROUND((COLUMN()-2)/24,5),'Расчет сбытовых надбавок'!$B$2065:'Расчет сбытовых надбавок'!$G$2736,5)</f>
        <v>285.63</v>
      </c>
      <c r="K782" s="117">
        <f>VLOOKUP($A782+ROUND((COLUMN()-2)/24,5),АТС!$A$41:$F$712,5)+VLOOKUP($A782+ROUND((COLUMN()-2)/24,5),'Расчет сбытовых надбавок'!$B$2065:'Расчет сбытовых надбавок'!$G$2736,5)</f>
        <v>358.97</v>
      </c>
      <c r="L782" s="117">
        <f>VLOOKUP($A782+ROUND((COLUMN()-2)/24,5),АТС!$A$41:$F$712,5)+VLOOKUP($A782+ROUND((COLUMN()-2)/24,5),'Расчет сбытовых надбавок'!$B$2065:'Расчет сбытовых надбавок'!$G$2736,5)</f>
        <v>387.43999999999994</v>
      </c>
      <c r="M782" s="117">
        <f>VLOOKUP($A782+ROUND((COLUMN()-2)/24,5),АТС!$A$41:$F$712,5)+VLOOKUP($A782+ROUND((COLUMN()-2)/24,5),'Расчет сбытовых надбавок'!$B$2065:'Расчет сбытовых надбавок'!$G$2736,5)</f>
        <v>397.39</v>
      </c>
      <c r="N782" s="117">
        <f>VLOOKUP($A782+ROUND((COLUMN()-2)/24,5),АТС!$A$41:$F$712,5)+VLOOKUP($A782+ROUND((COLUMN()-2)/24,5),'Расчет сбытовых надбавок'!$B$2065:'Расчет сбытовых надбавок'!$G$2736,5)</f>
        <v>547.29</v>
      </c>
      <c r="O782" s="117">
        <f>VLOOKUP($A782+ROUND((COLUMN()-2)/24,5),АТС!$A$41:$F$712,5)+VLOOKUP($A782+ROUND((COLUMN()-2)/24,5),'Расчет сбытовых надбавок'!$B$2065:'Расчет сбытовых надбавок'!$G$2736,5)</f>
        <v>529.03</v>
      </c>
      <c r="P782" s="117">
        <f>VLOOKUP($A782+ROUND((COLUMN()-2)/24,5),АТС!$A$41:$F$712,5)+VLOOKUP($A782+ROUND((COLUMN()-2)/24,5),'Расчет сбытовых надбавок'!$B$2065:'Расчет сбытовых надбавок'!$G$2736,5)</f>
        <v>449.71</v>
      </c>
      <c r="Q782" s="117">
        <f>VLOOKUP($A782+ROUND((COLUMN()-2)/24,5),АТС!$A$41:$F$712,5)+VLOOKUP($A782+ROUND((COLUMN()-2)/24,5),'Расчет сбытовых надбавок'!$B$2065:'Расчет сбытовых надбавок'!$G$2736,5)</f>
        <v>234.31</v>
      </c>
      <c r="R782" s="117">
        <f>VLOOKUP($A782+ROUND((COLUMN()-2)/24,5),АТС!$A$41:$F$712,5)+VLOOKUP($A782+ROUND((COLUMN()-2)/24,5),'Расчет сбытовых надбавок'!$B$2065:'Расчет сбытовых надбавок'!$G$2736,5)</f>
        <v>414.13</v>
      </c>
      <c r="S782" s="117">
        <f>VLOOKUP($A782+ROUND((COLUMN()-2)/24,5),АТС!$A$41:$F$712,5)+VLOOKUP($A782+ROUND((COLUMN()-2)/24,5),'Расчет сбытовых надбавок'!$B$2065:'Расчет сбытовых надбавок'!$G$2736,5)</f>
        <v>266.7</v>
      </c>
      <c r="T782" s="117">
        <f>VLOOKUP($A782+ROUND((COLUMN()-2)/24,5),АТС!$A$41:$F$712,5)+VLOOKUP($A782+ROUND((COLUMN()-2)/24,5),'Расчет сбытовых надбавок'!$B$2065:'Расчет сбытовых надбавок'!$G$2736,5)</f>
        <v>13.68</v>
      </c>
      <c r="U782" s="117">
        <f>VLOOKUP($A782+ROUND((COLUMN()-2)/24,5),АТС!$A$41:$F$712,5)+VLOOKUP($A782+ROUND((COLUMN()-2)/24,5),'Расчет сбытовых надбавок'!$B$2065:'Расчет сбытовых надбавок'!$G$2736,5)</f>
        <v>291.08</v>
      </c>
      <c r="V782" s="117">
        <f>VLOOKUP($A782+ROUND((COLUMN()-2)/24,5),АТС!$A$41:$F$712,5)+VLOOKUP($A782+ROUND((COLUMN()-2)/24,5),'Расчет сбытовых надбавок'!$B$2065:'Расчет сбытовых надбавок'!$G$2736,5)</f>
        <v>555.04</v>
      </c>
      <c r="W782" s="117">
        <f>VLOOKUP($A782+ROUND((COLUMN()-2)/24,5),АТС!$A$41:$F$712,5)+VLOOKUP($A782+ROUND((COLUMN()-2)/24,5),'Расчет сбытовых надбавок'!$B$2065:'Расчет сбытовых надбавок'!$G$2736,5)</f>
        <v>656.52</v>
      </c>
      <c r="X782" s="117">
        <f>VLOOKUP($A782+ROUND((COLUMN()-2)/24,5),АТС!$A$41:$F$712,5)+VLOOKUP($A782+ROUND((COLUMN()-2)/24,5),'Расчет сбытовых надбавок'!$B$2065:'Расчет сбытовых надбавок'!$G$2736,5)</f>
        <v>956.98</v>
      </c>
      <c r="Y782" s="117">
        <f>VLOOKUP($A782+ROUND((COLUMN()-2)/24,5),АТС!$A$41:$F$712,5)+VLOOKUP($A782+ROUND((COLUMN()-2)/24,5),'Расчет сбытовых надбавок'!$B$2065:'Расчет сбытовых надбавок'!$G$2736,5)</f>
        <v>769.80000000000007</v>
      </c>
    </row>
    <row r="783" spans="1:25" x14ac:dyDescent="0.2">
      <c r="A783" s="94">
        <f t="shared" si="23"/>
        <v>41688</v>
      </c>
      <c r="B783" s="117">
        <f>VLOOKUP($A783+ROUND((COLUMN()-2)/24,5),АТС!$A$41:$F$712,5)+VLOOKUP($A783+ROUND((COLUMN()-2)/24,5),'Расчет сбытовых надбавок'!$B$2065:'Расчет сбытовых надбавок'!$G$2736,5)</f>
        <v>389.66</v>
      </c>
      <c r="C783" s="117">
        <f>VLOOKUP($A783+ROUND((COLUMN()-2)/24,5),АТС!$A$41:$F$712,5)+VLOOKUP($A783+ROUND((COLUMN()-2)/24,5),'Расчет сбытовых надбавок'!$B$2065:'Расчет сбытовых надбавок'!$G$2736,5)</f>
        <v>539.59</v>
      </c>
      <c r="D783" s="117">
        <f>VLOOKUP($A783+ROUND((COLUMN()-2)/24,5),АТС!$A$41:$F$712,5)+VLOOKUP($A783+ROUND((COLUMN()-2)/24,5),'Расчет сбытовых надбавок'!$B$2065:'Расчет сбытовых надбавок'!$G$2736,5)</f>
        <v>466.94000000000005</v>
      </c>
      <c r="E783" s="117">
        <f>VLOOKUP($A783+ROUND((COLUMN()-2)/24,5),АТС!$A$41:$F$712,5)+VLOOKUP($A783+ROUND((COLUMN()-2)/24,5),'Расчет сбытовых надбавок'!$B$2065:'Расчет сбытовых надбавок'!$G$2736,5)</f>
        <v>197.39</v>
      </c>
      <c r="F783" s="117">
        <f>VLOOKUP($A783+ROUND((COLUMN()-2)/24,5),АТС!$A$41:$F$712,5)+VLOOKUP($A783+ROUND((COLUMN()-2)/24,5),'Расчет сбытовых надбавок'!$B$2065:'Расчет сбытовых надбавок'!$G$2736,5)</f>
        <v>47.559999999999995</v>
      </c>
      <c r="G783" s="117">
        <f>VLOOKUP($A783+ROUND((COLUMN()-2)/24,5),АТС!$A$41:$F$712,5)+VLOOKUP($A783+ROUND((COLUMN()-2)/24,5),'Расчет сбытовых надбавок'!$B$2065:'Расчет сбытовых надбавок'!$G$2736,5)</f>
        <v>35.39</v>
      </c>
      <c r="H783" s="117">
        <f>VLOOKUP($A783+ROUND((COLUMN()-2)/24,5),АТС!$A$41:$F$712,5)+VLOOKUP($A783+ROUND((COLUMN()-2)/24,5),'Расчет сбытовых надбавок'!$B$2065:'Расчет сбытовых надбавок'!$G$2736,5)</f>
        <v>0</v>
      </c>
      <c r="I783" s="117">
        <f>VLOOKUP($A783+ROUND((COLUMN()-2)/24,5),АТС!$A$41:$F$712,5)+VLOOKUP($A783+ROUND((COLUMN()-2)/24,5),'Расчет сбытовых надбавок'!$B$2065:'Расчет сбытовых надбавок'!$G$2736,5)</f>
        <v>0.01</v>
      </c>
      <c r="J783" s="117">
        <f>VLOOKUP($A783+ROUND((COLUMN()-2)/24,5),АТС!$A$41:$F$712,5)+VLOOKUP($A783+ROUND((COLUMN()-2)/24,5),'Расчет сбытовых надбавок'!$B$2065:'Расчет сбытовых надбавок'!$G$2736,5)</f>
        <v>128.84</v>
      </c>
      <c r="K783" s="117">
        <f>VLOOKUP($A783+ROUND((COLUMN()-2)/24,5),АТС!$A$41:$F$712,5)+VLOOKUP($A783+ROUND((COLUMN()-2)/24,5),'Расчет сбытовых надбавок'!$B$2065:'Расчет сбытовых надбавок'!$G$2736,5)</f>
        <v>73.05</v>
      </c>
      <c r="L783" s="117">
        <f>VLOOKUP($A783+ROUND((COLUMN()-2)/24,5),АТС!$A$41:$F$712,5)+VLOOKUP($A783+ROUND((COLUMN()-2)/24,5),'Расчет сбытовых надбавок'!$B$2065:'Расчет сбытовых надбавок'!$G$2736,5)</f>
        <v>237.57</v>
      </c>
      <c r="M783" s="117">
        <f>VLOOKUP($A783+ROUND((COLUMN()-2)/24,5),АТС!$A$41:$F$712,5)+VLOOKUP($A783+ROUND((COLUMN()-2)/24,5),'Расчет сбытовых надбавок'!$B$2065:'Расчет сбытовых надбавок'!$G$2736,5)</f>
        <v>215.45</v>
      </c>
      <c r="N783" s="117">
        <f>VLOOKUP($A783+ROUND((COLUMN()-2)/24,5),АТС!$A$41:$F$712,5)+VLOOKUP($A783+ROUND((COLUMN()-2)/24,5),'Расчет сбытовых надбавок'!$B$2065:'Расчет сбытовых надбавок'!$G$2736,5)</f>
        <v>326.58</v>
      </c>
      <c r="O783" s="117">
        <f>VLOOKUP($A783+ROUND((COLUMN()-2)/24,5),АТС!$A$41:$F$712,5)+VLOOKUP($A783+ROUND((COLUMN()-2)/24,5),'Расчет сбытовых надбавок'!$B$2065:'Расчет сбытовых надбавок'!$G$2736,5)</f>
        <v>338.13</v>
      </c>
      <c r="P783" s="117">
        <f>VLOOKUP($A783+ROUND((COLUMN()-2)/24,5),АТС!$A$41:$F$712,5)+VLOOKUP($A783+ROUND((COLUMN()-2)/24,5),'Расчет сбытовых надбавок'!$B$2065:'Расчет сбытовых надбавок'!$G$2736,5)</f>
        <v>229.79000000000002</v>
      </c>
      <c r="Q783" s="117">
        <f>VLOOKUP($A783+ROUND((COLUMN()-2)/24,5),АТС!$A$41:$F$712,5)+VLOOKUP($A783+ROUND((COLUMN()-2)/24,5),'Расчет сбытовых надбавок'!$B$2065:'Расчет сбытовых надбавок'!$G$2736,5)</f>
        <v>258.40999999999997</v>
      </c>
      <c r="R783" s="117">
        <f>VLOOKUP($A783+ROUND((COLUMN()-2)/24,5),АТС!$A$41:$F$712,5)+VLOOKUP($A783+ROUND((COLUMN()-2)/24,5),'Расчет сбытовых надбавок'!$B$2065:'Расчет сбытовых надбавок'!$G$2736,5)</f>
        <v>176.32</v>
      </c>
      <c r="S783" s="117">
        <f>VLOOKUP($A783+ROUND((COLUMN()-2)/24,5),АТС!$A$41:$F$712,5)+VLOOKUP($A783+ROUND((COLUMN()-2)/24,5),'Расчет сбытовых надбавок'!$B$2065:'Расчет сбытовых надбавок'!$G$2736,5)</f>
        <v>130.11000000000001</v>
      </c>
      <c r="T783" s="117">
        <f>VLOOKUP($A783+ROUND((COLUMN()-2)/24,5),АТС!$A$41:$F$712,5)+VLOOKUP($A783+ROUND((COLUMN()-2)/24,5),'Расчет сбытовых надбавок'!$B$2065:'Расчет сбытовых надбавок'!$G$2736,5)</f>
        <v>75.430000000000007</v>
      </c>
      <c r="U783" s="117">
        <f>VLOOKUP($A783+ROUND((COLUMN()-2)/24,5),АТС!$A$41:$F$712,5)+VLOOKUP($A783+ROUND((COLUMN()-2)/24,5),'Расчет сбытовых надбавок'!$B$2065:'Расчет сбытовых надбавок'!$G$2736,5)</f>
        <v>133.85</v>
      </c>
      <c r="V783" s="117">
        <f>VLOOKUP($A783+ROUND((COLUMN()-2)/24,5),АТС!$A$41:$F$712,5)+VLOOKUP($A783+ROUND((COLUMN()-2)/24,5),'Расчет сбытовых надбавок'!$B$2065:'Расчет сбытовых надбавок'!$G$2736,5)</f>
        <v>177.83</v>
      </c>
      <c r="W783" s="117">
        <f>VLOOKUP($A783+ROUND((COLUMN()-2)/24,5),АТС!$A$41:$F$712,5)+VLOOKUP($A783+ROUND((COLUMN()-2)/24,5),'Расчет сбытовых надбавок'!$B$2065:'Расчет сбытовых надбавок'!$G$2736,5)</f>
        <v>160.25</v>
      </c>
      <c r="X783" s="117">
        <f>VLOOKUP($A783+ROUND((COLUMN()-2)/24,5),АТС!$A$41:$F$712,5)+VLOOKUP($A783+ROUND((COLUMN()-2)/24,5),'Расчет сбытовых надбавок'!$B$2065:'Расчет сбытовых надбавок'!$G$2736,5)</f>
        <v>71.63</v>
      </c>
      <c r="Y783" s="117">
        <f>VLOOKUP($A783+ROUND((COLUMN()-2)/24,5),АТС!$A$41:$F$712,5)+VLOOKUP($A783+ROUND((COLUMN()-2)/24,5),'Расчет сбытовых надбавок'!$B$2065:'Расчет сбытовых надбавок'!$G$2736,5)</f>
        <v>740.62</v>
      </c>
    </row>
    <row r="784" spans="1:25" x14ac:dyDescent="0.2">
      <c r="A784" s="94">
        <f t="shared" si="23"/>
        <v>41689</v>
      </c>
      <c r="B784" s="117">
        <f>VLOOKUP($A784+ROUND((COLUMN()-2)/24,5),АТС!$A$41:$F$712,5)+VLOOKUP($A784+ROUND((COLUMN()-2)/24,5),'Расчет сбытовых надбавок'!$B$2065:'Расчет сбытовых надбавок'!$G$2736,5)</f>
        <v>156.57</v>
      </c>
      <c r="C784" s="117">
        <f>VLOOKUP($A784+ROUND((COLUMN()-2)/24,5),АТС!$A$41:$F$712,5)+VLOOKUP($A784+ROUND((COLUMN()-2)/24,5),'Расчет сбытовых надбавок'!$B$2065:'Расчет сбытовых надбавок'!$G$2736,5)</f>
        <v>152.16</v>
      </c>
      <c r="D784" s="117">
        <f>VLOOKUP($A784+ROUND((COLUMN()-2)/24,5),АТС!$A$41:$F$712,5)+VLOOKUP($A784+ROUND((COLUMN()-2)/24,5),'Расчет сбытовых надбавок'!$B$2065:'Расчет сбытовых надбавок'!$G$2736,5)</f>
        <v>62.26</v>
      </c>
      <c r="E784" s="117">
        <f>VLOOKUP($A784+ROUND((COLUMN()-2)/24,5),АТС!$A$41:$F$712,5)+VLOOKUP($A784+ROUND((COLUMN()-2)/24,5),'Расчет сбытовых надбавок'!$B$2065:'Расчет сбытовых надбавок'!$G$2736,5)</f>
        <v>21.59</v>
      </c>
      <c r="F784" s="117">
        <f>VLOOKUP($A784+ROUND((COLUMN()-2)/24,5),АТС!$A$41:$F$712,5)+VLOOKUP($A784+ROUND((COLUMN()-2)/24,5),'Расчет сбытовых надбавок'!$B$2065:'Расчет сбытовых надбавок'!$G$2736,5)</f>
        <v>86.12</v>
      </c>
      <c r="G784" s="117">
        <f>VLOOKUP($A784+ROUND((COLUMN()-2)/24,5),АТС!$A$41:$F$712,5)+VLOOKUP($A784+ROUND((COLUMN()-2)/24,5),'Расчет сбытовых надбавок'!$B$2065:'Расчет сбытовых надбавок'!$G$2736,5)</f>
        <v>0</v>
      </c>
      <c r="H784" s="117">
        <f>VLOOKUP($A784+ROUND((COLUMN()-2)/24,5),АТС!$A$41:$F$712,5)+VLOOKUP($A784+ROUND((COLUMN()-2)/24,5),'Расчет сбытовых надбавок'!$B$2065:'Расчет сбытовых надбавок'!$G$2736,5)</f>
        <v>0</v>
      </c>
      <c r="I784" s="117">
        <f>VLOOKUP($A784+ROUND((COLUMN()-2)/24,5),АТС!$A$41:$F$712,5)+VLOOKUP($A784+ROUND((COLUMN()-2)/24,5),'Расчет сбытовых надбавок'!$B$2065:'Расчет сбытовых надбавок'!$G$2736,5)</f>
        <v>0</v>
      </c>
      <c r="J784" s="117">
        <f>VLOOKUP($A784+ROUND((COLUMN()-2)/24,5),АТС!$A$41:$F$712,5)+VLOOKUP($A784+ROUND((COLUMN()-2)/24,5),'Расчет сбытовых надбавок'!$B$2065:'Расчет сбытовых надбавок'!$G$2736,5)</f>
        <v>96.62</v>
      </c>
      <c r="K784" s="117">
        <f>VLOOKUP($A784+ROUND((COLUMN()-2)/24,5),АТС!$A$41:$F$712,5)+VLOOKUP($A784+ROUND((COLUMN()-2)/24,5),'Расчет сбытовых надбавок'!$B$2065:'Расчет сбытовых надбавок'!$G$2736,5)</f>
        <v>220.7</v>
      </c>
      <c r="L784" s="117">
        <f>VLOOKUP($A784+ROUND((COLUMN()-2)/24,5),АТС!$A$41:$F$712,5)+VLOOKUP($A784+ROUND((COLUMN()-2)/24,5),'Расчет сбытовых надбавок'!$B$2065:'Расчет сбытовых надбавок'!$G$2736,5)</f>
        <v>169.85999999999999</v>
      </c>
      <c r="M784" s="117">
        <f>VLOOKUP($A784+ROUND((COLUMN()-2)/24,5),АТС!$A$41:$F$712,5)+VLOOKUP($A784+ROUND((COLUMN()-2)/24,5),'Расчет сбытовых надбавок'!$B$2065:'Расчет сбытовых надбавок'!$G$2736,5)</f>
        <v>146.62</v>
      </c>
      <c r="N784" s="117">
        <f>VLOOKUP($A784+ROUND((COLUMN()-2)/24,5),АТС!$A$41:$F$712,5)+VLOOKUP($A784+ROUND((COLUMN()-2)/24,5),'Расчет сбытовых надбавок'!$B$2065:'Расчет сбытовых надбавок'!$G$2736,5)</f>
        <v>283.91000000000003</v>
      </c>
      <c r="O784" s="117">
        <f>VLOOKUP($A784+ROUND((COLUMN()-2)/24,5),АТС!$A$41:$F$712,5)+VLOOKUP($A784+ROUND((COLUMN()-2)/24,5),'Расчет сбытовых надбавок'!$B$2065:'Расчет сбытовых надбавок'!$G$2736,5)</f>
        <v>272.07</v>
      </c>
      <c r="P784" s="117">
        <f>VLOOKUP($A784+ROUND((COLUMN()-2)/24,5),АТС!$A$41:$F$712,5)+VLOOKUP($A784+ROUND((COLUMN()-2)/24,5),'Расчет сбытовых надбавок'!$B$2065:'Расчет сбытовых надбавок'!$G$2736,5)</f>
        <v>299.52999999999997</v>
      </c>
      <c r="Q784" s="117">
        <f>VLOOKUP($A784+ROUND((COLUMN()-2)/24,5),АТС!$A$41:$F$712,5)+VLOOKUP($A784+ROUND((COLUMN()-2)/24,5),'Расчет сбытовых надбавок'!$B$2065:'Расчет сбытовых надбавок'!$G$2736,5)</f>
        <v>310.08000000000004</v>
      </c>
      <c r="R784" s="117">
        <f>VLOOKUP($A784+ROUND((COLUMN()-2)/24,5),АТС!$A$41:$F$712,5)+VLOOKUP($A784+ROUND((COLUMN()-2)/24,5),'Расчет сбытовых надбавок'!$B$2065:'Расчет сбытовых надбавок'!$G$2736,5)</f>
        <v>341.97</v>
      </c>
      <c r="S784" s="117">
        <f>VLOOKUP($A784+ROUND((COLUMN()-2)/24,5),АТС!$A$41:$F$712,5)+VLOOKUP($A784+ROUND((COLUMN()-2)/24,5),'Расчет сбытовых надбавок'!$B$2065:'Расчет сбытовых надбавок'!$G$2736,5)</f>
        <v>176.32</v>
      </c>
      <c r="T784" s="117">
        <f>VLOOKUP($A784+ROUND((COLUMN()-2)/24,5),АТС!$A$41:$F$712,5)+VLOOKUP($A784+ROUND((COLUMN()-2)/24,5),'Расчет сбытовых надбавок'!$B$2065:'Расчет сбытовых надбавок'!$G$2736,5)</f>
        <v>52.28</v>
      </c>
      <c r="U784" s="117">
        <f>VLOOKUP($A784+ROUND((COLUMN()-2)/24,5),АТС!$A$41:$F$712,5)+VLOOKUP($A784+ROUND((COLUMN()-2)/24,5),'Расчет сбытовых надбавок'!$B$2065:'Расчет сбытовых надбавок'!$G$2736,5)</f>
        <v>213.56</v>
      </c>
      <c r="V784" s="117">
        <f>VLOOKUP($A784+ROUND((COLUMN()-2)/24,5),АТС!$A$41:$F$712,5)+VLOOKUP($A784+ROUND((COLUMN()-2)/24,5),'Расчет сбытовых надбавок'!$B$2065:'Расчет сбытовых надбавок'!$G$2736,5)</f>
        <v>361.33</v>
      </c>
      <c r="W784" s="117">
        <f>VLOOKUP($A784+ROUND((COLUMN()-2)/24,5),АТС!$A$41:$F$712,5)+VLOOKUP($A784+ROUND((COLUMN()-2)/24,5),'Расчет сбытовых надбавок'!$B$2065:'Расчет сбытовых надбавок'!$G$2736,5)</f>
        <v>395.32</v>
      </c>
      <c r="X784" s="117">
        <f>VLOOKUP($A784+ROUND((COLUMN()-2)/24,5),АТС!$A$41:$F$712,5)+VLOOKUP($A784+ROUND((COLUMN()-2)/24,5),'Расчет сбытовых надбавок'!$B$2065:'Расчет сбытовых надбавок'!$G$2736,5)</f>
        <v>421.29</v>
      </c>
      <c r="Y784" s="117">
        <f>VLOOKUP($A784+ROUND((COLUMN()-2)/24,5),АТС!$A$41:$F$712,5)+VLOOKUP($A784+ROUND((COLUMN()-2)/24,5),'Расчет сбытовых надбавок'!$B$2065:'Расчет сбытовых надбавок'!$G$2736,5)</f>
        <v>175.42000000000002</v>
      </c>
    </row>
    <row r="785" spans="1:27" x14ac:dyDescent="0.2">
      <c r="A785" s="94">
        <f t="shared" si="23"/>
        <v>41690</v>
      </c>
      <c r="B785" s="117">
        <f>VLOOKUP($A785+ROUND((COLUMN()-2)/24,5),АТС!$A$41:$F$712,5)+VLOOKUP($A785+ROUND((COLUMN()-2)/24,5),'Расчет сбытовых надбавок'!$B$2065:'Расчет сбытовых надбавок'!$G$2736,5)</f>
        <v>122.73</v>
      </c>
      <c r="C785" s="117">
        <f>VLOOKUP($A785+ROUND((COLUMN()-2)/24,5),АТС!$A$41:$F$712,5)+VLOOKUP($A785+ROUND((COLUMN()-2)/24,5),'Расчет сбытовых надбавок'!$B$2065:'Расчет сбытовых надбавок'!$G$2736,5)</f>
        <v>102.2</v>
      </c>
      <c r="D785" s="117">
        <f>VLOOKUP($A785+ROUND((COLUMN()-2)/24,5),АТС!$A$41:$F$712,5)+VLOOKUP($A785+ROUND((COLUMN()-2)/24,5),'Расчет сбытовых надбавок'!$B$2065:'Расчет сбытовых надбавок'!$G$2736,5)</f>
        <v>91.8</v>
      </c>
      <c r="E785" s="117">
        <f>VLOOKUP($A785+ROUND((COLUMN()-2)/24,5),АТС!$A$41:$F$712,5)+VLOOKUP($A785+ROUND((COLUMN()-2)/24,5),'Расчет сбытовых надбавок'!$B$2065:'Расчет сбытовых надбавок'!$G$2736,5)</f>
        <v>35.22</v>
      </c>
      <c r="F785" s="117">
        <f>VLOOKUP($A785+ROUND((COLUMN()-2)/24,5),АТС!$A$41:$F$712,5)+VLOOKUP($A785+ROUND((COLUMN()-2)/24,5),'Расчет сбытовых надбавок'!$B$2065:'Расчет сбытовых надбавок'!$G$2736,5)</f>
        <v>84.44</v>
      </c>
      <c r="G785" s="117">
        <f>VLOOKUP($A785+ROUND((COLUMN()-2)/24,5),АТС!$A$41:$F$712,5)+VLOOKUP($A785+ROUND((COLUMN()-2)/24,5),'Расчет сбытовых надбавок'!$B$2065:'Расчет сбытовых надбавок'!$G$2736,5)</f>
        <v>0</v>
      </c>
      <c r="H785" s="117">
        <f>VLOOKUP($A785+ROUND((COLUMN()-2)/24,5),АТС!$A$41:$F$712,5)+VLOOKUP($A785+ROUND((COLUMN()-2)/24,5),'Расчет сбытовых надбавок'!$B$2065:'Расчет сбытовых надбавок'!$G$2736,5)</f>
        <v>0</v>
      </c>
      <c r="I785" s="117">
        <f>VLOOKUP($A785+ROUND((COLUMN()-2)/24,5),АТС!$A$41:$F$712,5)+VLOOKUP($A785+ROUND((COLUMN()-2)/24,5),'Расчет сбытовых надбавок'!$B$2065:'Расчет сбытовых надбавок'!$G$2736,5)</f>
        <v>30.86</v>
      </c>
      <c r="J785" s="117">
        <f>VLOOKUP($A785+ROUND((COLUMN()-2)/24,5),АТС!$A$41:$F$712,5)+VLOOKUP($A785+ROUND((COLUMN()-2)/24,5),'Расчет сбытовых надбавок'!$B$2065:'Расчет сбытовых надбавок'!$G$2736,5)</f>
        <v>65.42</v>
      </c>
      <c r="K785" s="117">
        <f>VLOOKUP($A785+ROUND((COLUMN()-2)/24,5),АТС!$A$41:$F$712,5)+VLOOKUP($A785+ROUND((COLUMN()-2)/24,5),'Расчет сбытовых надбавок'!$B$2065:'Расчет сбытовых надбавок'!$G$2736,5)</f>
        <v>71.540000000000006</v>
      </c>
      <c r="L785" s="117">
        <f>VLOOKUP($A785+ROUND((COLUMN()-2)/24,5),АТС!$A$41:$F$712,5)+VLOOKUP($A785+ROUND((COLUMN()-2)/24,5),'Расчет сбытовых надбавок'!$B$2065:'Расчет сбытовых надбавок'!$G$2736,5)</f>
        <v>193.36</v>
      </c>
      <c r="M785" s="117">
        <f>VLOOKUP($A785+ROUND((COLUMN()-2)/24,5),АТС!$A$41:$F$712,5)+VLOOKUP($A785+ROUND((COLUMN()-2)/24,5),'Расчет сбытовых надбавок'!$B$2065:'Расчет сбытовых надбавок'!$G$2736,5)</f>
        <v>128.72</v>
      </c>
      <c r="N785" s="117">
        <f>VLOOKUP($A785+ROUND((COLUMN()-2)/24,5),АТС!$A$41:$F$712,5)+VLOOKUP($A785+ROUND((COLUMN()-2)/24,5),'Расчет сбытовых надбавок'!$B$2065:'Расчет сбытовых надбавок'!$G$2736,5)</f>
        <v>142.86000000000001</v>
      </c>
      <c r="O785" s="117">
        <f>VLOOKUP($A785+ROUND((COLUMN()-2)/24,5),АТС!$A$41:$F$712,5)+VLOOKUP($A785+ROUND((COLUMN()-2)/24,5),'Расчет сбытовых надбавок'!$B$2065:'Расчет сбытовых надбавок'!$G$2736,5)</f>
        <v>158.57</v>
      </c>
      <c r="P785" s="117">
        <f>VLOOKUP($A785+ROUND((COLUMN()-2)/24,5),АТС!$A$41:$F$712,5)+VLOOKUP($A785+ROUND((COLUMN()-2)/24,5),'Расчет сбытовых надбавок'!$B$2065:'Расчет сбытовых надбавок'!$G$2736,5)</f>
        <v>286.5</v>
      </c>
      <c r="Q785" s="117">
        <f>VLOOKUP($A785+ROUND((COLUMN()-2)/24,5),АТС!$A$41:$F$712,5)+VLOOKUP($A785+ROUND((COLUMN()-2)/24,5),'Расчет сбытовых надбавок'!$B$2065:'Расчет сбытовых надбавок'!$G$2736,5)</f>
        <v>289</v>
      </c>
      <c r="R785" s="117">
        <f>VLOOKUP($A785+ROUND((COLUMN()-2)/24,5),АТС!$A$41:$F$712,5)+VLOOKUP($A785+ROUND((COLUMN()-2)/24,5),'Расчет сбытовых надбавок'!$B$2065:'Расчет сбытовых надбавок'!$G$2736,5)</f>
        <v>280.02999999999997</v>
      </c>
      <c r="S785" s="117">
        <f>VLOOKUP($A785+ROUND((COLUMN()-2)/24,5),АТС!$A$41:$F$712,5)+VLOOKUP($A785+ROUND((COLUMN()-2)/24,5),'Расчет сбытовых надбавок'!$B$2065:'Расчет сбытовых надбавок'!$G$2736,5)</f>
        <v>125.66</v>
      </c>
      <c r="T785" s="117">
        <f>VLOOKUP($A785+ROUND((COLUMN()-2)/24,5),АТС!$A$41:$F$712,5)+VLOOKUP($A785+ROUND((COLUMN()-2)/24,5),'Расчет сбытовых надбавок'!$B$2065:'Расчет сбытовых надбавок'!$G$2736,5)</f>
        <v>48.31</v>
      </c>
      <c r="U785" s="117">
        <f>VLOOKUP($A785+ROUND((COLUMN()-2)/24,5),АТС!$A$41:$F$712,5)+VLOOKUP($A785+ROUND((COLUMN()-2)/24,5),'Расчет сбытовых надбавок'!$B$2065:'Расчет сбытовых надбавок'!$G$2736,5)</f>
        <v>31.05</v>
      </c>
      <c r="V785" s="117">
        <f>VLOOKUP($A785+ROUND((COLUMN()-2)/24,5),АТС!$A$41:$F$712,5)+VLOOKUP($A785+ROUND((COLUMN()-2)/24,5),'Расчет сбытовых надбавок'!$B$2065:'Расчет сбытовых надбавок'!$G$2736,5)</f>
        <v>280.41000000000003</v>
      </c>
      <c r="W785" s="117">
        <f>VLOOKUP($A785+ROUND((COLUMN()-2)/24,5),АТС!$A$41:$F$712,5)+VLOOKUP($A785+ROUND((COLUMN()-2)/24,5),'Расчет сбытовых надбавок'!$B$2065:'Расчет сбытовых надбавок'!$G$2736,5)</f>
        <v>356.48</v>
      </c>
      <c r="X785" s="117">
        <f>VLOOKUP($A785+ROUND((COLUMN()-2)/24,5),АТС!$A$41:$F$712,5)+VLOOKUP($A785+ROUND((COLUMN()-2)/24,5),'Расчет сбытовых надбавок'!$B$2065:'Расчет сбытовых надбавок'!$G$2736,5)</f>
        <v>632.1</v>
      </c>
      <c r="Y785" s="117">
        <f>VLOOKUP($A785+ROUND((COLUMN()-2)/24,5),АТС!$A$41:$F$712,5)+VLOOKUP($A785+ROUND((COLUMN()-2)/24,5),'Расчет сбытовых надбавок'!$B$2065:'Расчет сбытовых надбавок'!$G$2736,5)</f>
        <v>298.82</v>
      </c>
    </row>
    <row r="786" spans="1:27" x14ac:dyDescent="0.2">
      <c r="A786" s="94">
        <f t="shared" si="23"/>
        <v>41691</v>
      </c>
      <c r="B786" s="117">
        <f>VLOOKUP($A786+ROUND((COLUMN()-2)/24,5),АТС!$A$41:$F$712,5)+VLOOKUP($A786+ROUND((COLUMN()-2)/24,5),'Расчет сбытовых надбавок'!$B$2065:'Расчет сбытовых надбавок'!$G$2736,5)</f>
        <v>169.1</v>
      </c>
      <c r="C786" s="117">
        <f>VLOOKUP($A786+ROUND((COLUMN()-2)/24,5),АТС!$A$41:$F$712,5)+VLOOKUP($A786+ROUND((COLUMN()-2)/24,5),'Расчет сбытовых надбавок'!$B$2065:'Расчет сбытовых надбавок'!$G$2736,5)</f>
        <v>220.27</v>
      </c>
      <c r="D786" s="117">
        <f>VLOOKUP($A786+ROUND((COLUMN()-2)/24,5),АТС!$A$41:$F$712,5)+VLOOKUP($A786+ROUND((COLUMN()-2)/24,5),'Расчет сбытовых надбавок'!$B$2065:'Расчет сбытовых надбавок'!$G$2736,5)</f>
        <v>140.21</v>
      </c>
      <c r="E786" s="117">
        <f>VLOOKUP($A786+ROUND((COLUMN()-2)/24,5),АТС!$A$41:$F$712,5)+VLOOKUP($A786+ROUND((COLUMN()-2)/24,5),'Расчет сбытовых надбавок'!$B$2065:'Расчет сбытовых надбавок'!$G$2736,5)</f>
        <v>42.069999999999993</v>
      </c>
      <c r="F786" s="117">
        <f>VLOOKUP($A786+ROUND((COLUMN()-2)/24,5),АТС!$A$41:$F$712,5)+VLOOKUP($A786+ROUND((COLUMN()-2)/24,5),'Расчет сбытовых надбавок'!$B$2065:'Расчет сбытовых надбавок'!$G$2736,5)</f>
        <v>88.16</v>
      </c>
      <c r="G786" s="117">
        <f>VLOOKUP($A786+ROUND((COLUMN()-2)/24,5),АТС!$A$41:$F$712,5)+VLOOKUP($A786+ROUND((COLUMN()-2)/24,5),'Расчет сбытовых надбавок'!$B$2065:'Расчет сбытовых надбавок'!$G$2736,5)</f>
        <v>0</v>
      </c>
      <c r="H786" s="117">
        <f>VLOOKUP($A786+ROUND((COLUMN()-2)/24,5),АТС!$A$41:$F$712,5)+VLOOKUP($A786+ROUND((COLUMN()-2)/24,5),'Расчет сбытовых надбавок'!$B$2065:'Расчет сбытовых надбавок'!$G$2736,5)</f>
        <v>0</v>
      </c>
      <c r="I786" s="117">
        <f>VLOOKUP($A786+ROUND((COLUMN()-2)/24,5),АТС!$A$41:$F$712,5)+VLOOKUP($A786+ROUND((COLUMN()-2)/24,5),'Расчет сбытовых надбавок'!$B$2065:'Расчет сбытовых надбавок'!$G$2736,5)</f>
        <v>0</v>
      </c>
      <c r="J786" s="117">
        <f>VLOOKUP($A786+ROUND((COLUMN()-2)/24,5),АТС!$A$41:$F$712,5)+VLOOKUP($A786+ROUND((COLUMN()-2)/24,5),'Расчет сбытовых надбавок'!$B$2065:'Расчет сбытовых надбавок'!$G$2736,5)</f>
        <v>0</v>
      </c>
      <c r="K786" s="117">
        <f>VLOOKUP($A786+ROUND((COLUMN()-2)/24,5),АТС!$A$41:$F$712,5)+VLOOKUP($A786+ROUND((COLUMN()-2)/24,5),'Расчет сбытовых надбавок'!$B$2065:'Расчет сбытовых надбавок'!$G$2736,5)</f>
        <v>35.17</v>
      </c>
      <c r="L786" s="117">
        <f>VLOOKUP($A786+ROUND((COLUMN()-2)/24,5),АТС!$A$41:$F$712,5)+VLOOKUP($A786+ROUND((COLUMN()-2)/24,5),'Расчет сбытовых надбавок'!$B$2065:'Расчет сбытовых надбавок'!$G$2736,5)</f>
        <v>176.07</v>
      </c>
      <c r="M786" s="117">
        <f>VLOOKUP($A786+ROUND((COLUMN()-2)/24,5),АТС!$A$41:$F$712,5)+VLOOKUP($A786+ROUND((COLUMN()-2)/24,5),'Расчет сбытовых надбавок'!$B$2065:'Расчет сбытовых надбавок'!$G$2736,5)</f>
        <v>98.52000000000001</v>
      </c>
      <c r="N786" s="117">
        <f>VLOOKUP($A786+ROUND((COLUMN()-2)/24,5),АТС!$A$41:$F$712,5)+VLOOKUP($A786+ROUND((COLUMN()-2)/24,5),'Расчет сбытовых надбавок'!$B$2065:'Расчет сбытовых надбавок'!$G$2736,5)</f>
        <v>102.05999999999999</v>
      </c>
      <c r="O786" s="117">
        <f>VLOOKUP($A786+ROUND((COLUMN()-2)/24,5),АТС!$A$41:$F$712,5)+VLOOKUP($A786+ROUND((COLUMN()-2)/24,5),'Расчет сбытовых надбавок'!$B$2065:'Расчет сбытовых надбавок'!$G$2736,5)</f>
        <v>129.56</v>
      </c>
      <c r="P786" s="117">
        <f>VLOOKUP($A786+ROUND((COLUMN()-2)/24,5),АТС!$A$41:$F$712,5)+VLOOKUP($A786+ROUND((COLUMN()-2)/24,5),'Расчет сбытовых надбавок'!$B$2065:'Расчет сбытовых надбавок'!$G$2736,5)</f>
        <v>119.27</v>
      </c>
      <c r="Q786" s="117">
        <f>VLOOKUP($A786+ROUND((COLUMN()-2)/24,5),АТС!$A$41:$F$712,5)+VLOOKUP($A786+ROUND((COLUMN()-2)/24,5),'Расчет сбытовых надбавок'!$B$2065:'Расчет сбытовых надбавок'!$G$2736,5)</f>
        <v>97.28</v>
      </c>
      <c r="R786" s="117">
        <f>VLOOKUP($A786+ROUND((COLUMN()-2)/24,5),АТС!$A$41:$F$712,5)+VLOOKUP($A786+ROUND((COLUMN()-2)/24,5),'Расчет сбытовых надбавок'!$B$2065:'Расчет сбытовых надбавок'!$G$2736,5)</f>
        <v>0</v>
      </c>
      <c r="S786" s="117">
        <f>VLOOKUP($A786+ROUND((COLUMN()-2)/24,5),АТС!$A$41:$F$712,5)+VLOOKUP($A786+ROUND((COLUMN()-2)/24,5),'Расчет сбытовых надбавок'!$B$2065:'Расчет сбытовых надбавок'!$G$2736,5)</f>
        <v>0</v>
      </c>
      <c r="T786" s="117">
        <f>VLOOKUP($A786+ROUND((COLUMN()-2)/24,5),АТС!$A$41:$F$712,5)+VLOOKUP($A786+ROUND((COLUMN()-2)/24,5),'Расчет сбытовых надбавок'!$B$2065:'Расчет сбытовых надбавок'!$G$2736,5)</f>
        <v>28.36</v>
      </c>
      <c r="U786" s="117">
        <f>VLOOKUP($A786+ROUND((COLUMN()-2)/24,5),АТС!$A$41:$F$712,5)+VLOOKUP($A786+ROUND((COLUMN()-2)/24,5),'Расчет сбытовых надбавок'!$B$2065:'Расчет сбытовых надбавок'!$G$2736,5)</f>
        <v>134.53</v>
      </c>
      <c r="V786" s="117">
        <f>VLOOKUP($A786+ROUND((COLUMN()-2)/24,5),АТС!$A$41:$F$712,5)+VLOOKUP($A786+ROUND((COLUMN()-2)/24,5),'Расчет сбытовых надбавок'!$B$2065:'Расчет сбытовых надбавок'!$G$2736,5)</f>
        <v>143.97</v>
      </c>
      <c r="W786" s="117">
        <f>VLOOKUP($A786+ROUND((COLUMN()-2)/24,5),АТС!$A$41:$F$712,5)+VLOOKUP($A786+ROUND((COLUMN()-2)/24,5),'Расчет сбытовых надбавок'!$B$2065:'Расчет сбытовых надбавок'!$G$2736,5)</f>
        <v>163.47</v>
      </c>
      <c r="X786" s="117">
        <f>VLOOKUP($A786+ROUND((COLUMN()-2)/24,5),АТС!$A$41:$F$712,5)+VLOOKUP($A786+ROUND((COLUMN()-2)/24,5),'Расчет сбытовых надбавок'!$B$2065:'Расчет сбытовых надбавок'!$G$2736,5)</f>
        <v>168.95</v>
      </c>
      <c r="Y786" s="117">
        <f>VLOOKUP($A786+ROUND((COLUMN()-2)/24,5),АТС!$A$41:$F$712,5)+VLOOKUP($A786+ROUND((COLUMN()-2)/24,5),'Расчет сбытовых надбавок'!$B$2065:'Расчет сбытовых надбавок'!$G$2736,5)</f>
        <v>877.47</v>
      </c>
    </row>
    <row r="787" spans="1:27" x14ac:dyDescent="0.2">
      <c r="A787" s="94">
        <f t="shared" si="23"/>
        <v>41692</v>
      </c>
      <c r="B787" s="117">
        <f>VLOOKUP($A787+ROUND((COLUMN()-2)/24,5),АТС!$A$41:$F$712,5)+VLOOKUP($A787+ROUND((COLUMN()-2)/24,5),'Расчет сбытовых надбавок'!$B$2065:'Расчет сбытовых надбавок'!$G$2736,5)</f>
        <v>122.71</v>
      </c>
      <c r="C787" s="117">
        <f>VLOOKUP($A787+ROUND((COLUMN()-2)/24,5),АТС!$A$41:$F$712,5)+VLOOKUP($A787+ROUND((COLUMN()-2)/24,5),'Расчет сбытовых надбавок'!$B$2065:'Расчет сбытовых надбавок'!$G$2736,5)</f>
        <v>84.44</v>
      </c>
      <c r="D787" s="117">
        <f>VLOOKUP($A787+ROUND((COLUMN()-2)/24,5),АТС!$A$41:$F$712,5)+VLOOKUP($A787+ROUND((COLUMN()-2)/24,5),'Расчет сбытовых надбавок'!$B$2065:'Расчет сбытовых надбавок'!$G$2736,5)</f>
        <v>128.86000000000001</v>
      </c>
      <c r="E787" s="117">
        <f>VLOOKUP($A787+ROUND((COLUMN()-2)/24,5),АТС!$A$41:$F$712,5)+VLOOKUP($A787+ROUND((COLUMN()-2)/24,5),'Расчет сбытовых надбавок'!$B$2065:'Расчет сбытовых надбавок'!$G$2736,5)</f>
        <v>66.569999999999993</v>
      </c>
      <c r="F787" s="117">
        <f>VLOOKUP($A787+ROUND((COLUMN()-2)/24,5),АТС!$A$41:$F$712,5)+VLOOKUP($A787+ROUND((COLUMN()-2)/24,5),'Расчет сбытовых надбавок'!$B$2065:'Расчет сбытовых надбавок'!$G$2736,5)</f>
        <v>0</v>
      </c>
      <c r="G787" s="117">
        <f>VLOOKUP($A787+ROUND((COLUMN()-2)/24,5),АТС!$A$41:$F$712,5)+VLOOKUP($A787+ROUND((COLUMN()-2)/24,5),'Расчет сбытовых надбавок'!$B$2065:'Расчет сбытовых надбавок'!$G$2736,5)</f>
        <v>0</v>
      </c>
      <c r="H787" s="117">
        <f>VLOOKUP($A787+ROUND((COLUMN()-2)/24,5),АТС!$A$41:$F$712,5)+VLOOKUP($A787+ROUND((COLUMN()-2)/24,5),'Расчет сбытовых надбавок'!$B$2065:'Расчет сбытовых надбавок'!$G$2736,5)</f>
        <v>0</v>
      </c>
      <c r="I787" s="117">
        <f>VLOOKUP($A787+ROUND((COLUMN()-2)/24,5),АТС!$A$41:$F$712,5)+VLOOKUP($A787+ROUND((COLUMN()-2)/24,5),'Расчет сбытовых надбавок'!$B$2065:'Расчет сбытовых надбавок'!$G$2736,5)</f>
        <v>0</v>
      </c>
      <c r="J787" s="117">
        <f>VLOOKUP($A787+ROUND((COLUMN()-2)/24,5),АТС!$A$41:$F$712,5)+VLOOKUP($A787+ROUND((COLUMN()-2)/24,5),'Расчет сбытовых надбавок'!$B$2065:'Расчет сбытовых надбавок'!$G$2736,5)</f>
        <v>75.8</v>
      </c>
      <c r="K787" s="117">
        <f>VLOOKUP($A787+ROUND((COLUMN()-2)/24,5),АТС!$A$41:$F$712,5)+VLOOKUP($A787+ROUND((COLUMN()-2)/24,5),'Расчет сбытовых надбавок'!$B$2065:'Расчет сбытовых надбавок'!$G$2736,5)</f>
        <v>42.24</v>
      </c>
      <c r="L787" s="117">
        <f>VLOOKUP($A787+ROUND((COLUMN()-2)/24,5),АТС!$A$41:$F$712,5)+VLOOKUP($A787+ROUND((COLUMN()-2)/24,5),'Расчет сбытовых надбавок'!$B$2065:'Расчет сбытовых надбавок'!$G$2736,5)</f>
        <v>164.85000000000002</v>
      </c>
      <c r="M787" s="117">
        <f>VLOOKUP($A787+ROUND((COLUMN()-2)/24,5),АТС!$A$41:$F$712,5)+VLOOKUP($A787+ROUND((COLUMN()-2)/24,5),'Расчет сбытовых надбавок'!$B$2065:'Расчет сбытовых надбавок'!$G$2736,5)</f>
        <v>101.45</v>
      </c>
      <c r="N787" s="117">
        <f>VLOOKUP($A787+ROUND((COLUMN()-2)/24,5),АТС!$A$41:$F$712,5)+VLOOKUP($A787+ROUND((COLUMN()-2)/24,5),'Расчет сбытовых надбавок'!$B$2065:'Расчет сбытовых надбавок'!$G$2736,5)</f>
        <v>146.58000000000001</v>
      </c>
      <c r="O787" s="117">
        <f>VLOOKUP($A787+ROUND((COLUMN()-2)/24,5),АТС!$A$41:$F$712,5)+VLOOKUP($A787+ROUND((COLUMN()-2)/24,5),'Расчет сбытовых надбавок'!$B$2065:'Расчет сбытовых надбавок'!$G$2736,5)</f>
        <v>159.38</v>
      </c>
      <c r="P787" s="117">
        <f>VLOOKUP($A787+ROUND((COLUMN()-2)/24,5),АТС!$A$41:$F$712,5)+VLOOKUP($A787+ROUND((COLUMN()-2)/24,5),'Расчет сбытовых надбавок'!$B$2065:'Расчет сбытовых надбавок'!$G$2736,5)</f>
        <v>215.01</v>
      </c>
      <c r="Q787" s="117">
        <f>VLOOKUP($A787+ROUND((COLUMN()-2)/24,5),АТС!$A$41:$F$712,5)+VLOOKUP($A787+ROUND((COLUMN()-2)/24,5),'Расчет сбытовых надбавок'!$B$2065:'Расчет сбытовых надбавок'!$G$2736,5)</f>
        <v>199.88</v>
      </c>
      <c r="R787" s="117">
        <f>VLOOKUP($A787+ROUND((COLUMN()-2)/24,5),АТС!$A$41:$F$712,5)+VLOOKUP($A787+ROUND((COLUMN()-2)/24,5),'Расчет сбытовых надбавок'!$B$2065:'Расчет сбытовых надбавок'!$G$2736,5)</f>
        <v>47.46</v>
      </c>
      <c r="S787" s="117">
        <f>VLOOKUP($A787+ROUND((COLUMN()-2)/24,5),АТС!$A$41:$F$712,5)+VLOOKUP($A787+ROUND((COLUMN()-2)/24,5),'Расчет сбытовых надбавок'!$B$2065:'Расчет сбытовых надбавок'!$G$2736,5)</f>
        <v>0</v>
      </c>
      <c r="T787" s="117">
        <f>VLOOKUP($A787+ROUND((COLUMN()-2)/24,5),АТС!$A$41:$F$712,5)+VLOOKUP($A787+ROUND((COLUMN()-2)/24,5),'Расчет сбытовых надбавок'!$B$2065:'Расчет сбытовых надбавок'!$G$2736,5)</f>
        <v>0</v>
      </c>
      <c r="U787" s="117">
        <f>VLOOKUP($A787+ROUND((COLUMN()-2)/24,5),АТС!$A$41:$F$712,5)+VLOOKUP($A787+ROUND((COLUMN()-2)/24,5),'Расчет сбытовых надбавок'!$B$2065:'Расчет сбытовых надбавок'!$G$2736,5)</f>
        <v>0</v>
      </c>
      <c r="V787" s="117">
        <f>VLOOKUP($A787+ROUND((COLUMN()-2)/24,5),АТС!$A$41:$F$712,5)+VLOOKUP($A787+ROUND((COLUMN()-2)/24,5),'Расчет сбытовых надбавок'!$B$2065:'Расчет сбытовых надбавок'!$G$2736,5)</f>
        <v>17.149999999999999</v>
      </c>
      <c r="W787" s="117">
        <f>VLOOKUP($A787+ROUND((COLUMN()-2)/24,5),АТС!$A$41:$F$712,5)+VLOOKUP($A787+ROUND((COLUMN()-2)/24,5),'Расчет сбытовых надбавок'!$B$2065:'Расчет сбытовых надбавок'!$G$2736,5)</f>
        <v>151.47</v>
      </c>
      <c r="X787" s="117">
        <f>VLOOKUP($A787+ROUND((COLUMN()-2)/24,5),АТС!$A$41:$F$712,5)+VLOOKUP($A787+ROUND((COLUMN()-2)/24,5),'Расчет сбытовых надбавок'!$B$2065:'Расчет сбытовых надбавок'!$G$2736,5)</f>
        <v>660.05</v>
      </c>
      <c r="Y787" s="117">
        <f>VLOOKUP($A787+ROUND((COLUMN()-2)/24,5),АТС!$A$41:$F$712,5)+VLOOKUP($A787+ROUND((COLUMN()-2)/24,5),'Расчет сбытовых надбавок'!$B$2065:'Расчет сбытовых надбавок'!$G$2736,5)</f>
        <v>640.64</v>
      </c>
    </row>
    <row r="788" spans="1:27" x14ac:dyDescent="0.2">
      <c r="A788" s="94">
        <f t="shared" si="23"/>
        <v>41693</v>
      </c>
      <c r="B788" s="117">
        <f>VLOOKUP($A788+ROUND((COLUMN()-2)/24,5),АТС!$A$41:$F$712,5)+VLOOKUP($A788+ROUND((COLUMN()-2)/24,5),'Расчет сбытовых надбавок'!$B$2065:'Расчет сбытовых надбавок'!$G$2736,5)</f>
        <v>106.42</v>
      </c>
      <c r="C788" s="117">
        <f>VLOOKUP($A788+ROUND((COLUMN()-2)/24,5),АТС!$A$41:$F$712,5)+VLOOKUP($A788+ROUND((COLUMN()-2)/24,5),'Расчет сбытовых надбавок'!$B$2065:'Расчет сбытовых надбавок'!$G$2736,5)</f>
        <v>3.45</v>
      </c>
      <c r="D788" s="117">
        <f>VLOOKUP($A788+ROUND((COLUMN()-2)/24,5),АТС!$A$41:$F$712,5)+VLOOKUP($A788+ROUND((COLUMN()-2)/24,5),'Расчет сбытовых надбавок'!$B$2065:'Расчет сбытовых надбавок'!$G$2736,5)</f>
        <v>54.95</v>
      </c>
      <c r="E788" s="117">
        <f>VLOOKUP($A788+ROUND((COLUMN()-2)/24,5),АТС!$A$41:$F$712,5)+VLOOKUP($A788+ROUND((COLUMN()-2)/24,5),'Расчет сбытовых надбавок'!$B$2065:'Расчет сбытовых надбавок'!$G$2736,5)</f>
        <v>28.96</v>
      </c>
      <c r="F788" s="117">
        <f>VLOOKUP($A788+ROUND((COLUMN()-2)/24,5),АТС!$A$41:$F$712,5)+VLOOKUP($A788+ROUND((COLUMN()-2)/24,5),'Расчет сбытовых надбавок'!$B$2065:'Расчет сбытовых надбавок'!$G$2736,5)</f>
        <v>0</v>
      </c>
      <c r="G788" s="117">
        <f>VLOOKUP($A788+ROUND((COLUMN()-2)/24,5),АТС!$A$41:$F$712,5)+VLOOKUP($A788+ROUND((COLUMN()-2)/24,5),'Расчет сбытовых надбавок'!$B$2065:'Расчет сбытовых надбавок'!$G$2736,5)</f>
        <v>0</v>
      </c>
      <c r="H788" s="117">
        <f>VLOOKUP($A788+ROUND((COLUMN()-2)/24,5),АТС!$A$41:$F$712,5)+VLOOKUP($A788+ROUND((COLUMN()-2)/24,5),'Расчет сбытовых надбавок'!$B$2065:'Расчет сбытовых надбавок'!$G$2736,5)</f>
        <v>0</v>
      </c>
      <c r="I788" s="117">
        <f>VLOOKUP($A788+ROUND((COLUMN()-2)/24,5),АТС!$A$41:$F$712,5)+VLOOKUP($A788+ROUND((COLUMN()-2)/24,5),'Расчет сбытовых надбавок'!$B$2065:'Расчет сбытовых надбавок'!$G$2736,5)</f>
        <v>0</v>
      </c>
      <c r="J788" s="117">
        <f>VLOOKUP($A788+ROUND((COLUMN()-2)/24,5),АТС!$A$41:$F$712,5)+VLOOKUP($A788+ROUND((COLUMN()-2)/24,5),'Расчет сбытовых надбавок'!$B$2065:'Расчет сбытовых надбавок'!$G$2736,5)</f>
        <v>0</v>
      </c>
      <c r="K788" s="117">
        <f>VLOOKUP($A788+ROUND((COLUMN()-2)/24,5),АТС!$A$41:$F$712,5)+VLOOKUP($A788+ROUND((COLUMN()-2)/24,5),'Расчет сбытовых надбавок'!$B$2065:'Расчет сбытовых надбавок'!$G$2736,5)</f>
        <v>64.960000000000008</v>
      </c>
      <c r="L788" s="117">
        <f>VLOOKUP($A788+ROUND((COLUMN()-2)/24,5),АТС!$A$41:$F$712,5)+VLOOKUP($A788+ROUND((COLUMN()-2)/24,5),'Расчет сбытовых надбавок'!$B$2065:'Расчет сбытовых надбавок'!$G$2736,5)</f>
        <v>109.4</v>
      </c>
      <c r="M788" s="117">
        <f>VLOOKUP($A788+ROUND((COLUMN()-2)/24,5),АТС!$A$41:$F$712,5)+VLOOKUP($A788+ROUND((COLUMN()-2)/24,5),'Расчет сбытовых надбавок'!$B$2065:'Расчет сбытовых надбавок'!$G$2736,5)</f>
        <v>111.73</v>
      </c>
      <c r="N788" s="117">
        <f>VLOOKUP($A788+ROUND((COLUMN()-2)/24,5),АТС!$A$41:$F$712,5)+VLOOKUP($A788+ROUND((COLUMN()-2)/24,5),'Расчет сбытовых надбавок'!$B$2065:'Расчет сбытовых надбавок'!$G$2736,5)</f>
        <v>163.01</v>
      </c>
      <c r="O788" s="117">
        <f>VLOOKUP($A788+ROUND((COLUMN()-2)/24,5),АТС!$A$41:$F$712,5)+VLOOKUP($A788+ROUND((COLUMN()-2)/24,5),'Расчет сбытовых надбавок'!$B$2065:'Расчет сбытовых надбавок'!$G$2736,5)</f>
        <v>65.3</v>
      </c>
      <c r="P788" s="117">
        <f>VLOOKUP($A788+ROUND((COLUMN()-2)/24,5),АТС!$A$41:$F$712,5)+VLOOKUP($A788+ROUND((COLUMN()-2)/24,5),'Расчет сбытовых надбавок'!$B$2065:'Расчет сбытовых надбавок'!$G$2736,5)</f>
        <v>58.72</v>
      </c>
      <c r="Q788" s="117">
        <f>VLOOKUP($A788+ROUND((COLUMN()-2)/24,5),АТС!$A$41:$F$712,5)+VLOOKUP($A788+ROUND((COLUMN()-2)/24,5),'Расчет сбытовых надбавок'!$B$2065:'Расчет сбытовых надбавок'!$G$2736,5)</f>
        <v>61.95</v>
      </c>
      <c r="R788" s="117">
        <f>VLOOKUP($A788+ROUND((COLUMN()-2)/24,5),АТС!$A$41:$F$712,5)+VLOOKUP($A788+ROUND((COLUMN()-2)/24,5),'Расчет сбытовых надбавок'!$B$2065:'Расчет сбытовых надбавок'!$G$2736,5)</f>
        <v>81.860000000000014</v>
      </c>
      <c r="S788" s="117">
        <f>VLOOKUP($A788+ROUND((COLUMN()-2)/24,5),АТС!$A$41:$F$712,5)+VLOOKUP($A788+ROUND((COLUMN()-2)/24,5),'Расчет сбытовых надбавок'!$B$2065:'Расчет сбытовых надбавок'!$G$2736,5)</f>
        <v>57.92</v>
      </c>
      <c r="T788" s="117">
        <f>VLOOKUP($A788+ROUND((COLUMN()-2)/24,5),АТС!$A$41:$F$712,5)+VLOOKUP($A788+ROUND((COLUMN()-2)/24,5),'Расчет сбытовых надбавок'!$B$2065:'Расчет сбытовых надбавок'!$G$2736,5)</f>
        <v>0</v>
      </c>
      <c r="U788" s="117">
        <f>VLOOKUP($A788+ROUND((COLUMN()-2)/24,5),АТС!$A$41:$F$712,5)+VLOOKUP($A788+ROUND((COLUMN()-2)/24,5),'Расчет сбытовых надбавок'!$B$2065:'Расчет сбытовых надбавок'!$G$2736,5)</f>
        <v>0</v>
      </c>
      <c r="V788" s="117">
        <f>VLOOKUP($A788+ROUND((COLUMN()-2)/24,5),АТС!$A$41:$F$712,5)+VLOOKUP($A788+ROUND((COLUMN()-2)/24,5),'Расчет сбытовых надбавок'!$B$2065:'Расчет сбытовых надбавок'!$G$2736,5)</f>
        <v>8.4600000000000009</v>
      </c>
      <c r="W788" s="117">
        <f>VLOOKUP($A788+ROUND((COLUMN()-2)/24,5),АТС!$A$41:$F$712,5)+VLOOKUP($A788+ROUND((COLUMN()-2)/24,5),'Расчет сбытовых надбавок'!$B$2065:'Расчет сбытовых надбавок'!$G$2736,5)</f>
        <v>84.77000000000001</v>
      </c>
      <c r="X788" s="117">
        <f>VLOOKUP($A788+ROUND((COLUMN()-2)/24,5),АТС!$A$41:$F$712,5)+VLOOKUP($A788+ROUND((COLUMN()-2)/24,5),'Расчет сбытовых надбавок'!$B$2065:'Расчет сбытовых надбавок'!$G$2736,5)</f>
        <v>149.68</v>
      </c>
      <c r="Y788" s="117">
        <f>VLOOKUP($A788+ROUND((COLUMN()-2)/24,5),АТС!$A$41:$F$712,5)+VLOOKUP($A788+ROUND((COLUMN()-2)/24,5),'Расчет сбытовых надбавок'!$B$2065:'Расчет сбытовых надбавок'!$G$2736,5)</f>
        <v>106.06</v>
      </c>
    </row>
    <row r="789" spans="1:27" x14ac:dyDescent="0.2">
      <c r="A789" s="94">
        <f t="shared" si="23"/>
        <v>41694</v>
      </c>
      <c r="B789" s="117">
        <f>VLOOKUP($A789+ROUND((COLUMN()-2)/24,5),АТС!$A$41:$F$712,5)+VLOOKUP($A789+ROUND((COLUMN()-2)/24,5),'Расчет сбытовых надбавок'!$B$2065:'Расчет сбытовых надбавок'!$G$2736,5)</f>
        <v>0.05</v>
      </c>
      <c r="C789" s="117">
        <f>VLOOKUP($A789+ROUND((COLUMN()-2)/24,5),АТС!$A$41:$F$712,5)+VLOOKUP($A789+ROUND((COLUMN()-2)/24,5),'Расчет сбытовых надбавок'!$B$2065:'Расчет сбытовых надбавок'!$G$2736,5)</f>
        <v>0</v>
      </c>
      <c r="D789" s="117">
        <f>VLOOKUP($A789+ROUND((COLUMN()-2)/24,5),АТС!$A$41:$F$712,5)+VLOOKUP($A789+ROUND((COLUMN()-2)/24,5),'Расчет сбытовых надбавок'!$B$2065:'Расчет сбытовых надбавок'!$G$2736,5)</f>
        <v>0</v>
      </c>
      <c r="E789" s="117">
        <f>VLOOKUP($A789+ROUND((COLUMN()-2)/24,5),АТС!$A$41:$F$712,5)+VLOOKUP($A789+ROUND((COLUMN()-2)/24,5),'Расчет сбытовых надбавок'!$B$2065:'Расчет сбытовых надбавок'!$G$2736,5)</f>
        <v>0</v>
      </c>
      <c r="F789" s="117">
        <f>VLOOKUP($A789+ROUND((COLUMN()-2)/24,5),АТС!$A$41:$F$712,5)+VLOOKUP($A789+ROUND((COLUMN()-2)/24,5),'Расчет сбытовых надбавок'!$B$2065:'Расчет сбытовых надбавок'!$G$2736,5)</f>
        <v>3.2800000000000002</v>
      </c>
      <c r="G789" s="117">
        <f>VLOOKUP($A789+ROUND((COLUMN()-2)/24,5),АТС!$A$41:$F$712,5)+VLOOKUP($A789+ROUND((COLUMN()-2)/24,5),'Расчет сбытовых надбавок'!$B$2065:'Расчет сбытовых надбавок'!$G$2736,5)</f>
        <v>0</v>
      </c>
      <c r="H789" s="117">
        <f>VLOOKUP($A789+ROUND((COLUMN()-2)/24,5),АТС!$A$41:$F$712,5)+VLOOKUP($A789+ROUND((COLUMN()-2)/24,5),'Расчет сбытовых надбавок'!$B$2065:'Расчет сбытовых надбавок'!$G$2736,5)</f>
        <v>0</v>
      </c>
      <c r="I789" s="117">
        <f>VLOOKUP($A789+ROUND((COLUMN()-2)/24,5),АТС!$A$41:$F$712,5)+VLOOKUP($A789+ROUND((COLUMN()-2)/24,5),'Расчет сбытовых надбавок'!$B$2065:'Расчет сбытовых надбавок'!$G$2736,5)</f>
        <v>0</v>
      </c>
      <c r="J789" s="117">
        <f>VLOOKUP($A789+ROUND((COLUMN()-2)/24,5),АТС!$A$41:$F$712,5)+VLOOKUP($A789+ROUND((COLUMN()-2)/24,5),'Расчет сбытовых надбавок'!$B$2065:'Расчет сбытовых надбавок'!$G$2736,5)</f>
        <v>0</v>
      </c>
      <c r="K789" s="117">
        <f>VLOOKUP($A789+ROUND((COLUMN()-2)/24,5),АТС!$A$41:$F$712,5)+VLOOKUP($A789+ROUND((COLUMN()-2)/24,5),'Расчет сбытовых надбавок'!$B$2065:'Расчет сбытовых надбавок'!$G$2736,5)</f>
        <v>46.43</v>
      </c>
      <c r="L789" s="117">
        <f>VLOOKUP($A789+ROUND((COLUMN()-2)/24,5),АТС!$A$41:$F$712,5)+VLOOKUP($A789+ROUND((COLUMN()-2)/24,5),'Расчет сбытовых надбавок'!$B$2065:'Расчет сбытовых надбавок'!$G$2736,5)</f>
        <v>36.89</v>
      </c>
      <c r="M789" s="117">
        <f>VLOOKUP($A789+ROUND((COLUMN()-2)/24,5),АТС!$A$41:$F$712,5)+VLOOKUP($A789+ROUND((COLUMN()-2)/24,5),'Расчет сбытовых надбавок'!$B$2065:'Расчет сбытовых надбавок'!$G$2736,5)</f>
        <v>112.51</v>
      </c>
      <c r="N789" s="117">
        <f>VLOOKUP($A789+ROUND((COLUMN()-2)/24,5),АТС!$A$41:$F$712,5)+VLOOKUP($A789+ROUND((COLUMN()-2)/24,5),'Расчет сбытовых надбавок'!$B$2065:'Расчет сбытовых надбавок'!$G$2736,5)</f>
        <v>13.92</v>
      </c>
      <c r="O789" s="117">
        <f>VLOOKUP($A789+ROUND((COLUMN()-2)/24,5),АТС!$A$41:$F$712,5)+VLOOKUP($A789+ROUND((COLUMN()-2)/24,5),'Расчет сбытовых надбавок'!$B$2065:'Расчет сбытовых надбавок'!$G$2736,5)</f>
        <v>15.45</v>
      </c>
      <c r="P789" s="117">
        <f>VLOOKUP($A789+ROUND((COLUMN()-2)/24,5),АТС!$A$41:$F$712,5)+VLOOKUP($A789+ROUND((COLUMN()-2)/24,5),'Расчет сбытовых надбавок'!$B$2065:'Расчет сбытовых надбавок'!$G$2736,5)</f>
        <v>11.73</v>
      </c>
      <c r="Q789" s="117">
        <f>VLOOKUP($A789+ROUND((COLUMN()-2)/24,5),АТС!$A$41:$F$712,5)+VLOOKUP($A789+ROUND((COLUMN()-2)/24,5),'Расчет сбытовых надбавок'!$B$2065:'Расчет сбытовых надбавок'!$G$2736,5)</f>
        <v>1.73</v>
      </c>
      <c r="R789" s="117">
        <f>VLOOKUP($A789+ROUND((COLUMN()-2)/24,5),АТС!$A$41:$F$712,5)+VLOOKUP($A789+ROUND((COLUMN()-2)/24,5),'Расчет сбытовых надбавок'!$B$2065:'Расчет сбытовых надбавок'!$G$2736,5)</f>
        <v>46.13</v>
      </c>
      <c r="S789" s="117">
        <f>VLOOKUP($A789+ROUND((COLUMN()-2)/24,5),АТС!$A$41:$F$712,5)+VLOOKUP($A789+ROUND((COLUMN()-2)/24,5),'Расчет сбытовых надбавок'!$B$2065:'Расчет сбытовых надбавок'!$G$2736,5)</f>
        <v>35.89</v>
      </c>
      <c r="T789" s="117">
        <f>VLOOKUP($A789+ROUND((COLUMN()-2)/24,5),АТС!$A$41:$F$712,5)+VLOOKUP($A789+ROUND((COLUMN()-2)/24,5),'Расчет сбытовых надбавок'!$B$2065:'Расчет сбытовых надбавок'!$G$2736,5)</f>
        <v>0</v>
      </c>
      <c r="U789" s="117">
        <f>VLOOKUP($A789+ROUND((COLUMN()-2)/24,5),АТС!$A$41:$F$712,5)+VLOOKUP($A789+ROUND((COLUMN()-2)/24,5),'Расчет сбытовых надбавок'!$B$2065:'Расчет сбытовых надбавок'!$G$2736,5)</f>
        <v>0.01</v>
      </c>
      <c r="V789" s="117">
        <f>VLOOKUP($A789+ROUND((COLUMN()-2)/24,5),АТС!$A$41:$F$712,5)+VLOOKUP($A789+ROUND((COLUMN()-2)/24,5),'Расчет сбытовых надбавок'!$B$2065:'Расчет сбытовых надбавок'!$G$2736,5)</f>
        <v>169.01</v>
      </c>
      <c r="W789" s="117">
        <f>VLOOKUP($A789+ROUND((COLUMN()-2)/24,5),АТС!$A$41:$F$712,5)+VLOOKUP($A789+ROUND((COLUMN()-2)/24,5),'Расчет сбытовых надбавок'!$B$2065:'Расчет сбытовых надбавок'!$G$2736,5)</f>
        <v>243.17</v>
      </c>
      <c r="X789" s="117">
        <f>VLOOKUP($A789+ROUND((COLUMN()-2)/24,5),АТС!$A$41:$F$712,5)+VLOOKUP($A789+ROUND((COLUMN()-2)/24,5),'Расчет сбытовых надбавок'!$B$2065:'Расчет сбытовых надбавок'!$G$2736,5)</f>
        <v>404.57</v>
      </c>
      <c r="Y789" s="117">
        <f>VLOOKUP($A789+ROUND((COLUMN()-2)/24,5),АТС!$A$41:$F$712,5)+VLOOKUP($A789+ROUND((COLUMN()-2)/24,5),'Расчет сбытовых надбавок'!$B$2065:'Расчет сбытовых надбавок'!$G$2736,5)</f>
        <v>598.39</v>
      </c>
    </row>
    <row r="790" spans="1:27" x14ac:dyDescent="0.2">
      <c r="A790" s="94">
        <f t="shared" si="23"/>
        <v>41695</v>
      </c>
      <c r="B790" s="117">
        <f>VLOOKUP($A790+ROUND((COLUMN()-2)/24,5),АТС!$A$41:$F$712,5)+VLOOKUP($A790+ROUND((COLUMN()-2)/24,5),'Расчет сбытовых надбавок'!$B$2065:'Расчет сбытовых надбавок'!$G$2736,5)</f>
        <v>411.07</v>
      </c>
      <c r="C790" s="117">
        <f>VLOOKUP($A790+ROUND((COLUMN()-2)/24,5),АТС!$A$41:$F$712,5)+VLOOKUP($A790+ROUND((COLUMN()-2)/24,5),'Расчет сбытовых надбавок'!$B$2065:'Расчет сбытовых надбавок'!$G$2736,5)</f>
        <v>277.95</v>
      </c>
      <c r="D790" s="117">
        <f>VLOOKUP($A790+ROUND((COLUMN()-2)/24,5),АТС!$A$41:$F$712,5)+VLOOKUP($A790+ROUND((COLUMN()-2)/24,5),'Расчет сбытовых надбавок'!$B$2065:'Расчет сбытовых надбавок'!$G$2736,5)</f>
        <v>148.80000000000001</v>
      </c>
      <c r="E790" s="117">
        <f>VLOOKUP($A790+ROUND((COLUMN()-2)/24,5),АТС!$A$41:$F$712,5)+VLOOKUP($A790+ROUND((COLUMN()-2)/24,5),'Расчет сбытовых надбавок'!$B$2065:'Расчет сбытовых надбавок'!$G$2736,5)</f>
        <v>17.32</v>
      </c>
      <c r="F790" s="117">
        <f>VLOOKUP($A790+ROUND((COLUMN()-2)/24,5),АТС!$A$41:$F$712,5)+VLOOKUP($A790+ROUND((COLUMN()-2)/24,5),'Расчет сбытовых надбавок'!$B$2065:'Расчет сбытовых надбавок'!$G$2736,5)</f>
        <v>0</v>
      </c>
      <c r="G790" s="117">
        <f>VLOOKUP($A790+ROUND((COLUMN()-2)/24,5),АТС!$A$41:$F$712,5)+VLOOKUP($A790+ROUND((COLUMN()-2)/24,5),'Расчет сбытовых надбавок'!$B$2065:'Расчет сбытовых надбавок'!$G$2736,5)</f>
        <v>0</v>
      </c>
      <c r="H790" s="117">
        <f>VLOOKUP($A790+ROUND((COLUMN()-2)/24,5),АТС!$A$41:$F$712,5)+VLOOKUP($A790+ROUND((COLUMN()-2)/24,5),'Расчет сбытовых надбавок'!$B$2065:'Расчет сбытовых надбавок'!$G$2736,5)</f>
        <v>0</v>
      </c>
      <c r="I790" s="117">
        <f>VLOOKUP($A790+ROUND((COLUMN()-2)/24,5),АТС!$A$41:$F$712,5)+VLOOKUP($A790+ROUND((COLUMN()-2)/24,5),'Расчет сбытовых надбавок'!$B$2065:'Расчет сбытовых надбавок'!$G$2736,5)</f>
        <v>0.01</v>
      </c>
      <c r="J790" s="117">
        <f>VLOOKUP($A790+ROUND((COLUMN()-2)/24,5),АТС!$A$41:$F$712,5)+VLOOKUP($A790+ROUND((COLUMN()-2)/24,5),'Расчет сбытовых надбавок'!$B$2065:'Расчет сбытовых надбавок'!$G$2736,5)</f>
        <v>0</v>
      </c>
      <c r="K790" s="117">
        <f>VLOOKUP($A790+ROUND((COLUMN()-2)/24,5),АТС!$A$41:$F$712,5)+VLOOKUP($A790+ROUND((COLUMN()-2)/24,5),'Расчет сбытовых надбавок'!$B$2065:'Расчет сбытовых надбавок'!$G$2736,5)</f>
        <v>2.5299999999999998</v>
      </c>
      <c r="L790" s="117">
        <f>VLOOKUP($A790+ROUND((COLUMN()-2)/24,5),АТС!$A$41:$F$712,5)+VLOOKUP($A790+ROUND((COLUMN()-2)/24,5),'Расчет сбытовых надбавок'!$B$2065:'Расчет сбытовых надбавок'!$G$2736,5)</f>
        <v>26.41</v>
      </c>
      <c r="M790" s="117">
        <f>VLOOKUP($A790+ROUND((COLUMN()-2)/24,5),АТС!$A$41:$F$712,5)+VLOOKUP($A790+ROUND((COLUMN()-2)/24,5),'Расчет сбытовых надбавок'!$B$2065:'Расчет сбытовых надбавок'!$G$2736,5)</f>
        <v>38.299999999999997</v>
      </c>
      <c r="N790" s="117">
        <f>VLOOKUP($A790+ROUND((COLUMN()-2)/24,5),АТС!$A$41:$F$712,5)+VLOOKUP($A790+ROUND((COLUMN()-2)/24,5),'Расчет сбытовых надбавок'!$B$2065:'Расчет сбытовых надбавок'!$G$2736,5)</f>
        <v>120.36000000000001</v>
      </c>
      <c r="O790" s="117">
        <f>VLOOKUP($A790+ROUND((COLUMN()-2)/24,5),АТС!$A$41:$F$712,5)+VLOOKUP($A790+ROUND((COLUMN()-2)/24,5),'Расчет сбытовых надбавок'!$B$2065:'Расчет сбытовых надбавок'!$G$2736,5)</f>
        <v>80.05</v>
      </c>
      <c r="P790" s="117">
        <f>VLOOKUP($A790+ROUND((COLUMN()-2)/24,5),АТС!$A$41:$F$712,5)+VLOOKUP($A790+ROUND((COLUMN()-2)/24,5),'Расчет сбытовых надбавок'!$B$2065:'Расчет сбытовых надбавок'!$G$2736,5)</f>
        <v>145.94999999999999</v>
      </c>
      <c r="Q790" s="117">
        <f>VLOOKUP($A790+ROUND((COLUMN()-2)/24,5),АТС!$A$41:$F$712,5)+VLOOKUP($A790+ROUND((COLUMN()-2)/24,5),'Расчет сбытовых надбавок'!$B$2065:'Расчет сбытовых надбавок'!$G$2736,5)</f>
        <v>122.74</v>
      </c>
      <c r="R790" s="117">
        <f>VLOOKUP($A790+ROUND((COLUMN()-2)/24,5),АТС!$A$41:$F$712,5)+VLOOKUP($A790+ROUND((COLUMN()-2)/24,5),'Расчет сбытовых надбавок'!$B$2065:'Расчет сбытовых надбавок'!$G$2736,5)</f>
        <v>206.02</v>
      </c>
      <c r="S790" s="117">
        <f>VLOOKUP($A790+ROUND((COLUMN()-2)/24,5),АТС!$A$41:$F$712,5)+VLOOKUP($A790+ROUND((COLUMN()-2)/24,5),'Расчет сбытовых надбавок'!$B$2065:'Расчет сбытовых надбавок'!$G$2736,5)</f>
        <v>155.78</v>
      </c>
      <c r="T790" s="117">
        <f>VLOOKUP($A790+ROUND((COLUMN()-2)/24,5),АТС!$A$41:$F$712,5)+VLOOKUP($A790+ROUND((COLUMN()-2)/24,5),'Расчет сбытовых надбавок'!$B$2065:'Расчет сбытовых надбавок'!$G$2736,5)</f>
        <v>0</v>
      </c>
      <c r="U790" s="117">
        <f>VLOOKUP($A790+ROUND((COLUMN()-2)/24,5),АТС!$A$41:$F$712,5)+VLOOKUP($A790+ROUND((COLUMN()-2)/24,5),'Расчет сбытовых надбавок'!$B$2065:'Расчет сбытовых надбавок'!$G$2736,5)</f>
        <v>4.47</v>
      </c>
      <c r="V790" s="117">
        <f>VLOOKUP($A790+ROUND((COLUMN()-2)/24,5),АТС!$A$41:$F$712,5)+VLOOKUP($A790+ROUND((COLUMN()-2)/24,5),'Расчет сбытовых надбавок'!$B$2065:'Расчет сбытовых надбавок'!$G$2736,5)</f>
        <v>484.65</v>
      </c>
      <c r="W790" s="117">
        <f>VLOOKUP($A790+ROUND((COLUMN()-2)/24,5),АТС!$A$41:$F$712,5)+VLOOKUP($A790+ROUND((COLUMN()-2)/24,5),'Расчет сбытовых надбавок'!$B$2065:'Расчет сбытовых надбавок'!$G$2736,5)</f>
        <v>601.33000000000004</v>
      </c>
      <c r="X790" s="117">
        <f>VLOOKUP($A790+ROUND((COLUMN()-2)/24,5),АТС!$A$41:$F$712,5)+VLOOKUP($A790+ROUND((COLUMN()-2)/24,5),'Расчет сбытовых надбавок'!$B$2065:'Расчет сбытовых надбавок'!$G$2736,5)</f>
        <v>893.13</v>
      </c>
      <c r="Y790" s="117">
        <f>VLOOKUP($A790+ROUND((COLUMN()-2)/24,5),АТС!$A$41:$F$712,5)+VLOOKUP($A790+ROUND((COLUMN()-2)/24,5),'Расчет сбытовых надбавок'!$B$2065:'Расчет сбытовых надбавок'!$G$2736,5)</f>
        <v>1752.02</v>
      </c>
    </row>
    <row r="791" spans="1:27" x14ac:dyDescent="0.2">
      <c r="A791" s="94">
        <f t="shared" si="23"/>
        <v>41696</v>
      </c>
      <c r="B791" s="117">
        <f>VLOOKUP($A791+ROUND((COLUMN()-2)/24,5),АТС!$A$41:$F$712,5)+VLOOKUP($A791+ROUND((COLUMN()-2)/24,5),'Расчет сбытовых надбавок'!$B$2065:'Расчет сбытовых надбавок'!$G$2736,5)</f>
        <v>530.15</v>
      </c>
      <c r="C791" s="117">
        <f>VLOOKUP($A791+ROUND((COLUMN()-2)/24,5),АТС!$A$41:$F$712,5)+VLOOKUP($A791+ROUND((COLUMN()-2)/24,5),'Расчет сбытовых надбавок'!$B$2065:'Расчет сбытовых надбавок'!$G$2736,5)</f>
        <v>446.71999999999997</v>
      </c>
      <c r="D791" s="117">
        <f>VLOOKUP($A791+ROUND((COLUMN()-2)/24,5),АТС!$A$41:$F$712,5)+VLOOKUP($A791+ROUND((COLUMN()-2)/24,5),'Расчет сбытовых надбавок'!$B$2065:'Расчет сбытовых надбавок'!$G$2736,5)</f>
        <v>341.9</v>
      </c>
      <c r="E791" s="117">
        <f>VLOOKUP($A791+ROUND((COLUMN()-2)/24,5),АТС!$A$41:$F$712,5)+VLOOKUP($A791+ROUND((COLUMN()-2)/24,5),'Расчет сбытовых надбавок'!$B$2065:'Расчет сбытовых надбавок'!$G$2736,5)</f>
        <v>167.24</v>
      </c>
      <c r="F791" s="117">
        <f>VLOOKUP($A791+ROUND((COLUMN()-2)/24,5),АТС!$A$41:$F$712,5)+VLOOKUP($A791+ROUND((COLUMN()-2)/24,5),'Расчет сбытовых надбавок'!$B$2065:'Расчет сбытовых надбавок'!$G$2736,5)</f>
        <v>87.55</v>
      </c>
      <c r="G791" s="117">
        <f>VLOOKUP($A791+ROUND((COLUMN()-2)/24,5),АТС!$A$41:$F$712,5)+VLOOKUP($A791+ROUND((COLUMN()-2)/24,5),'Расчет сбытовых надбавок'!$B$2065:'Расчет сбытовых надбавок'!$G$2736,5)</f>
        <v>0</v>
      </c>
      <c r="H791" s="117">
        <f>VLOOKUP($A791+ROUND((COLUMN()-2)/24,5),АТС!$A$41:$F$712,5)+VLOOKUP($A791+ROUND((COLUMN()-2)/24,5),'Расчет сбытовых надбавок'!$B$2065:'Расчет сбытовых надбавок'!$G$2736,5)</f>
        <v>0</v>
      </c>
      <c r="I791" s="117">
        <f>VLOOKUP($A791+ROUND((COLUMN()-2)/24,5),АТС!$A$41:$F$712,5)+VLOOKUP($A791+ROUND((COLUMN()-2)/24,5),'Расчет сбытовых надбавок'!$B$2065:'Расчет сбытовых надбавок'!$G$2736,5)</f>
        <v>0</v>
      </c>
      <c r="J791" s="117">
        <f>VLOOKUP($A791+ROUND((COLUMN()-2)/24,5),АТС!$A$41:$F$712,5)+VLOOKUP($A791+ROUND((COLUMN()-2)/24,5),'Расчет сбытовых надбавок'!$B$2065:'Расчет сбытовых надбавок'!$G$2736,5)</f>
        <v>3.63</v>
      </c>
      <c r="K791" s="117">
        <f>VLOOKUP($A791+ROUND((COLUMN()-2)/24,5),АТС!$A$41:$F$712,5)+VLOOKUP($A791+ROUND((COLUMN()-2)/24,5),'Расчет сбытовых надбавок'!$B$2065:'Расчет сбытовых надбавок'!$G$2736,5)</f>
        <v>38.22</v>
      </c>
      <c r="L791" s="117">
        <f>VLOOKUP($A791+ROUND((COLUMN()-2)/24,5),АТС!$A$41:$F$712,5)+VLOOKUP($A791+ROUND((COLUMN()-2)/24,5),'Расчет сбытовых надбавок'!$B$2065:'Расчет сбытовых надбавок'!$G$2736,5)</f>
        <v>198.66</v>
      </c>
      <c r="M791" s="117">
        <f>VLOOKUP($A791+ROUND((COLUMN()-2)/24,5),АТС!$A$41:$F$712,5)+VLOOKUP($A791+ROUND((COLUMN()-2)/24,5),'Расчет сбытовых надбавок'!$B$2065:'Расчет сбытовых надбавок'!$G$2736,5)</f>
        <v>198.37</v>
      </c>
      <c r="N791" s="117">
        <f>VLOOKUP($A791+ROUND((COLUMN()-2)/24,5),АТС!$A$41:$F$712,5)+VLOOKUP($A791+ROUND((COLUMN()-2)/24,5),'Расчет сбытовых надбавок'!$B$2065:'Расчет сбытовых надбавок'!$G$2736,5)</f>
        <v>171.45000000000002</v>
      </c>
      <c r="O791" s="117">
        <f>VLOOKUP($A791+ROUND((COLUMN()-2)/24,5),АТС!$A$41:$F$712,5)+VLOOKUP($A791+ROUND((COLUMN()-2)/24,5),'Расчет сбытовых надбавок'!$B$2065:'Расчет сбытовых надбавок'!$G$2736,5)</f>
        <v>167.14000000000001</v>
      </c>
      <c r="P791" s="117">
        <f>VLOOKUP($A791+ROUND((COLUMN()-2)/24,5),АТС!$A$41:$F$712,5)+VLOOKUP($A791+ROUND((COLUMN()-2)/24,5),'Расчет сбытовых надбавок'!$B$2065:'Расчет сбытовых надбавок'!$G$2736,5)</f>
        <v>299.7</v>
      </c>
      <c r="Q791" s="117">
        <f>VLOOKUP($A791+ROUND((COLUMN()-2)/24,5),АТС!$A$41:$F$712,5)+VLOOKUP($A791+ROUND((COLUMN()-2)/24,5),'Расчет сбытовых надбавок'!$B$2065:'Расчет сбытовых надбавок'!$G$2736,5)</f>
        <v>208.85</v>
      </c>
      <c r="R791" s="117">
        <f>VLOOKUP($A791+ROUND((COLUMN()-2)/24,5),АТС!$A$41:$F$712,5)+VLOOKUP($A791+ROUND((COLUMN()-2)/24,5),'Расчет сбытовых надбавок'!$B$2065:'Расчет сбытовых надбавок'!$G$2736,5)</f>
        <v>139.45000000000002</v>
      </c>
      <c r="S791" s="117">
        <f>VLOOKUP($A791+ROUND((COLUMN()-2)/24,5),АТС!$A$41:$F$712,5)+VLOOKUP($A791+ROUND((COLUMN()-2)/24,5),'Расчет сбытовых надбавок'!$B$2065:'Расчет сбытовых надбавок'!$G$2736,5)</f>
        <v>114.68</v>
      </c>
      <c r="T791" s="117">
        <f>VLOOKUP($A791+ROUND((COLUMN()-2)/24,5),АТС!$A$41:$F$712,5)+VLOOKUP($A791+ROUND((COLUMN()-2)/24,5),'Расчет сбытовых надбавок'!$B$2065:'Расчет сбытовых надбавок'!$G$2736,5)</f>
        <v>35.32</v>
      </c>
      <c r="U791" s="117">
        <f>VLOOKUP($A791+ROUND((COLUMN()-2)/24,5),АТС!$A$41:$F$712,5)+VLOOKUP($A791+ROUND((COLUMN()-2)/24,5),'Расчет сбытовых надбавок'!$B$2065:'Расчет сбытовых надбавок'!$G$2736,5)</f>
        <v>51.98</v>
      </c>
      <c r="V791" s="117">
        <f>VLOOKUP($A791+ROUND((COLUMN()-2)/24,5),АТС!$A$41:$F$712,5)+VLOOKUP($A791+ROUND((COLUMN()-2)/24,5),'Расчет сбытовых надбавок'!$B$2065:'Расчет сбытовых надбавок'!$G$2736,5)</f>
        <v>285.49</v>
      </c>
      <c r="W791" s="117">
        <f>VLOOKUP($A791+ROUND((COLUMN()-2)/24,5),АТС!$A$41:$F$712,5)+VLOOKUP($A791+ROUND((COLUMN()-2)/24,5),'Расчет сбытовых надбавок'!$B$2065:'Расчет сбытовых надбавок'!$G$2736,5)</f>
        <v>329.67999999999995</v>
      </c>
      <c r="X791" s="117">
        <f>VLOOKUP($A791+ROUND((COLUMN()-2)/24,5),АТС!$A$41:$F$712,5)+VLOOKUP($A791+ROUND((COLUMN()-2)/24,5),'Расчет сбытовых надбавок'!$B$2065:'Расчет сбытовых надбавок'!$G$2736,5)</f>
        <v>287.79999999999995</v>
      </c>
      <c r="Y791" s="117">
        <f>VLOOKUP($A791+ROUND((COLUMN()-2)/24,5),АТС!$A$41:$F$712,5)+VLOOKUP($A791+ROUND((COLUMN()-2)/24,5),'Расчет сбытовых надбавок'!$B$2065:'Расчет сбытовых надбавок'!$G$2736,5)</f>
        <v>513.53</v>
      </c>
    </row>
    <row r="792" spans="1:27" x14ac:dyDescent="0.2">
      <c r="A792" s="94">
        <f t="shared" si="23"/>
        <v>41697</v>
      </c>
      <c r="B792" s="117">
        <f>VLOOKUP($A792+ROUND((COLUMN()-2)/24,5),АТС!$A$41:$F$712,5)+VLOOKUP($A792+ROUND((COLUMN()-2)/24,5),'Расчет сбытовых надбавок'!$B$2065:'Расчет сбытовых надбавок'!$G$2736,5)</f>
        <v>175.48999999999998</v>
      </c>
      <c r="C792" s="117">
        <f>VLOOKUP($A792+ROUND((COLUMN()-2)/24,5),АТС!$A$41:$F$712,5)+VLOOKUP($A792+ROUND((COLUMN()-2)/24,5),'Расчет сбытовых надбавок'!$B$2065:'Расчет сбытовых надбавок'!$G$2736,5)</f>
        <v>174.08</v>
      </c>
      <c r="D792" s="117">
        <f>VLOOKUP($A792+ROUND((COLUMN()-2)/24,5),АТС!$A$41:$F$712,5)+VLOOKUP($A792+ROUND((COLUMN()-2)/24,5),'Расчет сбытовых надбавок'!$B$2065:'Расчет сбытовых надбавок'!$G$2736,5)</f>
        <v>144.31</v>
      </c>
      <c r="E792" s="117">
        <f>VLOOKUP($A792+ROUND((COLUMN()-2)/24,5),АТС!$A$41:$F$712,5)+VLOOKUP($A792+ROUND((COLUMN()-2)/24,5),'Расчет сбытовых надбавок'!$B$2065:'Расчет сбытовых надбавок'!$G$2736,5)</f>
        <v>107.17999999999999</v>
      </c>
      <c r="F792" s="117">
        <f>VLOOKUP($A792+ROUND((COLUMN()-2)/24,5),АТС!$A$41:$F$712,5)+VLOOKUP($A792+ROUND((COLUMN()-2)/24,5),'Расчет сбытовых надбавок'!$B$2065:'Расчет сбытовых надбавок'!$G$2736,5)</f>
        <v>0</v>
      </c>
      <c r="G792" s="117">
        <f>VLOOKUP($A792+ROUND((COLUMN()-2)/24,5),АТС!$A$41:$F$712,5)+VLOOKUP($A792+ROUND((COLUMN()-2)/24,5),'Расчет сбытовых надбавок'!$B$2065:'Расчет сбытовых надбавок'!$G$2736,5)</f>
        <v>0</v>
      </c>
      <c r="H792" s="117">
        <f>VLOOKUP($A792+ROUND((COLUMN()-2)/24,5),АТС!$A$41:$F$712,5)+VLOOKUP($A792+ROUND((COLUMN()-2)/24,5),'Расчет сбытовых надбавок'!$B$2065:'Расчет сбытовых надбавок'!$G$2736,5)</f>
        <v>0</v>
      </c>
      <c r="I792" s="117">
        <f>VLOOKUP($A792+ROUND((COLUMN()-2)/24,5),АТС!$A$41:$F$712,5)+VLOOKUP($A792+ROUND((COLUMN()-2)/24,5),'Расчет сбытовых надбавок'!$B$2065:'Расчет сбытовых надбавок'!$G$2736,5)</f>
        <v>0</v>
      </c>
      <c r="J792" s="117">
        <f>VLOOKUP($A792+ROUND((COLUMN()-2)/24,5),АТС!$A$41:$F$712,5)+VLOOKUP($A792+ROUND((COLUMN()-2)/24,5),'Расчет сбытовых надбавок'!$B$2065:'Расчет сбытовых надбавок'!$G$2736,5)</f>
        <v>48.22</v>
      </c>
      <c r="K792" s="117">
        <f>VLOOKUP($A792+ROUND((COLUMN()-2)/24,5),АТС!$A$41:$F$712,5)+VLOOKUP($A792+ROUND((COLUMN()-2)/24,5),'Расчет сбытовых надбавок'!$B$2065:'Расчет сбытовых надбавок'!$G$2736,5)</f>
        <v>42.069999999999993</v>
      </c>
      <c r="L792" s="117">
        <f>VLOOKUP($A792+ROUND((COLUMN()-2)/24,5),АТС!$A$41:$F$712,5)+VLOOKUP($A792+ROUND((COLUMN()-2)/24,5),'Расчет сбытовых надбавок'!$B$2065:'Расчет сбытовых надбавок'!$G$2736,5)</f>
        <v>215.28</v>
      </c>
      <c r="M792" s="117">
        <f>VLOOKUP($A792+ROUND((COLUMN()-2)/24,5),АТС!$A$41:$F$712,5)+VLOOKUP($A792+ROUND((COLUMN()-2)/24,5),'Расчет сбытовых надбавок'!$B$2065:'Расчет сбытовых надбавок'!$G$2736,5)</f>
        <v>247.93</v>
      </c>
      <c r="N792" s="117">
        <f>VLOOKUP($A792+ROUND((COLUMN()-2)/24,5),АТС!$A$41:$F$712,5)+VLOOKUP($A792+ROUND((COLUMN()-2)/24,5),'Расчет сбытовых надбавок'!$B$2065:'Расчет сбытовых надбавок'!$G$2736,5)</f>
        <v>304.14999999999998</v>
      </c>
      <c r="O792" s="117">
        <f>VLOOKUP($A792+ROUND((COLUMN()-2)/24,5),АТС!$A$41:$F$712,5)+VLOOKUP($A792+ROUND((COLUMN()-2)/24,5),'Расчет сбытовых надбавок'!$B$2065:'Расчет сбытовых надбавок'!$G$2736,5)</f>
        <v>288.75</v>
      </c>
      <c r="P792" s="117">
        <f>VLOOKUP($A792+ROUND((COLUMN()-2)/24,5),АТС!$A$41:$F$712,5)+VLOOKUP($A792+ROUND((COLUMN()-2)/24,5),'Расчет сбытовых надбавок'!$B$2065:'Расчет сбытовых надбавок'!$G$2736,5)</f>
        <v>393.96000000000004</v>
      </c>
      <c r="Q792" s="117">
        <f>VLOOKUP($A792+ROUND((COLUMN()-2)/24,5),АТС!$A$41:$F$712,5)+VLOOKUP($A792+ROUND((COLUMN()-2)/24,5),'Расчет сбытовых надбавок'!$B$2065:'Расчет сбытовых надбавок'!$G$2736,5)</f>
        <v>301.55</v>
      </c>
      <c r="R792" s="117">
        <f>VLOOKUP($A792+ROUND((COLUMN()-2)/24,5),АТС!$A$41:$F$712,5)+VLOOKUP($A792+ROUND((COLUMN()-2)/24,5),'Расчет сбытовых надбавок'!$B$2065:'Расчет сбытовых надбавок'!$G$2736,5)</f>
        <v>360.05</v>
      </c>
      <c r="S792" s="117">
        <f>VLOOKUP($A792+ROUND((COLUMN()-2)/24,5),АТС!$A$41:$F$712,5)+VLOOKUP($A792+ROUND((COLUMN()-2)/24,5),'Расчет сбытовых надбавок'!$B$2065:'Расчет сбытовых надбавок'!$G$2736,5)</f>
        <v>312.36</v>
      </c>
      <c r="T792" s="117">
        <f>VLOOKUP($A792+ROUND((COLUMN()-2)/24,5),АТС!$A$41:$F$712,5)+VLOOKUP($A792+ROUND((COLUMN()-2)/24,5),'Расчет сбытовых надбавок'!$B$2065:'Расчет сбытовых надбавок'!$G$2736,5)</f>
        <v>0</v>
      </c>
      <c r="U792" s="117">
        <f>VLOOKUP($A792+ROUND((COLUMN()-2)/24,5),АТС!$A$41:$F$712,5)+VLOOKUP($A792+ROUND((COLUMN()-2)/24,5),'Расчет сбытовых надбавок'!$B$2065:'Расчет сбытовых надбавок'!$G$2736,5)</f>
        <v>34.01</v>
      </c>
      <c r="V792" s="117">
        <f>VLOOKUP($A792+ROUND((COLUMN()-2)/24,5),АТС!$A$41:$F$712,5)+VLOOKUP($A792+ROUND((COLUMN()-2)/24,5),'Расчет сбытовых надбавок'!$B$2065:'Расчет сбытовых надбавок'!$G$2736,5)</f>
        <v>226.84</v>
      </c>
      <c r="W792" s="117">
        <f>VLOOKUP($A792+ROUND((COLUMN()-2)/24,5),АТС!$A$41:$F$712,5)+VLOOKUP($A792+ROUND((COLUMN()-2)/24,5),'Расчет сбытовых надбавок'!$B$2065:'Расчет сбытовых надбавок'!$G$2736,5)</f>
        <v>242.13</v>
      </c>
      <c r="X792" s="117">
        <f>VLOOKUP($A792+ROUND((COLUMN()-2)/24,5),АТС!$A$41:$F$712,5)+VLOOKUP($A792+ROUND((COLUMN()-2)/24,5),'Расчет сбытовых надбавок'!$B$2065:'Расчет сбытовых надбавок'!$G$2736,5)</f>
        <v>431.84</v>
      </c>
      <c r="Y792" s="117">
        <f>VLOOKUP($A792+ROUND((COLUMN()-2)/24,5),АТС!$A$41:$F$712,5)+VLOOKUP($A792+ROUND((COLUMN()-2)/24,5),'Расчет сбытовых надбавок'!$B$2065:'Расчет сбытовых надбавок'!$G$2736,5)</f>
        <v>422.37</v>
      </c>
    </row>
    <row r="793" spans="1:27" x14ac:dyDescent="0.2">
      <c r="A793" s="94">
        <f t="shared" si="23"/>
        <v>41698</v>
      </c>
      <c r="B793" s="117">
        <f>VLOOKUP($A793+ROUND((COLUMN()-2)/24,5),АТС!$A$41:$F$712,5)+VLOOKUP($A793+ROUND((COLUMN()-2)/24,5),'Расчет сбытовых надбавок'!$B$2065:'Расчет сбытовых надбавок'!$G$2736,5)</f>
        <v>306.13</v>
      </c>
      <c r="C793" s="117">
        <f>VLOOKUP($A793+ROUND((COLUMN()-2)/24,5),АТС!$A$41:$F$712,5)+VLOOKUP($A793+ROUND((COLUMN()-2)/24,5),'Расчет сбытовых надбавок'!$B$2065:'Расчет сбытовых надбавок'!$G$2736,5)</f>
        <v>197.32</v>
      </c>
      <c r="D793" s="117">
        <f>VLOOKUP($A793+ROUND((COLUMN()-2)/24,5),АТС!$A$41:$F$712,5)+VLOOKUP($A793+ROUND((COLUMN()-2)/24,5),'Расчет сбытовых надбавок'!$B$2065:'Расчет сбытовых надбавок'!$G$2736,5)</f>
        <v>150.04000000000002</v>
      </c>
      <c r="E793" s="117">
        <f>VLOOKUP($A793+ROUND((COLUMN()-2)/24,5),АТС!$A$41:$F$712,5)+VLOOKUP($A793+ROUND((COLUMN()-2)/24,5),'Расчет сбытовых надбавок'!$B$2065:'Расчет сбытовых надбавок'!$G$2736,5)</f>
        <v>112.77</v>
      </c>
      <c r="F793" s="117">
        <f>VLOOKUP($A793+ROUND((COLUMN()-2)/24,5),АТС!$A$41:$F$712,5)+VLOOKUP($A793+ROUND((COLUMN()-2)/24,5),'Расчет сбытовых надбавок'!$B$2065:'Расчет сбытовых надбавок'!$G$2736,5)</f>
        <v>138.80000000000001</v>
      </c>
      <c r="G793" s="117">
        <f>VLOOKUP($A793+ROUND((COLUMN()-2)/24,5),АТС!$A$41:$F$712,5)+VLOOKUP($A793+ROUND((COLUMN()-2)/24,5),'Расчет сбытовых надбавок'!$B$2065:'Расчет сбытовых надбавок'!$G$2736,5)</f>
        <v>66.72</v>
      </c>
      <c r="H793" s="117">
        <f>VLOOKUP($A793+ROUND((COLUMN()-2)/24,5),АТС!$A$41:$F$712,5)+VLOOKUP($A793+ROUND((COLUMN()-2)/24,5),'Расчет сбытовых надбавок'!$B$2065:'Расчет сбытовых надбавок'!$G$2736,5)</f>
        <v>0</v>
      </c>
      <c r="I793" s="117">
        <f>VLOOKUP($A793+ROUND((COLUMN()-2)/24,5),АТС!$A$41:$F$712,5)+VLOOKUP($A793+ROUND((COLUMN()-2)/24,5),'Расчет сбытовых надбавок'!$B$2065:'Расчет сбытовых надбавок'!$G$2736,5)</f>
        <v>89.72</v>
      </c>
      <c r="J793" s="117">
        <f>VLOOKUP($A793+ROUND((COLUMN()-2)/24,5),АТС!$A$41:$F$712,5)+VLOOKUP($A793+ROUND((COLUMN()-2)/24,5),'Расчет сбытовых надбавок'!$B$2065:'Расчет сбытовых надбавок'!$G$2736,5)</f>
        <v>72.210000000000008</v>
      </c>
      <c r="K793" s="117">
        <f>VLOOKUP($A793+ROUND((COLUMN()-2)/24,5),АТС!$A$41:$F$712,5)+VLOOKUP($A793+ROUND((COLUMN()-2)/24,5),'Расчет сбытовых надбавок'!$B$2065:'Расчет сбытовых надбавок'!$G$2736,5)</f>
        <v>186.81</v>
      </c>
      <c r="L793" s="117">
        <f>VLOOKUP($A793+ROUND((COLUMN()-2)/24,5),АТС!$A$41:$F$712,5)+VLOOKUP($A793+ROUND((COLUMN()-2)/24,5),'Расчет сбытовых надбавок'!$B$2065:'Расчет сбытовых надбавок'!$G$2736,5)</f>
        <v>299.82</v>
      </c>
      <c r="M793" s="117">
        <f>VLOOKUP($A793+ROUND((COLUMN()-2)/24,5),АТС!$A$41:$F$712,5)+VLOOKUP($A793+ROUND((COLUMN()-2)/24,5),'Расчет сбытовых надбавок'!$B$2065:'Расчет сбытовых надбавок'!$G$2736,5)</f>
        <v>319.95999999999998</v>
      </c>
      <c r="N793" s="117">
        <f>VLOOKUP($A793+ROUND((COLUMN()-2)/24,5),АТС!$A$41:$F$712,5)+VLOOKUP($A793+ROUND((COLUMN()-2)/24,5),'Расчет сбытовых надбавок'!$B$2065:'Расчет сбытовых надбавок'!$G$2736,5)</f>
        <v>471.82</v>
      </c>
      <c r="O793" s="117">
        <f>VLOOKUP($A793+ROUND((COLUMN()-2)/24,5),АТС!$A$41:$F$712,5)+VLOOKUP($A793+ROUND((COLUMN()-2)/24,5),'Расчет сбытовых надбавок'!$B$2065:'Расчет сбытовых надбавок'!$G$2736,5)</f>
        <v>450.87</v>
      </c>
      <c r="P793" s="117">
        <f>VLOOKUP($A793+ROUND((COLUMN()-2)/24,5),АТС!$A$41:$F$712,5)+VLOOKUP($A793+ROUND((COLUMN()-2)/24,5),'Расчет сбытовых надбавок'!$B$2065:'Расчет сбытовых надбавок'!$G$2736,5)</f>
        <v>537.71</v>
      </c>
      <c r="Q793" s="117">
        <f>VLOOKUP($A793+ROUND((COLUMN()-2)/24,5),АТС!$A$41:$F$712,5)+VLOOKUP($A793+ROUND((COLUMN()-2)/24,5),'Расчет сбытовых надбавок'!$B$2065:'Расчет сбытовых надбавок'!$G$2736,5)</f>
        <v>486.73</v>
      </c>
      <c r="R793" s="117">
        <f>VLOOKUP($A793+ROUND((COLUMN()-2)/24,5),АТС!$A$41:$F$712,5)+VLOOKUP($A793+ROUND((COLUMN()-2)/24,5),'Расчет сбытовых надбавок'!$B$2065:'Расчет сбытовых надбавок'!$G$2736,5)</f>
        <v>442.12</v>
      </c>
      <c r="S793" s="117">
        <f>VLOOKUP($A793+ROUND((COLUMN()-2)/24,5),АТС!$A$41:$F$712,5)+VLOOKUP($A793+ROUND((COLUMN()-2)/24,5),'Расчет сбытовых надбавок'!$B$2065:'Расчет сбытовых надбавок'!$G$2736,5)</f>
        <v>317.39</v>
      </c>
      <c r="T793" s="117">
        <f>VLOOKUP($A793+ROUND((COLUMN()-2)/24,5),АТС!$A$41:$F$712,5)+VLOOKUP($A793+ROUND((COLUMN()-2)/24,5),'Расчет сбытовых надбавок'!$B$2065:'Расчет сбытовых надбавок'!$G$2736,5)</f>
        <v>91.51</v>
      </c>
      <c r="U793" s="117">
        <f>VLOOKUP($A793+ROUND((COLUMN()-2)/24,5),АТС!$A$41:$F$712,5)+VLOOKUP($A793+ROUND((COLUMN()-2)/24,5),'Расчет сбытовых надбавок'!$B$2065:'Расчет сбытовых надбавок'!$G$2736,5)</f>
        <v>394.16</v>
      </c>
      <c r="V793" s="117">
        <f>VLOOKUP($A793+ROUND((COLUMN()-2)/24,5),АТС!$A$41:$F$712,5)+VLOOKUP($A793+ROUND((COLUMN()-2)/24,5),'Расчет сбытовых надбавок'!$B$2065:'Расчет сбытовых надбавок'!$G$2736,5)</f>
        <v>507.9</v>
      </c>
      <c r="W793" s="117">
        <f>VLOOKUP($A793+ROUND((COLUMN()-2)/24,5),АТС!$A$41:$F$712,5)+VLOOKUP($A793+ROUND((COLUMN()-2)/24,5),'Расчет сбытовых надбавок'!$B$2065:'Расчет сбытовых надбавок'!$G$2736,5)</f>
        <v>471.15</v>
      </c>
      <c r="X793" s="117">
        <f>VLOOKUP($A793+ROUND((COLUMN()-2)/24,5),АТС!$A$41:$F$712,5)+VLOOKUP($A793+ROUND((COLUMN()-2)/24,5),'Расчет сбытовых надбавок'!$B$2065:'Расчет сбытовых надбавок'!$G$2736,5)</f>
        <v>208.65</v>
      </c>
      <c r="Y793" s="117">
        <f>VLOOKUP($A793+ROUND((COLUMN()-2)/24,5),АТС!$A$41:$F$712,5)+VLOOKUP($A793+ROUND((COLUMN()-2)/24,5),'Расчет сбытовых надбавок'!$B$2065:'Расчет сбытовых надбавок'!$G$2736,5)</f>
        <v>762.97</v>
      </c>
    </row>
    <row r="794" spans="1:27" x14ac:dyDescent="0.25">
      <c r="A794" s="109"/>
      <c r="B794" s="93"/>
      <c r="C794" s="93"/>
      <c r="D794" s="93"/>
    </row>
    <row r="795" spans="1:27" x14ac:dyDescent="0.25">
      <c r="A795" s="102" t="s">
        <v>160</v>
      </c>
      <c r="B795" s="93"/>
      <c r="C795" s="93"/>
      <c r="D795" s="93"/>
    </row>
    <row r="796" spans="1:27" ht="12.75" customHeight="1" x14ac:dyDescent="0.2">
      <c r="A796" s="170" t="s">
        <v>50</v>
      </c>
      <c r="B796" s="181" t="s">
        <v>162</v>
      </c>
      <c r="C796" s="182"/>
      <c r="D796" s="182"/>
      <c r="E796" s="182"/>
      <c r="F796" s="182"/>
      <c r="G796" s="182"/>
      <c r="H796" s="182"/>
      <c r="I796" s="182"/>
      <c r="J796" s="182"/>
      <c r="K796" s="182"/>
      <c r="L796" s="182"/>
      <c r="M796" s="182"/>
      <c r="N796" s="182"/>
      <c r="O796" s="182"/>
      <c r="P796" s="182"/>
      <c r="Q796" s="182"/>
      <c r="R796" s="182"/>
      <c r="S796" s="182"/>
      <c r="T796" s="182"/>
      <c r="U796" s="182"/>
      <c r="V796" s="182"/>
      <c r="W796" s="182"/>
      <c r="X796" s="182"/>
      <c r="Y796" s="183"/>
    </row>
    <row r="797" spans="1:27" ht="12.75" customHeight="1" x14ac:dyDescent="0.2">
      <c r="A797" s="171"/>
      <c r="B797" s="184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  <c r="V797" s="185"/>
      <c r="W797" s="185"/>
      <c r="X797" s="185"/>
      <c r="Y797" s="186"/>
    </row>
    <row r="798" spans="1:27" s="134" customFormat="1" ht="12.75" customHeight="1" x14ac:dyDescent="0.2">
      <c r="A798" s="171"/>
      <c r="B798" s="217" t="s">
        <v>130</v>
      </c>
      <c r="C798" s="205" t="s">
        <v>131</v>
      </c>
      <c r="D798" s="205" t="s">
        <v>132</v>
      </c>
      <c r="E798" s="205" t="s">
        <v>133</v>
      </c>
      <c r="F798" s="205" t="s">
        <v>134</v>
      </c>
      <c r="G798" s="205" t="s">
        <v>135</v>
      </c>
      <c r="H798" s="205" t="s">
        <v>136</v>
      </c>
      <c r="I798" s="205" t="s">
        <v>137</v>
      </c>
      <c r="J798" s="205" t="s">
        <v>138</v>
      </c>
      <c r="K798" s="205" t="s">
        <v>139</v>
      </c>
      <c r="L798" s="205" t="s">
        <v>140</v>
      </c>
      <c r="M798" s="205" t="s">
        <v>141</v>
      </c>
      <c r="N798" s="215" t="s">
        <v>142</v>
      </c>
      <c r="O798" s="205" t="s">
        <v>143</v>
      </c>
      <c r="P798" s="205" t="s">
        <v>144</v>
      </c>
      <c r="Q798" s="205" t="s">
        <v>145</v>
      </c>
      <c r="R798" s="205" t="s">
        <v>146</v>
      </c>
      <c r="S798" s="205" t="s">
        <v>147</v>
      </c>
      <c r="T798" s="205" t="s">
        <v>148</v>
      </c>
      <c r="U798" s="205" t="s">
        <v>149</v>
      </c>
      <c r="V798" s="205" t="s">
        <v>150</v>
      </c>
      <c r="W798" s="205" t="s">
        <v>151</v>
      </c>
      <c r="X798" s="205" t="s">
        <v>152</v>
      </c>
      <c r="Y798" s="205" t="s">
        <v>153</v>
      </c>
    </row>
    <row r="799" spans="1:27" s="134" customFormat="1" ht="11.25" customHeight="1" x14ac:dyDescent="0.2">
      <c r="A799" s="172"/>
      <c r="B799" s="218"/>
      <c r="C799" s="206"/>
      <c r="D799" s="206"/>
      <c r="E799" s="206"/>
      <c r="F799" s="206"/>
      <c r="G799" s="206"/>
      <c r="H799" s="206"/>
      <c r="I799" s="206"/>
      <c r="J799" s="206"/>
      <c r="K799" s="206"/>
      <c r="L799" s="206"/>
      <c r="M799" s="206"/>
      <c r="N799" s="216"/>
      <c r="O799" s="206"/>
      <c r="P799" s="206"/>
      <c r="Q799" s="206"/>
      <c r="R799" s="206"/>
      <c r="S799" s="206"/>
      <c r="T799" s="206"/>
      <c r="U799" s="206"/>
      <c r="V799" s="206"/>
      <c r="W799" s="206"/>
      <c r="X799" s="206"/>
      <c r="Y799" s="206"/>
    </row>
    <row r="800" spans="1:27" ht="15.75" customHeight="1" x14ac:dyDescent="0.2">
      <c r="A800" s="94">
        <f>A766</f>
        <v>41671</v>
      </c>
      <c r="B800" s="117">
        <f>VLOOKUP($A800+ROUND((COLUMN()-2)/24,5),АТС!$A$41:$F$712,5)+VLOOKUP($A800+ROUND((COLUMN()-2)/24,5),'Расчет сбытовых надбавок'!$B$2065:'Расчет сбытовых надбавок'!$G$2736,6)</f>
        <v>55.03</v>
      </c>
      <c r="C800" s="117">
        <f>VLOOKUP($A800+ROUND((COLUMN()-2)/24,5),АТС!$A$41:$F$712,5)+VLOOKUP($A800+ROUND((COLUMN()-2)/24,5),'Расчет сбытовых надбавок'!$B$2065:'Расчет сбытовых надбавок'!$G$2736,6)</f>
        <v>38.370000000000005</v>
      </c>
      <c r="D800" s="117">
        <f>VLOOKUP($A800+ROUND((COLUMN()-2)/24,5),АТС!$A$41:$F$712,5)+VLOOKUP($A800+ROUND((COLUMN()-2)/24,5),'Расчет сбытовых надбавок'!$B$2065:'Расчет сбытовых надбавок'!$G$2736,6)</f>
        <v>5.29</v>
      </c>
      <c r="E800" s="117">
        <f>VLOOKUP($A800+ROUND((COLUMN()-2)/24,5),АТС!$A$41:$F$712,5)+VLOOKUP($A800+ROUND((COLUMN()-2)/24,5),'Расчет сбытовых надбавок'!$B$2065:'Расчет сбытовых надбавок'!$G$2736,6)</f>
        <v>0.01</v>
      </c>
      <c r="F800" s="117">
        <f>VLOOKUP($A800+ROUND((COLUMN()-2)/24,5),АТС!$A$41:$F$712,5)+VLOOKUP($A800+ROUND((COLUMN()-2)/24,5),'Расчет сбытовых надбавок'!$B$2065:'Расчет сбытовых надбавок'!$G$2736,6)</f>
        <v>0</v>
      </c>
      <c r="G800" s="117">
        <f>VLOOKUP($A800+ROUND((COLUMN()-2)/24,5),АТС!$A$41:$F$712,5)+VLOOKUP($A800+ROUND((COLUMN()-2)/24,5),'Расчет сбытовых надбавок'!$B$2065:'Расчет сбытовых надбавок'!$G$2736,6)</f>
        <v>0</v>
      </c>
      <c r="H800" s="117">
        <f>VLOOKUP($A800+ROUND((COLUMN()-2)/24,5),АТС!$A$41:$F$712,5)+VLOOKUP($A800+ROUND((COLUMN()-2)/24,5),'Расчет сбытовых надбавок'!$B$2065:'Расчет сбытовых надбавок'!$G$2736,6)</f>
        <v>0.01</v>
      </c>
      <c r="I800" s="117">
        <f>VLOOKUP($A800+ROUND((COLUMN()-2)/24,5),АТС!$A$41:$F$712,5)+VLOOKUP($A800+ROUND((COLUMN()-2)/24,5),'Расчет сбытовых надбавок'!$B$2065:'Расчет сбытовых надбавок'!$G$2736,6)</f>
        <v>0.01</v>
      </c>
      <c r="J800" s="117">
        <f>VLOOKUP($A800+ROUND((COLUMN()-2)/24,5),АТС!$A$41:$F$712,5)+VLOOKUP($A800+ROUND((COLUMN()-2)/24,5),'Расчет сбытовых надбавок'!$B$2065:'Расчет сбытовых надбавок'!$G$2736,6)</f>
        <v>0</v>
      </c>
      <c r="K800" s="117">
        <f>VLOOKUP($A800+ROUND((COLUMN()-2)/24,5),АТС!$A$41:$F$712,5)+VLOOKUP($A800+ROUND((COLUMN()-2)/24,5),'Расчет сбытовых надбавок'!$B$2065:'Расчет сбытовых надбавок'!$G$2736,6)</f>
        <v>0</v>
      </c>
      <c r="L800" s="117">
        <f>VLOOKUP($A800+ROUND((COLUMN()-2)/24,5),АТС!$A$41:$F$712,5)+VLOOKUP($A800+ROUND((COLUMN()-2)/24,5),'Расчет сбытовых надбавок'!$B$2065:'Расчет сбытовых надбавок'!$G$2736,6)</f>
        <v>27.400000000000002</v>
      </c>
      <c r="M800" s="117">
        <f>VLOOKUP($A800+ROUND((COLUMN()-2)/24,5),АТС!$A$41:$F$712,5)+VLOOKUP($A800+ROUND((COLUMN()-2)/24,5),'Расчет сбытовых надбавок'!$B$2065:'Расчет сбытовых надбавок'!$G$2736,6)</f>
        <v>26.939999999999998</v>
      </c>
      <c r="N800" s="117">
        <f>VLOOKUP($A800+ROUND((COLUMN()-2)/24,5),АТС!$A$41:$F$712,5)+VLOOKUP($A800+ROUND((COLUMN()-2)/24,5),'Расчет сбытовых надбавок'!$B$2065:'Расчет сбытовых надбавок'!$G$2736,6)</f>
        <v>42.78</v>
      </c>
      <c r="O800" s="117">
        <f>VLOOKUP($A800+ROUND((COLUMN()-2)/24,5),АТС!$A$41:$F$712,5)+VLOOKUP($A800+ROUND((COLUMN()-2)/24,5),'Расчет сбытовых надбавок'!$B$2065:'Расчет сбытовых надбавок'!$G$2736,6)</f>
        <v>40.72</v>
      </c>
      <c r="P800" s="117">
        <f>VLOOKUP($A800+ROUND((COLUMN()-2)/24,5),АТС!$A$41:$F$712,5)+VLOOKUP($A800+ROUND((COLUMN()-2)/24,5),'Расчет сбытовых надбавок'!$B$2065:'Расчет сбытовых надбавок'!$G$2736,6)</f>
        <v>0</v>
      </c>
      <c r="Q800" s="117">
        <f>VLOOKUP($A800+ROUND((COLUMN()-2)/24,5),АТС!$A$41:$F$712,5)+VLOOKUP($A800+ROUND((COLUMN()-2)/24,5),'Расчет сбытовых надбавок'!$B$2065:'Расчет сбытовых надбавок'!$G$2736,6)</f>
        <v>0</v>
      </c>
      <c r="R800" s="117">
        <f>VLOOKUP($A800+ROUND((COLUMN()-2)/24,5),АТС!$A$41:$F$712,5)+VLOOKUP($A800+ROUND((COLUMN()-2)/24,5),'Расчет сбытовых надбавок'!$B$2065:'Расчет сбытовых надбавок'!$G$2736,6)</f>
        <v>0</v>
      </c>
      <c r="S800" s="117">
        <f>VLOOKUP($A800+ROUND((COLUMN()-2)/24,5),АТС!$A$41:$F$712,5)+VLOOKUP($A800+ROUND((COLUMN()-2)/24,5),'Расчет сбытовых надбавок'!$B$2065:'Расчет сбытовых надбавок'!$G$2736,6)</f>
        <v>0</v>
      </c>
      <c r="T800" s="117">
        <f>VLOOKUP($A800+ROUND((COLUMN()-2)/24,5),АТС!$A$41:$F$712,5)+VLOOKUP($A800+ROUND((COLUMN()-2)/24,5),'Расчет сбытовых надбавок'!$B$2065:'Расчет сбытовых надбавок'!$G$2736,6)</f>
        <v>0</v>
      </c>
      <c r="U800" s="117">
        <f>VLOOKUP($A800+ROUND((COLUMN()-2)/24,5),АТС!$A$41:$F$712,5)+VLOOKUP($A800+ROUND((COLUMN()-2)/24,5),'Расчет сбытовых надбавок'!$B$2065:'Расчет сбытовых надбавок'!$G$2736,6)</f>
        <v>0</v>
      </c>
      <c r="V800" s="117">
        <f>VLOOKUP($A800+ROUND((COLUMN()-2)/24,5),АТС!$A$41:$F$712,5)+VLOOKUP($A800+ROUND((COLUMN()-2)/24,5),'Расчет сбытовых надбавок'!$B$2065:'Расчет сбытовых надбавок'!$G$2736,6)</f>
        <v>0</v>
      </c>
      <c r="W800" s="117">
        <f>VLOOKUP($A800+ROUND((COLUMN()-2)/24,5),АТС!$A$41:$F$712,5)+VLOOKUP($A800+ROUND((COLUMN()-2)/24,5),'Расчет сбытовых надбавок'!$B$2065:'Расчет сбытовых надбавок'!$G$2736,6)</f>
        <v>0</v>
      </c>
      <c r="X800" s="117">
        <f>VLOOKUP($A800+ROUND((COLUMN()-2)/24,5),АТС!$A$41:$F$712,5)+VLOOKUP($A800+ROUND((COLUMN()-2)/24,5),'Расчет сбытовых надбавок'!$B$2065:'Расчет сбытовых надбавок'!$G$2736,6)</f>
        <v>14.74</v>
      </c>
      <c r="Y800" s="117">
        <f>VLOOKUP($A800+ROUND((COLUMN()-2)/24,5),АТС!$A$41:$F$712,5)+VLOOKUP($A800+ROUND((COLUMN()-2)/24,5),'Расчет сбытовых надбавок'!$B$2065:'Расчет сбытовых надбавок'!$G$2736,6)</f>
        <v>0</v>
      </c>
      <c r="AA800" s="95"/>
    </row>
    <row r="801" spans="1:25" x14ac:dyDescent="0.2">
      <c r="A801" s="94">
        <f>A800+1</f>
        <v>41672</v>
      </c>
      <c r="B801" s="117">
        <f>VLOOKUP($A801+ROUND((COLUMN()-2)/24,5),АТС!$A$41:$F$712,5)+VLOOKUP($A801+ROUND((COLUMN()-2)/24,5),'Расчет сбытовых надбавок'!$B$2065:'Расчет сбытовых надбавок'!$G$2736,6)</f>
        <v>270.43</v>
      </c>
      <c r="C801" s="117">
        <f>VLOOKUP($A801+ROUND((COLUMN()-2)/24,5),АТС!$A$41:$F$712,5)+VLOOKUP($A801+ROUND((COLUMN()-2)/24,5),'Расчет сбытовых надбавок'!$B$2065:'Расчет сбытовых надбавок'!$G$2736,6)</f>
        <v>0</v>
      </c>
      <c r="D801" s="117">
        <f>VLOOKUP($A801+ROUND((COLUMN()-2)/24,5),АТС!$A$41:$F$712,5)+VLOOKUP($A801+ROUND((COLUMN()-2)/24,5),'Расчет сбытовых надбавок'!$B$2065:'Расчет сбытовых надбавок'!$G$2736,6)</f>
        <v>0</v>
      </c>
      <c r="E801" s="117">
        <f>VLOOKUP($A801+ROUND((COLUMN()-2)/24,5),АТС!$A$41:$F$712,5)+VLOOKUP($A801+ROUND((COLUMN()-2)/24,5),'Расчет сбытовых надбавок'!$B$2065:'Расчет сбытовых надбавок'!$G$2736,6)</f>
        <v>0</v>
      </c>
      <c r="F801" s="117">
        <f>VLOOKUP($A801+ROUND((COLUMN()-2)/24,5),АТС!$A$41:$F$712,5)+VLOOKUP($A801+ROUND((COLUMN()-2)/24,5),'Расчет сбытовых надбавок'!$B$2065:'Расчет сбытовых надбавок'!$G$2736,6)</f>
        <v>0</v>
      </c>
      <c r="G801" s="117">
        <f>VLOOKUP($A801+ROUND((COLUMN()-2)/24,5),АТС!$A$41:$F$712,5)+VLOOKUP($A801+ROUND((COLUMN()-2)/24,5),'Расчет сбытовых надбавок'!$B$2065:'Расчет сбытовых надбавок'!$G$2736,6)</f>
        <v>0.01</v>
      </c>
      <c r="H801" s="117">
        <f>VLOOKUP($A801+ROUND((COLUMN()-2)/24,5),АТС!$A$41:$F$712,5)+VLOOKUP($A801+ROUND((COLUMN()-2)/24,5),'Расчет сбытовых надбавок'!$B$2065:'Расчет сбытовых надбавок'!$G$2736,6)</f>
        <v>0</v>
      </c>
      <c r="I801" s="117">
        <f>VLOOKUP($A801+ROUND((COLUMN()-2)/24,5),АТС!$A$41:$F$712,5)+VLOOKUP($A801+ROUND((COLUMN()-2)/24,5),'Расчет сбытовых надбавок'!$B$2065:'Расчет сбытовых надбавок'!$G$2736,6)</f>
        <v>0</v>
      </c>
      <c r="J801" s="117">
        <f>VLOOKUP($A801+ROUND((COLUMN()-2)/24,5),АТС!$A$41:$F$712,5)+VLOOKUP($A801+ROUND((COLUMN()-2)/24,5),'Расчет сбытовых надбавок'!$B$2065:'Расчет сбытовых надбавок'!$G$2736,6)</f>
        <v>0</v>
      </c>
      <c r="K801" s="117">
        <f>VLOOKUP($A801+ROUND((COLUMN()-2)/24,5),АТС!$A$41:$F$712,5)+VLOOKUP($A801+ROUND((COLUMN()-2)/24,5),'Расчет сбытовых надбавок'!$B$2065:'Расчет сбытовых надбавок'!$G$2736,6)</f>
        <v>0</v>
      </c>
      <c r="L801" s="117">
        <f>VLOOKUP($A801+ROUND((COLUMN()-2)/24,5),АТС!$A$41:$F$712,5)+VLOOKUP($A801+ROUND((COLUMN()-2)/24,5),'Расчет сбытовых надбавок'!$B$2065:'Расчет сбытовых надбавок'!$G$2736,6)</f>
        <v>32.739999999999995</v>
      </c>
      <c r="M801" s="117">
        <f>VLOOKUP($A801+ROUND((COLUMN()-2)/24,5),АТС!$A$41:$F$712,5)+VLOOKUP($A801+ROUND((COLUMN()-2)/24,5),'Расчет сбытовых надбавок'!$B$2065:'Расчет сбытовых надбавок'!$G$2736,6)</f>
        <v>152.33000000000001</v>
      </c>
      <c r="N801" s="117">
        <f>VLOOKUP($A801+ROUND((COLUMN()-2)/24,5),АТС!$A$41:$F$712,5)+VLOOKUP($A801+ROUND((COLUMN()-2)/24,5),'Расчет сбытовых надбавок'!$B$2065:'Расчет сбытовых надбавок'!$G$2736,6)</f>
        <v>198.19</v>
      </c>
      <c r="O801" s="117">
        <f>VLOOKUP($A801+ROUND((COLUMN()-2)/24,5),АТС!$A$41:$F$712,5)+VLOOKUP($A801+ROUND((COLUMN()-2)/24,5),'Расчет сбытовых надбавок'!$B$2065:'Расчет сбытовых надбавок'!$G$2736,6)</f>
        <v>176.86</v>
      </c>
      <c r="P801" s="117">
        <f>VLOOKUP($A801+ROUND((COLUMN()-2)/24,5),АТС!$A$41:$F$712,5)+VLOOKUP($A801+ROUND((COLUMN()-2)/24,5),'Расчет сбытовых надбавок'!$B$2065:'Расчет сбытовых надбавок'!$G$2736,6)</f>
        <v>4.7299999999999995</v>
      </c>
      <c r="Q801" s="117">
        <f>VLOOKUP($A801+ROUND((COLUMN()-2)/24,5),АТС!$A$41:$F$712,5)+VLOOKUP($A801+ROUND((COLUMN()-2)/24,5),'Расчет сбытовых надбавок'!$B$2065:'Расчет сбытовых надбавок'!$G$2736,6)</f>
        <v>113.95</v>
      </c>
      <c r="R801" s="117">
        <f>VLOOKUP($A801+ROUND((COLUMN()-2)/24,5),АТС!$A$41:$F$712,5)+VLOOKUP($A801+ROUND((COLUMN()-2)/24,5),'Расчет сбытовых надбавок'!$B$2065:'Расчет сбытовых надбавок'!$G$2736,6)</f>
        <v>33.71</v>
      </c>
      <c r="S801" s="117">
        <f>VLOOKUP($A801+ROUND((COLUMN()-2)/24,5),АТС!$A$41:$F$712,5)+VLOOKUP($A801+ROUND((COLUMN()-2)/24,5),'Расчет сбытовых надбавок'!$B$2065:'Расчет сбытовых надбавок'!$G$2736,6)</f>
        <v>0</v>
      </c>
      <c r="T801" s="117">
        <f>VLOOKUP($A801+ROUND((COLUMN()-2)/24,5),АТС!$A$41:$F$712,5)+VLOOKUP($A801+ROUND((COLUMN()-2)/24,5),'Расчет сбытовых надбавок'!$B$2065:'Расчет сбытовых надбавок'!$G$2736,6)</f>
        <v>0</v>
      </c>
      <c r="U801" s="117">
        <f>VLOOKUP($A801+ROUND((COLUMN()-2)/24,5),АТС!$A$41:$F$712,5)+VLOOKUP($A801+ROUND((COLUMN()-2)/24,5),'Расчет сбытовых надбавок'!$B$2065:'Расчет сбытовых надбавок'!$G$2736,6)</f>
        <v>0</v>
      </c>
      <c r="V801" s="117">
        <f>VLOOKUP($A801+ROUND((COLUMN()-2)/24,5),АТС!$A$41:$F$712,5)+VLOOKUP($A801+ROUND((COLUMN()-2)/24,5),'Расчет сбытовых надбавок'!$B$2065:'Расчет сбытовых надбавок'!$G$2736,6)</f>
        <v>0</v>
      </c>
      <c r="W801" s="117">
        <f>VLOOKUP($A801+ROUND((COLUMN()-2)/24,5),АТС!$A$41:$F$712,5)+VLOOKUP($A801+ROUND((COLUMN()-2)/24,5),'Расчет сбытовых надбавок'!$B$2065:'Расчет сбытовых надбавок'!$G$2736,6)</f>
        <v>0</v>
      </c>
      <c r="X801" s="117">
        <f>VLOOKUP($A801+ROUND((COLUMN()-2)/24,5),АТС!$A$41:$F$712,5)+VLOOKUP($A801+ROUND((COLUMN()-2)/24,5),'Расчет сбытовых надбавок'!$B$2065:'Расчет сбытовых надбавок'!$G$2736,6)</f>
        <v>447.88</v>
      </c>
      <c r="Y801" s="117">
        <f>VLOOKUP($A801+ROUND((COLUMN()-2)/24,5),АТС!$A$41:$F$712,5)+VLOOKUP($A801+ROUND((COLUMN()-2)/24,5),'Расчет сбытовых надбавок'!$B$2065:'Расчет сбытовых надбавок'!$G$2736,6)</f>
        <v>432.39</v>
      </c>
    </row>
    <row r="802" spans="1:25" x14ac:dyDescent="0.2">
      <c r="A802" s="94">
        <f t="shared" ref="A802:A827" si="24">A801+1</f>
        <v>41673</v>
      </c>
      <c r="B802" s="117">
        <f>VLOOKUP($A802+ROUND((COLUMN()-2)/24,5),АТС!$A$41:$F$712,5)+VLOOKUP($A802+ROUND((COLUMN()-2)/24,5),'Расчет сбытовых надбавок'!$B$2065:'Расчет сбытовых надбавок'!$G$2736,6)</f>
        <v>0</v>
      </c>
      <c r="C802" s="117">
        <f>VLOOKUP($A802+ROUND((COLUMN()-2)/24,5),АТС!$A$41:$F$712,5)+VLOOKUP($A802+ROUND((COLUMN()-2)/24,5),'Расчет сбытовых надбавок'!$B$2065:'Расчет сбытовых надбавок'!$G$2736,6)</f>
        <v>0</v>
      </c>
      <c r="D802" s="117">
        <f>VLOOKUP($A802+ROUND((COLUMN()-2)/24,5),АТС!$A$41:$F$712,5)+VLOOKUP($A802+ROUND((COLUMN()-2)/24,5),'Расчет сбытовых надбавок'!$B$2065:'Расчет сбытовых надбавок'!$G$2736,6)</f>
        <v>10.469999999999999</v>
      </c>
      <c r="E802" s="117">
        <f>VLOOKUP($A802+ROUND((COLUMN()-2)/24,5),АТС!$A$41:$F$712,5)+VLOOKUP($A802+ROUND((COLUMN()-2)/24,5),'Расчет сбытовых надбавок'!$B$2065:'Расчет сбытовых надбавок'!$G$2736,6)</f>
        <v>0</v>
      </c>
      <c r="F802" s="117">
        <f>VLOOKUP($A802+ROUND((COLUMN()-2)/24,5),АТС!$A$41:$F$712,5)+VLOOKUP($A802+ROUND((COLUMN()-2)/24,5),'Расчет сбытовых надбавок'!$B$2065:'Расчет сбытовых надбавок'!$G$2736,6)</f>
        <v>0</v>
      </c>
      <c r="G802" s="117">
        <f>VLOOKUP($A802+ROUND((COLUMN()-2)/24,5),АТС!$A$41:$F$712,5)+VLOOKUP($A802+ROUND((COLUMN()-2)/24,5),'Расчет сбытовых надбавок'!$B$2065:'Расчет сбытовых надбавок'!$G$2736,6)</f>
        <v>0</v>
      </c>
      <c r="H802" s="117">
        <f>VLOOKUP($A802+ROUND((COLUMN()-2)/24,5),АТС!$A$41:$F$712,5)+VLOOKUP($A802+ROUND((COLUMN()-2)/24,5),'Расчет сбытовых надбавок'!$B$2065:'Расчет сбытовых надбавок'!$G$2736,6)</f>
        <v>0</v>
      </c>
      <c r="I802" s="117">
        <f>VLOOKUP($A802+ROUND((COLUMN()-2)/24,5),АТС!$A$41:$F$712,5)+VLOOKUP($A802+ROUND((COLUMN()-2)/24,5),'Расчет сбытовых надбавок'!$B$2065:'Расчет сбытовых надбавок'!$G$2736,6)</f>
        <v>0</v>
      </c>
      <c r="J802" s="117">
        <f>VLOOKUP($A802+ROUND((COLUMN()-2)/24,5),АТС!$A$41:$F$712,5)+VLOOKUP($A802+ROUND((COLUMN()-2)/24,5),'Расчет сбытовых надбавок'!$B$2065:'Расчет сбытовых надбавок'!$G$2736,6)</f>
        <v>0.01</v>
      </c>
      <c r="K802" s="117">
        <f>VLOOKUP($A802+ROUND((COLUMN()-2)/24,5),АТС!$A$41:$F$712,5)+VLOOKUP($A802+ROUND((COLUMN()-2)/24,5),'Расчет сбытовых надбавок'!$B$2065:'Расчет сбытовых надбавок'!$G$2736,6)</f>
        <v>27.34</v>
      </c>
      <c r="L802" s="117">
        <f>VLOOKUP($A802+ROUND((COLUMN()-2)/24,5),АТС!$A$41:$F$712,5)+VLOOKUP($A802+ROUND((COLUMN()-2)/24,5),'Расчет сбытовых надбавок'!$B$2065:'Расчет сбытовых надбавок'!$G$2736,6)</f>
        <v>72.97999999999999</v>
      </c>
      <c r="M802" s="117">
        <f>VLOOKUP($A802+ROUND((COLUMN()-2)/24,5),АТС!$A$41:$F$712,5)+VLOOKUP($A802+ROUND((COLUMN()-2)/24,5),'Расчет сбытовых надбавок'!$B$2065:'Расчет сбытовых надбавок'!$G$2736,6)</f>
        <v>138.56</v>
      </c>
      <c r="N802" s="117">
        <f>VLOOKUP($A802+ROUND((COLUMN()-2)/24,5),АТС!$A$41:$F$712,5)+VLOOKUP($A802+ROUND((COLUMN()-2)/24,5),'Расчет сбытовых надбавок'!$B$2065:'Расчет сбытовых надбавок'!$G$2736,6)</f>
        <v>150.13999999999999</v>
      </c>
      <c r="O802" s="117">
        <f>VLOOKUP($A802+ROUND((COLUMN()-2)/24,5),АТС!$A$41:$F$712,5)+VLOOKUP($A802+ROUND((COLUMN()-2)/24,5),'Расчет сбытовых надбавок'!$B$2065:'Расчет сбытовых надбавок'!$G$2736,6)</f>
        <v>154.32999999999998</v>
      </c>
      <c r="P802" s="117">
        <f>VLOOKUP($A802+ROUND((COLUMN()-2)/24,5),АТС!$A$41:$F$712,5)+VLOOKUP($A802+ROUND((COLUMN()-2)/24,5),'Расчет сбытовых надбавок'!$B$2065:'Расчет сбытовых надбавок'!$G$2736,6)</f>
        <v>152.54999999999998</v>
      </c>
      <c r="Q802" s="117">
        <f>VLOOKUP($A802+ROUND((COLUMN()-2)/24,5),АТС!$A$41:$F$712,5)+VLOOKUP($A802+ROUND((COLUMN()-2)/24,5),'Расчет сбытовых надбавок'!$B$2065:'Расчет сбытовых надбавок'!$G$2736,6)</f>
        <v>131.85999999999999</v>
      </c>
      <c r="R802" s="117">
        <f>VLOOKUP($A802+ROUND((COLUMN()-2)/24,5),АТС!$A$41:$F$712,5)+VLOOKUP($A802+ROUND((COLUMN()-2)/24,5),'Расчет сбытовых надбавок'!$B$2065:'Расчет сбытовых надбавок'!$G$2736,6)</f>
        <v>11.66</v>
      </c>
      <c r="S802" s="117">
        <f>VLOOKUP($A802+ROUND((COLUMN()-2)/24,5),АТС!$A$41:$F$712,5)+VLOOKUP($A802+ROUND((COLUMN()-2)/24,5),'Расчет сбытовых надбавок'!$B$2065:'Расчет сбытовых надбавок'!$G$2736,6)</f>
        <v>0.01</v>
      </c>
      <c r="T802" s="117">
        <f>VLOOKUP($A802+ROUND((COLUMN()-2)/24,5),АТС!$A$41:$F$712,5)+VLOOKUP($A802+ROUND((COLUMN()-2)/24,5),'Расчет сбытовых надбавок'!$B$2065:'Расчет сбытовых надбавок'!$G$2736,6)</f>
        <v>0</v>
      </c>
      <c r="U802" s="117">
        <f>VLOOKUP($A802+ROUND((COLUMN()-2)/24,5),АТС!$A$41:$F$712,5)+VLOOKUP($A802+ROUND((COLUMN()-2)/24,5),'Расчет сбытовых надбавок'!$B$2065:'Расчет сбытовых надбавок'!$G$2736,6)</f>
        <v>38.410000000000004</v>
      </c>
      <c r="V802" s="117">
        <f>VLOOKUP($A802+ROUND((COLUMN()-2)/24,5),АТС!$A$41:$F$712,5)+VLOOKUP($A802+ROUND((COLUMN()-2)/24,5),'Расчет сбытовых надбавок'!$B$2065:'Расчет сбытовых надбавок'!$G$2736,6)</f>
        <v>139.69999999999999</v>
      </c>
      <c r="W802" s="117">
        <f>VLOOKUP($A802+ROUND((COLUMN()-2)/24,5),АТС!$A$41:$F$712,5)+VLOOKUP($A802+ROUND((COLUMN()-2)/24,5),'Расчет сбытовых надбавок'!$B$2065:'Расчет сбытовых надбавок'!$G$2736,6)</f>
        <v>199.6</v>
      </c>
      <c r="X802" s="117">
        <f>VLOOKUP($A802+ROUND((COLUMN()-2)/24,5),АТС!$A$41:$F$712,5)+VLOOKUP($A802+ROUND((COLUMN()-2)/24,5),'Расчет сбытовых надбавок'!$B$2065:'Расчет сбытовых надбавок'!$G$2736,6)</f>
        <v>58.440000000000005</v>
      </c>
      <c r="Y802" s="117">
        <f>VLOOKUP($A802+ROUND((COLUMN()-2)/24,5),АТС!$A$41:$F$712,5)+VLOOKUP($A802+ROUND((COLUMN()-2)/24,5),'Расчет сбытовых надбавок'!$B$2065:'Расчет сбытовых надбавок'!$G$2736,6)</f>
        <v>546.26</v>
      </c>
    </row>
    <row r="803" spans="1:25" x14ac:dyDescent="0.2">
      <c r="A803" s="94">
        <f t="shared" si="24"/>
        <v>41674</v>
      </c>
      <c r="B803" s="117">
        <f>VLOOKUP($A803+ROUND((COLUMN()-2)/24,5),АТС!$A$41:$F$712,5)+VLOOKUP($A803+ROUND((COLUMN()-2)/24,5),'Расчет сбытовых надбавок'!$B$2065:'Расчет сбытовых надбавок'!$G$2736,6)</f>
        <v>0</v>
      </c>
      <c r="C803" s="117">
        <f>VLOOKUP($A803+ROUND((COLUMN()-2)/24,5),АТС!$A$41:$F$712,5)+VLOOKUP($A803+ROUND((COLUMN()-2)/24,5),'Расчет сбытовых надбавок'!$B$2065:'Расчет сбытовых надбавок'!$G$2736,6)</f>
        <v>76.14</v>
      </c>
      <c r="D803" s="117">
        <f>VLOOKUP($A803+ROUND((COLUMN()-2)/24,5),АТС!$A$41:$F$712,5)+VLOOKUP($A803+ROUND((COLUMN()-2)/24,5),'Расчет сбытовых надбавок'!$B$2065:'Расчет сбытовых надбавок'!$G$2736,6)</f>
        <v>108.24</v>
      </c>
      <c r="E803" s="117">
        <f>VLOOKUP($A803+ROUND((COLUMN()-2)/24,5),АТС!$A$41:$F$712,5)+VLOOKUP($A803+ROUND((COLUMN()-2)/24,5),'Расчет сбытовых надбавок'!$B$2065:'Расчет сбытовых надбавок'!$G$2736,6)</f>
        <v>96.8</v>
      </c>
      <c r="F803" s="117">
        <f>VLOOKUP($A803+ROUND((COLUMN()-2)/24,5),АТС!$A$41:$F$712,5)+VLOOKUP($A803+ROUND((COLUMN()-2)/24,5),'Расчет сбытовых надбавок'!$B$2065:'Расчет сбытовых надбавок'!$G$2736,6)</f>
        <v>33.01</v>
      </c>
      <c r="G803" s="117">
        <f>VLOOKUP($A803+ROUND((COLUMN()-2)/24,5),АТС!$A$41:$F$712,5)+VLOOKUP($A803+ROUND((COLUMN()-2)/24,5),'Расчет сбытовых надбавок'!$B$2065:'Расчет сбытовых надбавок'!$G$2736,6)</f>
        <v>0</v>
      </c>
      <c r="H803" s="117">
        <f>VLOOKUP($A803+ROUND((COLUMN()-2)/24,5),АТС!$A$41:$F$712,5)+VLOOKUP($A803+ROUND((COLUMN()-2)/24,5),'Расчет сбытовых надбавок'!$B$2065:'Расчет сбытовых надбавок'!$G$2736,6)</f>
        <v>0</v>
      </c>
      <c r="I803" s="117">
        <f>VLOOKUP($A803+ROUND((COLUMN()-2)/24,5),АТС!$A$41:$F$712,5)+VLOOKUP($A803+ROUND((COLUMN()-2)/24,5),'Расчет сбытовых надбавок'!$B$2065:'Расчет сбытовых надбавок'!$G$2736,6)</f>
        <v>0</v>
      </c>
      <c r="J803" s="117">
        <f>VLOOKUP($A803+ROUND((COLUMN()-2)/24,5),АТС!$A$41:$F$712,5)+VLOOKUP($A803+ROUND((COLUMN()-2)/24,5),'Расчет сбытовых надбавок'!$B$2065:'Расчет сбытовых надбавок'!$G$2736,6)</f>
        <v>0</v>
      </c>
      <c r="K803" s="117">
        <f>VLOOKUP($A803+ROUND((COLUMN()-2)/24,5),АТС!$A$41:$F$712,5)+VLOOKUP($A803+ROUND((COLUMN()-2)/24,5),'Расчет сбытовых надбавок'!$B$2065:'Расчет сбытовых надбавок'!$G$2736,6)</f>
        <v>0</v>
      </c>
      <c r="L803" s="117">
        <f>VLOOKUP($A803+ROUND((COLUMN()-2)/24,5),АТС!$A$41:$F$712,5)+VLOOKUP($A803+ROUND((COLUMN()-2)/24,5),'Расчет сбытовых надбавок'!$B$2065:'Расчет сбытовых надбавок'!$G$2736,6)</f>
        <v>0</v>
      </c>
      <c r="M803" s="117">
        <f>VLOOKUP($A803+ROUND((COLUMN()-2)/24,5),АТС!$A$41:$F$712,5)+VLOOKUP($A803+ROUND((COLUMN()-2)/24,5),'Расчет сбытовых надбавок'!$B$2065:'Расчет сбытовых надбавок'!$G$2736,6)</f>
        <v>64.98</v>
      </c>
      <c r="N803" s="117">
        <f>VLOOKUP($A803+ROUND((COLUMN()-2)/24,5),АТС!$A$41:$F$712,5)+VLOOKUP($A803+ROUND((COLUMN()-2)/24,5),'Расчет сбытовых надбавок'!$B$2065:'Расчет сбытовых надбавок'!$G$2736,6)</f>
        <v>320.64999999999998</v>
      </c>
      <c r="O803" s="117">
        <f>VLOOKUP($A803+ROUND((COLUMN()-2)/24,5),АТС!$A$41:$F$712,5)+VLOOKUP($A803+ROUND((COLUMN()-2)/24,5),'Расчет сбытовых надбавок'!$B$2065:'Расчет сбытовых надбавок'!$G$2736,6)</f>
        <v>312.20000000000005</v>
      </c>
      <c r="P803" s="117">
        <f>VLOOKUP($A803+ROUND((COLUMN()-2)/24,5),АТС!$A$41:$F$712,5)+VLOOKUP($A803+ROUND((COLUMN()-2)/24,5),'Расчет сбытовых надбавок'!$B$2065:'Расчет сбытовых надбавок'!$G$2736,6)</f>
        <v>95.74</v>
      </c>
      <c r="Q803" s="117">
        <f>VLOOKUP($A803+ROUND((COLUMN()-2)/24,5),АТС!$A$41:$F$712,5)+VLOOKUP($A803+ROUND((COLUMN()-2)/24,5),'Расчет сбытовых надбавок'!$B$2065:'Расчет сбытовых надбавок'!$G$2736,6)</f>
        <v>79.650000000000006</v>
      </c>
      <c r="R803" s="117">
        <f>VLOOKUP($A803+ROUND((COLUMN()-2)/24,5),АТС!$A$41:$F$712,5)+VLOOKUP($A803+ROUND((COLUMN()-2)/24,5),'Расчет сбытовых надбавок'!$B$2065:'Расчет сбытовых надбавок'!$G$2736,6)</f>
        <v>214.38</v>
      </c>
      <c r="S803" s="117">
        <f>VLOOKUP($A803+ROUND((COLUMN()-2)/24,5),АТС!$A$41:$F$712,5)+VLOOKUP($A803+ROUND((COLUMN()-2)/24,5),'Расчет сбытовых надбавок'!$B$2065:'Расчет сбытовых надбавок'!$G$2736,6)</f>
        <v>17.02</v>
      </c>
      <c r="T803" s="117">
        <f>VLOOKUP($A803+ROUND((COLUMN()-2)/24,5),АТС!$A$41:$F$712,5)+VLOOKUP($A803+ROUND((COLUMN()-2)/24,5),'Расчет сбытовых надбавок'!$B$2065:'Расчет сбытовых надбавок'!$G$2736,6)</f>
        <v>0</v>
      </c>
      <c r="U803" s="117">
        <f>VLOOKUP($A803+ROUND((COLUMN()-2)/24,5),АТС!$A$41:$F$712,5)+VLOOKUP($A803+ROUND((COLUMN()-2)/24,5),'Расчет сбытовых надбавок'!$B$2065:'Расчет сбытовых надбавок'!$G$2736,6)</f>
        <v>0</v>
      </c>
      <c r="V803" s="117">
        <f>VLOOKUP($A803+ROUND((COLUMN()-2)/24,5),АТС!$A$41:$F$712,5)+VLOOKUP($A803+ROUND((COLUMN()-2)/24,5),'Расчет сбытовых надбавок'!$B$2065:'Расчет сбытовых надбавок'!$G$2736,6)</f>
        <v>8.42</v>
      </c>
      <c r="W803" s="117">
        <f>VLOOKUP($A803+ROUND((COLUMN()-2)/24,5),АТС!$A$41:$F$712,5)+VLOOKUP($A803+ROUND((COLUMN()-2)/24,5),'Расчет сбытовых надбавок'!$B$2065:'Расчет сбытовых надбавок'!$G$2736,6)</f>
        <v>36.57</v>
      </c>
      <c r="X803" s="117">
        <f>VLOOKUP($A803+ROUND((COLUMN()-2)/24,5),АТС!$A$41:$F$712,5)+VLOOKUP($A803+ROUND((COLUMN()-2)/24,5),'Расчет сбытовых надбавок'!$B$2065:'Расчет сбытовых надбавок'!$G$2736,6)</f>
        <v>81.08</v>
      </c>
      <c r="Y803" s="117">
        <f>VLOOKUP($A803+ROUND((COLUMN()-2)/24,5),АТС!$A$41:$F$712,5)+VLOOKUP($A803+ROUND((COLUMN()-2)/24,5),'Расчет сбытовых надбавок'!$B$2065:'Расчет сбытовых надбавок'!$G$2736,6)</f>
        <v>149.79000000000002</v>
      </c>
    </row>
    <row r="804" spans="1:25" x14ac:dyDescent="0.2">
      <c r="A804" s="94">
        <f t="shared" si="24"/>
        <v>41675</v>
      </c>
      <c r="B804" s="117">
        <f>VLOOKUP($A804+ROUND((COLUMN()-2)/24,5),АТС!$A$41:$F$712,5)+VLOOKUP($A804+ROUND((COLUMN()-2)/24,5),'Расчет сбытовых надбавок'!$B$2065:'Расчет сбытовых надбавок'!$G$2736,6)</f>
        <v>562.44999999999993</v>
      </c>
      <c r="C804" s="117">
        <f>VLOOKUP($A804+ROUND((COLUMN()-2)/24,5),АТС!$A$41:$F$712,5)+VLOOKUP($A804+ROUND((COLUMN()-2)/24,5),'Расчет сбытовых надбавок'!$B$2065:'Расчет сбытовых надбавок'!$G$2736,6)</f>
        <v>499.68</v>
      </c>
      <c r="D804" s="117">
        <f>VLOOKUP($A804+ROUND((COLUMN()-2)/24,5),АТС!$A$41:$F$712,5)+VLOOKUP($A804+ROUND((COLUMN()-2)/24,5),'Расчет сбытовых надбавок'!$B$2065:'Расчет сбытовых надбавок'!$G$2736,6)</f>
        <v>0</v>
      </c>
      <c r="E804" s="117">
        <f>VLOOKUP($A804+ROUND((COLUMN()-2)/24,5),АТС!$A$41:$F$712,5)+VLOOKUP($A804+ROUND((COLUMN()-2)/24,5),'Расчет сбытовых надбавок'!$B$2065:'Расчет сбытовых надбавок'!$G$2736,6)</f>
        <v>0</v>
      </c>
      <c r="F804" s="117">
        <f>VLOOKUP($A804+ROUND((COLUMN()-2)/24,5),АТС!$A$41:$F$712,5)+VLOOKUP($A804+ROUND((COLUMN()-2)/24,5),'Расчет сбытовых надбавок'!$B$2065:'Расчет сбытовых надбавок'!$G$2736,6)</f>
        <v>0</v>
      </c>
      <c r="G804" s="117">
        <f>VLOOKUP($A804+ROUND((COLUMN()-2)/24,5),АТС!$A$41:$F$712,5)+VLOOKUP($A804+ROUND((COLUMN()-2)/24,5),'Расчет сбытовых надбавок'!$B$2065:'Расчет сбытовых надбавок'!$G$2736,6)</f>
        <v>0</v>
      </c>
      <c r="H804" s="117">
        <f>VLOOKUP($A804+ROUND((COLUMN()-2)/24,5),АТС!$A$41:$F$712,5)+VLOOKUP($A804+ROUND((COLUMN()-2)/24,5),'Расчет сбытовых надбавок'!$B$2065:'Расчет сбытовых надбавок'!$G$2736,6)</f>
        <v>0</v>
      </c>
      <c r="I804" s="117">
        <f>VLOOKUP($A804+ROUND((COLUMN()-2)/24,5),АТС!$A$41:$F$712,5)+VLOOKUP($A804+ROUND((COLUMN()-2)/24,5),'Расчет сбытовых надбавок'!$B$2065:'Расчет сбытовых надбавок'!$G$2736,6)</f>
        <v>0</v>
      </c>
      <c r="J804" s="117">
        <f>VLOOKUP($A804+ROUND((COLUMN()-2)/24,5),АТС!$A$41:$F$712,5)+VLOOKUP($A804+ROUND((COLUMN()-2)/24,5),'Расчет сбытовых надбавок'!$B$2065:'Расчет сбытовых надбавок'!$G$2736,6)</f>
        <v>8.91</v>
      </c>
      <c r="K804" s="117">
        <f>VLOOKUP($A804+ROUND((COLUMN()-2)/24,5),АТС!$A$41:$F$712,5)+VLOOKUP($A804+ROUND((COLUMN()-2)/24,5),'Расчет сбытовых надбавок'!$B$2065:'Расчет сбытовых надбавок'!$G$2736,6)</f>
        <v>70.410000000000011</v>
      </c>
      <c r="L804" s="117">
        <f>VLOOKUP($A804+ROUND((COLUMN()-2)/24,5),АТС!$A$41:$F$712,5)+VLOOKUP($A804+ROUND((COLUMN()-2)/24,5),'Расчет сбытовых надбавок'!$B$2065:'Расчет сбытовых надбавок'!$G$2736,6)</f>
        <v>139.85</v>
      </c>
      <c r="M804" s="117">
        <f>VLOOKUP($A804+ROUND((COLUMN()-2)/24,5),АТС!$A$41:$F$712,5)+VLOOKUP($A804+ROUND((COLUMN()-2)/24,5),'Расчет сбытовых надбавок'!$B$2065:'Расчет сбытовых надбавок'!$G$2736,6)</f>
        <v>153.61999999999998</v>
      </c>
      <c r="N804" s="117">
        <f>VLOOKUP($A804+ROUND((COLUMN()-2)/24,5),АТС!$A$41:$F$712,5)+VLOOKUP($A804+ROUND((COLUMN()-2)/24,5),'Расчет сбытовых надбавок'!$B$2065:'Расчет сбытовых надбавок'!$G$2736,6)</f>
        <v>118.57</v>
      </c>
      <c r="O804" s="117">
        <f>VLOOKUP($A804+ROUND((COLUMN()-2)/24,5),АТС!$A$41:$F$712,5)+VLOOKUP($A804+ROUND((COLUMN()-2)/24,5),'Расчет сбытовых надбавок'!$B$2065:'Расчет сбытовых надбавок'!$G$2736,6)</f>
        <v>99.61</v>
      </c>
      <c r="P804" s="117">
        <f>VLOOKUP($A804+ROUND((COLUMN()-2)/24,5),АТС!$A$41:$F$712,5)+VLOOKUP($A804+ROUND((COLUMN()-2)/24,5),'Расчет сбытовых надбавок'!$B$2065:'Расчет сбытовых надбавок'!$G$2736,6)</f>
        <v>194.77999999999997</v>
      </c>
      <c r="Q804" s="117">
        <f>VLOOKUP($A804+ROUND((COLUMN()-2)/24,5),АТС!$A$41:$F$712,5)+VLOOKUP($A804+ROUND((COLUMN()-2)/24,5),'Расчет сбытовых надбавок'!$B$2065:'Расчет сбытовых надбавок'!$G$2736,6)</f>
        <v>180.32</v>
      </c>
      <c r="R804" s="117">
        <f>VLOOKUP($A804+ROUND((COLUMN()-2)/24,5),АТС!$A$41:$F$712,5)+VLOOKUP($A804+ROUND((COLUMN()-2)/24,5),'Расчет сбытовых надбавок'!$B$2065:'Расчет сбытовых надбавок'!$G$2736,6)</f>
        <v>242.20000000000002</v>
      </c>
      <c r="S804" s="117">
        <f>VLOOKUP($A804+ROUND((COLUMN()-2)/24,5),АТС!$A$41:$F$712,5)+VLOOKUP($A804+ROUND((COLUMN()-2)/24,5),'Расчет сбытовых надбавок'!$B$2065:'Расчет сбытовых надбавок'!$G$2736,6)</f>
        <v>185.10999999999999</v>
      </c>
      <c r="T804" s="117">
        <f>VLOOKUP($A804+ROUND((COLUMN()-2)/24,5),АТС!$A$41:$F$712,5)+VLOOKUP($A804+ROUND((COLUMN()-2)/24,5),'Расчет сбытовых надбавок'!$B$2065:'Расчет сбытовых надбавок'!$G$2736,6)</f>
        <v>68.820000000000007</v>
      </c>
      <c r="U804" s="117">
        <f>VLOOKUP($A804+ROUND((COLUMN()-2)/24,5),АТС!$A$41:$F$712,5)+VLOOKUP($A804+ROUND((COLUMN()-2)/24,5),'Расчет сбытовых надбавок'!$B$2065:'Расчет сбытовых надбавок'!$G$2736,6)</f>
        <v>186.56</v>
      </c>
      <c r="V804" s="117">
        <f>VLOOKUP($A804+ROUND((COLUMN()-2)/24,5),АТС!$A$41:$F$712,5)+VLOOKUP($A804+ROUND((COLUMN()-2)/24,5),'Расчет сбытовых надбавок'!$B$2065:'Расчет сбытовых надбавок'!$G$2736,6)</f>
        <v>376.09999999999997</v>
      </c>
      <c r="W804" s="117">
        <f>VLOOKUP($A804+ROUND((COLUMN()-2)/24,5),АТС!$A$41:$F$712,5)+VLOOKUP($A804+ROUND((COLUMN()-2)/24,5),'Расчет сбытовых надбавок'!$B$2065:'Расчет сбытовых надбавок'!$G$2736,6)</f>
        <v>502.25</v>
      </c>
      <c r="X804" s="117">
        <f>VLOOKUP($A804+ROUND((COLUMN()-2)/24,5),АТС!$A$41:$F$712,5)+VLOOKUP($A804+ROUND((COLUMN()-2)/24,5),'Расчет сбытовых надбавок'!$B$2065:'Расчет сбытовых надбавок'!$G$2736,6)</f>
        <v>523.04</v>
      </c>
      <c r="Y804" s="117">
        <f>VLOOKUP($A804+ROUND((COLUMN()-2)/24,5),АТС!$A$41:$F$712,5)+VLOOKUP($A804+ROUND((COLUMN()-2)/24,5),'Расчет сбытовых надбавок'!$B$2065:'Расчет сбытовых надбавок'!$G$2736,6)</f>
        <v>709.69999999999993</v>
      </c>
    </row>
    <row r="805" spans="1:25" x14ac:dyDescent="0.2">
      <c r="A805" s="94">
        <f t="shared" si="24"/>
        <v>41676</v>
      </c>
      <c r="B805" s="117">
        <f>VLOOKUP($A805+ROUND((COLUMN()-2)/24,5),АТС!$A$41:$F$712,5)+VLOOKUP($A805+ROUND((COLUMN()-2)/24,5),'Расчет сбытовых надбавок'!$B$2065:'Расчет сбытовых надбавок'!$G$2736,6)</f>
        <v>498.44</v>
      </c>
      <c r="C805" s="117">
        <f>VLOOKUP($A805+ROUND((COLUMN()-2)/24,5),АТС!$A$41:$F$712,5)+VLOOKUP($A805+ROUND((COLUMN()-2)/24,5),'Расчет сбытовых надбавок'!$B$2065:'Расчет сбытовых надбавок'!$G$2736,6)</f>
        <v>226</v>
      </c>
      <c r="D805" s="117">
        <f>VLOOKUP($A805+ROUND((COLUMN()-2)/24,5),АТС!$A$41:$F$712,5)+VLOOKUP($A805+ROUND((COLUMN()-2)/24,5),'Расчет сбытовых надбавок'!$B$2065:'Расчет сбытовых надбавок'!$G$2736,6)</f>
        <v>226.9</v>
      </c>
      <c r="E805" s="117">
        <f>VLOOKUP($A805+ROUND((COLUMN()-2)/24,5),АТС!$A$41:$F$712,5)+VLOOKUP($A805+ROUND((COLUMN()-2)/24,5),'Расчет сбытовых надбавок'!$B$2065:'Расчет сбытовых надбавок'!$G$2736,6)</f>
        <v>211.78</v>
      </c>
      <c r="F805" s="117">
        <f>VLOOKUP($A805+ROUND((COLUMN()-2)/24,5),АТС!$A$41:$F$712,5)+VLOOKUP($A805+ROUND((COLUMN()-2)/24,5),'Расчет сбытовых надбавок'!$B$2065:'Расчет сбытовых надбавок'!$G$2736,6)</f>
        <v>199.45</v>
      </c>
      <c r="G805" s="117">
        <f>VLOOKUP($A805+ROUND((COLUMN()-2)/24,5),АТС!$A$41:$F$712,5)+VLOOKUP($A805+ROUND((COLUMN()-2)/24,5),'Расчет сбытовых надбавок'!$B$2065:'Расчет сбытовых надбавок'!$G$2736,6)</f>
        <v>31.66</v>
      </c>
      <c r="H805" s="117">
        <f>VLOOKUP($A805+ROUND((COLUMN()-2)/24,5),АТС!$A$41:$F$712,5)+VLOOKUP($A805+ROUND((COLUMN()-2)/24,5),'Расчет сбытовых надбавок'!$B$2065:'Расчет сбытовых надбавок'!$G$2736,6)</f>
        <v>244.2</v>
      </c>
      <c r="I805" s="117">
        <f>VLOOKUP($A805+ROUND((COLUMN()-2)/24,5),АТС!$A$41:$F$712,5)+VLOOKUP($A805+ROUND((COLUMN()-2)/24,5),'Расчет сбытовых надбавок'!$B$2065:'Расчет сбытовых надбавок'!$G$2736,6)</f>
        <v>6.11</v>
      </c>
      <c r="J805" s="117">
        <f>VLOOKUP($A805+ROUND((COLUMN()-2)/24,5),АТС!$A$41:$F$712,5)+VLOOKUP($A805+ROUND((COLUMN()-2)/24,5),'Расчет сбытовых надбавок'!$B$2065:'Расчет сбытовых надбавок'!$G$2736,6)</f>
        <v>51.489999999999995</v>
      </c>
      <c r="K805" s="117">
        <f>VLOOKUP($A805+ROUND((COLUMN()-2)/24,5),АТС!$A$41:$F$712,5)+VLOOKUP($A805+ROUND((COLUMN()-2)/24,5),'Расчет сбытовых надбавок'!$B$2065:'Расчет сбытовых надбавок'!$G$2736,6)</f>
        <v>105.11</v>
      </c>
      <c r="L805" s="117">
        <f>VLOOKUP($A805+ROUND((COLUMN()-2)/24,5),АТС!$A$41:$F$712,5)+VLOOKUP($A805+ROUND((COLUMN()-2)/24,5),'Расчет сбытовых надбавок'!$B$2065:'Расчет сбытовых надбавок'!$G$2736,6)</f>
        <v>147.57999999999998</v>
      </c>
      <c r="M805" s="117">
        <f>VLOOKUP($A805+ROUND((COLUMN()-2)/24,5),АТС!$A$41:$F$712,5)+VLOOKUP($A805+ROUND((COLUMN()-2)/24,5),'Расчет сбытовых надбавок'!$B$2065:'Расчет сбытовых надбавок'!$G$2736,6)</f>
        <v>217.01</v>
      </c>
      <c r="N805" s="117">
        <f>VLOOKUP($A805+ROUND((COLUMN()-2)/24,5),АТС!$A$41:$F$712,5)+VLOOKUP($A805+ROUND((COLUMN()-2)/24,5),'Расчет сбытовых надбавок'!$B$2065:'Расчет сбытовых надбавок'!$G$2736,6)</f>
        <v>61.72</v>
      </c>
      <c r="O805" s="117">
        <f>VLOOKUP($A805+ROUND((COLUMN()-2)/24,5),АТС!$A$41:$F$712,5)+VLOOKUP($A805+ROUND((COLUMN()-2)/24,5),'Расчет сбытовых надбавок'!$B$2065:'Расчет сбытовых надбавок'!$G$2736,6)</f>
        <v>65.349999999999994</v>
      </c>
      <c r="P805" s="117">
        <f>VLOOKUP($A805+ROUND((COLUMN()-2)/24,5),АТС!$A$41:$F$712,5)+VLOOKUP($A805+ROUND((COLUMN()-2)/24,5),'Расчет сбытовых надбавок'!$B$2065:'Расчет сбытовых надбавок'!$G$2736,6)</f>
        <v>6.14</v>
      </c>
      <c r="Q805" s="117">
        <f>VLOOKUP($A805+ROUND((COLUMN()-2)/24,5),АТС!$A$41:$F$712,5)+VLOOKUP($A805+ROUND((COLUMN()-2)/24,5),'Расчет сбытовых надбавок'!$B$2065:'Расчет сбытовых надбавок'!$G$2736,6)</f>
        <v>7.76</v>
      </c>
      <c r="R805" s="117">
        <f>VLOOKUP($A805+ROUND((COLUMN()-2)/24,5),АТС!$A$41:$F$712,5)+VLOOKUP($A805+ROUND((COLUMN()-2)/24,5),'Расчет сбытовых надбавок'!$B$2065:'Расчет сбытовых надбавок'!$G$2736,6)</f>
        <v>49.8</v>
      </c>
      <c r="S805" s="117">
        <f>VLOOKUP($A805+ROUND((COLUMN()-2)/24,5),АТС!$A$41:$F$712,5)+VLOOKUP($A805+ROUND((COLUMN()-2)/24,5),'Расчет сбытовых надбавок'!$B$2065:'Расчет сбытовых надбавок'!$G$2736,6)</f>
        <v>42.68</v>
      </c>
      <c r="T805" s="117">
        <f>VLOOKUP($A805+ROUND((COLUMN()-2)/24,5),АТС!$A$41:$F$712,5)+VLOOKUP($A805+ROUND((COLUMN()-2)/24,5),'Расчет сбытовых надбавок'!$B$2065:'Расчет сбытовых надбавок'!$G$2736,6)</f>
        <v>3.71</v>
      </c>
      <c r="U805" s="117">
        <f>VLOOKUP($A805+ROUND((COLUMN()-2)/24,5),АТС!$A$41:$F$712,5)+VLOOKUP($A805+ROUND((COLUMN()-2)/24,5),'Расчет сбытовых надбавок'!$B$2065:'Расчет сбытовых надбавок'!$G$2736,6)</f>
        <v>91.919999999999987</v>
      </c>
      <c r="V805" s="117">
        <f>VLOOKUP($A805+ROUND((COLUMN()-2)/24,5),АТС!$A$41:$F$712,5)+VLOOKUP($A805+ROUND((COLUMN()-2)/24,5),'Расчет сбытовых надбавок'!$B$2065:'Расчет сбытовых надбавок'!$G$2736,6)</f>
        <v>227.36999999999998</v>
      </c>
      <c r="W805" s="117">
        <f>VLOOKUP($A805+ROUND((COLUMN()-2)/24,5),АТС!$A$41:$F$712,5)+VLOOKUP($A805+ROUND((COLUMN()-2)/24,5),'Расчет сбытовых надбавок'!$B$2065:'Расчет сбытовых надбавок'!$G$2736,6)</f>
        <v>332.34</v>
      </c>
      <c r="X805" s="117">
        <f>VLOOKUP($A805+ROUND((COLUMN()-2)/24,5),АТС!$A$41:$F$712,5)+VLOOKUP($A805+ROUND((COLUMN()-2)/24,5),'Расчет сбытовых надбавок'!$B$2065:'Расчет сбытовых надбавок'!$G$2736,6)</f>
        <v>211</v>
      </c>
      <c r="Y805" s="117">
        <f>VLOOKUP($A805+ROUND((COLUMN()-2)/24,5),АТС!$A$41:$F$712,5)+VLOOKUP($A805+ROUND((COLUMN()-2)/24,5),'Расчет сбытовых надбавок'!$B$2065:'Расчет сбытовых надбавок'!$G$2736,6)</f>
        <v>176.96</v>
      </c>
    </row>
    <row r="806" spans="1:25" x14ac:dyDescent="0.2">
      <c r="A806" s="94">
        <f t="shared" si="24"/>
        <v>41677</v>
      </c>
      <c r="B806" s="117">
        <f>VLOOKUP($A806+ROUND((COLUMN()-2)/24,5),АТС!$A$41:$F$712,5)+VLOOKUP($A806+ROUND((COLUMN()-2)/24,5),'Расчет сбытовых надбавок'!$B$2065:'Расчет сбытовых надбавок'!$G$2736,6)</f>
        <v>444.02</v>
      </c>
      <c r="C806" s="117">
        <f>VLOOKUP($A806+ROUND((COLUMN()-2)/24,5),АТС!$A$41:$F$712,5)+VLOOKUP($A806+ROUND((COLUMN()-2)/24,5),'Расчет сбытовых надбавок'!$B$2065:'Расчет сбытовых надбавок'!$G$2736,6)</f>
        <v>188.67999999999998</v>
      </c>
      <c r="D806" s="117">
        <f>VLOOKUP($A806+ROUND((COLUMN()-2)/24,5),АТС!$A$41:$F$712,5)+VLOOKUP($A806+ROUND((COLUMN()-2)/24,5),'Расчет сбытовых надбавок'!$B$2065:'Расчет сбытовых надбавок'!$G$2736,6)</f>
        <v>190.7</v>
      </c>
      <c r="E806" s="117">
        <f>VLOOKUP($A806+ROUND((COLUMN()-2)/24,5),АТС!$A$41:$F$712,5)+VLOOKUP($A806+ROUND((COLUMN()-2)/24,5),'Расчет сбытовых надбавок'!$B$2065:'Расчет сбытовых надбавок'!$G$2736,6)</f>
        <v>183.69</v>
      </c>
      <c r="F806" s="117">
        <f>VLOOKUP($A806+ROUND((COLUMN()-2)/24,5),АТС!$A$41:$F$712,5)+VLOOKUP($A806+ROUND((COLUMN()-2)/24,5),'Расчет сбытовых надбавок'!$B$2065:'Расчет сбытовых надбавок'!$G$2736,6)</f>
        <v>78.599999999999994</v>
      </c>
      <c r="G806" s="117">
        <f>VLOOKUP($A806+ROUND((COLUMN()-2)/24,5),АТС!$A$41:$F$712,5)+VLOOKUP($A806+ROUND((COLUMN()-2)/24,5),'Расчет сбытовых надбавок'!$B$2065:'Расчет сбытовых надбавок'!$G$2736,6)</f>
        <v>0</v>
      </c>
      <c r="H806" s="117">
        <f>VLOOKUP($A806+ROUND((COLUMN()-2)/24,5),АТС!$A$41:$F$712,5)+VLOOKUP($A806+ROUND((COLUMN()-2)/24,5),'Расчет сбытовых надбавок'!$B$2065:'Расчет сбытовых надбавок'!$G$2736,6)</f>
        <v>15.1</v>
      </c>
      <c r="I806" s="117">
        <f>VLOOKUP($A806+ROUND((COLUMN()-2)/24,5),АТС!$A$41:$F$712,5)+VLOOKUP($A806+ROUND((COLUMN()-2)/24,5),'Расчет сбытовых надбавок'!$B$2065:'Расчет сбытовых надбавок'!$G$2736,6)</f>
        <v>0</v>
      </c>
      <c r="J806" s="117">
        <f>VLOOKUP($A806+ROUND((COLUMN()-2)/24,5),АТС!$A$41:$F$712,5)+VLOOKUP($A806+ROUND((COLUMN()-2)/24,5),'Расчет сбытовых надбавок'!$B$2065:'Расчет сбытовых надбавок'!$G$2736,6)</f>
        <v>31.83</v>
      </c>
      <c r="K806" s="117">
        <f>VLOOKUP($A806+ROUND((COLUMN()-2)/24,5),АТС!$A$41:$F$712,5)+VLOOKUP($A806+ROUND((COLUMN()-2)/24,5),'Расчет сбытовых надбавок'!$B$2065:'Расчет сбытовых надбавок'!$G$2736,6)</f>
        <v>13.12</v>
      </c>
      <c r="L806" s="117">
        <f>VLOOKUP($A806+ROUND((COLUMN()-2)/24,5),АТС!$A$41:$F$712,5)+VLOOKUP($A806+ROUND((COLUMN()-2)/24,5),'Расчет сбытовых надбавок'!$B$2065:'Расчет сбытовых надбавок'!$G$2736,6)</f>
        <v>23.22</v>
      </c>
      <c r="M806" s="117">
        <f>VLOOKUP($A806+ROUND((COLUMN()-2)/24,5),АТС!$A$41:$F$712,5)+VLOOKUP($A806+ROUND((COLUMN()-2)/24,5),'Расчет сбытовых надбавок'!$B$2065:'Расчет сбытовых надбавок'!$G$2736,6)</f>
        <v>41.59</v>
      </c>
      <c r="N806" s="117">
        <f>VLOOKUP($A806+ROUND((COLUMN()-2)/24,5),АТС!$A$41:$F$712,5)+VLOOKUP($A806+ROUND((COLUMN()-2)/24,5),'Расчет сбытовых надбавок'!$B$2065:'Расчет сбытовых надбавок'!$G$2736,6)</f>
        <v>47.620000000000005</v>
      </c>
      <c r="O806" s="117">
        <f>VLOOKUP($A806+ROUND((COLUMN()-2)/24,5),АТС!$A$41:$F$712,5)+VLOOKUP($A806+ROUND((COLUMN()-2)/24,5),'Расчет сбытовых надбавок'!$B$2065:'Расчет сбытовых надбавок'!$G$2736,6)</f>
        <v>51.22</v>
      </c>
      <c r="P806" s="117">
        <f>VLOOKUP($A806+ROUND((COLUMN()-2)/24,5),АТС!$A$41:$F$712,5)+VLOOKUP($A806+ROUND((COLUMN()-2)/24,5),'Расчет сбытовых надбавок'!$B$2065:'Расчет сбытовых надбавок'!$G$2736,6)</f>
        <v>38.440000000000005</v>
      </c>
      <c r="Q806" s="117">
        <f>VLOOKUP($A806+ROUND((COLUMN()-2)/24,5),АТС!$A$41:$F$712,5)+VLOOKUP($A806+ROUND((COLUMN()-2)/24,5),'Расчет сбытовых надбавок'!$B$2065:'Расчет сбытовых надбавок'!$G$2736,6)</f>
        <v>23.9</v>
      </c>
      <c r="R806" s="117">
        <f>VLOOKUP($A806+ROUND((COLUMN()-2)/24,5),АТС!$A$41:$F$712,5)+VLOOKUP($A806+ROUND((COLUMN()-2)/24,5),'Расчет сбытовых надбавок'!$B$2065:'Расчет сбытовых надбавок'!$G$2736,6)</f>
        <v>83.070000000000007</v>
      </c>
      <c r="S806" s="117">
        <f>VLOOKUP($A806+ROUND((COLUMN()-2)/24,5),АТС!$A$41:$F$712,5)+VLOOKUP($A806+ROUND((COLUMN()-2)/24,5),'Расчет сбытовых надбавок'!$B$2065:'Расчет сбытовых надбавок'!$G$2736,6)</f>
        <v>0</v>
      </c>
      <c r="T806" s="117">
        <f>VLOOKUP($A806+ROUND((COLUMN()-2)/24,5),АТС!$A$41:$F$712,5)+VLOOKUP($A806+ROUND((COLUMN()-2)/24,5),'Расчет сбытовых надбавок'!$B$2065:'Расчет сбытовых надбавок'!$G$2736,6)</f>
        <v>0</v>
      </c>
      <c r="U806" s="117">
        <f>VLOOKUP($A806+ROUND((COLUMN()-2)/24,5),АТС!$A$41:$F$712,5)+VLOOKUP($A806+ROUND((COLUMN()-2)/24,5),'Расчет сбытовых надбавок'!$B$2065:'Расчет сбытовых надбавок'!$G$2736,6)</f>
        <v>65.820000000000007</v>
      </c>
      <c r="V806" s="117">
        <f>VLOOKUP($A806+ROUND((COLUMN()-2)/24,5),АТС!$A$41:$F$712,5)+VLOOKUP($A806+ROUND((COLUMN()-2)/24,5),'Расчет сбытовых надбавок'!$B$2065:'Расчет сбытовых надбавок'!$G$2736,6)</f>
        <v>323.26</v>
      </c>
      <c r="W806" s="117">
        <f>VLOOKUP($A806+ROUND((COLUMN()-2)/24,5),АТС!$A$41:$F$712,5)+VLOOKUP($A806+ROUND((COLUMN()-2)/24,5),'Расчет сбытовых надбавок'!$B$2065:'Расчет сбытовых надбавок'!$G$2736,6)</f>
        <v>365.06</v>
      </c>
      <c r="X806" s="117">
        <f>VLOOKUP($A806+ROUND((COLUMN()-2)/24,5),АТС!$A$41:$F$712,5)+VLOOKUP($A806+ROUND((COLUMN()-2)/24,5),'Расчет сбытовых надбавок'!$B$2065:'Расчет сбытовых надбавок'!$G$2736,6)</f>
        <v>600.6099999999999</v>
      </c>
      <c r="Y806" s="117">
        <f>VLOOKUP($A806+ROUND((COLUMN()-2)/24,5),АТС!$A$41:$F$712,5)+VLOOKUP($A806+ROUND((COLUMN()-2)/24,5),'Расчет сбытовых надбавок'!$B$2065:'Расчет сбытовых надбавок'!$G$2736,6)</f>
        <v>206.64999999999998</v>
      </c>
    </row>
    <row r="807" spans="1:25" x14ac:dyDescent="0.2">
      <c r="A807" s="94">
        <f t="shared" si="24"/>
        <v>41678</v>
      </c>
      <c r="B807" s="117">
        <f>VLOOKUP($A807+ROUND((COLUMN()-2)/24,5),АТС!$A$41:$F$712,5)+VLOOKUP($A807+ROUND((COLUMN()-2)/24,5),'Расчет сбытовых надбавок'!$B$2065:'Расчет сбытовых надбавок'!$G$2736,6)</f>
        <v>433.46</v>
      </c>
      <c r="C807" s="117">
        <f>VLOOKUP($A807+ROUND((COLUMN()-2)/24,5),АТС!$A$41:$F$712,5)+VLOOKUP($A807+ROUND((COLUMN()-2)/24,5),'Расчет сбытовых надбавок'!$B$2065:'Расчет сбытовых надбавок'!$G$2736,6)</f>
        <v>200.29999999999998</v>
      </c>
      <c r="D807" s="117">
        <f>VLOOKUP($A807+ROUND((COLUMN()-2)/24,5),АТС!$A$41:$F$712,5)+VLOOKUP($A807+ROUND((COLUMN()-2)/24,5),'Расчет сбытовых надбавок'!$B$2065:'Расчет сбытовых надбавок'!$G$2736,6)</f>
        <v>81.64</v>
      </c>
      <c r="E807" s="117">
        <f>VLOOKUP($A807+ROUND((COLUMN()-2)/24,5),АТС!$A$41:$F$712,5)+VLOOKUP($A807+ROUND((COLUMN()-2)/24,5),'Расчет сбытовых надбавок'!$B$2065:'Расчет сбытовых надбавок'!$G$2736,6)</f>
        <v>85.72999999999999</v>
      </c>
      <c r="F807" s="117">
        <f>VLOOKUP($A807+ROUND((COLUMN()-2)/24,5),АТС!$A$41:$F$712,5)+VLOOKUP($A807+ROUND((COLUMN()-2)/24,5),'Расчет сбытовых надбавок'!$B$2065:'Расчет сбытовых надбавок'!$G$2736,6)</f>
        <v>50.57</v>
      </c>
      <c r="G807" s="117">
        <f>VLOOKUP($A807+ROUND((COLUMN()-2)/24,5),АТС!$A$41:$F$712,5)+VLOOKUP($A807+ROUND((COLUMN()-2)/24,5),'Расчет сбытовых надбавок'!$B$2065:'Расчет сбытовых надбавок'!$G$2736,6)</f>
        <v>8.7799999999999994</v>
      </c>
      <c r="H807" s="117">
        <f>VLOOKUP($A807+ROUND((COLUMN()-2)/24,5),АТС!$A$41:$F$712,5)+VLOOKUP($A807+ROUND((COLUMN()-2)/24,5),'Расчет сбытовых надбавок'!$B$2065:'Расчет сбытовых надбавок'!$G$2736,6)</f>
        <v>0</v>
      </c>
      <c r="I807" s="117">
        <f>VLOOKUP($A807+ROUND((COLUMN()-2)/24,5),АТС!$A$41:$F$712,5)+VLOOKUP($A807+ROUND((COLUMN()-2)/24,5),'Расчет сбытовых надбавок'!$B$2065:'Расчет сбытовых надбавок'!$G$2736,6)</f>
        <v>18.93</v>
      </c>
      <c r="J807" s="117">
        <f>VLOOKUP($A807+ROUND((COLUMN()-2)/24,5),АТС!$A$41:$F$712,5)+VLOOKUP($A807+ROUND((COLUMN()-2)/24,5),'Расчет сбытовых надбавок'!$B$2065:'Расчет сбытовых надбавок'!$G$2736,6)</f>
        <v>1.7</v>
      </c>
      <c r="K807" s="117">
        <f>VLOOKUP($A807+ROUND((COLUMN()-2)/24,5),АТС!$A$41:$F$712,5)+VLOOKUP($A807+ROUND((COLUMN()-2)/24,5),'Расчет сбытовых надбавок'!$B$2065:'Расчет сбытовых надбавок'!$G$2736,6)</f>
        <v>38.07</v>
      </c>
      <c r="L807" s="117">
        <f>VLOOKUP($A807+ROUND((COLUMN()-2)/24,5),АТС!$A$41:$F$712,5)+VLOOKUP($A807+ROUND((COLUMN()-2)/24,5),'Расчет сбытовых надбавок'!$B$2065:'Расчет сбытовых надбавок'!$G$2736,6)</f>
        <v>62.03</v>
      </c>
      <c r="M807" s="117">
        <f>VLOOKUP($A807+ROUND((COLUMN()-2)/24,5),АТС!$A$41:$F$712,5)+VLOOKUP($A807+ROUND((COLUMN()-2)/24,5),'Расчет сбытовых надбавок'!$B$2065:'Расчет сбытовых надбавок'!$G$2736,6)</f>
        <v>64.47</v>
      </c>
      <c r="N807" s="117">
        <f>VLOOKUP($A807+ROUND((COLUMN()-2)/24,5),АТС!$A$41:$F$712,5)+VLOOKUP($A807+ROUND((COLUMN()-2)/24,5),'Расчет сбытовых надбавок'!$B$2065:'Расчет сбытовых надбавок'!$G$2736,6)</f>
        <v>153.22999999999999</v>
      </c>
      <c r="O807" s="117">
        <f>VLOOKUP($A807+ROUND((COLUMN()-2)/24,5),АТС!$A$41:$F$712,5)+VLOOKUP($A807+ROUND((COLUMN()-2)/24,5),'Расчет сбытовых надбавок'!$B$2065:'Расчет сбытовых надбавок'!$G$2736,6)</f>
        <v>257.19</v>
      </c>
      <c r="P807" s="117">
        <f>VLOOKUP($A807+ROUND((COLUMN()-2)/24,5),АТС!$A$41:$F$712,5)+VLOOKUP($A807+ROUND((COLUMN()-2)/24,5),'Расчет сбытовых надбавок'!$B$2065:'Расчет сбытовых надбавок'!$G$2736,6)</f>
        <v>477.27</v>
      </c>
      <c r="Q807" s="117">
        <f>VLOOKUP($A807+ROUND((COLUMN()-2)/24,5),АТС!$A$41:$F$712,5)+VLOOKUP($A807+ROUND((COLUMN()-2)/24,5),'Расчет сбытовых надбавок'!$B$2065:'Расчет сбытовых надбавок'!$G$2736,6)</f>
        <v>486.51000000000005</v>
      </c>
      <c r="R807" s="117">
        <f>VLOOKUP($A807+ROUND((COLUMN()-2)/24,5),АТС!$A$41:$F$712,5)+VLOOKUP($A807+ROUND((COLUMN()-2)/24,5),'Расчет сбытовых надбавок'!$B$2065:'Расчет сбытовых надбавок'!$G$2736,6)</f>
        <v>440.73999999999995</v>
      </c>
      <c r="S807" s="117">
        <f>VLOOKUP($A807+ROUND((COLUMN()-2)/24,5),АТС!$A$41:$F$712,5)+VLOOKUP($A807+ROUND((COLUMN()-2)/24,5),'Расчет сбытовых надбавок'!$B$2065:'Расчет сбытовых надбавок'!$G$2736,6)</f>
        <v>73.989999999999995</v>
      </c>
      <c r="T807" s="117">
        <f>VLOOKUP($A807+ROUND((COLUMN()-2)/24,5),АТС!$A$41:$F$712,5)+VLOOKUP($A807+ROUND((COLUMN()-2)/24,5),'Расчет сбытовых надбавок'!$B$2065:'Расчет сбытовых надбавок'!$G$2736,6)</f>
        <v>24.85</v>
      </c>
      <c r="U807" s="117">
        <f>VLOOKUP($A807+ROUND((COLUMN()-2)/24,5),АТС!$A$41:$F$712,5)+VLOOKUP($A807+ROUND((COLUMN()-2)/24,5),'Расчет сбытовых надбавок'!$B$2065:'Расчет сбытовых надбавок'!$G$2736,6)</f>
        <v>87.14</v>
      </c>
      <c r="V807" s="117">
        <f>VLOOKUP($A807+ROUND((COLUMN()-2)/24,5),АТС!$A$41:$F$712,5)+VLOOKUP($A807+ROUND((COLUMN()-2)/24,5),'Расчет сбытовых надбавок'!$B$2065:'Расчет сбытовых надбавок'!$G$2736,6)</f>
        <v>147.43</v>
      </c>
      <c r="W807" s="117">
        <f>VLOOKUP($A807+ROUND((COLUMN()-2)/24,5),АТС!$A$41:$F$712,5)+VLOOKUP($A807+ROUND((COLUMN()-2)/24,5),'Расчет сбытовых надбавок'!$B$2065:'Расчет сбытовых надбавок'!$G$2736,6)</f>
        <v>383.72999999999996</v>
      </c>
      <c r="X807" s="117">
        <f>VLOOKUP($A807+ROUND((COLUMN()-2)/24,5),АТС!$A$41:$F$712,5)+VLOOKUP($A807+ROUND((COLUMN()-2)/24,5),'Расчет сбытовых надбавок'!$B$2065:'Расчет сбытовых надбавок'!$G$2736,6)</f>
        <v>571.54000000000008</v>
      </c>
      <c r="Y807" s="117">
        <f>VLOOKUP($A807+ROUND((COLUMN()-2)/24,5),АТС!$A$41:$F$712,5)+VLOOKUP($A807+ROUND((COLUMN()-2)/24,5),'Расчет сбытовых надбавок'!$B$2065:'Расчет сбытовых надбавок'!$G$2736,6)</f>
        <v>688.91</v>
      </c>
    </row>
    <row r="808" spans="1:25" x14ac:dyDescent="0.2">
      <c r="A808" s="94">
        <f t="shared" si="24"/>
        <v>41679</v>
      </c>
      <c r="B808" s="117">
        <f>VLOOKUP($A808+ROUND((COLUMN()-2)/24,5),АТС!$A$41:$F$712,5)+VLOOKUP($A808+ROUND((COLUMN()-2)/24,5),'Расчет сбытовых надбавок'!$B$2065:'Расчет сбытовых надбавок'!$G$2736,6)</f>
        <v>211.14</v>
      </c>
      <c r="C808" s="117">
        <f>VLOOKUP($A808+ROUND((COLUMN()-2)/24,5),АТС!$A$41:$F$712,5)+VLOOKUP($A808+ROUND((COLUMN()-2)/24,5),'Расчет сбытовых надбавок'!$B$2065:'Расчет сбытовых надбавок'!$G$2736,6)</f>
        <v>93.37</v>
      </c>
      <c r="D808" s="117">
        <f>VLOOKUP($A808+ROUND((COLUMN()-2)/24,5),АТС!$A$41:$F$712,5)+VLOOKUP($A808+ROUND((COLUMN()-2)/24,5),'Расчет сбытовых надбавок'!$B$2065:'Расчет сбытовых надбавок'!$G$2736,6)</f>
        <v>158.23000000000002</v>
      </c>
      <c r="E808" s="117">
        <f>VLOOKUP($A808+ROUND((COLUMN()-2)/24,5),АТС!$A$41:$F$712,5)+VLOOKUP($A808+ROUND((COLUMN()-2)/24,5),'Расчет сбытовых надбавок'!$B$2065:'Расчет сбытовых надбавок'!$G$2736,6)</f>
        <v>155.14000000000001</v>
      </c>
      <c r="F808" s="117">
        <f>VLOOKUP($A808+ROUND((COLUMN()-2)/24,5),АТС!$A$41:$F$712,5)+VLOOKUP($A808+ROUND((COLUMN()-2)/24,5),'Расчет сбытовых надбавок'!$B$2065:'Расчет сбытовых надбавок'!$G$2736,6)</f>
        <v>140.19</v>
      </c>
      <c r="G808" s="117">
        <f>VLOOKUP($A808+ROUND((COLUMN()-2)/24,5),АТС!$A$41:$F$712,5)+VLOOKUP($A808+ROUND((COLUMN()-2)/24,5),'Расчет сбытовых надбавок'!$B$2065:'Расчет сбытовых надбавок'!$G$2736,6)</f>
        <v>148.18</v>
      </c>
      <c r="H808" s="117">
        <f>VLOOKUP($A808+ROUND((COLUMN()-2)/24,5),АТС!$A$41:$F$712,5)+VLOOKUP($A808+ROUND((COLUMN()-2)/24,5),'Расчет сбытовых надбавок'!$B$2065:'Расчет сбытовых надбавок'!$G$2736,6)</f>
        <v>32</v>
      </c>
      <c r="I808" s="117">
        <f>VLOOKUP($A808+ROUND((COLUMN()-2)/24,5),АТС!$A$41:$F$712,5)+VLOOKUP($A808+ROUND((COLUMN()-2)/24,5),'Расчет сбытовых надбавок'!$B$2065:'Расчет сбытовых надбавок'!$G$2736,6)</f>
        <v>7.9799999999999995</v>
      </c>
      <c r="J808" s="117">
        <f>VLOOKUP($A808+ROUND((COLUMN()-2)/24,5),АТС!$A$41:$F$712,5)+VLOOKUP($A808+ROUND((COLUMN()-2)/24,5),'Расчет сбытовых надбавок'!$B$2065:'Расчет сбытовых надбавок'!$G$2736,6)</f>
        <v>37.35</v>
      </c>
      <c r="K808" s="117">
        <f>VLOOKUP($A808+ROUND((COLUMN()-2)/24,5),АТС!$A$41:$F$712,5)+VLOOKUP($A808+ROUND((COLUMN()-2)/24,5),'Расчет сбытовых надбавок'!$B$2065:'Расчет сбытовых надбавок'!$G$2736,6)</f>
        <v>66.069999999999993</v>
      </c>
      <c r="L808" s="117">
        <f>VLOOKUP($A808+ROUND((COLUMN()-2)/24,5),АТС!$A$41:$F$712,5)+VLOOKUP($A808+ROUND((COLUMN()-2)/24,5),'Расчет сбытовых надбавок'!$B$2065:'Расчет сбытовых надбавок'!$G$2736,6)</f>
        <v>414.03999999999996</v>
      </c>
      <c r="M808" s="117">
        <f>VLOOKUP($A808+ROUND((COLUMN()-2)/24,5),АТС!$A$41:$F$712,5)+VLOOKUP($A808+ROUND((COLUMN()-2)/24,5),'Расчет сбытовых надбавок'!$B$2065:'Расчет сбытовых надбавок'!$G$2736,6)</f>
        <v>472.48</v>
      </c>
      <c r="N808" s="117">
        <f>VLOOKUP($A808+ROUND((COLUMN()-2)/24,5),АТС!$A$41:$F$712,5)+VLOOKUP($A808+ROUND((COLUMN()-2)/24,5),'Расчет сбытовых надбавок'!$B$2065:'Расчет сбытовых надбавок'!$G$2736,6)</f>
        <v>549.79</v>
      </c>
      <c r="O808" s="117">
        <f>VLOOKUP($A808+ROUND((COLUMN()-2)/24,5),АТС!$A$41:$F$712,5)+VLOOKUP($A808+ROUND((COLUMN()-2)/24,5),'Расчет сбытовых надбавок'!$B$2065:'Расчет сбытовых надбавок'!$G$2736,6)</f>
        <v>563.96999999999991</v>
      </c>
      <c r="P808" s="117">
        <f>VLOOKUP($A808+ROUND((COLUMN()-2)/24,5),АТС!$A$41:$F$712,5)+VLOOKUP($A808+ROUND((COLUMN()-2)/24,5),'Расчет сбытовых надбавок'!$B$2065:'Расчет сбытовых надбавок'!$G$2736,6)</f>
        <v>642.64</v>
      </c>
      <c r="Q808" s="117">
        <f>VLOOKUP($A808+ROUND((COLUMN()-2)/24,5),АТС!$A$41:$F$712,5)+VLOOKUP($A808+ROUND((COLUMN()-2)/24,5),'Расчет сбытовых надбавок'!$B$2065:'Расчет сбытовых надбавок'!$G$2736,6)</f>
        <v>481.31</v>
      </c>
      <c r="R808" s="117">
        <f>VLOOKUP($A808+ROUND((COLUMN()-2)/24,5),АТС!$A$41:$F$712,5)+VLOOKUP($A808+ROUND((COLUMN()-2)/24,5),'Расчет сбытовых надбавок'!$B$2065:'Расчет сбытовых надбавок'!$G$2736,6)</f>
        <v>111.52</v>
      </c>
      <c r="S808" s="117">
        <f>VLOOKUP($A808+ROUND((COLUMN()-2)/24,5),АТС!$A$41:$F$712,5)+VLOOKUP($A808+ROUND((COLUMN()-2)/24,5),'Расчет сбытовых надбавок'!$B$2065:'Расчет сбытовых надбавок'!$G$2736,6)</f>
        <v>186.66000000000003</v>
      </c>
      <c r="T808" s="117">
        <f>VLOOKUP($A808+ROUND((COLUMN()-2)/24,5),АТС!$A$41:$F$712,5)+VLOOKUP($A808+ROUND((COLUMN()-2)/24,5),'Расчет сбытовых надбавок'!$B$2065:'Расчет сбытовых надбавок'!$G$2736,6)</f>
        <v>17.34</v>
      </c>
      <c r="U808" s="117">
        <f>VLOOKUP($A808+ROUND((COLUMN()-2)/24,5),АТС!$A$41:$F$712,5)+VLOOKUP($A808+ROUND((COLUMN()-2)/24,5),'Расчет сбытовых надбавок'!$B$2065:'Расчет сбытовых надбавок'!$G$2736,6)</f>
        <v>189</v>
      </c>
      <c r="V808" s="117">
        <f>VLOOKUP($A808+ROUND((COLUMN()-2)/24,5),АТС!$A$41:$F$712,5)+VLOOKUP($A808+ROUND((COLUMN()-2)/24,5),'Расчет сбытовых надбавок'!$B$2065:'Расчет сбытовых надбавок'!$G$2736,6)</f>
        <v>206.87</v>
      </c>
      <c r="W808" s="117">
        <f>VLOOKUP($A808+ROUND((COLUMN()-2)/24,5),АТС!$A$41:$F$712,5)+VLOOKUP($A808+ROUND((COLUMN()-2)/24,5),'Расчет сбытовых надбавок'!$B$2065:'Расчет сбытовых надбавок'!$G$2736,6)</f>
        <v>347.8</v>
      </c>
      <c r="X808" s="117">
        <f>VLOOKUP($A808+ROUND((COLUMN()-2)/24,5),АТС!$A$41:$F$712,5)+VLOOKUP($A808+ROUND((COLUMN()-2)/24,5),'Расчет сбытовых надбавок'!$B$2065:'Расчет сбытовых надбавок'!$G$2736,6)</f>
        <v>592.30000000000007</v>
      </c>
      <c r="Y808" s="117">
        <f>VLOOKUP($A808+ROUND((COLUMN()-2)/24,5),АТС!$A$41:$F$712,5)+VLOOKUP($A808+ROUND((COLUMN()-2)/24,5),'Расчет сбытовых надбавок'!$B$2065:'Расчет сбытовых надбавок'!$G$2736,6)</f>
        <v>475.22</v>
      </c>
    </row>
    <row r="809" spans="1:25" x14ac:dyDescent="0.2">
      <c r="A809" s="94">
        <f t="shared" si="24"/>
        <v>41680</v>
      </c>
      <c r="B809" s="117">
        <f>VLOOKUP($A809+ROUND((COLUMN()-2)/24,5),АТС!$A$41:$F$712,5)+VLOOKUP($A809+ROUND((COLUMN()-2)/24,5),'Расчет сбытовых надбавок'!$B$2065:'Расчет сбытовых надбавок'!$G$2736,6)</f>
        <v>266.83</v>
      </c>
      <c r="C809" s="117">
        <f>VLOOKUP($A809+ROUND((COLUMN()-2)/24,5),АТС!$A$41:$F$712,5)+VLOOKUP($A809+ROUND((COLUMN()-2)/24,5),'Расчет сбытовых надбавок'!$B$2065:'Расчет сбытовых надбавок'!$G$2736,6)</f>
        <v>168.67</v>
      </c>
      <c r="D809" s="117">
        <f>VLOOKUP($A809+ROUND((COLUMN()-2)/24,5),АТС!$A$41:$F$712,5)+VLOOKUP($A809+ROUND((COLUMN()-2)/24,5),'Расчет сбытовых надбавок'!$B$2065:'Расчет сбытовых надбавок'!$G$2736,6)</f>
        <v>492.38</v>
      </c>
      <c r="E809" s="117">
        <f>VLOOKUP($A809+ROUND((COLUMN()-2)/24,5),АТС!$A$41:$F$712,5)+VLOOKUP($A809+ROUND((COLUMN()-2)/24,5),'Расчет сбытовых надбавок'!$B$2065:'Расчет сбытовых надбавок'!$G$2736,6)</f>
        <v>499.57</v>
      </c>
      <c r="F809" s="117">
        <f>VLOOKUP($A809+ROUND((COLUMN()-2)/24,5),АТС!$A$41:$F$712,5)+VLOOKUP($A809+ROUND((COLUMN()-2)/24,5),'Расчет сбытовых надбавок'!$B$2065:'Расчет сбытовых надбавок'!$G$2736,6)</f>
        <v>1148.5700000000002</v>
      </c>
      <c r="G809" s="117">
        <f>VLOOKUP($A809+ROUND((COLUMN()-2)/24,5),АТС!$A$41:$F$712,5)+VLOOKUP($A809+ROUND((COLUMN()-2)/24,5),'Расчет сбытовых надбавок'!$B$2065:'Расчет сбытовых надбавок'!$G$2736,6)</f>
        <v>0</v>
      </c>
      <c r="H809" s="117">
        <f>VLOOKUP($A809+ROUND((COLUMN()-2)/24,5),АТС!$A$41:$F$712,5)+VLOOKUP($A809+ROUND((COLUMN()-2)/24,5),'Расчет сбытовых надбавок'!$B$2065:'Расчет сбытовых надбавок'!$G$2736,6)</f>
        <v>0</v>
      </c>
      <c r="I809" s="117">
        <f>VLOOKUP($A809+ROUND((COLUMN()-2)/24,5),АТС!$A$41:$F$712,5)+VLOOKUP($A809+ROUND((COLUMN()-2)/24,5),'Расчет сбытовых надбавок'!$B$2065:'Расчет сбытовых надбавок'!$G$2736,6)</f>
        <v>69.72</v>
      </c>
      <c r="J809" s="117">
        <f>VLOOKUP($A809+ROUND((COLUMN()-2)/24,5),АТС!$A$41:$F$712,5)+VLOOKUP($A809+ROUND((COLUMN()-2)/24,5),'Расчет сбытовых надбавок'!$B$2065:'Расчет сбытовых надбавок'!$G$2736,6)</f>
        <v>220.13</v>
      </c>
      <c r="K809" s="117">
        <f>VLOOKUP($A809+ROUND((COLUMN()-2)/24,5),АТС!$A$41:$F$712,5)+VLOOKUP($A809+ROUND((COLUMN()-2)/24,5),'Расчет сбытовых надбавок'!$B$2065:'Расчет сбытовых надбавок'!$G$2736,6)</f>
        <v>233.89000000000001</v>
      </c>
      <c r="L809" s="117">
        <f>VLOOKUP($A809+ROUND((COLUMN()-2)/24,5),АТС!$A$41:$F$712,5)+VLOOKUP($A809+ROUND((COLUMN()-2)/24,5),'Расчет сбытовых надбавок'!$B$2065:'Расчет сбытовых надбавок'!$G$2736,6)</f>
        <v>296.95</v>
      </c>
      <c r="M809" s="117">
        <f>VLOOKUP($A809+ROUND((COLUMN()-2)/24,5),АТС!$A$41:$F$712,5)+VLOOKUP($A809+ROUND((COLUMN()-2)/24,5),'Расчет сбытовых надбавок'!$B$2065:'Расчет сбытовых надбавок'!$G$2736,6)</f>
        <v>330.97999999999996</v>
      </c>
      <c r="N809" s="117">
        <f>VLOOKUP($A809+ROUND((COLUMN()-2)/24,5),АТС!$A$41:$F$712,5)+VLOOKUP($A809+ROUND((COLUMN()-2)/24,5),'Расчет сбытовых надбавок'!$B$2065:'Расчет сбытовых надбавок'!$G$2736,6)</f>
        <v>250.19</v>
      </c>
      <c r="O809" s="117">
        <f>VLOOKUP($A809+ROUND((COLUMN()-2)/24,5),АТС!$A$41:$F$712,5)+VLOOKUP($A809+ROUND((COLUMN()-2)/24,5),'Расчет сбытовых надбавок'!$B$2065:'Расчет сбытовых надбавок'!$G$2736,6)</f>
        <v>316.05</v>
      </c>
      <c r="P809" s="117">
        <f>VLOOKUP($A809+ROUND((COLUMN()-2)/24,5),АТС!$A$41:$F$712,5)+VLOOKUP($A809+ROUND((COLUMN()-2)/24,5),'Расчет сбытовых надбавок'!$B$2065:'Расчет сбытовых надбавок'!$G$2736,6)</f>
        <v>320.17</v>
      </c>
      <c r="Q809" s="117">
        <f>VLOOKUP($A809+ROUND((COLUMN()-2)/24,5),АТС!$A$41:$F$712,5)+VLOOKUP($A809+ROUND((COLUMN()-2)/24,5),'Расчет сбытовых надбавок'!$B$2065:'Расчет сбытовых надбавок'!$G$2736,6)</f>
        <v>372.60999999999996</v>
      </c>
      <c r="R809" s="117">
        <f>VLOOKUP($A809+ROUND((COLUMN()-2)/24,5),АТС!$A$41:$F$712,5)+VLOOKUP($A809+ROUND((COLUMN()-2)/24,5),'Расчет сбытовых надбавок'!$B$2065:'Расчет сбытовых надбавок'!$G$2736,6)</f>
        <v>395.9</v>
      </c>
      <c r="S809" s="117">
        <f>VLOOKUP($A809+ROUND((COLUMN()-2)/24,5),АТС!$A$41:$F$712,5)+VLOOKUP($A809+ROUND((COLUMN()-2)/24,5),'Расчет сбытовых надбавок'!$B$2065:'Расчет сбытовых надбавок'!$G$2736,6)</f>
        <v>246.73999999999998</v>
      </c>
      <c r="T809" s="117">
        <f>VLOOKUP($A809+ROUND((COLUMN()-2)/24,5),АТС!$A$41:$F$712,5)+VLOOKUP($A809+ROUND((COLUMN()-2)/24,5),'Расчет сбытовых надбавок'!$B$2065:'Расчет сбытовых надбавок'!$G$2736,6)</f>
        <v>60.98</v>
      </c>
      <c r="U809" s="117">
        <f>VLOOKUP($A809+ROUND((COLUMN()-2)/24,5),АТС!$A$41:$F$712,5)+VLOOKUP($A809+ROUND((COLUMN()-2)/24,5),'Расчет сбытовых надбавок'!$B$2065:'Расчет сбытовых надбавок'!$G$2736,6)</f>
        <v>224.94</v>
      </c>
      <c r="V809" s="117">
        <f>VLOOKUP($A809+ROUND((COLUMN()-2)/24,5),АТС!$A$41:$F$712,5)+VLOOKUP($A809+ROUND((COLUMN()-2)/24,5),'Расчет сбытовых надбавок'!$B$2065:'Расчет сбытовых надбавок'!$G$2736,6)</f>
        <v>248.45999999999998</v>
      </c>
      <c r="W809" s="117">
        <f>VLOOKUP($A809+ROUND((COLUMN()-2)/24,5),АТС!$A$41:$F$712,5)+VLOOKUP($A809+ROUND((COLUMN()-2)/24,5),'Расчет сбытовых надбавок'!$B$2065:'Расчет сбытовых надбавок'!$G$2736,6)</f>
        <v>357.86999999999995</v>
      </c>
      <c r="X809" s="117">
        <f>VLOOKUP($A809+ROUND((COLUMN()-2)/24,5),АТС!$A$41:$F$712,5)+VLOOKUP($A809+ROUND((COLUMN()-2)/24,5),'Расчет сбытовых надбавок'!$B$2065:'Расчет сбытовых надбавок'!$G$2736,6)</f>
        <v>655.01</v>
      </c>
      <c r="Y809" s="117">
        <f>VLOOKUP($A809+ROUND((COLUMN()-2)/24,5),АТС!$A$41:$F$712,5)+VLOOKUP($A809+ROUND((COLUMN()-2)/24,5),'Расчет сбытовых надбавок'!$B$2065:'Расчет сбытовых надбавок'!$G$2736,6)</f>
        <v>712.06000000000006</v>
      </c>
    </row>
    <row r="810" spans="1:25" x14ac:dyDescent="0.2">
      <c r="A810" s="94">
        <f t="shared" si="24"/>
        <v>41681</v>
      </c>
      <c r="B810" s="117">
        <f>VLOOKUP($A810+ROUND((COLUMN()-2)/24,5),АТС!$A$41:$F$712,5)+VLOOKUP($A810+ROUND((COLUMN()-2)/24,5),'Расчет сбытовых надбавок'!$B$2065:'Расчет сбытовых надбавок'!$G$2736,6)</f>
        <v>196.71</v>
      </c>
      <c r="C810" s="117">
        <f>VLOOKUP($A810+ROUND((COLUMN()-2)/24,5),АТС!$A$41:$F$712,5)+VLOOKUP($A810+ROUND((COLUMN()-2)/24,5),'Расчет сбытовых надбавок'!$B$2065:'Расчет сбытовых надбавок'!$G$2736,6)</f>
        <v>97.42</v>
      </c>
      <c r="D810" s="117">
        <f>VLOOKUP($A810+ROUND((COLUMN()-2)/24,5),АТС!$A$41:$F$712,5)+VLOOKUP($A810+ROUND((COLUMN()-2)/24,5),'Расчет сбытовых надбавок'!$B$2065:'Расчет сбытовых надбавок'!$G$2736,6)</f>
        <v>80.740000000000009</v>
      </c>
      <c r="E810" s="117">
        <f>VLOOKUP($A810+ROUND((COLUMN()-2)/24,5),АТС!$A$41:$F$712,5)+VLOOKUP($A810+ROUND((COLUMN()-2)/24,5),'Расчет сбытовых надбавок'!$B$2065:'Расчет сбытовых надбавок'!$G$2736,6)</f>
        <v>54.400000000000006</v>
      </c>
      <c r="F810" s="117">
        <f>VLOOKUP($A810+ROUND((COLUMN()-2)/24,5),АТС!$A$41:$F$712,5)+VLOOKUP($A810+ROUND((COLUMN()-2)/24,5),'Расчет сбытовых надбавок'!$B$2065:'Расчет сбытовых надбавок'!$G$2736,6)</f>
        <v>92.039999999999992</v>
      </c>
      <c r="G810" s="117">
        <f>VLOOKUP($A810+ROUND((COLUMN()-2)/24,5),АТС!$A$41:$F$712,5)+VLOOKUP($A810+ROUND((COLUMN()-2)/24,5),'Расчет сбытовых надбавок'!$B$2065:'Расчет сбытовых надбавок'!$G$2736,6)</f>
        <v>0</v>
      </c>
      <c r="H810" s="117">
        <f>VLOOKUP($A810+ROUND((COLUMN()-2)/24,5),АТС!$A$41:$F$712,5)+VLOOKUP($A810+ROUND((COLUMN()-2)/24,5),'Расчет сбытовых надбавок'!$B$2065:'Расчет сбытовых надбавок'!$G$2736,6)</f>
        <v>0</v>
      </c>
      <c r="I810" s="117">
        <f>VLOOKUP($A810+ROUND((COLUMN()-2)/24,5),АТС!$A$41:$F$712,5)+VLOOKUP($A810+ROUND((COLUMN()-2)/24,5),'Расчет сбытовых надбавок'!$B$2065:'Расчет сбытовых надбавок'!$G$2736,6)</f>
        <v>0</v>
      </c>
      <c r="J810" s="117">
        <f>VLOOKUP($A810+ROUND((COLUMN()-2)/24,5),АТС!$A$41:$F$712,5)+VLOOKUP($A810+ROUND((COLUMN()-2)/24,5),'Расчет сбытовых надбавок'!$B$2065:'Расчет сбытовых надбавок'!$G$2736,6)</f>
        <v>0</v>
      </c>
      <c r="K810" s="117">
        <f>VLOOKUP($A810+ROUND((COLUMN()-2)/24,5),АТС!$A$41:$F$712,5)+VLOOKUP($A810+ROUND((COLUMN()-2)/24,5),'Расчет сбытовых надбавок'!$B$2065:'Расчет сбытовых надбавок'!$G$2736,6)</f>
        <v>61.15</v>
      </c>
      <c r="L810" s="117">
        <f>VLOOKUP($A810+ROUND((COLUMN()-2)/24,5),АТС!$A$41:$F$712,5)+VLOOKUP($A810+ROUND((COLUMN()-2)/24,5),'Расчет сбытовых надбавок'!$B$2065:'Расчет сбытовых надбавок'!$G$2736,6)</f>
        <v>229.28</v>
      </c>
      <c r="M810" s="117">
        <f>VLOOKUP($A810+ROUND((COLUMN()-2)/24,5),АТС!$A$41:$F$712,5)+VLOOKUP($A810+ROUND((COLUMN()-2)/24,5),'Расчет сбытовых надбавок'!$B$2065:'Расчет сбытовых надбавок'!$G$2736,6)</f>
        <v>229.31</v>
      </c>
      <c r="N810" s="117">
        <f>VLOOKUP($A810+ROUND((COLUMN()-2)/24,5),АТС!$A$41:$F$712,5)+VLOOKUP($A810+ROUND((COLUMN()-2)/24,5),'Расчет сбытовых надбавок'!$B$2065:'Расчет сбытовых надбавок'!$G$2736,6)</f>
        <v>176.14</v>
      </c>
      <c r="O810" s="117">
        <f>VLOOKUP($A810+ROUND((COLUMN()-2)/24,5),АТС!$A$41:$F$712,5)+VLOOKUP($A810+ROUND((COLUMN()-2)/24,5),'Расчет сбытовых надбавок'!$B$2065:'Расчет сбытовых надбавок'!$G$2736,6)</f>
        <v>83.28</v>
      </c>
      <c r="P810" s="117">
        <f>VLOOKUP($A810+ROUND((COLUMN()-2)/24,5),АТС!$A$41:$F$712,5)+VLOOKUP($A810+ROUND((COLUMN()-2)/24,5),'Расчет сбытовых надбавок'!$B$2065:'Расчет сбытовых надбавок'!$G$2736,6)</f>
        <v>65.66</v>
      </c>
      <c r="Q810" s="117">
        <f>VLOOKUP($A810+ROUND((COLUMN()-2)/24,5),АТС!$A$41:$F$712,5)+VLOOKUP($A810+ROUND((COLUMN()-2)/24,5),'Расчет сбытовых надбавок'!$B$2065:'Расчет сбытовых надбавок'!$G$2736,6)</f>
        <v>0</v>
      </c>
      <c r="R810" s="117">
        <f>VLOOKUP($A810+ROUND((COLUMN()-2)/24,5),АТС!$A$41:$F$712,5)+VLOOKUP($A810+ROUND((COLUMN()-2)/24,5),'Расчет сбытовых надбавок'!$B$2065:'Расчет сбытовых надбавок'!$G$2736,6)</f>
        <v>53.77</v>
      </c>
      <c r="S810" s="117">
        <f>VLOOKUP($A810+ROUND((COLUMN()-2)/24,5),АТС!$A$41:$F$712,5)+VLOOKUP($A810+ROUND((COLUMN()-2)/24,5),'Расчет сбытовых надбавок'!$B$2065:'Расчет сбытовых надбавок'!$G$2736,6)</f>
        <v>0</v>
      </c>
      <c r="T810" s="117">
        <f>VLOOKUP($A810+ROUND((COLUMN()-2)/24,5),АТС!$A$41:$F$712,5)+VLOOKUP($A810+ROUND((COLUMN()-2)/24,5),'Расчет сбытовых надбавок'!$B$2065:'Расчет сбытовых надбавок'!$G$2736,6)</f>
        <v>176.42999999999998</v>
      </c>
      <c r="U810" s="117">
        <f>VLOOKUP($A810+ROUND((COLUMN()-2)/24,5),АТС!$A$41:$F$712,5)+VLOOKUP($A810+ROUND((COLUMN()-2)/24,5),'Расчет сбытовых надбавок'!$B$2065:'Расчет сбытовых надбавок'!$G$2736,6)</f>
        <v>138.88999999999999</v>
      </c>
      <c r="V810" s="117">
        <f>VLOOKUP($A810+ROUND((COLUMN()-2)/24,5),АТС!$A$41:$F$712,5)+VLOOKUP($A810+ROUND((COLUMN()-2)/24,5),'Расчет сбытовых надбавок'!$B$2065:'Расчет сбытовых надбавок'!$G$2736,6)</f>
        <v>227.1</v>
      </c>
      <c r="W810" s="117">
        <f>VLOOKUP($A810+ROUND((COLUMN()-2)/24,5),АТС!$A$41:$F$712,5)+VLOOKUP($A810+ROUND((COLUMN()-2)/24,5),'Расчет сбытовых надбавок'!$B$2065:'Расчет сбытовых надбавок'!$G$2736,6)</f>
        <v>324.44</v>
      </c>
      <c r="X810" s="117">
        <f>VLOOKUP($A810+ROUND((COLUMN()-2)/24,5),АТС!$A$41:$F$712,5)+VLOOKUP($A810+ROUND((COLUMN()-2)/24,5),'Расчет сбытовых надбавок'!$B$2065:'Расчет сбытовых надбавок'!$G$2736,6)</f>
        <v>427.52000000000004</v>
      </c>
      <c r="Y810" s="117">
        <f>VLOOKUP($A810+ROUND((COLUMN()-2)/24,5),АТС!$A$41:$F$712,5)+VLOOKUP($A810+ROUND((COLUMN()-2)/24,5),'Расчет сбытовых надбавок'!$B$2065:'Расчет сбытовых надбавок'!$G$2736,6)</f>
        <v>480.59</v>
      </c>
    </row>
    <row r="811" spans="1:25" x14ac:dyDescent="0.2">
      <c r="A811" s="94">
        <f t="shared" si="24"/>
        <v>41682</v>
      </c>
      <c r="B811" s="117">
        <f>VLOOKUP($A811+ROUND((COLUMN()-2)/24,5),АТС!$A$41:$F$712,5)+VLOOKUP($A811+ROUND((COLUMN()-2)/24,5),'Расчет сбытовых надбавок'!$B$2065:'Расчет сбытовых надбавок'!$G$2736,6)</f>
        <v>283.13</v>
      </c>
      <c r="C811" s="117">
        <f>VLOOKUP($A811+ROUND((COLUMN()-2)/24,5),АТС!$A$41:$F$712,5)+VLOOKUP($A811+ROUND((COLUMN()-2)/24,5),'Расчет сбытовых надбавок'!$B$2065:'Расчет сбытовых надбавок'!$G$2736,6)</f>
        <v>177.10999999999999</v>
      </c>
      <c r="D811" s="117">
        <f>VLOOKUP($A811+ROUND((COLUMN()-2)/24,5),АТС!$A$41:$F$712,5)+VLOOKUP($A811+ROUND((COLUMN()-2)/24,5),'Расчет сбытовых надбавок'!$B$2065:'Расчет сбытовых надбавок'!$G$2736,6)</f>
        <v>49.58</v>
      </c>
      <c r="E811" s="117">
        <f>VLOOKUP($A811+ROUND((COLUMN()-2)/24,5),АТС!$A$41:$F$712,5)+VLOOKUP($A811+ROUND((COLUMN()-2)/24,5),'Расчет сбытовых надбавок'!$B$2065:'Расчет сбытовых надбавок'!$G$2736,6)</f>
        <v>81.63000000000001</v>
      </c>
      <c r="F811" s="117">
        <f>VLOOKUP($A811+ROUND((COLUMN()-2)/24,5),АТС!$A$41:$F$712,5)+VLOOKUP($A811+ROUND((COLUMN()-2)/24,5),'Расчет сбытовых надбавок'!$B$2065:'Расчет сбытовых надбавок'!$G$2736,6)</f>
        <v>64.45</v>
      </c>
      <c r="G811" s="117">
        <f>VLOOKUP($A811+ROUND((COLUMN()-2)/24,5),АТС!$A$41:$F$712,5)+VLOOKUP($A811+ROUND((COLUMN()-2)/24,5),'Расчет сбытовых надбавок'!$B$2065:'Расчет сбытовых надбавок'!$G$2736,6)</f>
        <v>0</v>
      </c>
      <c r="H811" s="117">
        <f>VLOOKUP($A811+ROUND((COLUMN()-2)/24,5),АТС!$A$41:$F$712,5)+VLOOKUP($A811+ROUND((COLUMN()-2)/24,5),'Расчет сбытовых надбавок'!$B$2065:'Расчет сбытовых надбавок'!$G$2736,6)</f>
        <v>0</v>
      </c>
      <c r="I811" s="117">
        <f>VLOOKUP($A811+ROUND((COLUMN()-2)/24,5),АТС!$A$41:$F$712,5)+VLOOKUP($A811+ROUND((COLUMN()-2)/24,5),'Расчет сбытовых надбавок'!$B$2065:'Расчет сбытовых надбавок'!$G$2736,6)</f>
        <v>50.040000000000006</v>
      </c>
      <c r="J811" s="117">
        <f>VLOOKUP($A811+ROUND((COLUMN()-2)/24,5),АТС!$A$41:$F$712,5)+VLOOKUP($A811+ROUND((COLUMN()-2)/24,5),'Расчет сбытовых надбавок'!$B$2065:'Расчет сбытовых надбавок'!$G$2736,6)</f>
        <v>26.18</v>
      </c>
      <c r="K811" s="117">
        <f>VLOOKUP($A811+ROUND((COLUMN()-2)/24,5),АТС!$A$41:$F$712,5)+VLOOKUP($A811+ROUND((COLUMN()-2)/24,5),'Расчет сбытовых надбавок'!$B$2065:'Расчет сбытовых надбавок'!$G$2736,6)</f>
        <v>25.54</v>
      </c>
      <c r="L811" s="117">
        <f>VLOOKUP($A811+ROUND((COLUMN()-2)/24,5),АТС!$A$41:$F$712,5)+VLOOKUP($A811+ROUND((COLUMN()-2)/24,5),'Расчет сбытовых надбавок'!$B$2065:'Расчет сбытовых надбавок'!$G$2736,6)</f>
        <v>61.77</v>
      </c>
      <c r="M811" s="117">
        <f>VLOOKUP($A811+ROUND((COLUMN()-2)/24,5),АТС!$A$41:$F$712,5)+VLOOKUP($A811+ROUND((COLUMN()-2)/24,5),'Расчет сбытовых надбавок'!$B$2065:'Расчет сбытовых надбавок'!$G$2736,6)</f>
        <v>74.27</v>
      </c>
      <c r="N811" s="117">
        <f>VLOOKUP($A811+ROUND((COLUMN()-2)/24,5),АТС!$A$41:$F$712,5)+VLOOKUP($A811+ROUND((COLUMN()-2)/24,5),'Расчет сбытовых надбавок'!$B$2065:'Расчет сбытовых надбавок'!$G$2736,6)</f>
        <v>94.64</v>
      </c>
      <c r="O811" s="117">
        <f>VLOOKUP($A811+ROUND((COLUMN()-2)/24,5),АТС!$A$41:$F$712,5)+VLOOKUP($A811+ROUND((COLUMN()-2)/24,5),'Расчет сбытовых надбавок'!$B$2065:'Расчет сбытовых надбавок'!$G$2736,6)</f>
        <v>68.13</v>
      </c>
      <c r="P811" s="117">
        <f>VLOOKUP($A811+ROUND((COLUMN()-2)/24,5),АТС!$A$41:$F$712,5)+VLOOKUP($A811+ROUND((COLUMN()-2)/24,5),'Расчет сбытовых надбавок'!$B$2065:'Расчет сбытовых надбавок'!$G$2736,6)</f>
        <v>73.05</v>
      </c>
      <c r="Q811" s="117">
        <f>VLOOKUP($A811+ROUND((COLUMN()-2)/24,5),АТС!$A$41:$F$712,5)+VLOOKUP($A811+ROUND((COLUMN()-2)/24,5),'Расчет сбытовых надбавок'!$B$2065:'Расчет сбытовых надбавок'!$G$2736,6)</f>
        <v>30.46</v>
      </c>
      <c r="R811" s="117">
        <f>VLOOKUP($A811+ROUND((COLUMN()-2)/24,5),АТС!$A$41:$F$712,5)+VLOOKUP($A811+ROUND((COLUMN()-2)/24,5),'Расчет сбытовых надбавок'!$B$2065:'Расчет сбытовых надбавок'!$G$2736,6)</f>
        <v>3.8499999999999996</v>
      </c>
      <c r="S811" s="117">
        <f>VLOOKUP($A811+ROUND((COLUMN()-2)/24,5),АТС!$A$41:$F$712,5)+VLOOKUP($A811+ROUND((COLUMN()-2)/24,5),'Расчет сбытовых надбавок'!$B$2065:'Расчет сбытовых надбавок'!$G$2736,6)</f>
        <v>0</v>
      </c>
      <c r="T811" s="117">
        <f>VLOOKUP($A811+ROUND((COLUMN()-2)/24,5),АТС!$A$41:$F$712,5)+VLOOKUP($A811+ROUND((COLUMN()-2)/24,5),'Расчет сбытовых надбавок'!$B$2065:'Расчет сбытовых надбавок'!$G$2736,6)</f>
        <v>0</v>
      </c>
      <c r="U811" s="117">
        <f>VLOOKUP($A811+ROUND((COLUMN()-2)/24,5),АТС!$A$41:$F$712,5)+VLOOKUP($A811+ROUND((COLUMN()-2)/24,5),'Расчет сбытовых надбавок'!$B$2065:'Расчет сбытовых надбавок'!$G$2736,6)</f>
        <v>73.349999999999994</v>
      </c>
      <c r="V811" s="117">
        <f>VLOOKUP($A811+ROUND((COLUMN()-2)/24,5),АТС!$A$41:$F$712,5)+VLOOKUP($A811+ROUND((COLUMN()-2)/24,5),'Расчет сбытовых надбавок'!$B$2065:'Расчет сбытовых надбавок'!$G$2736,6)</f>
        <v>82.11</v>
      </c>
      <c r="W811" s="117">
        <f>VLOOKUP($A811+ROUND((COLUMN()-2)/24,5),АТС!$A$41:$F$712,5)+VLOOKUP($A811+ROUND((COLUMN()-2)/24,5),'Расчет сбытовых надбавок'!$B$2065:'Расчет сбытовых надбавок'!$G$2736,6)</f>
        <v>93.710000000000008</v>
      </c>
      <c r="X811" s="117">
        <f>VLOOKUP($A811+ROUND((COLUMN()-2)/24,5),АТС!$A$41:$F$712,5)+VLOOKUP($A811+ROUND((COLUMN()-2)/24,5),'Расчет сбытовых надбавок'!$B$2065:'Расчет сбытовых надбавок'!$G$2736,6)</f>
        <v>78.790000000000006</v>
      </c>
      <c r="Y811" s="117">
        <f>VLOOKUP($A811+ROUND((COLUMN()-2)/24,5),АТС!$A$41:$F$712,5)+VLOOKUP($A811+ROUND((COLUMN()-2)/24,5),'Расчет сбытовых надбавок'!$B$2065:'Расчет сбытовых надбавок'!$G$2736,6)</f>
        <v>17.39</v>
      </c>
    </row>
    <row r="812" spans="1:25" x14ac:dyDescent="0.2">
      <c r="A812" s="94">
        <f t="shared" si="24"/>
        <v>41683</v>
      </c>
      <c r="B812" s="117">
        <f>VLOOKUP($A812+ROUND((COLUMN()-2)/24,5),АТС!$A$41:$F$712,5)+VLOOKUP($A812+ROUND((COLUMN()-2)/24,5),'Расчет сбытовых надбавок'!$B$2065:'Расчет сбытовых надбавок'!$G$2736,6)</f>
        <v>408.21</v>
      </c>
      <c r="C812" s="117">
        <f>VLOOKUP($A812+ROUND((COLUMN()-2)/24,5),АТС!$A$41:$F$712,5)+VLOOKUP($A812+ROUND((COLUMN()-2)/24,5),'Расчет сбытовых надбавок'!$B$2065:'Расчет сбытовых надбавок'!$G$2736,6)</f>
        <v>167.91</v>
      </c>
      <c r="D812" s="117">
        <f>VLOOKUP($A812+ROUND((COLUMN()-2)/24,5),АТС!$A$41:$F$712,5)+VLOOKUP($A812+ROUND((COLUMN()-2)/24,5),'Расчет сбытовых надбавок'!$B$2065:'Расчет сбытовых надбавок'!$G$2736,6)</f>
        <v>189.35999999999999</v>
      </c>
      <c r="E812" s="117">
        <f>VLOOKUP($A812+ROUND((COLUMN()-2)/24,5),АТС!$A$41:$F$712,5)+VLOOKUP($A812+ROUND((COLUMN()-2)/24,5),'Расчет сбытовых надбавок'!$B$2065:'Расчет сбытовых надбавок'!$G$2736,6)</f>
        <v>171.81</v>
      </c>
      <c r="F812" s="117">
        <f>VLOOKUP($A812+ROUND((COLUMN()-2)/24,5),АТС!$A$41:$F$712,5)+VLOOKUP($A812+ROUND((COLUMN()-2)/24,5),'Расчет сбытовых надбавок'!$B$2065:'Расчет сбытовых надбавок'!$G$2736,6)</f>
        <v>228.51999999999998</v>
      </c>
      <c r="G812" s="117">
        <f>VLOOKUP($A812+ROUND((COLUMN()-2)/24,5),АТС!$A$41:$F$712,5)+VLOOKUP($A812+ROUND((COLUMN()-2)/24,5),'Расчет сбытовых надбавок'!$B$2065:'Расчет сбытовых надбавок'!$G$2736,6)</f>
        <v>33.36</v>
      </c>
      <c r="H812" s="117">
        <f>VLOOKUP($A812+ROUND((COLUMN()-2)/24,5),АТС!$A$41:$F$712,5)+VLOOKUP($A812+ROUND((COLUMN()-2)/24,5),'Расчет сбытовых надбавок'!$B$2065:'Расчет сбытовых надбавок'!$G$2736,6)</f>
        <v>0</v>
      </c>
      <c r="I812" s="117">
        <f>VLOOKUP($A812+ROUND((COLUMN()-2)/24,5),АТС!$A$41:$F$712,5)+VLOOKUP($A812+ROUND((COLUMN()-2)/24,5),'Расчет сбытовых надбавок'!$B$2065:'Расчет сбытовых надбавок'!$G$2736,6)</f>
        <v>52.84</v>
      </c>
      <c r="J812" s="117">
        <f>VLOOKUP($A812+ROUND((COLUMN()-2)/24,5),АТС!$A$41:$F$712,5)+VLOOKUP($A812+ROUND((COLUMN()-2)/24,5),'Расчет сбытовых надбавок'!$B$2065:'Расчет сбытовых надбавок'!$G$2736,6)</f>
        <v>275.06</v>
      </c>
      <c r="K812" s="117">
        <f>VLOOKUP($A812+ROUND((COLUMN()-2)/24,5),АТС!$A$41:$F$712,5)+VLOOKUP($A812+ROUND((COLUMN()-2)/24,5),'Расчет сбытовых надбавок'!$B$2065:'Расчет сбытовых надбавок'!$G$2736,6)</f>
        <v>376.86</v>
      </c>
      <c r="L812" s="117">
        <f>VLOOKUP($A812+ROUND((COLUMN()-2)/24,5),АТС!$A$41:$F$712,5)+VLOOKUP($A812+ROUND((COLUMN()-2)/24,5),'Расчет сбытовых надбавок'!$B$2065:'Расчет сбытовых надбавок'!$G$2736,6)</f>
        <v>452.67999999999995</v>
      </c>
      <c r="M812" s="117">
        <f>VLOOKUP($A812+ROUND((COLUMN()-2)/24,5),АТС!$A$41:$F$712,5)+VLOOKUP($A812+ROUND((COLUMN()-2)/24,5),'Расчет сбытовых надбавок'!$B$2065:'Расчет сбытовых надбавок'!$G$2736,6)</f>
        <v>586.12</v>
      </c>
      <c r="N812" s="117">
        <f>VLOOKUP($A812+ROUND((COLUMN()-2)/24,5),АТС!$A$41:$F$712,5)+VLOOKUP($A812+ROUND((COLUMN()-2)/24,5),'Расчет сбытовых надбавок'!$B$2065:'Расчет сбытовых надбавок'!$G$2736,6)</f>
        <v>369.4</v>
      </c>
      <c r="O812" s="117">
        <f>VLOOKUP($A812+ROUND((COLUMN()-2)/24,5),АТС!$A$41:$F$712,5)+VLOOKUP($A812+ROUND((COLUMN()-2)/24,5),'Расчет сбытовых надбавок'!$B$2065:'Расчет сбытовых надбавок'!$G$2736,6)</f>
        <v>431.67999999999995</v>
      </c>
      <c r="P812" s="117">
        <f>VLOOKUP($A812+ROUND((COLUMN()-2)/24,5),АТС!$A$41:$F$712,5)+VLOOKUP($A812+ROUND((COLUMN()-2)/24,5),'Расчет сбытовых надбавок'!$B$2065:'Расчет сбытовых надбавок'!$G$2736,6)</f>
        <v>431.08000000000004</v>
      </c>
      <c r="Q812" s="117">
        <f>VLOOKUP($A812+ROUND((COLUMN()-2)/24,5),АТС!$A$41:$F$712,5)+VLOOKUP($A812+ROUND((COLUMN()-2)/24,5),'Расчет сбытовых надбавок'!$B$2065:'Расчет сбытовых надбавок'!$G$2736,6)</f>
        <v>442.85999999999996</v>
      </c>
      <c r="R812" s="117">
        <f>VLOOKUP($A812+ROUND((COLUMN()-2)/24,5),АТС!$A$41:$F$712,5)+VLOOKUP($A812+ROUND((COLUMN()-2)/24,5),'Расчет сбытовых надбавок'!$B$2065:'Расчет сбытовых надбавок'!$G$2736,6)</f>
        <v>340.26</v>
      </c>
      <c r="S812" s="117">
        <f>VLOOKUP($A812+ROUND((COLUMN()-2)/24,5),АТС!$A$41:$F$712,5)+VLOOKUP($A812+ROUND((COLUMN()-2)/24,5),'Расчет сбытовых надбавок'!$B$2065:'Расчет сбытовых надбавок'!$G$2736,6)</f>
        <v>139.01</v>
      </c>
      <c r="T812" s="117">
        <f>VLOOKUP($A812+ROUND((COLUMN()-2)/24,5),АТС!$A$41:$F$712,5)+VLOOKUP($A812+ROUND((COLUMN()-2)/24,5),'Расчет сбытовых надбавок'!$B$2065:'Расчет сбытовых надбавок'!$G$2736,6)</f>
        <v>0.62999999999999989</v>
      </c>
      <c r="U812" s="117">
        <f>VLOOKUP($A812+ROUND((COLUMN()-2)/24,5),АТС!$A$41:$F$712,5)+VLOOKUP($A812+ROUND((COLUMN()-2)/24,5),'Расчет сбытовых надбавок'!$B$2065:'Расчет сбытовых надбавок'!$G$2736,6)</f>
        <v>329.22</v>
      </c>
      <c r="V812" s="117">
        <f>VLOOKUP($A812+ROUND((COLUMN()-2)/24,5),АТС!$A$41:$F$712,5)+VLOOKUP($A812+ROUND((COLUMN()-2)/24,5),'Расчет сбытовых надбавок'!$B$2065:'Расчет сбытовых надбавок'!$G$2736,6)</f>
        <v>473.78999999999996</v>
      </c>
      <c r="W812" s="117">
        <f>VLOOKUP($A812+ROUND((COLUMN()-2)/24,5),АТС!$A$41:$F$712,5)+VLOOKUP($A812+ROUND((COLUMN()-2)/24,5),'Расчет сбытовых надбавок'!$B$2065:'Расчет сбытовых надбавок'!$G$2736,6)</f>
        <v>549.38</v>
      </c>
      <c r="X812" s="117">
        <f>VLOOKUP($A812+ROUND((COLUMN()-2)/24,5),АТС!$A$41:$F$712,5)+VLOOKUP($A812+ROUND((COLUMN()-2)/24,5),'Расчет сбытовых надбавок'!$B$2065:'Расчет сбытовых надбавок'!$G$2736,6)</f>
        <v>214.58</v>
      </c>
      <c r="Y812" s="117">
        <f>VLOOKUP($A812+ROUND((COLUMN()-2)/24,5),АТС!$A$41:$F$712,5)+VLOOKUP($A812+ROUND((COLUMN()-2)/24,5),'Расчет сбытовых надбавок'!$B$2065:'Расчет сбытовых надбавок'!$G$2736,6)</f>
        <v>468.03</v>
      </c>
    </row>
    <row r="813" spans="1:25" x14ac:dyDescent="0.2">
      <c r="A813" s="94">
        <f t="shared" si="24"/>
        <v>41684</v>
      </c>
      <c r="B813" s="117">
        <f>VLOOKUP($A813+ROUND((COLUMN()-2)/24,5),АТС!$A$41:$F$712,5)+VLOOKUP($A813+ROUND((COLUMN()-2)/24,5),'Расчет сбытовых надбавок'!$B$2065:'Расчет сбытовых надбавок'!$G$2736,6)</f>
        <v>123.95</v>
      </c>
      <c r="C813" s="117">
        <f>VLOOKUP($A813+ROUND((COLUMN()-2)/24,5),АТС!$A$41:$F$712,5)+VLOOKUP($A813+ROUND((COLUMN()-2)/24,5),'Расчет сбытовых надбавок'!$B$2065:'Расчет сбытовых надбавок'!$G$2736,6)</f>
        <v>255.02</v>
      </c>
      <c r="D813" s="117">
        <f>VLOOKUP($A813+ROUND((COLUMN()-2)/24,5),АТС!$A$41:$F$712,5)+VLOOKUP($A813+ROUND((COLUMN()-2)/24,5),'Расчет сбытовых надбавок'!$B$2065:'Расчет сбытовых надбавок'!$G$2736,6)</f>
        <v>202.53</v>
      </c>
      <c r="E813" s="117">
        <f>VLOOKUP($A813+ROUND((COLUMN()-2)/24,5),АТС!$A$41:$F$712,5)+VLOOKUP($A813+ROUND((COLUMN()-2)/24,5),'Расчет сбытовых надбавок'!$B$2065:'Расчет сбытовых надбавок'!$G$2736,6)</f>
        <v>77.66</v>
      </c>
      <c r="F813" s="117">
        <f>VLOOKUP($A813+ROUND((COLUMN()-2)/24,5),АТС!$A$41:$F$712,5)+VLOOKUP($A813+ROUND((COLUMN()-2)/24,5),'Расчет сбытовых надбавок'!$B$2065:'Расчет сбытовых надбавок'!$G$2736,6)</f>
        <v>76.97</v>
      </c>
      <c r="G813" s="117">
        <f>VLOOKUP($A813+ROUND((COLUMN()-2)/24,5),АТС!$A$41:$F$712,5)+VLOOKUP($A813+ROUND((COLUMN()-2)/24,5),'Расчет сбытовых надбавок'!$B$2065:'Расчет сбытовых надбавок'!$G$2736,6)</f>
        <v>28.85</v>
      </c>
      <c r="H813" s="117">
        <f>VLOOKUP($A813+ROUND((COLUMN()-2)/24,5),АТС!$A$41:$F$712,5)+VLOOKUP($A813+ROUND((COLUMN()-2)/24,5),'Расчет сбытовых надбавок'!$B$2065:'Расчет сбытовых надбавок'!$G$2736,6)</f>
        <v>0</v>
      </c>
      <c r="I813" s="117">
        <f>VLOOKUP($A813+ROUND((COLUMN()-2)/24,5),АТС!$A$41:$F$712,5)+VLOOKUP($A813+ROUND((COLUMN()-2)/24,5),'Расчет сбытовых надбавок'!$B$2065:'Расчет сбытовых надбавок'!$G$2736,6)</f>
        <v>0</v>
      </c>
      <c r="J813" s="117">
        <f>VLOOKUP($A813+ROUND((COLUMN()-2)/24,5),АТС!$A$41:$F$712,5)+VLOOKUP($A813+ROUND((COLUMN()-2)/24,5),'Расчет сбытовых надбавок'!$B$2065:'Расчет сбытовых надбавок'!$G$2736,6)</f>
        <v>63.79</v>
      </c>
      <c r="K813" s="117">
        <f>VLOOKUP($A813+ROUND((COLUMN()-2)/24,5),АТС!$A$41:$F$712,5)+VLOOKUP($A813+ROUND((COLUMN()-2)/24,5),'Расчет сбытовых надбавок'!$B$2065:'Расчет сбытовых надбавок'!$G$2736,6)</f>
        <v>82.73</v>
      </c>
      <c r="L813" s="117">
        <f>VLOOKUP($A813+ROUND((COLUMN()-2)/24,5),АТС!$A$41:$F$712,5)+VLOOKUP($A813+ROUND((COLUMN()-2)/24,5),'Расчет сбытовых надбавок'!$B$2065:'Расчет сбытовых надбавок'!$G$2736,6)</f>
        <v>188.23</v>
      </c>
      <c r="M813" s="117">
        <f>VLOOKUP($A813+ROUND((COLUMN()-2)/24,5),АТС!$A$41:$F$712,5)+VLOOKUP($A813+ROUND((COLUMN()-2)/24,5),'Расчет сбытовых надбавок'!$B$2065:'Расчет сбытовых надбавок'!$G$2736,6)</f>
        <v>135.16</v>
      </c>
      <c r="N813" s="117">
        <f>VLOOKUP($A813+ROUND((COLUMN()-2)/24,5),АТС!$A$41:$F$712,5)+VLOOKUP($A813+ROUND((COLUMN()-2)/24,5),'Расчет сбытовых надбавок'!$B$2065:'Расчет сбытовых надбавок'!$G$2736,6)</f>
        <v>190.44</v>
      </c>
      <c r="O813" s="117">
        <f>VLOOKUP($A813+ROUND((COLUMN()-2)/24,5),АТС!$A$41:$F$712,5)+VLOOKUP($A813+ROUND((COLUMN()-2)/24,5),'Расчет сбытовых надбавок'!$B$2065:'Расчет сбытовых надбавок'!$G$2736,6)</f>
        <v>197.57999999999998</v>
      </c>
      <c r="P813" s="117">
        <f>VLOOKUP($A813+ROUND((COLUMN()-2)/24,5),АТС!$A$41:$F$712,5)+VLOOKUP($A813+ROUND((COLUMN()-2)/24,5),'Расчет сбытовых надбавок'!$B$2065:'Расчет сбытовых надбавок'!$G$2736,6)</f>
        <v>246.01</v>
      </c>
      <c r="Q813" s="117">
        <f>VLOOKUP($A813+ROUND((COLUMN()-2)/24,5),АТС!$A$41:$F$712,5)+VLOOKUP($A813+ROUND((COLUMN()-2)/24,5),'Расчет сбытовых надбавок'!$B$2065:'Расчет сбытовых надбавок'!$G$2736,6)</f>
        <v>235.78</v>
      </c>
      <c r="R813" s="117">
        <f>VLOOKUP($A813+ROUND((COLUMN()-2)/24,5),АТС!$A$41:$F$712,5)+VLOOKUP($A813+ROUND((COLUMN()-2)/24,5),'Расчет сбытовых надбавок'!$B$2065:'Расчет сбытовых надбавок'!$G$2736,6)</f>
        <v>259.10000000000002</v>
      </c>
      <c r="S813" s="117">
        <f>VLOOKUP($A813+ROUND((COLUMN()-2)/24,5),АТС!$A$41:$F$712,5)+VLOOKUP($A813+ROUND((COLUMN()-2)/24,5),'Расчет сбытовых надбавок'!$B$2065:'Расчет сбытовых надбавок'!$G$2736,6)</f>
        <v>236.45</v>
      </c>
      <c r="T813" s="117">
        <f>VLOOKUP($A813+ROUND((COLUMN()-2)/24,5),АТС!$A$41:$F$712,5)+VLOOKUP($A813+ROUND((COLUMN()-2)/24,5),'Расчет сбытовых надбавок'!$B$2065:'Расчет сбытовых надбавок'!$G$2736,6)</f>
        <v>0</v>
      </c>
      <c r="U813" s="117">
        <f>VLOOKUP($A813+ROUND((COLUMN()-2)/24,5),АТС!$A$41:$F$712,5)+VLOOKUP($A813+ROUND((COLUMN()-2)/24,5),'Расчет сбытовых надбавок'!$B$2065:'Расчет сбытовых надбавок'!$G$2736,6)</f>
        <v>70.5</v>
      </c>
      <c r="V813" s="117">
        <f>VLOOKUP($A813+ROUND((COLUMN()-2)/24,5),АТС!$A$41:$F$712,5)+VLOOKUP($A813+ROUND((COLUMN()-2)/24,5),'Расчет сбытовых надбавок'!$B$2065:'Расчет сбытовых надбавок'!$G$2736,6)</f>
        <v>235.22</v>
      </c>
      <c r="W813" s="117">
        <f>VLOOKUP($A813+ROUND((COLUMN()-2)/24,5),АТС!$A$41:$F$712,5)+VLOOKUP($A813+ROUND((COLUMN()-2)/24,5),'Расчет сбытовых надбавок'!$B$2065:'Расчет сбытовых надбавок'!$G$2736,6)</f>
        <v>335.65000000000003</v>
      </c>
      <c r="X813" s="117">
        <f>VLOOKUP($A813+ROUND((COLUMN()-2)/24,5),АТС!$A$41:$F$712,5)+VLOOKUP($A813+ROUND((COLUMN()-2)/24,5),'Расчет сбытовых надбавок'!$B$2065:'Расчет сбытовых надбавок'!$G$2736,6)</f>
        <v>459.90000000000003</v>
      </c>
      <c r="Y813" s="117">
        <f>VLOOKUP($A813+ROUND((COLUMN()-2)/24,5),АТС!$A$41:$F$712,5)+VLOOKUP($A813+ROUND((COLUMN()-2)/24,5),'Расчет сбытовых надбавок'!$B$2065:'Расчет сбытовых надбавок'!$G$2736,6)</f>
        <v>410.72</v>
      </c>
    </row>
    <row r="814" spans="1:25" x14ac:dyDescent="0.2">
      <c r="A814" s="94">
        <f t="shared" si="24"/>
        <v>41685</v>
      </c>
      <c r="B814" s="117">
        <f>VLOOKUP($A814+ROUND((COLUMN()-2)/24,5),АТС!$A$41:$F$712,5)+VLOOKUP($A814+ROUND((COLUMN()-2)/24,5),'Расчет сбытовых надбавок'!$B$2065:'Расчет сбытовых надбавок'!$G$2736,6)</f>
        <v>165.77</v>
      </c>
      <c r="C814" s="117">
        <f>VLOOKUP($A814+ROUND((COLUMN()-2)/24,5),АТС!$A$41:$F$712,5)+VLOOKUP($A814+ROUND((COLUMN()-2)/24,5),'Расчет сбытовых надбавок'!$B$2065:'Расчет сбытовых надбавок'!$G$2736,6)</f>
        <v>147.22</v>
      </c>
      <c r="D814" s="117">
        <f>VLOOKUP($A814+ROUND((COLUMN()-2)/24,5),АТС!$A$41:$F$712,5)+VLOOKUP($A814+ROUND((COLUMN()-2)/24,5),'Расчет сбытовых надбавок'!$B$2065:'Расчет сбытовых надбавок'!$G$2736,6)</f>
        <v>260.88</v>
      </c>
      <c r="E814" s="117">
        <f>VLOOKUP($A814+ROUND((COLUMN()-2)/24,5),АТС!$A$41:$F$712,5)+VLOOKUP($A814+ROUND((COLUMN()-2)/24,5),'Расчет сбытовых надбавок'!$B$2065:'Расчет сбытовых надбавок'!$G$2736,6)</f>
        <v>237.82999999999998</v>
      </c>
      <c r="F814" s="117">
        <f>VLOOKUP($A814+ROUND((COLUMN()-2)/24,5),АТС!$A$41:$F$712,5)+VLOOKUP($A814+ROUND((COLUMN()-2)/24,5),'Расчет сбытовых надбавок'!$B$2065:'Расчет сбытовых надбавок'!$G$2736,6)</f>
        <v>179.52</v>
      </c>
      <c r="G814" s="117">
        <f>VLOOKUP($A814+ROUND((COLUMN()-2)/24,5),АТС!$A$41:$F$712,5)+VLOOKUP($A814+ROUND((COLUMN()-2)/24,5),'Расчет сбытовых надбавок'!$B$2065:'Расчет сбытовых надбавок'!$G$2736,6)</f>
        <v>25.939999999999998</v>
      </c>
      <c r="H814" s="117">
        <f>VLOOKUP($A814+ROUND((COLUMN()-2)/24,5),АТС!$A$41:$F$712,5)+VLOOKUP($A814+ROUND((COLUMN()-2)/24,5),'Расчет сбытовых надбавок'!$B$2065:'Расчет сбытовых надбавок'!$G$2736,6)</f>
        <v>0</v>
      </c>
      <c r="I814" s="117">
        <f>VLOOKUP($A814+ROUND((COLUMN()-2)/24,5),АТС!$A$41:$F$712,5)+VLOOKUP($A814+ROUND((COLUMN()-2)/24,5),'Расчет сбытовых надбавок'!$B$2065:'Расчет сбытовых надбавок'!$G$2736,6)</f>
        <v>250.16</v>
      </c>
      <c r="J814" s="117">
        <f>VLOOKUP($A814+ROUND((COLUMN()-2)/24,5),АТС!$A$41:$F$712,5)+VLOOKUP($A814+ROUND((COLUMN()-2)/24,5),'Расчет сбытовых надбавок'!$B$2065:'Расчет сбытовых надбавок'!$G$2736,6)</f>
        <v>0</v>
      </c>
      <c r="K814" s="117">
        <f>VLOOKUP($A814+ROUND((COLUMN()-2)/24,5),АТС!$A$41:$F$712,5)+VLOOKUP($A814+ROUND((COLUMN()-2)/24,5),'Расчет сбытовых надбавок'!$B$2065:'Расчет сбытовых надбавок'!$G$2736,6)</f>
        <v>166.04000000000002</v>
      </c>
      <c r="L814" s="117">
        <f>VLOOKUP($A814+ROUND((COLUMN()-2)/24,5),АТС!$A$41:$F$712,5)+VLOOKUP($A814+ROUND((COLUMN()-2)/24,5),'Расчет сбытовых надбавок'!$B$2065:'Расчет сбытовых надбавок'!$G$2736,6)</f>
        <v>444.15</v>
      </c>
      <c r="M814" s="117">
        <f>VLOOKUP($A814+ROUND((COLUMN()-2)/24,5),АТС!$A$41:$F$712,5)+VLOOKUP($A814+ROUND((COLUMN()-2)/24,5),'Расчет сбытовых надбавок'!$B$2065:'Расчет сбытовых надбавок'!$G$2736,6)</f>
        <v>460.84</v>
      </c>
      <c r="N814" s="117">
        <f>VLOOKUP($A814+ROUND((COLUMN()-2)/24,5),АТС!$A$41:$F$712,5)+VLOOKUP($A814+ROUND((COLUMN()-2)/24,5),'Расчет сбытовых надбавок'!$B$2065:'Расчет сбытовых надбавок'!$G$2736,6)</f>
        <v>520.38</v>
      </c>
      <c r="O814" s="117">
        <f>VLOOKUP($A814+ROUND((COLUMN()-2)/24,5),АТС!$A$41:$F$712,5)+VLOOKUP($A814+ROUND((COLUMN()-2)/24,5),'Расчет сбытовых надбавок'!$B$2065:'Расчет сбытовых надбавок'!$G$2736,6)</f>
        <v>465.92</v>
      </c>
      <c r="P814" s="117">
        <f>VLOOKUP($A814+ROUND((COLUMN()-2)/24,5),АТС!$A$41:$F$712,5)+VLOOKUP($A814+ROUND((COLUMN()-2)/24,5),'Расчет сбытовых надбавок'!$B$2065:'Расчет сбытовых надбавок'!$G$2736,6)</f>
        <v>552.70999999999992</v>
      </c>
      <c r="Q814" s="117">
        <f>VLOOKUP($A814+ROUND((COLUMN()-2)/24,5),АТС!$A$41:$F$712,5)+VLOOKUP($A814+ROUND((COLUMN()-2)/24,5),'Расчет сбытовых надбавок'!$B$2065:'Расчет сбытовых надбавок'!$G$2736,6)</f>
        <v>509.04</v>
      </c>
      <c r="R814" s="117">
        <f>VLOOKUP($A814+ROUND((COLUMN()-2)/24,5),АТС!$A$41:$F$712,5)+VLOOKUP($A814+ROUND((COLUMN()-2)/24,5),'Расчет сбытовых надбавок'!$B$2065:'Расчет сбытовых надбавок'!$G$2736,6)</f>
        <v>553.68000000000006</v>
      </c>
      <c r="S814" s="117">
        <f>VLOOKUP($A814+ROUND((COLUMN()-2)/24,5),АТС!$A$41:$F$712,5)+VLOOKUP($A814+ROUND((COLUMN()-2)/24,5),'Расчет сбытовых надбавок'!$B$2065:'Расчет сбытовых надбавок'!$G$2736,6)</f>
        <v>434.85</v>
      </c>
      <c r="T814" s="117">
        <f>VLOOKUP($A814+ROUND((COLUMN()-2)/24,5),АТС!$A$41:$F$712,5)+VLOOKUP($A814+ROUND((COLUMN()-2)/24,5),'Расчет сбытовых надбавок'!$B$2065:'Расчет сбытовых надбавок'!$G$2736,6)</f>
        <v>0</v>
      </c>
      <c r="U814" s="117">
        <f>VLOOKUP($A814+ROUND((COLUMN()-2)/24,5),АТС!$A$41:$F$712,5)+VLOOKUP($A814+ROUND((COLUMN()-2)/24,5),'Расчет сбытовых надбавок'!$B$2065:'Расчет сбытовых надбавок'!$G$2736,6)</f>
        <v>95.81</v>
      </c>
      <c r="V814" s="117">
        <f>VLOOKUP($A814+ROUND((COLUMN()-2)/24,5),АТС!$A$41:$F$712,5)+VLOOKUP($A814+ROUND((COLUMN()-2)/24,5),'Расчет сбытовых надбавок'!$B$2065:'Расчет сбытовых надбавок'!$G$2736,6)</f>
        <v>168.72</v>
      </c>
      <c r="W814" s="117">
        <f>VLOOKUP($A814+ROUND((COLUMN()-2)/24,5),АТС!$A$41:$F$712,5)+VLOOKUP($A814+ROUND((COLUMN()-2)/24,5),'Расчет сбытовых надбавок'!$B$2065:'Расчет сбытовых надбавок'!$G$2736,6)</f>
        <v>194.08</v>
      </c>
      <c r="X814" s="117">
        <f>VLOOKUP($A814+ROUND((COLUMN()-2)/24,5),АТС!$A$41:$F$712,5)+VLOOKUP($A814+ROUND((COLUMN()-2)/24,5),'Расчет сбытовых надбавок'!$B$2065:'Расчет сбытовых надбавок'!$G$2736,6)</f>
        <v>615.88</v>
      </c>
      <c r="Y814" s="117">
        <f>VLOOKUP($A814+ROUND((COLUMN()-2)/24,5),АТС!$A$41:$F$712,5)+VLOOKUP($A814+ROUND((COLUMN()-2)/24,5),'Расчет сбытовых надбавок'!$B$2065:'Расчет сбытовых надбавок'!$G$2736,6)</f>
        <v>699.88</v>
      </c>
    </row>
    <row r="815" spans="1:25" x14ac:dyDescent="0.2">
      <c r="A815" s="94">
        <f t="shared" si="24"/>
        <v>41686</v>
      </c>
      <c r="B815" s="117">
        <f>VLOOKUP($A815+ROUND((COLUMN()-2)/24,5),АТС!$A$41:$F$712,5)+VLOOKUP($A815+ROUND((COLUMN()-2)/24,5),'Расчет сбытовых надбавок'!$B$2065:'Расчет сбытовых надбавок'!$G$2736,6)</f>
        <v>321.8</v>
      </c>
      <c r="C815" s="117">
        <f>VLOOKUP($A815+ROUND((COLUMN()-2)/24,5),АТС!$A$41:$F$712,5)+VLOOKUP($A815+ROUND((COLUMN()-2)/24,5),'Расчет сбытовых надбавок'!$B$2065:'Расчет сбытовых надбавок'!$G$2736,6)</f>
        <v>257.3</v>
      </c>
      <c r="D815" s="117">
        <f>VLOOKUP($A815+ROUND((COLUMN()-2)/24,5),АТС!$A$41:$F$712,5)+VLOOKUP($A815+ROUND((COLUMN()-2)/24,5),'Расчет сбытовых надбавок'!$B$2065:'Расчет сбытовых надбавок'!$G$2736,6)</f>
        <v>202.17000000000002</v>
      </c>
      <c r="E815" s="117">
        <f>VLOOKUP($A815+ROUND((COLUMN()-2)/24,5),АТС!$A$41:$F$712,5)+VLOOKUP($A815+ROUND((COLUMN()-2)/24,5),'Расчет сбытовых надбавок'!$B$2065:'Расчет сбытовых надбавок'!$G$2736,6)</f>
        <v>126.46</v>
      </c>
      <c r="F815" s="117">
        <f>VLOOKUP($A815+ROUND((COLUMN()-2)/24,5),АТС!$A$41:$F$712,5)+VLOOKUP($A815+ROUND((COLUMN()-2)/24,5),'Расчет сбытовых надбавок'!$B$2065:'Расчет сбытовых надбавок'!$G$2736,6)</f>
        <v>128.29</v>
      </c>
      <c r="G815" s="117">
        <f>VLOOKUP($A815+ROUND((COLUMN()-2)/24,5),АТС!$A$41:$F$712,5)+VLOOKUP($A815+ROUND((COLUMN()-2)/24,5),'Расчет сбытовых надбавок'!$B$2065:'Расчет сбытовых надбавок'!$G$2736,6)</f>
        <v>192.99</v>
      </c>
      <c r="H815" s="117">
        <f>VLOOKUP($A815+ROUND((COLUMN()-2)/24,5),АТС!$A$41:$F$712,5)+VLOOKUP($A815+ROUND((COLUMN()-2)/24,5),'Расчет сбытовых надбавок'!$B$2065:'Расчет сбытовых надбавок'!$G$2736,6)</f>
        <v>13.600000000000001</v>
      </c>
      <c r="I815" s="117">
        <f>VLOOKUP($A815+ROUND((COLUMN()-2)/24,5),АТС!$A$41:$F$712,5)+VLOOKUP($A815+ROUND((COLUMN()-2)/24,5),'Расчет сбытовых надбавок'!$B$2065:'Расчет сбытовых надбавок'!$G$2736,6)</f>
        <v>38.520000000000003</v>
      </c>
      <c r="J815" s="117">
        <f>VLOOKUP($A815+ROUND((COLUMN()-2)/24,5),АТС!$A$41:$F$712,5)+VLOOKUP($A815+ROUND((COLUMN()-2)/24,5),'Расчет сбытовых надбавок'!$B$2065:'Расчет сбытовых надбавок'!$G$2736,6)</f>
        <v>336.55</v>
      </c>
      <c r="K815" s="117">
        <f>VLOOKUP($A815+ROUND((COLUMN()-2)/24,5),АТС!$A$41:$F$712,5)+VLOOKUP($A815+ROUND((COLUMN()-2)/24,5),'Расчет сбытовых надбавок'!$B$2065:'Расчет сбытовых надбавок'!$G$2736,6)</f>
        <v>306.24</v>
      </c>
      <c r="L815" s="117">
        <f>VLOOKUP($A815+ROUND((COLUMN()-2)/24,5),АТС!$A$41:$F$712,5)+VLOOKUP($A815+ROUND((COLUMN()-2)/24,5),'Расчет сбытовых надбавок'!$B$2065:'Расчет сбытовых надбавок'!$G$2736,6)</f>
        <v>418.52</v>
      </c>
      <c r="M815" s="117">
        <f>VLOOKUP($A815+ROUND((COLUMN()-2)/24,5),АТС!$A$41:$F$712,5)+VLOOKUP($A815+ROUND((COLUMN()-2)/24,5),'Расчет сбытовых надбавок'!$B$2065:'Расчет сбытовых надбавок'!$G$2736,6)</f>
        <v>475.15999999999997</v>
      </c>
      <c r="N815" s="117">
        <f>VLOOKUP($A815+ROUND((COLUMN()-2)/24,5),АТС!$A$41:$F$712,5)+VLOOKUP($A815+ROUND((COLUMN()-2)/24,5),'Расчет сбытовых надбавок'!$B$2065:'Расчет сбытовых надбавок'!$G$2736,6)</f>
        <v>551.82000000000005</v>
      </c>
      <c r="O815" s="117">
        <f>VLOOKUP($A815+ROUND((COLUMN()-2)/24,5),АТС!$A$41:$F$712,5)+VLOOKUP($A815+ROUND((COLUMN()-2)/24,5),'Расчет сбытовых надбавок'!$B$2065:'Расчет сбытовых надбавок'!$G$2736,6)</f>
        <v>554.33000000000004</v>
      </c>
      <c r="P815" s="117">
        <f>VLOOKUP($A815+ROUND((COLUMN()-2)/24,5),АТС!$A$41:$F$712,5)+VLOOKUP($A815+ROUND((COLUMN()-2)/24,5),'Расчет сбытовых надбавок'!$B$2065:'Расчет сбытовых надбавок'!$G$2736,6)</f>
        <v>179</v>
      </c>
      <c r="Q815" s="117">
        <f>VLOOKUP($A815+ROUND((COLUMN()-2)/24,5),АТС!$A$41:$F$712,5)+VLOOKUP($A815+ROUND((COLUMN()-2)/24,5),'Расчет сбытовых надбавок'!$B$2065:'Расчет сбытовых надбавок'!$G$2736,6)</f>
        <v>162.05999999999997</v>
      </c>
      <c r="R815" s="117">
        <f>VLOOKUP($A815+ROUND((COLUMN()-2)/24,5),АТС!$A$41:$F$712,5)+VLOOKUP($A815+ROUND((COLUMN()-2)/24,5),'Расчет сбытовых надбавок'!$B$2065:'Расчет сбытовых надбавок'!$G$2736,6)</f>
        <v>220.93</v>
      </c>
      <c r="S815" s="117">
        <f>VLOOKUP($A815+ROUND((COLUMN()-2)/24,5),АТС!$A$41:$F$712,5)+VLOOKUP($A815+ROUND((COLUMN()-2)/24,5),'Расчет сбытовых надбавок'!$B$2065:'Расчет сбытовых надбавок'!$G$2736,6)</f>
        <v>320.15000000000003</v>
      </c>
      <c r="T815" s="117">
        <f>VLOOKUP($A815+ROUND((COLUMN()-2)/24,5),АТС!$A$41:$F$712,5)+VLOOKUP($A815+ROUND((COLUMN()-2)/24,5),'Расчет сбытовых надбавок'!$B$2065:'Расчет сбытовых надбавок'!$G$2736,6)</f>
        <v>0</v>
      </c>
      <c r="U815" s="117">
        <f>VLOOKUP($A815+ROUND((COLUMN()-2)/24,5),АТС!$A$41:$F$712,5)+VLOOKUP($A815+ROUND((COLUMN()-2)/24,5),'Расчет сбытовых надбавок'!$B$2065:'Расчет сбытовых надбавок'!$G$2736,6)</f>
        <v>254.91</v>
      </c>
      <c r="V815" s="117">
        <f>VLOOKUP($A815+ROUND((COLUMN()-2)/24,5),АТС!$A$41:$F$712,5)+VLOOKUP($A815+ROUND((COLUMN()-2)/24,5),'Расчет сбытовых надбавок'!$B$2065:'Расчет сбытовых надбавок'!$G$2736,6)</f>
        <v>477.68</v>
      </c>
      <c r="W815" s="117">
        <f>VLOOKUP($A815+ROUND((COLUMN()-2)/24,5),АТС!$A$41:$F$712,5)+VLOOKUP($A815+ROUND((COLUMN()-2)/24,5),'Расчет сбытовых надбавок'!$B$2065:'Расчет сбытовых надбавок'!$G$2736,6)</f>
        <v>513.85</v>
      </c>
      <c r="X815" s="117">
        <f>VLOOKUP($A815+ROUND((COLUMN()-2)/24,5),АТС!$A$41:$F$712,5)+VLOOKUP($A815+ROUND((COLUMN()-2)/24,5),'Расчет сбытовых надбавок'!$B$2065:'Расчет сбытовых надбавок'!$G$2736,6)</f>
        <v>216.99</v>
      </c>
      <c r="Y815" s="117">
        <f>VLOOKUP($A815+ROUND((COLUMN()-2)/24,5),АТС!$A$41:$F$712,5)+VLOOKUP($A815+ROUND((COLUMN()-2)/24,5),'Расчет сбытовых надбавок'!$B$2065:'Расчет сбытовых надбавок'!$G$2736,6)</f>
        <v>194.77999999999997</v>
      </c>
    </row>
    <row r="816" spans="1:25" x14ac:dyDescent="0.2">
      <c r="A816" s="94">
        <f t="shared" si="24"/>
        <v>41687</v>
      </c>
      <c r="B816" s="117">
        <f>VLOOKUP($A816+ROUND((COLUMN()-2)/24,5),АТС!$A$41:$F$712,5)+VLOOKUP($A816+ROUND((COLUMN()-2)/24,5),'Расчет сбытовых надбавок'!$B$2065:'Расчет сбытовых надбавок'!$G$2736,6)</f>
        <v>244.65</v>
      </c>
      <c r="C816" s="117">
        <f>VLOOKUP($A816+ROUND((COLUMN()-2)/24,5),АТС!$A$41:$F$712,5)+VLOOKUP($A816+ROUND((COLUMN()-2)/24,5),'Расчет сбытовых надбавок'!$B$2065:'Расчет сбытовых надбавок'!$G$2736,6)</f>
        <v>291.90999999999997</v>
      </c>
      <c r="D816" s="117">
        <f>VLOOKUP($A816+ROUND((COLUMN()-2)/24,5),АТС!$A$41:$F$712,5)+VLOOKUP($A816+ROUND((COLUMN()-2)/24,5),'Расчет сбытовых надбавок'!$B$2065:'Расчет сбытовых надбавок'!$G$2736,6)</f>
        <v>295.72000000000003</v>
      </c>
      <c r="E816" s="117">
        <f>VLOOKUP($A816+ROUND((COLUMN()-2)/24,5),АТС!$A$41:$F$712,5)+VLOOKUP($A816+ROUND((COLUMN()-2)/24,5),'Расчет сбытовых надбавок'!$B$2065:'Расчет сбытовых надбавок'!$G$2736,6)</f>
        <v>258.21000000000004</v>
      </c>
      <c r="F816" s="117">
        <f>VLOOKUP($A816+ROUND((COLUMN()-2)/24,5),АТС!$A$41:$F$712,5)+VLOOKUP($A816+ROUND((COLUMN()-2)/24,5),'Расчет сбытовых надбавок'!$B$2065:'Расчет сбытовых надбавок'!$G$2736,6)</f>
        <v>212.79000000000002</v>
      </c>
      <c r="G816" s="117">
        <f>VLOOKUP($A816+ROUND((COLUMN()-2)/24,5),АТС!$A$41:$F$712,5)+VLOOKUP($A816+ROUND((COLUMN()-2)/24,5),'Расчет сбытовых надбавок'!$B$2065:'Расчет сбытовых надбавок'!$G$2736,6)</f>
        <v>28.5</v>
      </c>
      <c r="H816" s="117">
        <f>VLOOKUP($A816+ROUND((COLUMN()-2)/24,5),АТС!$A$41:$F$712,5)+VLOOKUP($A816+ROUND((COLUMN()-2)/24,5),'Расчет сбытовых надбавок'!$B$2065:'Расчет сбытовых надбавок'!$G$2736,6)</f>
        <v>0</v>
      </c>
      <c r="I816" s="117">
        <f>VLOOKUP($A816+ROUND((COLUMN()-2)/24,5),АТС!$A$41:$F$712,5)+VLOOKUP($A816+ROUND((COLUMN()-2)/24,5),'Расчет сбытовых надбавок'!$B$2065:'Расчет сбытовых надбавок'!$G$2736,6)</f>
        <v>116.30999999999999</v>
      </c>
      <c r="J816" s="117">
        <f>VLOOKUP($A816+ROUND((COLUMN()-2)/24,5),АТС!$A$41:$F$712,5)+VLOOKUP($A816+ROUND((COLUMN()-2)/24,5),'Расчет сбытовых надбавок'!$B$2065:'Расчет сбытовых надбавок'!$G$2736,6)</f>
        <v>268.69</v>
      </c>
      <c r="K816" s="117">
        <f>VLOOKUP($A816+ROUND((COLUMN()-2)/24,5),АТС!$A$41:$F$712,5)+VLOOKUP($A816+ROUND((COLUMN()-2)/24,5),'Расчет сбытовых надбавок'!$B$2065:'Расчет сбытовых надбавок'!$G$2736,6)</f>
        <v>337.67</v>
      </c>
      <c r="L816" s="117">
        <f>VLOOKUP($A816+ROUND((COLUMN()-2)/24,5),АТС!$A$41:$F$712,5)+VLOOKUP($A816+ROUND((COLUMN()-2)/24,5),'Расчет сбытовых надбавок'!$B$2065:'Расчет сбытовых надбавок'!$G$2736,6)</f>
        <v>364.46</v>
      </c>
      <c r="M816" s="117">
        <f>VLOOKUP($A816+ROUND((COLUMN()-2)/24,5),АТС!$A$41:$F$712,5)+VLOOKUP($A816+ROUND((COLUMN()-2)/24,5),'Расчет сбытовых надбавок'!$B$2065:'Расчет сбытовых надбавок'!$G$2736,6)</f>
        <v>373.82</v>
      </c>
      <c r="N816" s="117">
        <f>VLOOKUP($A816+ROUND((COLUMN()-2)/24,5),АТС!$A$41:$F$712,5)+VLOOKUP($A816+ROUND((COLUMN()-2)/24,5),'Расчет сбытовых надбавок'!$B$2065:'Расчет сбытовых надбавок'!$G$2736,6)</f>
        <v>514.82999999999993</v>
      </c>
      <c r="O816" s="117">
        <f>VLOOKUP($A816+ROUND((COLUMN()-2)/24,5),АТС!$A$41:$F$712,5)+VLOOKUP($A816+ROUND((COLUMN()-2)/24,5),'Расчет сбытовых надбавок'!$B$2065:'Расчет сбытовых надбавок'!$G$2736,6)</f>
        <v>497.65</v>
      </c>
      <c r="P816" s="117">
        <f>VLOOKUP($A816+ROUND((COLUMN()-2)/24,5),АТС!$A$41:$F$712,5)+VLOOKUP($A816+ROUND((COLUMN()-2)/24,5),'Расчет сбытовых надбавок'!$B$2065:'Расчет сбытовых надбавок'!$G$2736,6)</f>
        <v>423.03</v>
      </c>
      <c r="Q816" s="117">
        <f>VLOOKUP($A816+ROUND((COLUMN()-2)/24,5),АТС!$A$41:$F$712,5)+VLOOKUP($A816+ROUND((COLUMN()-2)/24,5),'Расчет сбытовых надбавок'!$B$2065:'Расчет сбытовых надбавок'!$G$2736,6)</f>
        <v>220.41000000000003</v>
      </c>
      <c r="R816" s="117">
        <f>VLOOKUP($A816+ROUND((COLUMN()-2)/24,5),АТС!$A$41:$F$712,5)+VLOOKUP($A816+ROUND((COLUMN()-2)/24,5),'Расчет сбытовых надбавок'!$B$2065:'Расчет сбытовых надбавок'!$G$2736,6)</f>
        <v>389.55999999999995</v>
      </c>
      <c r="S816" s="117">
        <f>VLOOKUP($A816+ROUND((COLUMN()-2)/24,5),АТС!$A$41:$F$712,5)+VLOOKUP($A816+ROUND((COLUMN()-2)/24,5),'Расчет сбытовых надбавок'!$B$2065:'Расчет сбытовых надбавок'!$G$2736,6)</f>
        <v>250.88</v>
      </c>
      <c r="T816" s="117">
        <f>VLOOKUP($A816+ROUND((COLUMN()-2)/24,5),АТС!$A$41:$F$712,5)+VLOOKUP($A816+ROUND((COLUMN()-2)/24,5),'Расчет сбытовых надбавок'!$B$2065:'Расчет сбытовых надбавок'!$G$2736,6)</f>
        <v>12.860000000000001</v>
      </c>
      <c r="U816" s="117">
        <f>VLOOKUP($A816+ROUND((COLUMN()-2)/24,5),АТС!$A$41:$F$712,5)+VLOOKUP($A816+ROUND((COLUMN()-2)/24,5),'Расчет сбытовых надбавок'!$B$2065:'Расчет сбытовых надбавок'!$G$2736,6)</f>
        <v>273.81</v>
      </c>
      <c r="V816" s="117">
        <f>VLOOKUP($A816+ROUND((COLUMN()-2)/24,5),АТС!$A$41:$F$712,5)+VLOOKUP($A816+ROUND((COLUMN()-2)/24,5),'Расчет сбытовых надбавок'!$B$2065:'Расчет сбытовых надбавок'!$G$2736,6)</f>
        <v>522.11</v>
      </c>
      <c r="W816" s="117">
        <f>VLOOKUP($A816+ROUND((COLUMN()-2)/24,5),АТС!$A$41:$F$712,5)+VLOOKUP($A816+ROUND((COLUMN()-2)/24,5),'Расчет сбытовых надбавок'!$B$2065:'Расчет сбытовых надбавок'!$G$2736,6)</f>
        <v>617.58000000000004</v>
      </c>
      <c r="X816" s="117">
        <f>VLOOKUP($A816+ROUND((COLUMN()-2)/24,5),АТС!$A$41:$F$712,5)+VLOOKUP($A816+ROUND((COLUMN()-2)/24,5),'Расчет сбытовых надбавок'!$B$2065:'Расчет сбытовых надбавок'!$G$2736,6)</f>
        <v>900.21</v>
      </c>
      <c r="Y816" s="117">
        <f>VLOOKUP($A816+ROUND((COLUMN()-2)/24,5),АТС!$A$41:$F$712,5)+VLOOKUP($A816+ROUND((COLUMN()-2)/24,5),'Расчет сбытовых надбавок'!$B$2065:'Расчет сбытовых надбавок'!$G$2736,6)</f>
        <v>724.1400000000001</v>
      </c>
    </row>
    <row r="817" spans="1:25" x14ac:dyDescent="0.2">
      <c r="A817" s="94">
        <f t="shared" si="24"/>
        <v>41688</v>
      </c>
      <c r="B817" s="117">
        <f>VLOOKUP($A817+ROUND((COLUMN()-2)/24,5),АТС!$A$41:$F$712,5)+VLOOKUP($A817+ROUND((COLUMN()-2)/24,5),'Расчет сбытовых надбавок'!$B$2065:'Расчет сбытовых надбавок'!$G$2736,6)</f>
        <v>366.54</v>
      </c>
      <c r="C817" s="117">
        <f>VLOOKUP($A817+ROUND((COLUMN()-2)/24,5),АТС!$A$41:$F$712,5)+VLOOKUP($A817+ROUND((COLUMN()-2)/24,5),'Расчет сбытовых надбавок'!$B$2065:'Расчет сбытовых надбавок'!$G$2736,6)</f>
        <v>507.58000000000004</v>
      </c>
      <c r="D817" s="117">
        <f>VLOOKUP($A817+ROUND((COLUMN()-2)/24,5),АТС!$A$41:$F$712,5)+VLOOKUP($A817+ROUND((COLUMN()-2)/24,5),'Расчет сбытовых надбавок'!$B$2065:'Расчет сбытовых надбавок'!$G$2736,6)</f>
        <v>439.24</v>
      </c>
      <c r="E817" s="117">
        <f>VLOOKUP($A817+ROUND((COLUMN()-2)/24,5),АТС!$A$41:$F$712,5)+VLOOKUP($A817+ROUND((COLUMN()-2)/24,5),'Расчет сбытовых надбавок'!$B$2065:'Расчет сбытовых надбавок'!$G$2736,6)</f>
        <v>185.68</v>
      </c>
      <c r="F817" s="117">
        <f>VLOOKUP($A817+ROUND((COLUMN()-2)/24,5),АТС!$A$41:$F$712,5)+VLOOKUP($A817+ROUND((COLUMN()-2)/24,5),'Расчет сбытовых надбавок'!$B$2065:'Расчет сбытовых надбавок'!$G$2736,6)</f>
        <v>44.739999999999995</v>
      </c>
      <c r="G817" s="117">
        <f>VLOOKUP($A817+ROUND((COLUMN()-2)/24,5),АТС!$A$41:$F$712,5)+VLOOKUP($A817+ROUND((COLUMN()-2)/24,5),'Расчет сбытовых надбавок'!$B$2065:'Расчет сбытовых надбавок'!$G$2736,6)</f>
        <v>33.29</v>
      </c>
      <c r="H817" s="117">
        <f>VLOOKUP($A817+ROUND((COLUMN()-2)/24,5),АТС!$A$41:$F$712,5)+VLOOKUP($A817+ROUND((COLUMN()-2)/24,5),'Расчет сбытовых надбавок'!$B$2065:'Расчет сбытовых надбавок'!$G$2736,6)</f>
        <v>0</v>
      </c>
      <c r="I817" s="117">
        <f>VLOOKUP($A817+ROUND((COLUMN()-2)/24,5),АТС!$A$41:$F$712,5)+VLOOKUP($A817+ROUND((COLUMN()-2)/24,5),'Расчет сбытовых надбавок'!$B$2065:'Расчет сбытовых надбавок'!$G$2736,6)</f>
        <v>0.01</v>
      </c>
      <c r="J817" s="117">
        <f>VLOOKUP($A817+ROUND((COLUMN()-2)/24,5),АТС!$A$41:$F$712,5)+VLOOKUP($A817+ROUND((COLUMN()-2)/24,5),'Расчет сбытовых надбавок'!$B$2065:'Расчет сбытовых надбавок'!$G$2736,6)</f>
        <v>121.19</v>
      </c>
      <c r="K817" s="117">
        <f>VLOOKUP($A817+ROUND((COLUMN()-2)/24,5),АТС!$A$41:$F$712,5)+VLOOKUP($A817+ROUND((COLUMN()-2)/24,5),'Расчет сбытовых надбавок'!$B$2065:'Расчет сбытовых надбавок'!$G$2736,6)</f>
        <v>68.710000000000008</v>
      </c>
      <c r="L817" s="117">
        <f>VLOOKUP($A817+ROUND((COLUMN()-2)/24,5),АТС!$A$41:$F$712,5)+VLOOKUP($A817+ROUND((COLUMN()-2)/24,5),'Расчет сбытовых надбавок'!$B$2065:'Расчет сбытовых надбавок'!$G$2736,6)</f>
        <v>223.47</v>
      </c>
      <c r="M817" s="117">
        <f>VLOOKUP($A817+ROUND((COLUMN()-2)/24,5),АТС!$A$41:$F$712,5)+VLOOKUP($A817+ROUND((COLUMN()-2)/24,5),'Расчет сбытовых надбавок'!$B$2065:'Расчет сбытовых надбавок'!$G$2736,6)</f>
        <v>202.67</v>
      </c>
      <c r="N817" s="117">
        <f>VLOOKUP($A817+ROUND((COLUMN()-2)/24,5),АТС!$A$41:$F$712,5)+VLOOKUP($A817+ROUND((COLUMN()-2)/24,5),'Расчет сбытовых надбавок'!$B$2065:'Расчет сбытовых надбавок'!$G$2736,6)</f>
        <v>307.2</v>
      </c>
      <c r="O817" s="117">
        <f>VLOOKUP($A817+ROUND((COLUMN()-2)/24,5),АТС!$A$41:$F$712,5)+VLOOKUP($A817+ROUND((COLUMN()-2)/24,5),'Расчет сбытовых надбавок'!$B$2065:'Расчет сбытовых надбавок'!$G$2736,6)</f>
        <v>318.07</v>
      </c>
      <c r="P817" s="117">
        <f>VLOOKUP($A817+ROUND((COLUMN()-2)/24,5),АТС!$A$41:$F$712,5)+VLOOKUP($A817+ROUND((COLUMN()-2)/24,5),'Расчет сбытовых надбавок'!$B$2065:'Расчет сбытовых надбавок'!$G$2736,6)</f>
        <v>216.16</v>
      </c>
      <c r="Q817" s="117">
        <f>VLOOKUP($A817+ROUND((COLUMN()-2)/24,5),АТС!$A$41:$F$712,5)+VLOOKUP($A817+ROUND((COLUMN()-2)/24,5),'Расчет сбытовых надбавок'!$B$2065:'Расчет сбытовых надбавок'!$G$2736,6)</f>
        <v>243.07999999999998</v>
      </c>
      <c r="R817" s="117">
        <f>VLOOKUP($A817+ROUND((COLUMN()-2)/24,5),АТС!$A$41:$F$712,5)+VLOOKUP($A817+ROUND((COLUMN()-2)/24,5),'Расчет сбытовых надбавок'!$B$2065:'Расчет сбытовых надбавок'!$G$2736,6)</f>
        <v>165.85999999999999</v>
      </c>
      <c r="S817" s="117">
        <f>VLOOKUP($A817+ROUND((COLUMN()-2)/24,5),АТС!$A$41:$F$712,5)+VLOOKUP($A817+ROUND((COLUMN()-2)/24,5),'Расчет сбытовых надбавок'!$B$2065:'Расчет сбытовых надбавок'!$G$2736,6)</f>
        <v>122.39</v>
      </c>
      <c r="T817" s="117">
        <f>VLOOKUP($A817+ROUND((COLUMN()-2)/24,5),АТС!$A$41:$F$712,5)+VLOOKUP($A817+ROUND((COLUMN()-2)/24,5),'Расчет сбытовых надбавок'!$B$2065:'Расчет сбытовых надбавок'!$G$2736,6)</f>
        <v>70.95</v>
      </c>
      <c r="U817" s="117">
        <f>VLOOKUP($A817+ROUND((COLUMN()-2)/24,5),АТС!$A$41:$F$712,5)+VLOOKUP($A817+ROUND((COLUMN()-2)/24,5),'Расчет сбытовых надбавок'!$B$2065:'Расчет сбытовых надбавок'!$G$2736,6)</f>
        <v>125.91</v>
      </c>
      <c r="V817" s="117">
        <f>VLOOKUP($A817+ROUND((COLUMN()-2)/24,5),АТС!$A$41:$F$712,5)+VLOOKUP($A817+ROUND((COLUMN()-2)/24,5),'Расчет сбытовых надбавок'!$B$2065:'Расчет сбытовых надбавок'!$G$2736,6)</f>
        <v>167.28</v>
      </c>
      <c r="W817" s="117">
        <f>VLOOKUP($A817+ROUND((COLUMN()-2)/24,5),АТС!$A$41:$F$712,5)+VLOOKUP($A817+ROUND((COLUMN()-2)/24,5),'Расчет сбытовых надбавок'!$B$2065:'Расчет сбытовых надбавок'!$G$2736,6)</f>
        <v>150.74</v>
      </c>
      <c r="X817" s="117">
        <f>VLOOKUP($A817+ROUND((COLUMN()-2)/24,5),АТС!$A$41:$F$712,5)+VLOOKUP($A817+ROUND((COLUMN()-2)/24,5),'Расчет сбытовых надбавок'!$B$2065:'Расчет сбытовых надбавок'!$G$2736,6)</f>
        <v>67.39</v>
      </c>
      <c r="Y817" s="117">
        <f>VLOOKUP($A817+ROUND((COLUMN()-2)/24,5),АТС!$A$41:$F$712,5)+VLOOKUP($A817+ROUND((COLUMN()-2)/24,5),'Расчет сбытовых надбавок'!$B$2065:'Расчет сбытовых надбавок'!$G$2736,6)</f>
        <v>696.69</v>
      </c>
    </row>
    <row r="818" spans="1:25" x14ac:dyDescent="0.2">
      <c r="A818" s="94">
        <f t="shared" si="24"/>
        <v>41689</v>
      </c>
      <c r="B818" s="117">
        <f>VLOOKUP($A818+ROUND((COLUMN()-2)/24,5),АТС!$A$41:$F$712,5)+VLOOKUP($A818+ROUND((COLUMN()-2)/24,5),'Расчет сбытовых надбавок'!$B$2065:'Расчет сбытовых надбавок'!$G$2736,6)</f>
        <v>147.28</v>
      </c>
      <c r="C818" s="117">
        <f>VLOOKUP($A818+ROUND((COLUMN()-2)/24,5),АТС!$A$41:$F$712,5)+VLOOKUP($A818+ROUND((COLUMN()-2)/24,5),'Расчет сбытовых надбавок'!$B$2065:'Расчет сбытовых надбавок'!$G$2736,6)</f>
        <v>143.14000000000001</v>
      </c>
      <c r="D818" s="117">
        <f>VLOOKUP($A818+ROUND((COLUMN()-2)/24,5),АТС!$A$41:$F$712,5)+VLOOKUP($A818+ROUND((COLUMN()-2)/24,5),'Расчет сбытовых надбавок'!$B$2065:'Расчет сбытовых надбавок'!$G$2736,6)</f>
        <v>58.57</v>
      </c>
      <c r="E818" s="117">
        <f>VLOOKUP($A818+ROUND((COLUMN()-2)/24,5),АТС!$A$41:$F$712,5)+VLOOKUP($A818+ROUND((COLUMN()-2)/24,5),'Расчет сбытовых надбавок'!$B$2065:'Расчет сбытовых надбавок'!$G$2736,6)</f>
        <v>20.309999999999999</v>
      </c>
      <c r="F818" s="117">
        <f>VLOOKUP($A818+ROUND((COLUMN()-2)/24,5),АТС!$A$41:$F$712,5)+VLOOKUP($A818+ROUND((COLUMN()-2)/24,5),'Расчет сбытовых надбавок'!$B$2065:'Расчет сбытовых надбавок'!$G$2736,6)</f>
        <v>81.009999999999991</v>
      </c>
      <c r="G818" s="117">
        <f>VLOOKUP($A818+ROUND((COLUMN()-2)/24,5),АТС!$A$41:$F$712,5)+VLOOKUP($A818+ROUND((COLUMN()-2)/24,5),'Расчет сбытовых надбавок'!$B$2065:'Расчет сбытовых надбавок'!$G$2736,6)</f>
        <v>0</v>
      </c>
      <c r="H818" s="117">
        <f>VLOOKUP($A818+ROUND((COLUMN()-2)/24,5),АТС!$A$41:$F$712,5)+VLOOKUP($A818+ROUND((COLUMN()-2)/24,5),'Расчет сбытовых надбавок'!$B$2065:'Расчет сбытовых надбавок'!$G$2736,6)</f>
        <v>0</v>
      </c>
      <c r="I818" s="117">
        <f>VLOOKUP($A818+ROUND((COLUMN()-2)/24,5),АТС!$A$41:$F$712,5)+VLOOKUP($A818+ROUND((COLUMN()-2)/24,5),'Расчет сбытовых надбавок'!$B$2065:'Расчет сбытовых надбавок'!$G$2736,6)</f>
        <v>0</v>
      </c>
      <c r="J818" s="117">
        <f>VLOOKUP($A818+ROUND((COLUMN()-2)/24,5),АТС!$A$41:$F$712,5)+VLOOKUP($A818+ROUND((COLUMN()-2)/24,5),'Расчет сбытовых надбавок'!$B$2065:'Расчет сбытовых надбавок'!$G$2736,6)</f>
        <v>90.89</v>
      </c>
      <c r="K818" s="117">
        <f>VLOOKUP($A818+ROUND((COLUMN()-2)/24,5),АТС!$A$41:$F$712,5)+VLOOKUP($A818+ROUND((COLUMN()-2)/24,5),'Расчет сбытовых надбавок'!$B$2065:'Расчет сбытовых надбавок'!$G$2736,6)</f>
        <v>207.60999999999999</v>
      </c>
      <c r="L818" s="117">
        <f>VLOOKUP($A818+ROUND((COLUMN()-2)/24,5),АТС!$A$41:$F$712,5)+VLOOKUP($A818+ROUND((COLUMN()-2)/24,5),'Расчет сбытовых надбавок'!$B$2065:'Расчет сбытовых надбавок'!$G$2736,6)</f>
        <v>159.79</v>
      </c>
      <c r="M818" s="117">
        <f>VLOOKUP($A818+ROUND((COLUMN()-2)/24,5),АТС!$A$41:$F$712,5)+VLOOKUP($A818+ROUND((COLUMN()-2)/24,5),'Расчет сбытовых надбавок'!$B$2065:'Расчет сбытовых надбавок'!$G$2736,6)</f>
        <v>137.92000000000002</v>
      </c>
      <c r="N818" s="117">
        <f>VLOOKUP($A818+ROUND((COLUMN()-2)/24,5),АТС!$A$41:$F$712,5)+VLOOKUP($A818+ROUND((COLUMN()-2)/24,5),'Расчет сбытовых надбавок'!$B$2065:'Расчет сбытовых надбавок'!$G$2736,6)</f>
        <v>267.07</v>
      </c>
      <c r="O818" s="117">
        <f>VLOOKUP($A818+ROUND((COLUMN()-2)/24,5),АТС!$A$41:$F$712,5)+VLOOKUP($A818+ROUND((COLUMN()-2)/24,5),'Расчет сбытовых надбавок'!$B$2065:'Расчет сбытовых надбавок'!$G$2736,6)</f>
        <v>255.93</v>
      </c>
      <c r="P818" s="117">
        <f>VLOOKUP($A818+ROUND((COLUMN()-2)/24,5),АТС!$A$41:$F$712,5)+VLOOKUP($A818+ROUND((COLUMN()-2)/24,5),'Расчет сбытовых надбавок'!$B$2065:'Расчет сбытовых надбавок'!$G$2736,6)</f>
        <v>281.76</v>
      </c>
      <c r="Q818" s="117">
        <f>VLOOKUP($A818+ROUND((COLUMN()-2)/24,5),АТС!$A$41:$F$712,5)+VLOOKUP($A818+ROUND((COLUMN()-2)/24,5),'Расчет сбытовых надбавок'!$B$2065:'Расчет сбытовых надбавок'!$G$2736,6)</f>
        <v>291.68</v>
      </c>
      <c r="R818" s="117">
        <f>VLOOKUP($A818+ROUND((COLUMN()-2)/24,5),АТС!$A$41:$F$712,5)+VLOOKUP($A818+ROUND((COLUMN()-2)/24,5),'Расчет сбытовых надбавок'!$B$2065:'Расчет сбытовых надбавок'!$G$2736,6)</f>
        <v>321.68</v>
      </c>
      <c r="S818" s="117">
        <f>VLOOKUP($A818+ROUND((COLUMN()-2)/24,5),АТС!$A$41:$F$712,5)+VLOOKUP($A818+ROUND((COLUMN()-2)/24,5),'Расчет сбытовых надбавок'!$B$2065:'Расчет сбытовых надбавок'!$G$2736,6)</f>
        <v>165.85999999999999</v>
      </c>
      <c r="T818" s="117">
        <f>VLOOKUP($A818+ROUND((COLUMN()-2)/24,5),АТС!$A$41:$F$712,5)+VLOOKUP($A818+ROUND((COLUMN()-2)/24,5),'Расчет сбытовых надбавок'!$B$2065:'Расчет сбытовых надбавок'!$G$2736,6)</f>
        <v>49.18</v>
      </c>
      <c r="U818" s="117">
        <f>VLOOKUP($A818+ROUND((COLUMN()-2)/24,5),АТС!$A$41:$F$712,5)+VLOOKUP($A818+ROUND((COLUMN()-2)/24,5),'Расчет сбытовых надбавок'!$B$2065:'Расчет сбытовых надбавок'!$G$2736,6)</f>
        <v>200.89000000000001</v>
      </c>
      <c r="V818" s="117">
        <f>VLOOKUP($A818+ROUND((COLUMN()-2)/24,5),АТС!$A$41:$F$712,5)+VLOOKUP($A818+ROUND((COLUMN()-2)/24,5),'Расчет сбытовых надбавок'!$B$2065:'Расчет сбытовых надбавок'!$G$2736,6)</f>
        <v>339.89</v>
      </c>
      <c r="W818" s="117">
        <f>VLOOKUP($A818+ROUND((COLUMN()-2)/24,5),АТС!$A$41:$F$712,5)+VLOOKUP($A818+ROUND((COLUMN()-2)/24,5),'Расчет сбытовых надбавок'!$B$2065:'Расчет сбытовых надбавок'!$G$2736,6)</f>
        <v>371.87</v>
      </c>
      <c r="X818" s="117">
        <f>VLOOKUP($A818+ROUND((COLUMN()-2)/24,5),АТС!$A$41:$F$712,5)+VLOOKUP($A818+ROUND((COLUMN()-2)/24,5),'Расчет сбытовых надбавок'!$B$2065:'Расчет сбытовых надбавок'!$G$2736,6)</f>
        <v>396.3</v>
      </c>
      <c r="Y818" s="117">
        <f>VLOOKUP($A818+ROUND((COLUMN()-2)/24,5),АТС!$A$41:$F$712,5)+VLOOKUP($A818+ROUND((COLUMN()-2)/24,5),'Расчет сбытовых надбавок'!$B$2065:'Расчет сбытовых надбавок'!$G$2736,6)</f>
        <v>165.01000000000002</v>
      </c>
    </row>
    <row r="819" spans="1:25" x14ac:dyDescent="0.2">
      <c r="A819" s="94">
        <f t="shared" si="24"/>
        <v>41690</v>
      </c>
      <c r="B819" s="117">
        <f>VLOOKUP($A819+ROUND((COLUMN()-2)/24,5),АТС!$A$41:$F$712,5)+VLOOKUP($A819+ROUND((COLUMN()-2)/24,5),'Расчет сбытовых надбавок'!$B$2065:'Расчет сбытовых надбавок'!$G$2736,6)</f>
        <v>115.45</v>
      </c>
      <c r="C819" s="117">
        <f>VLOOKUP($A819+ROUND((COLUMN()-2)/24,5),АТС!$A$41:$F$712,5)+VLOOKUP($A819+ROUND((COLUMN()-2)/24,5),'Расчет сбытовых надбавок'!$B$2065:'Расчет сбытовых надбавок'!$G$2736,6)</f>
        <v>96.13</v>
      </c>
      <c r="D819" s="117">
        <f>VLOOKUP($A819+ROUND((COLUMN()-2)/24,5),АТС!$A$41:$F$712,5)+VLOOKUP($A819+ROUND((COLUMN()-2)/24,5),'Расчет сбытовых надбавок'!$B$2065:'Расчет сбытовых надбавок'!$G$2736,6)</f>
        <v>86.35</v>
      </c>
      <c r="E819" s="117">
        <f>VLOOKUP($A819+ROUND((COLUMN()-2)/24,5),АТС!$A$41:$F$712,5)+VLOOKUP($A819+ROUND((COLUMN()-2)/24,5),'Расчет сбытовых надбавок'!$B$2065:'Расчет сбытовых надбавок'!$G$2736,6)</f>
        <v>33.130000000000003</v>
      </c>
      <c r="F819" s="117">
        <f>VLOOKUP($A819+ROUND((COLUMN()-2)/24,5),АТС!$A$41:$F$712,5)+VLOOKUP($A819+ROUND((COLUMN()-2)/24,5),'Расчет сбытовых надбавок'!$B$2065:'Расчет сбытовых надбавок'!$G$2736,6)</f>
        <v>79.430000000000007</v>
      </c>
      <c r="G819" s="117">
        <f>VLOOKUP($A819+ROUND((COLUMN()-2)/24,5),АТС!$A$41:$F$712,5)+VLOOKUP($A819+ROUND((COLUMN()-2)/24,5),'Расчет сбытовых надбавок'!$B$2065:'Расчет сбытовых надбавок'!$G$2736,6)</f>
        <v>0</v>
      </c>
      <c r="H819" s="117">
        <f>VLOOKUP($A819+ROUND((COLUMN()-2)/24,5),АТС!$A$41:$F$712,5)+VLOOKUP($A819+ROUND((COLUMN()-2)/24,5),'Расчет сбытовых надбавок'!$B$2065:'Расчет сбытовых надбавок'!$G$2736,6)</f>
        <v>0</v>
      </c>
      <c r="I819" s="117">
        <f>VLOOKUP($A819+ROUND((COLUMN()-2)/24,5),АТС!$A$41:$F$712,5)+VLOOKUP($A819+ROUND((COLUMN()-2)/24,5),'Расчет сбытовых надбавок'!$B$2065:'Расчет сбытовых надбавок'!$G$2736,6)</f>
        <v>29.03</v>
      </c>
      <c r="J819" s="117">
        <f>VLOOKUP($A819+ROUND((COLUMN()-2)/24,5),АТС!$A$41:$F$712,5)+VLOOKUP($A819+ROUND((COLUMN()-2)/24,5),'Расчет сбытовых надбавок'!$B$2065:'Расчет сбытовых надбавок'!$G$2736,6)</f>
        <v>61.53</v>
      </c>
      <c r="K819" s="117">
        <f>VLOOKUP($A819+ROUND((COLUMN()-2)/24,5),АТС!$A$41:$F$712,5)+VLOOKUP($A819+ROUND((COLUMN()-2)/24,5),'Расчет сбытовых надбавок'!$B$2065:'Расчет сбытовых надбавок'!$G$2736,6)</f>
        <v>67.3</v>
      </c>
      <c r="L819" s="117">
        <f>VLOOKUP($A819+ROUND((COLUMN()-2)/24,5),АТС!$A$41:$F$712,5)+VLOOKUP($A819+ROUND((COLUMN()-2)/24,5),'Расчет сбытовых надбавок'!$B$2065:'Расчет сбытовых надбавок'!$G$2736,6)</f>
        <v>181.89000000000001</v>
      </c>
      <c r="M819" s="117">
        <f>VLOOKUP($A819+ROUND((COLUMN()-2)/24,5),АТС!$A$41:$F$712,5)+VLOOKUP($A819+ROUND((COLUMN()-2)/24,5),'Расчет сбытовых надбавок'!$B$2065:'Расчет сбытовых надбавок'!$G$2736,6)</f>
        <v>121.08</v>
      </c>
      <c r="N819" s="117">
        <f>VLOOKUP($A819+ROUND((COLUMN()-2)/24,5),АТС!$A$41:$F$712,5)+VLOOKUP($A819+ROUND((COLUMN()-2)/24,5),'Расчет сбытовых надбавок'!$B$2065:'Расчет сбытовых надбавок'!$G$2736,6)</f>
        <v>134.39000000000001</v>
      </c>
      <c r="O819" s="117">
        <f>VLOOKUP($A819+ROUND((COLUMN()-2)/24,5),АТС!$A$41:$F$712,5)+VLOOKUP($A819+ROUND((COLUMN()-2)/24,5),'Расчет сбытовых надбавок'!$B$2065:'Расчет сбытовых надбавок'!$G$2736,6)</f>
        <v>149.16</v>
      </c>
      <c r="P819" s="117">
        <f>VLOOKUP($A819+ROUND((COLUMN()-2)/24,5),АТС!$A$41:$F$712,5)+VLOOKUP($A819+ROUND((COLUMN()-2)/24,5),'Расчет сбытовых надбавок'!$B$2065:'Расчет сбытовых надбавок'!$G$2736,6)</f>
        <v>269.51</v>
      </c>
      <c r="Q819" s="117">
        <f>VLOOKUP($A819+ROUND((COLUMN()-2)/24,5),АТС!$A$41:$F$712,5)+VLOOKUP($A819+ROUND((COLUMN()-2)/24,5),'Расчет сбытовых надбавок'!$B$2065:'Расчет сбытовых надбавок'!$G$2736,6)</f>
        <v>271.86</v>
      </c>
      <c r="R819" s="117">
        <f>VLOOKUP($A819+ROUND((COLUMN()-2)/24,5),АТС!$A$41:$F$712,5)+VLOOKUP($A819+ROUND((COLUMN()-2)/24,5),'Расчет сбытовых надбавок'!$B$2065:'Расчет сбытовых надбавок'!$G$2736,6)</f>
        <v>263.42</v>
      </c>
      <c r="S819" s="117">
        <f>VLOOKUP($A819+ROUND((COLUMN()-2)/24,5),АТС!$A$41:$F$712,5)+VLOOKUP($A819+ROUND((COLUMN()-2)/24,5),'Расчет сбытовых надбавок'!$B$2065:'Расчет сбытовых надбавок'!$G$2736,6)</f>
        <v>118.21</v>
      </c>
      <c r="T819" s="117">
        <f>VLOOKUP($A819+ROUND((COLUMN()-2)/24,5),АТС!$A$41:$F$712,5)+VLOOKUP($A819+ROUND((COLUMN()-2)/24,5),'Расчет сбытовых надбавок'!$B$2065:'Расчет сбытовых надбавок'!$G$2736,6)</f>
        <v>45.44</v>
      </c>
      <c r="U819" s="117">
        <f>VLOOKUP($A819+ROUND((COLUMN()-2)/24,5),АТС!$A$41:$F$712,5)+VLOOKUP($A819+ROUND((COLUMN()-2)/24,5),'Расчет сбытовых надбавок'!$B$2065:'Расчет сбытовых надбавок'!$G$2736,6)</f>
        <v>29.21</v>
      </c>
      <c r="V819" s="117">
        <f>VLOOKUP($A819+ROUND((COLUMN()-2)/24,5),АТС!$A$41:$F$712,5)+VLOOKUP($A819+ROUND((COLUMN()-2)/24,5),'Расчет сбытовых надбавок'!$B$2065:'Расчет сбытовых надбавок'!$G$2736,6)</f>
        <v>263.77999999999997</v>
      </c>
      <c r="W819" s="117">
        <f>VLOOKUP($A819+ROUND((COLUMN()-2)/24,5),АТС!$A$41:$F$712,5)+VLOOKUP($A819+ROUND((COLUMN()-2)/24,5),'Расчет сбытовых надбавок'!$B$2065:'Расчет сбытовых надбавок'!$G$2736,6)</f>
        <v>335.34</v>
      </c>
      <c r="X819" s="117">
        <f>VLOOKUP($A819+ROUND((COLUMN()-2)/24,5),АТС!$A$41:$F$712,5)+VLOOKUP($A819+ROUND((COLUMN()-2)/24,5),'Расчет сбытовых надбавок'!$B$2065:'Расчет сбытовых надбавок'!$G$2736,6)</f>
        <v>594.6</v>
      </c>
      <c r="Y819" s="117">
        <f>VLOOKUP($A819+ROUND((COLUMN()-2)/24,5),АТС!$A$41:$F$712,5)+VLOOKUP($A819+ROUND((COLUMN()-2)/24,5),'Расчет сбытовых надбавок'!$B$2065:'Расчет сбытовых надбавок'!$G$2736,6)</f>
        <v>281.08999999999997</v>
      </c>
    </row>
    <row r="820" spans="1:25" x14ac:dyDescent="0.2">
      <c r="A820" s="94">
        <f t="shared" si="24"/>
        <v>41691</v>
      </c>
      <c r="B820" s="117">
        <f>VLOOKUP($A820+ROUND((COLUMN()-2)/24,5),АТС!$A$41:$F$712,5)+VLOOKUP($A820+ROUND((COLUMN()-2)/24,5),'Расчет сбытовых надбавок'!$B$2065:'Расчет сбытовых надбавок'!$G$2736,6)</f>
        <v>159.07</v>
      </c>
      <c r="C820" s="117">
        <f>VLOOKUP($A820+ROUND((COLUMN()-2)/24,5),АТС!$A$41:$F$712,5)+VLOOKUP($A820+ROUND((COLUMN()-2)/24,5),'Расчет сбытовых надбавок'!$B$2065:'Расчет сбытовых надбавок'!$G$2736,6)</f>
        <v>207.21</v>
      </c>
      <c r="D820" s="117">
        <f>VLOOKUP($A820+ROUND((COLUMN()-2)/24,5),АТС!$A$41:$F$712,5)+VLOOKUP($A820+ROUND((COLUMN()-2)/24,5),'Расчет сбытовых надбавок'!$B$2065:'Расчет сбытовых надбавок'!$G$2736,6)</f>
        <v>131.88999999999999</v>
      </c>
      <c r="E820" s="117">
        <f>VLOOKUP($A820+ROUND((COLUMN()-2)/24,5),АТС!$A$41:$F$712,5)+VLOOKUP($A820+ROUND((COLUMN()-2)/24,5),'Расчет сбытовых надбавок'!$B$2065:'Расчет сбытовых надбавок'!$G$2736,6)</f>
        <v>39.57</v>
      </c>
      <c r="F820" s="117">
        <f>VLOOKUP($A820+ROUND((COLUMN()-2)/24,5),АТС!$A$41:$F$712,5)+VLOOKUP($A820+ROUND((COLUMN()-2)/24,5),'Расчет сбытовых надбавок'!$B$2065:'Расчет сбытовых надбавок'!$G$2736,6)</f>
        <v>82.929999999999993</v>
      </c>
      <c r="G820" s="117">
        <f>VLOOKUP($A820+ROUND((COLUMN()-2)/24,5),АТС!$A$41:$F$712,5)+VLOOKUP($A820+ROUND((COLUMN()-2)/24,5),'Расчет сбытовых надбавок'!$B$2065:'Расчет сбытовых надбавок'!$G$2736,6)</f>
        <v>0</v>
      </c>
      <c r="H820" s="117">
        <f>VLOOKUP($A820+ROUND((COLUMN()-2)/24,5),АТС!$A$41:$F$712,5)+VLOOKUP($A820+ROUND((COLUMN()-2)/24,5),'Расчет сбытовых надбавок'!$B$2065:'Расчет сбытовых надбавок'!$G$2736,6)</f>
        <v>0</v>
      </c>
      <c r="I820" s="117">
        <f>VLOOKUP($A820+ROUND((COLUMN()-2)/24,5),АТС!$A$41:$F$712,5)+VLOOKUP($A820+ROUND((COLUMN()-2)/24,5),'Расчет сбытовых надбавок'!$B$2065:'Расчет сбытовых надбавок'!$G$2736,6)</f>
        <v>0</v>
      </c>
      <c r="J820" s="117">
        <f>VLOOKUP($A820+ROUND((COLUMN()-2)/24,5),АТС!$A$41:$F$712,5)+VLOOKUP($A820+ROUND((COLUMN()-2)/24,5),'Расчет сбытовых надбавок'!$B$2065:'Расчет сбытовых надбавок'!$G$2736,6)</f>
        <v>0</v>
      </c>
      <c r="K820" s="117">
        <f>VLOOKUP($A820+ROUND((COLUMN()-2)/24,5),АТС!$A$41:$F$712,5)+VLOOKUP($A820+ROUND((COLUMN()-2)/24,5),'Расчет сбытовых надбавок'!$B$2065:'Расчет сбытовых надбавок'!$G$2736,6)</f>
        <v>33.08</v>
      </c>
      <c r="L820" s="117">
        <f>VLOOKUP($A820+ROUND((COLUMN()-2)/24,5),АТС!$A$41:$F$712,5)+VLOOKUP($A820+ROUND((COLUMN()-2)/24,5),'Расчет сбытовых надбавок'!$B$2065:'Расчет сбытовых надбавок'!$G$2736,6)</f>
        <v>165.63</v>
      </c>
      <c r="M820" s="117">
        <f>VLOOKUP($A820+ROUND((COLUMN()-2)/24,5),АТС!$A$41:$F$712,5)+VLOOKUP($A820+ROUND((COLUMN()-2)/24,5),'Расчет сбытовых надбавок'!$B$2065:'Расчет сбытовых надбавок'!$G$2736,6)</f>
        <v>92.68</v>
      </c>
      <c r="N820" s="117">
        <f>VLOOKUP($A820+ROUND((COLUMN()-2)/24,5),АТС!$A$41:$F$712,5)+VLOOKUP($A820+ROUND((COLUMN()-2)/24,5),'Расчет сбытовых надбавок'!$B$2065:'Расчет сбытовых надбавок'!$G$2736,6)</f>
        <v>96</v>
      </c>
      <c r="O820" s="117">
        <f>VLOOKUP($A820+ROUND((COLUMN()-2)/24,5),АТС!$A$41:$F$712,5)+VLOOKUP($A820+ROUND((COLUMN()-2)/24,5),'Расчет сбытовых надбавок'!$B$2065:'Расчет сбытовых надбавок'!$G$2736,6)</f>
        <v>121.87</v>
      </c>
      <c r="P820" s="117">
        <f>VLOOKUP($A820+ROUND((COLUMN()-2)/24,5),АТС!$A$41:$F$712,5)+VLOOKUP($A820+ROUND((COLUMN()-2)/24,5),'Расчет сбытовых надбавок'!$B$2065:'Расчет сбытовых надбавок'!$G$2736,6)</f>
        <v>112.19</v>
      </c>
      <c r="Q820" s="117">
        <f>VLOOKUP($A820+ROUND((COLUMN()-2)/24,5),АТС!$A$41:$F$712,5)+VLOOKUP($A820+ROUND((COLUMN()-2)/24,5),'Расчет сбытовых надбавок'!$B$2065:'Расчет сбытовых надбавок'!$G$2736,6)</f>
        <v>91.51</v>
      </c>
      <c r="R820" s="117">
        <f>VLOOKUP($A820+ROUND((COLUMN()-2)/24,5),АТС!$A$41:$F$712,5)+VLOOKUP($A820+ROUND((COLUMN()-2)/24,5),'Расчет сбытовых надбавок'!$B$2065:'Расчет сбытовых надбавок'!$G$2736,6)</f>
        <v>0</v>
      </c>
      <c r="S820" s="117">
        <f>VLOOKUP($A820+ROUND((COLUMN()-2)/24,5),АТС!$A$41:$F$712,5)+VLOOKUP($A820+ROUND((COLUMN()-2)/24,5),'Расчет сбытовых надбавок'!$B$2065:'Расчет сбытовых надбавок'!$G$2736,6)</f>
        <v>0</v>
      </c>
      <c r="T820" s="117">
        <f>VLOOKUP($A820+ROUND((COLUMN()-2)/24,5),АТС!$A$41:$F$712,5)+VLOOKUP($A820+ROUND((COLUMN()-2)/24,5),'Расчет сбытовых надбавок'!$B$2065:'Расчет сбытовых надбавок'!$G$2736,6)</f>
        <v>26.67</v>
      </c>
      <c r="U820" s="117">
        <f>VLOOKUP($A820+ROUND((COLUMN()-2)/24,5),АТС!$A$41:$F$712,5)+VLOOKUP($A820+ROUND((COLUMN()-2)/24,5),'Расчет сбытовых надбавок'!$B$2065:'Расчет сбытовых надбавок'!$G$2736,6)</f>
        <v>126.55000000000001</v>
      </c>
      <c r="V820" s="117">
        <f>VLOOKUP($A820+ROUND((COLUMN()-2)/24,5),АТС!$A$41:$F$712,5)+VLOOKUP($A820+ROUND((COLUMN()-2)/24,5),'Расчет сбытовых надбавок'!$B$2065:'Расчет сбытовых надбавок'!$G$2736,6)</f>
        <v>135.43</v>
      </c>
      <c r="W820" s="117">
        <f>VLOOKUP($A820+ROUND((COLUMN()-2)/24,5),АТС!$A$41:$F$712,5)+VLOOKUP($A820+ROUND((COLUMN()-2)/24,5),'Расчет сбытовых надбавок'!$B$2065:'Расчет сбытовых надбавок'!$G$2736,6)</f>
        <v>153.77000000000001</v>
      </c>
      <c r="X820" s="117">
        <f>VLOOKUP($A820+ROUND((COLUMN()-2)/24,5),АТС!$A$41:$F$712,5)+VLOOKUP($A820+ROUND((COLUMN()-2)/24,5),'Расчет сбытовых надбавок'!$B$2065:'Расчет сбытовых надбавок'!$G$2736,6)</f>
        <v>158.93</v>
      </c>
      <c r="Y820" s="117">
        <f>VLOOKUP($A820+ROUND((COLUMN()-2)/24,5),АТС!$A$41:$F$712,5)+VLOOKUP($A820+ROUND((COLUMN()-2)/24,5),'Расчет сбытовых надбавок'!$B$2065:'Расчет сбытовых надбавок'!$G$2736,6)</f>
        <v>825.42000000000007</v>
      </c>
    </row>
    <row r="821" spans="1:25" x14ac:dyDescent="0.2">
      <c r="A821" s="94">
        <f t="shared" si="24"/>
        <v>41692</v>
      </c>
      <c r="B821" s="117">
        <f>VLOOKUP($A821+ROUND((COLUMN()-2)/24,5),АТС!$A$41:$F$712,5)+VLOOKUP($A821+ROUND((COLUMN()-2)/24,5),'Расчет сбытовых надбавок'!$B$2065:'Расчет сбытовых надбавок'!$G$2736,6)</f>
        <v>115.42999999999999</v>
      </c>
      <c r="C821" s="117">
        <f>VLOOKUP($A821+ROUND((COLUMN()-2)/24,5),АТС!$A$41:$F$712,5)+VLOOKUP($A821+ROUND((COLUMN()-2)/24,5),'Расчет сбытовых надбавок'!$B$2065:'Расчет сбытовых надбавок'!$G$2736,6)</f>
        <v>79.430000000000007</v>
      </c>
      <c r="D821" s="117">
        <f>VLOOKUP($A821+ROUND((COLUMN()-2)/24,5),АТС!$A$41:$F$712,5)+VLOOKUP($A821+ROUND((COLUMN()-2)/24,5),'Расчет сбытовых надбавок'!$B$2065:'Расчет сбытовых надбавок'!$G$2736,6)</f>
        <v>121.21000000000001</v>
      </c>
      <c r="E821" s="117">
        <f>VLOOKUP($A821+ROUND((COLUMN()-2)/24,5),АТС!$A$41:$F$712,5)+VLOOKUP($A821+ROUND((COLUMN()-2)/24,5),'Расчет сбытовых надбавок'!$B$2065:'Расчет сбытовых надбавок'!$G$2736,6)</f>
        <v>62.62</v>
      </c>
      <c r="F821" s="117">
        <f>VLOOKUP($A821+ROUND((COLUMN()-2)/24,5),АТС!$A$41:$F$712,5)+VLOOKUP($A821+ROUND((COLUMN()-2)/24,5),'Расчет сбытовых надбавок'!$B$2065:'Расчет сбытовых надбавок'!$G$2736,6)</f>
        <v>0</v>
      </c>
      <c r="G821" s="117">
        <f>VLOOKUP($A821+ROUND((COLUMN()-2)/24,5),АТС!$A$41:$F$712,5)+VLOOKUP($A821+ROUND((COLUMN()-2)/24,5),'Расчет сбытовых надбавок'!$B$2065:'Расчет сбытовых надбавок'!$G$2736,6)</f>
        <v>0</v>
      </c>
      <c r="H821" s="117">
        <f>VLOOKUP($A821+ROUND((COLUMN()-2)/24,5),АТС!$A$41:$F$712,5)+VLOOKUP($A821+ROUND((COLUMN()-2)/24,5),'Расчет сбытовых надбавок'!$B$2065:'Расчет сбытовых надбавок'!$G$2736,6)</f>
        <v>0</v>
      </c>
      <c r="I821" s="117">
        <f>VLOOKUP($A821+ROUND((COLUMN()-2)/24,5),АТС!$A$41:$F$712,5)+VLOOKUP($A821+ROUND((COLUMN()-2)/24,5),'Расчет сбытовых надбавок'!$B$2065:'Расчет сбытовых надбавок'!$G$2736,6)</f>
        <v>0</v>
      </c>
      <c r="J821" s="117">
        <f>VLOOKUP($A821+ROUND((COLUMN()-2)/24,5),АТС!$A$41:$F$712,5)+VLOOKUP($A821+ROUND((COLUMN()-2)/24,5),'Расчет сбытовых надбавок'!$B$2065:'Расчет сбытовых надбавок'!$G$2736,6)</f>
        <v>71.3</v>
      </c>
      <c r="K821" s="117">
        <f>VLOOKUP($A821+ROUND((COLUMN()-2)/24,5),АТС!$A$41:$F$712,5)+VLOOKUP($A821+ROUND((COLUMN()-2)/24,5),'Расчет сбытовых надбавок'!$B$2065:'Расчет сбытовых надбавок'!$G$2736,6)</f>
        <v>39.74</v>
      </c>
      <c r="L821" s="117">
        <f>VLOOKUP($A821+ROUND((COLUMN()-2)/24,5),АТС!$A$41:$F$712,5)+VLOOKUP($A821+ROUND((COLUMN()-2)/24,5),'Расчет сбытовых надбавок'!$B$2065:'Расчет сбытовых надбавок'!$G$2736,6)</f>
        <v>155.07000000000002</v>
      </c>
      <c r="M821" s="117">
        <f>VLOOKUP($A821+ROUND((COLUMN()-2)/24,5),АТС!$A$41:$F$712,5)+VLOOKUP($A821+ROUND((COLUMN()-2)/24,5),'Расчет сбытовых надбавок'!$B$2065:'Расчет сбытовых надбавок'!$G$2736,6)</f>
        <v>95.429999999999993</v>
      </c>
      <c r="N821" s="117">
        <f>VLOOKUP($A821+ROUND((COLUMN()-2)/24,5),АТС!$A$41:$F$712,5)+VLOOKUP($A821+ROUND((COLUMN()-2)/24,5),'Расчет сбытовых надбавок'!$B$2065:'Расчет сбытовых надбавок'!$G$2736,6)</f>
        <v>137.89000000000001</v>
      </c>
      <c r="O821" s="117">
        <f>VLOOKUP($A821+ROUND((COLUMN()-2)/24,5),АТС!$A$41:$F$712,5)+VLOOKUP($A821+ROUND((COLUMN()-2)/24,5),'Расчет сбытовых надбавок'!$B$2065:'Расчет сбытовых надбавок'!$G$2736,6)</f>
        <v>149.93</v>
      </c>
      <c r="P821" s="117">
        <f>VLOOKUP($A821+ROUND((COLUMN()-2)/24,5),АТС!$A$41:$F$712,5)+VLOOKUP($A821+ROUND((COLUMN()-2)/24,5),'Расчет сбытовых надбавок'!$B$2065:'Расчет сбытовых надбавок'!$G$2736,6)</f>
        <v>202.26</v>
      </c>
      <c r="Q821" s="117">
        <f>VLOOKUP($A821+ROUND((COLUMN()-2)/24,5),АТС!$A$41:$F$712,5)+VLOOKUP($A821+ROUND((COLUMN()-2)/24,5),'Расчет сбытовых надбавок'!$B$2065:'Расчет сбытовых надбавок'!$G$2736,6)</f>
        <v>188.01999999999998</v>
      </c>
      <c r="R821" s="117">
        <f>VLOOKUP($A821+ROUND((COLUMN()-2)/24,5),АТС!$A$41:$F$712,5)+VLOOKUP($A821+ROUND((COLUMN()-2)/24,5),'Расчет сбытовых надбавок'!$B$2065:'Расчет сбытовых надбавок'!$G$2736,6)</f>
        <v>44.64</v>
      </c>
      <c r="S821" s="117">
        <f>VLOOKUP($A821+ROUND((COLUMN()-2)/24,5),АТС!$A$41:$F$712,5)+VLOOKUP($A821+ROUND((COLUMN()-2)/24,5),'Расчет сбытовых надбавок'!$B$2065:'Расчет сбытовых надбавок'!$G$2736,6)</f>
        <v>0</v>
      </c>
      <c r="T821" s="117">
        <f>VLOOKUP($A821+ROUND((COLUMN()-2)/24,5),АТС!$A$41:$F$712,5)+VLOOKUP($A821+ROUND((COLUMN()-2)/24,5),'Расчет сбытовых надбавок'!$B$2065:'Расчет сбытовых надбавок'!$G$2736,6)</f>
        <v>0</v>
      </c>
      <c r="U821" s="117">
        <f>VLOOKUP($A821+ROUND((COLUMN()-2)/24,5),АТС!$A$41:$F$712,5)+VLOOKUP($A821+ROUND((COLUMN()-2)/24,5),'Расчет сбытовых надбавок'!$B$2065:'Расчет сбытовых надбавок'!$G$2736,6)</f>
        <v>0</v>
      </c>
      <c r="V821" s="117">
        <f>VLOOKUP($A821+ROUND((COLUMN()-2)/24,5),АТС!$A$41:$F$712,5)+VLOOKUP($A821+ROUND((COLUMN()-2)/24,5),'Расчет сбытовых надбавок'!$B$2065:'Расчет сбытовых надбавок'!$G$2736,6)</f>
        <v>16.14</v>
      </c>
      <c r="W821" s="117">
        <f>VLOOKUP($A821+ROUND((COLUMN()-2)/24,5),АТС!$A$41:$F$712,5)+VLOOKUP($A821+ROUND((COLUMN()-2)/24,5),'Расчет сбытовых надбавок'!$B$2065:'Расчет сбытовых надбавок'!$G$2736,6)</f>
        <v>142.49</v>
      </c>
      <c r="X821" s="117">
        <f>VLOOKUP($A821+ROUND((COLUMN()-2)/24,5),АТС!$A$41:$F$712,5)+VLOOKUP($A821+ROUND((COLUMN()-2)/24,5),'Расчет сбытовых надбавок'!$B$2065:'Расчет сбытовых надбавок'!$G$2736,6)</f>
        <v>620.89</v>
      </c>
      <c r="Y821" s="117">
        <f>VLOOKUP($A821+ROUND((COLUMN()-2)/24,5),АТС!$A$41:$F$712,5)+VLOOKUP($A821+ROUND((COLUMN()-2)/24,5),'Расчет сбытовых надбавок'!$B$2065:'Расчет сбытовых надбавок'!$G$2736,6)</f>
        <v>602.64</v>
      </c>
    </row>
    <row r="822" spans="1:25" x14ac:dyDescent="0.2">
      <c r="A822" s="94">
        <f t="shared" si="24"/>
        <v>41693</v>
      </c>
      <c r="B822" s="117">
        <f>VLOOKUP($A822+ROUND((COLUMN()-2)/24,5),АТС!$A$41:$F$712,5)+VLOOKUP($A822+ROUND((COLUMN()-2)/24,5),'Расчет сбытовых надбавок'!$B$2065:'Расчет сбытовых надбавок'!$G$2736,6)</f>
        <v>100.11</v>
      </c>
      <c r="C822" s="117">
        <f>VLOOKUP($A822+ROUND((COLUMN()-2)/24,5),АТС!$A$41:$F$712,5)+VLOOKUP($A822+ROUND((COLUMN()-2)/24,5),'Расчет сбытовых надбавок'!$B$2065:'Расчет сбытовых надбавок'!$G$2736,6)</f>
        <v>3.25</v>
      </c>
      <c r="D822" s="117">
        <f>VLOOKUP($A822+ROUND((COLUMN()-2)/24,5),АТС!$A$41:$F$712,5)+VLOOKUP($A822+ROUND((COLUMN()-2)/24,5),'Расчет сбытовых надбавок'!$B$2065:'Расчет сбытовых надбавок'!$G$2736,6)</f>
        <v>51.690000000000005</v>
      </c>
      <c r="E822" s="117">
        <f>VLOOKUP($A822+ROUND((COLUMN()-2)/24,5),АТС!$A$41:$F$712,5)+VLOOKUP($A822+ROUND((COLUMN()-2)/24,5),'Расчет сбытовых надбавок'!$B$2065:'Расчет сбытовых надбавок'!$G$2736,6)</f>
        <v>27.240000000000002</v>
      </c>
      <c r="F822" s="117">
        <f>VLOOKUP($A822+ROUND((COLUMN()-2)/24,5),АТС!$A$41:$F$712,5)+VLOOKUP($A822+ROUND((COLUMN()-2)/24,5),'Расчет сбытовых надбавок'!$B$2065:'Расчет сбытовых надбавок'!$G$2736,6)</f>
        <v>0</v>
      </c>
      <c r="G822" s="117">
        <f>VLOOKUP($A822+ROUND((COLUMN()-2)/24,5),АТС!$A$41:$F$712,5)+VLOOKUP($A822+ROUND((COLUMN()-2)/24,5),'Расчет сбытовых надбавок'!$B$2065:'Расчет сбытовых надбавок'!$G$2736,6)</f>
        <v>0</v>
      </c>
      <c r="H822" s="117">
        <f>VLOOKUP($A822+ROUND((COLUMN()-2)/24,5),АТС!$A$41:$F$712,5)+VLOOKUP($A822+ROUND((COLUMN()-2)/24,5),'Расчет сбытовых надбавок'!$B$2065:'Расчет сбытовых надбавок'!$G$2736,6)</f>
        <v>0</v>
      </c>
      <c r="I822" s="117">
        <f>VLOOKUP($A822+ROUND((COLUMN()-2)/24,5),АТС!$A$41:$F$712,5)+VLOOKUP($A822+ROUND((COLUMN()-2)/24,5),'Расчет сбытовых надбавок'!$B$2065:'Расчет сбытовых надбавок'!$G$2736,6)</f>
        <v>0</v>
      </c>
      <c r="J822" s="117">
        <f>VLOOKUP($A822+ROUND((COLUMN()-2)/24,5),АТС!$A$41:$F$712,5)+VLOOKUP($A822+ROUND((COLUMN()-2)/24,5),'Расчет сбытовых надбавок'!$B$2065:'Расчет сбытовых надбавок'!$G$2736,6)</f>
        <v>0</v>
      </c>
      <c r="K822" s="117">
        <f>VLOOKUP($A822+ROUND((COLUMN()-2)/24,5),АТС!$A$41:$F$712,5)+VLOOKUP($A822+ROUND((COLUMN()-2)/24,5),'Расчет сбытовых надбавок'!$B$2065:'Расчет сбытовых надбавок'!$G$2736,6)</f>
        <v>61.11</v>
      </c>
      <c r="L822" s="117">
        <f>VLOOKUP($A822+ROUND((COLUMN()-2)/24,5),АТС!$A$41:$F$712,5)+VLOOKUP($A822+ROUND((COLUMN()-2)/24,5),'Расчет сбытовых надбавок'!$B$2065:'Расчет сбытовых надбавок'!$G$2736,6)</f>
        <v>102.91</v>
      </c>
      <c r="M822" s="117">
        <f>VLOOKUP($A822+ROUND((COLUMN()-2)/24,5),АТС!$A$41:$F$712,5)+VLOOKUP($A822+ROUND((COLUMN()-2)/24,5),'Расчет сбытовых надбавок'!$B$2065:'Расчет сбытовых надбавок'!$G$2736,6)</f>
        <v>105.1</v>
      </c>
      <c r="N822" s="117">
        <f>VLOOKUP($A822+ROUND((COLUMN()-2)/24,5),АТС!$A$41:$F$712,5)+VLOOKUP($A822+ROUND((COLUMN()-2)/24,5),'Расчет сбытовых надбавок'!$B$2065:'Расчет сбытовых надбавок'!$G$2736,6)</f>
        <v>153.33999999999997</v>
      </c>
      <c r="O822" s="117">
        <f>VLOOKUP($A822+ROUND((COLUMN()-2)/24,5),АТС!$A$41:$F$712,5)+VLOOKUP($A822+ROUND((COLUMN()-2)/24,5),'Расчет сбытовых надбавок'!$B$2065:'Расчет сбытовых надбавок'!$G$2736,6)</f>
        <v>61.43</v>
      </c>
      <c r="P822" s="117">
        <f>VLOOKUP($A822+ROUND((COLUMN()-2)/24,5),АТС!$A$41:$F$712,5)+VLOOKUP($A822+ROUND((COLUMN()-2)/24,5),'Расчет сбытовых надбавок'!$B$2065:'Расчет сбытовых надбавок'!$G$2736,6)</f>
        <v>55.230000000000004</v>
      </c>
      <c r="Q822" s="117">
        <f>VLOOKUP($A822+ROUND((COLUMN()-2)/24,5),АТС!$A$41:$F$712,5)+VLOOKUP($A822+ROUND((COLUMN()-2)/24,5),'Расчет сбытовых надбавок'!$B$2065:'Расчет сбытовых надбавок'!$G$2736,6)</f>
        <v>58.27</v>
      </c>
      <c r="R822" s="117">
        <f>VLOOKUP($A822+ROUND((COLUMN()-2)/24,5),АТС!$A$41:$F$712,5)+VLOOKUP($A822+ROUND((COLUMN()-2)/24,5),'Расчет сбытовых надбавок'!$B$2065:'Расчет сбытовых надбавок'!$G$2736,6)</f>
        <v>77</v>
      </c>
      <c r="S822" s="117">
        <f>VLOOKUP($A822+ROUND((COLUMN()-2)/24,5),АТС!$A$41:$F$712,5)+VLOOKUP($A822+ROUND((COLUMN()-2)/24,5),'Расчет сбытовых надбавок'!$B$2065:'Расчет сбытовых надбавок'!$G$2736,6)</f>
        <v>54.49</v>
      </c>
      <c r="T822" s="117">
        <f>VLOOKUP($A822+ROUND((COLUMN()-2)/24,5),АТС!$A$41:$F$712,5)+VLOOKUP($A822+ROUND((COLUMN()-2)/24,5),'Расчет сбытовых надбавок'!$B$2065:'Расчет сбытовых надбавок'!$G$2736,6)</f>
        <v>0</v>
      </c>
      <c r="U822" s="117">
        <f>VLOOKUP($A822+ROUND((COLUMN()-2)/24,5),АТС!$A$41:$F$712,5)+VLOOKUP($A822+ROUND((COLUMN()-2)/24,5),'Расчет сбытовых надбавок'!$B$2065:'Расчет сбытовых надбавок'!$G$2736,6)</f>
        <v>0</v>
      </c>
      <c r="V822" s="117">
        <f>VLOOKUP($A822+ROUND((COLUMN()-2)/24,5),АТС!$A$41:$F$712,5)+VLOOKUP($A822+ROUND((COLUMN()-2)/24,5),'Расчет сбытовых надбавок'!$B$2065:'Расчет сбытовых надбавок'!$G$2736,6)</f>
        <v>7.96</v>
      </c>
      <c r="W822" s="117">
        <f>VLOOKUP($A822+ROUND((COLUMN()-2)/24,5),АТС!$A$41:$F$712,5)+VLOOKUP($A822+ROUND((COLUMN()-2)/24,5),'Расчет сбытовых надбавок'!$B$2065:'Расчет сбытовых надбавок'!$G$2736,6)</f>
        <v>79.75</v>
      </c>
      <c r="X822" s="117">
        <f>VLOOKUP($A822+ROUND((COLUMN()-2)/24,5),АТС!$A$41:$F$712,5)+VLOOKUP($A822+ROUND((COLUMN()-2)/24,5),'Расчет сбытовых надбавок'!$B$2065:'Расчет сбытовых надбавок'!$G$2736,6)</f>
        <v>140.80000000000001</v>
      </c>
      <c r="Y822" s="117">
        <f>VLOOKUP($A822+ROUND((COLUMN()-2)/24,5),АТС!$A$41:$F$712,5)+VLOOKUP($A822+ROUND((COLUMN()-2)/24,5),'Расчет сбытовых надбавок'!$B$2065:'Расчет сбытовых надбавок'!$G$2736,6)</f>
        <v>99.77</v>
      </c>
    </row>
    <row r="823" spans="1:25" x14ac:dyDescent="0.2">
      <c r="A823" s="94">
        <f t="shared" si="24"/>
        <v>41694</v>
      </c>
      <c r="B823" s="117">
        <f>VLOOKUP($A823+ROUND((COLUMN()-2)/24,5),АТС!$A$41:$F$712,5)+VLOOKUP($A823+ROUND((COLUMN()-2)/24,5),'Расчет сбытовых надбавок'!$B$2065:'Расчет сбытовых надбавок'!$G$2736,6)</f>
        <v>0.04</v>
      </c>
      <c r="C823" s="117">
        <f>VLOOKUP($A823+ROUND((COLUMN()-2)/24,5),АТС!$A$41:$F$712,5)+VLOOKUP($A823+ROUND((COLUMN()-2)/24,5),'Расчет сбытовых надбавок'!$B$2065:'Расчет сбытовых надбавок'!$G$2736,6)</f>
        <v>0</v>
      </c>
      <c r="D823" s="117">
        <f>VLOOKUP($A823+ROUND((COLUMN()-2)/24,5),АТС!$A$41:$F$712,5)+VLOOKUP($A823+ROUND((COLUMN()-2)/24,5),'Расчет сбытовых надбавок'!$B$2065:'Расчет сбытовых надбавок'!$G$2736,6)</f>
        <v>0</v>
      </c>
      <c r="E823" s="117">
        <f>VLOOKUP($A823+ROUND((COLUMN()-2)/24,5),АТС!$A$41:$F$712,5)+VLOOKUP($A823+ROUND((COLUMN()-2)/24,5),'Расчет сбытовых надбавок'!$B$2065:'Расчет сбытовых надбавок'!$G$2736,6)</f>
        <v>0</v>
      </c>
      <c r="F823" s="117">
        <f>VLOOKUP($A823+ROUND((COLUMN()-2)/24,5),АТС!$A$41:$F$712,5)+VLOOKUP($A823+ROUND((COLUMN()-2)/24,5),'Расчет сбытовых надбавок'!$B$2065:'Расчет сбытовых надбавок'!$G$2736,6)</f>
        <v>3.08</v>
      </c>
      <c r="G823" s="117">
        <f>VLOOKUP($A823+ROUND((COLUMN()-2)/24,5),АТС!$A$41:$F$712,5)+VLOOKUP($A823+ROUND((COLUMN()-2)/24,5),'Расчет сбытовых надбавок'!$B$2065:'Расчет сбытовых надбавок'!$G$2736,6)</f>
        <v>0</v>
      </c>
      <c r="H823" s="117">
        <f>VLOOKUP($A823+ROUND((COLUMN()-2)/24,5),АТС!$A$41:$F$712,5)+VLOOKUP($A823+ROUND((COLUMN()-2)/24,5),'Расчет сбытовых надбавок'!$B$2065:'Расчет сбытовых надбавок'!$G$2736,6)</f>
        <v>0</v>
      </c>
      <c r="I823" s="117">
        <f>VLOOKUP($A823+ROUND((COLUMN()-2)/24,5),АТС!$A$41:$F$712,5)+VLOOKUP($A823+ROUND((COLUMN()-2)/24,5),'Расчет сбытовых надбавок'!$B$2065:'Расчет сбытовых надбавок'!$G$2736,6)</f>
        <v>0</v>
      </c>
      <c r="J823" s="117">
        <f>VLOOKUP($A823+ROUND((COLUMN()-2)/24,5),АТС!$A$41:$F$712,5)+VLOOKUP($A823+ROUND((COLUMN()-2)/24,5),'Расчет сбытовых надбавок'!$B$2065:'Расчет сбытовых надбавок'!$G$2736,6)</f>
        <v>0</v>
      </c>
      <c r="K823" s="117">
        <f>VLOOKUP($A823+ROUND((COLUMN()-2)/24,5),АТС!$A$41:$F$712,5)+VLOOKUP($A823+ROUND((COLUMN()-2)/24,5),'Расчет сбытовых надбавок'!$B$2065:'Расчет сбытовых надбавок'!$G$2736,6)</f>
        <v>43.68</v>
      </c>
      <c r="L823" s="117">
        <f>VLOOKUP($A823+ROUND((COLUMN()-2)/24,5),АТС!$A$41:$F$712,5)+VLOOKUP($A823+ROUND((COLUMN()-2)/24,5),'Расчет сбытовых надбавок'!$B$2065:'Расчет сбытовых надбавок'!$G$2736,6)</f>
        <v>34.700000000000003</v>
      </c>
      <c r="M823" s="117">
        <f>VLOOKUP($A823+ROUND((COLUMN()-2)/24,5),АТС!$A$41:$F$712,5)+VLOOKUP($A823+ROUND((COLUMN()-2)/24,5),'Расчет сбытовых надбавок'!$B$2065:'Расчет сбытовых надбавок'!$G$2736,6)</f>
        <v>105.84</v>
      </c>
      <c r="N823" s="117">
        <f>VLOOKUP($A823+ROUND((COLUMN()-2)/24,5),АТС!$A$41:$F$712,5)+VLOOKUP($A823+ROUND((COLUMN()-2)/24,5),'Расчет сбытовых надбавок'!$B$2065:'Расчет сбытовых надбавок'!$G$2736,6)</f>
        <v>13.1</v>
      </c>
      <c r="O823" s="117">
        <f>VLOOKUP($A823+ROUND((COLUMN()-2)/24,5),АТС!$A$41:$F$712,5)+VLOOKUP($A823+ROUND((COLUMN()-2)/24,5),'Расчет сбытовых надбавок'!$B$2065:'Расчет сбытовых надбавок'!$G$2736,6)</f>
        <v>14.530000000000001</v>
      </c>
      <c r="P823" s="117">
        <f>VLOOKUP($A823+ROUND((COLUMN()-2)/24,5),АТС!$A$41:$F$712,5)+VLOOKUP($A823+ROUND((COLUMN()-2)/24,5),'Расчет сбытовых надбавок'!$B$2065:'Расчет сбытовых надбавок'!$G$2736,6)</f>
        <v>11.030000000000001</v>
      </c>
      <c r="Q823" s="117">
        <f>VLOOKUP($A823+ROUND((COLUMN()-2)/24,5),АТС!$A$41:$F$712,5)+VLOOKUP($A823+ROUND((COLUMN()-2)/24,5),'Расчет сбытовых надбавок'!$B$2065:'Расчет сбытовых надбавок'!$G$2736,6)</f>
        <v>1.62</v>
      </c>
      <c r="R823" s="117">
        <f>VLOOKUP($A823+ROUND((COLUMN()-2)/24,5),АТС!$A$41:$F$712,5)+VLOOKUP($A823+ROUND((COLUMN()-2)/24,5),'Расчет сбытовых надбавок'!$B$2065:'Расчет сбытовых надбавок'!$G$2736,6)</f>
        <v>43.39</v>
      </c>
      <c r="S823" s="117">
        <f>VLOOKUP($A823+ROUND((COLUMN()-2)/24,5),АТС!$A$41:$F$712,5)+VLOOKUP($A823+ROUND((COLUMN()-2)/24,5),'Расчет сбытовых надбавок'!$B$2065:'Расчет сбытовых надбавок'!$G$2736,6)</f>
        <v>33.760000000000005</v>
      </c>
      <c r="T823" s="117">
        <f>VLOOKUP($A823+ROUND((COLUMN()-2)/24,5),АТС!$A$41:$F$712,5)+VLOOKUP($A823+ROUND((COLUMN()-2)/24,5),'Расчет сбытовых надбавок'!$B$2065:'Расчет сбытовых надбавок'!$G$2736,6)</f>
        <v>0</v>
      </c>
      <c r="U823" s="117">
        <f>VLOOKUP($A823+ROUND((COLUMN()-2)/24,5),АТС!$A$41:$F$712,5)+VLOOKUP($A823+ROUND((COLUMN()-2)/24,5),'Расчет сбытовых надбавок'!$B$2065:'Расчет сбытовых надбавок'!$G$2736,6)</f>
        <v>0.01</v>
      </c>
      <c r="V823" s="117">
        <f>VLOOKUP($A823+ROUND((COLUMN()-2)/24,5),АТС!$A$41:$F$712,5)+VLOOKUP($A823+ROUND((COLUMN()-2)/24,5),'Расчет сбытовых надбавок'!$B$2065:'Расчет сбытовых надбавок'!$G$2736,6)</f>
        <v>158.99</v>
      </c>
      <c r="W823" s="117">
        <f>VLOOKUP($A823+ROUND((COLUMN()-2)/24,5),АТС!$A$41:$F$712,5)+VLOOKUP($A823+ROUND((COLUMN()-2)/24,5),'Расчет сбытовых надбавок'!$B$2065:'Расчет сбытовых надбавок'!$G$2736,6)</f>
        <v>228.73999999999998</v>
      </c>
      <c r="X823" s="117">
        <f>VLOOKUP($A823+ROUND((COLUMN()-2)/24,5),АТС!$A$41:$F$712,5)+VLOOKUP($A823+ROUND((COLUMN()-2)/24,5),'Расчет сбытовых надбавок'!$B$2065:'Расчет сбытовых надбавок'!$G$2736,6)</f>
        <v>380.57</v>
      </c>
      <c r="Y823" s="117">
        <f>VLOOKUP($A823+ROUND((COLUMN()-2)/24,5),АТС!$A$41:$F$712,5)+VLOOKUP($A823+ROUND((COLUMN()-2)/24,5),'Расчет сбытовых надбавок'!$B$2065:'Расчет сбытовых надбавок'!$G$2736,6)</f>
        <v>562.89</v>
      </c>
    </row>
    <row r="824" spans="1:25" x14ac:dyDescent="0.2">
      <c r="A824" s="94">
        <f t="shared" si="24"/>
        <v>41695</v>
      </c>
      <c r="B824" s="117">
        <f>VLOOKUP($A824+ROUND((COLUMN()-2)/24,5),АТС!$A$41:$F$712,5)+VLOOKUP($A824+ROUND((COLUMN()-2)/24,5),'Расчет сбытовых надбавок'!$B$2065:'Расчет сбытовых надбавок'!$G$2736,6)</f>
        <v>386.67999999999995</v>
      </c>
      <c r="C824" s="117">
        <f>VLOOKUP($A824+ROUND((COLUMN()-2)/24,5),АТС!$A$41:$F$712,5)+VLOOKUP($A824+ROUND((COLUMN()-2)/24,5),'Расчет сбытовых надбавок'!$B$2065:'Расчет сбытовых надбавок'!$G$2736,6)</f>
        <v>261.45999999999998</v>
      </c>
      <c r="D824" s="117">
        <f>VLOOKUP($A824+ROUND((COLUMN()-2)/24,5),АТС!$A$41:$F$712,5)+VLOOKUP($A824+ROUND((COLUMN()-2)/24,5),'Расчет сбытовых надбавок'!$B$2065:'Расчет сбытовых надбавок'!$G$2736,6)</f>
        <v>139.97</v>
      </c>
      <c r="E824" s="117">
        <f>VLOOKUP($A824+ROUND((COLUMN()-2)/24,5),АТС!$A$41:$F$712,5)+VLOOKUP($A824+ROUND((COLUMN()-2)/24,5),'Расчет сбытовых надбавок'!$B$2065:'Расчет сбытовых надбавок'!$G$2736,6)</f>
        <v>16.29</v>
      </c>
      <c r="F824" s="117">
        <f>VLOOKUP($A824+ROUND((COLUMN()-2)/24,5),АТС!$A$41:$F$712,5)+VLOOKUP($A824+ROUND((COLUMN()-2)/24,5),'Расчет сбытовых надбавок'!$B$2065:'Расчет сбытовых надбавок'!$G$2736,6)</f>
        <v>0</v>
      </c>
      <c r="G824" s="117">
        <f>VLOOKUP($A824+ROUND((COLUMN()-2)/24,5),АТС!$A$41:$F$712,5)+VLOOKUP($A824+ROUND((COLUMN()-2)/24,5),'Расчет сбытовых надбавок'!$B$2065:'Расчет сбытовых надбавок'!$G$2736,6)</f>
        <v>0</v>
      </c>
      <c r="H824" s="117">
        <f>VLOOKUP($A824+ROUND((COLUMN()-2)/24,5),АТС!$A$41:$F$712,5)+VLOOKUP($A824+ROUND((COLUMN()-2)/24,5),'Расчет сбытовых надбавок'!$B$2065:'Расчет сбытовых надбавок'!$G$2736,6)</f>
        <v>0</v>
      </c>
      <c r="I824" s="117">
        <f>VLOOKUP($A824+ROUND((COLUMN()-2)/24,5),АТС!$A$41:$F$712,5)+VLOOKUP($A824+ROUND((COLUMN()-2)/24,5),'Расчет сбытовых надбавок'!$B$2065:'Расчет сбытовых надбавок'!$G$2736,6)</f>
        <v>0.01</v>
      </c>
      <c r="J824" s="117">
        <f>VLOOKUP($A824+ROUND((COLUMN()-2)/24,5),АТС!$A$41:$F$712,5)+VLOOKUP($A824+ROUND((COLUMN()-2)/24,5),'Расчет сбытовых надбавок'!$B$2065:'Расчет сбытовых надбавок'!$G$2736,6)</f>
        <v>0</v>
      </c>
      <c r="K824" s="117">
        <f>VLOOKUP($A824+ROUND((COLUMN()-2)/24,5),АТС!$A$41:$F$712,5)+VLOOKUP($A824+ROUND((COLUMN()-2)/24,5),'Расчет сбытовых надбавок'!$B$2065:'Расчет сбытовых надбавок'!$G$2736,6)</f>
        <v>2.38</v>
      </c>
      <c r="L824" s="117">
        <f>VLOOKUP($A824+ROUND((COLUMN()-2)/24,5),АТС!$A$41:$F$712,5)+VLOOKUP($A824+ROUND((COLUMN()-2)/24,5),'Расчет сбытовых надбавок'!$B$2065:'Расчет сбытовых надбавок'!$G$2736,6)</f>
        <v>24.84</v>
      </c>
      <c r="M824" s="117">
        <f>VLOOKUP($A824+ROUND((COLUMN()-2)/24,5),АТС!$A$41:$F$712,5)+VLOOKUP($A824+ROUND((COLUMN()-2)/24,5),'Расчет сбытовых надбавок'!$B$2065:'Расчет сбытовых надбавок'!$G$2736,6)</f>
        <v>36.03</v>
      </c>
      <c r="N824" s="117">
        <f>VLOOKUP($A824+ROUND((COLUMN()-2)/24,5),АТС!$A$41:$F$712,5)+VLOOKUP($A824+ROUND((COLUMN()-2)/24,5),'Расчет сбытовых надбавок'!$B$2065:'Расчет сбытовых надбавок'!$G$2736,6)</f>
        <v>113.22</v>
      </c>
      <c r="O824" s="117">
        <f>VLOOKUP($A824+ROUND((COLUMN()-2)/24,5),АТС!$A$41:$F$712,5)+VLOOKUP($A824+ROUND((COLUMN()-2)/24,5),'Расчет сбытовых надбавок'!$B$2065:'Расчет сбытовых надбавок'!$G$2736,6)</f>
        <v>75.3</v>
      </c>
      <c r="P824" s="117">
        <f>VLOOKUP($A824+ROUND((COLUMN()-2)/24,5),АТС!$A$41:$F$712,5)+VLOOKUP($A824+ROUND((COLUMN()-2)/24,5),'Расчет сбытовых надбавок'!$B$2065:'Расчет сбытовых надбавок'!$G$2736,6)</f>
        <v>137.30000000000001</v>
      </c>
      <c r="Q824" s="117">
        <f>VLOOKUP($A824+ROUND((COLUMN()-2)/24,5),АТС!$A$41:$F$712,5)+VLOOKUP($A824+ROUND((COLUMN()-2)/24,5),'Расчет сбытовых надбавок'!$B$2065:'Расчет сбытовых надбавок'!$G$2736,6)</f>
        <v>115.46</v>
      </c>
      <c r="R824" s="117">
        <f>VLOOKUP($A824+ROUND((COLUMN()-2)/24,5),АТС!$A$41:$F$712,5)+VLOOKUP($A824+ROUND((COLUMN()-2)/24,5),'Расчет сбытовых надбавок'!$B$2065:'Расчет сбытовых надбавок'!$G$2736,6)</f>
        <v>193.8</v>
      </c>
      <c r="S824" s="117">
        <f>VLOOKUP($A824+ROUND((COLUMN()-2)/24,5),АТС!$A$41:$F$712,5)+VLOOKUP($A824+ROUND((COLUMN()-2)/24,5),'Расчет сбытовых надбавок'!$B$2065:'Расчет сбытовых надбавок'!$G$2736,6)</f>
        <v>146.54</v>
      </c>
      <c r="T824" s="117">
        <f>VLOOKUP($A824+ROUND((COLUMN()-2)/24,5),АТС!$A$41:$F$712,5)+VLOOKUP($A824+ROUND((COLUMN()-2)/24,5),'Расчет сбытовых надбавок'!$B$2065:'Расчет сбытовых надбавок'!$G$2736,6)</f>
        <v>0</v>
      </c>
      <c r="U824" s="117">
        <f>VLOOKUP($A824+ROUND((COLUMN()-2)/24,5),АТС!$A$41:$F$712,5)+VLOOKUP($A824+ROUND((COLUMN()-2)/24,5),'Расчет сбытовых надбавок'!$B$2065:'Расчет сбытовых надбавок'!$G$2736,6)</f>
        <v>4.2</v>
      </c>
      <c r="V824" s="117">
        <f>VLOOKUP($A824+ROUND((COLUMN()-2)/24,5),АТС!$A$41:$F$712,5)+VLOOKUP($A824+ROUND((COLUMN()-2)/24,5),'Расчет сбытовых надбавок'!$B$2065:'Расчет сбытовых надбавок'!$G$2736,6)</f>
        <v>455.9</v>
      </c>
      <c r="W824" s="117">
        <f>VLOOKUP($A824+ROUND((COLUMN()-2)/24,5),АТС!$A$41:$F$712,5)+VLOOKUP($A824+ROUND((COLUMN()-2)/24,5),'Расчет сбытовых надбавок'!$B$2065:'Расчет сбытовых надбавок'!$G$2736,6)</f>
        <v>565.66000000000008</v>
      </c>
      <c r="X824" s="117">
        <f>VLOOKUP($A824+ROUND((COLUMN()-2)/24,5),АТС!$A$41:$F$712,5)+VLOOKUP($A824+ROUND((COLUMN()-2)/24,5),'Расчет сбытовых надбавок'!$B$2065:'Расчет сбытовых надбавок'!$G$2736,6)</f>
        <v>840.15</v>
      </c>
      <c r="Y824" s="117">
        <f>VLOOKUP($A824+ROUND((COLUMN()-2)/24,5),АТС!$A$41:$F$712,5)+VLOOKUP($A824+ROUND((COLUMN()-2)/24,5),'Расчет сбытовых надбавок'!$B$2065:'Расчет сбытовых надбавок'!$G$2736,6)</f>
        <v>1648.08</v>
      </c>
    </row>
    <row r="825" spans="1:25" x14ac:dyDescent="0.2">
      <c r="A825" s="94">
        <f t="shared" si="24"/>
        <v>41696</v>
      </c>
      <c r="B825" s="117">
        <f>VLOOKUP($A825+ROUND((COLUMN()-2)/24,5),АТС!$A$41:$F$712,5)+VLOOKUP($A825+ROUND((COLUMN()-2)/24,5),'Расчет сбытовых надбавок'!$B$2065:'Расчет сбытовых надбавок'!$G$2736,6)</f>
        <v>498.7</v>
      </c>
      <c r="C825" s="117">
        <f>VLOOKUP($A825+ROUND((COLUMN()-2)/24,5),АТС!$A$41:$F$712,5)+VLOOKUP($A825+ROUND((COLUMN()-2)/24,5),'Расчет сбытовых надбавок'!$B$2065:'Расчет сбытовых надбавок'!$G$2736,6)</f>
        <v>420.21999999999997</v>
      </c>
      <c r="D825" s="117">
        <f>VLOOKUP($A825+ROUND((COLUMN()-2)/24,5),АТС!$A$41:$F$712,5)+VLOOKUP($A825+ROUND((COLUMN()-2)/24,5),'Расчет сбытовых надбавок'!$B$2065:'Расчет сбытовых надбавок'!$G$2736,6)</f>
        <v>321.61</v>
      </c>
      <c r="E825" s="117">
        <f>VLOOKUP($A825+ROUND((COLUMN()-2)/24,5),АТС!$A$41:$F$712,5)+VLOOKUP($A825+ROUND((COLUMN()-2)/24,5),'Расчет сбытовых надбавок'!$B$2065:'Расчет сбытовых надбавок'!$G$2736,6)</f>
        <v>157.32</v>
      </c>
      <c r="F825" s="117">
        <f>VLOOKUP($A825+ROUND((COLUMN()-2)/24,5),АТС!$A$41:$F$712,5)+VLOOKUP($A825+ROUND((COLUMN()-2)/24,5),'Расчет сбытовых надбавок'!$B$2065:'Расчет сбытовых надбавок'!$G$2736,6)</f>
        <v>82.36</v>
      </c>
      <c r="G825" s="117">
        <f>VLOOKUP($A825+ROUND((COLUMN()-2)/24,5),АТС!$A$41:$F$712,5)+VLOOKUP($A825+ROUND((COLUMN()-2)/24,5),'Расчет сбытовых надбавок'!$B$2065:'Расчет сбытовых надбавок'!$G$2736,6)</f>
        <v>0</v>
      </c>
      <c r="H825" s="117">
        <f>VLOOKUP($A825+ROUND((COLUMN()-2)/24,5),АТС!$A$41:$F$712,5)+VLOOKUP($A825+ROUND((COLUMN()-2)/24,5),'Расчет сбытовых надбавок'!$B$2065:'Расчет сбытовых надбавок'!$G$2736,6)</f>
        <v>0</v>
      </c>
      <c r="I825" s="117">
        <f>VLOOKUP($A825+ROUND((COLUMN()-2)/24,5),АТС!$A$41:$F$712,5)+VLOOKUP($A825+ROUND((COLUMN()-2)/24,5),'Расчет сбытовых надбавок'!$B$2065:'Расчет сбытовых надбавок'!$G$2736,6)</f>
        <v>0</v>
      </c>
      <c r="J825" s="117">
        <f>VLOOKUP($A825+ROUND((COLUMN()-2)/24,5),АТС!$A$41:$F$712,5)+VLOOKUP($A825+ROUND((COLUMN()-2)/24,5),'Расчет сбытовых надбавок'!$B$2065:'Расчет сбытовых надбавок'!$G$2736,6)</f>
        <v>3.4099999999999997</v>
      </c>
      <c r="K825" s="117">
        <f>VLOOKUP($A825+ROUND((COLUMN()-2)/24,5),АТС!$A$41:$F$712,5)+VLOOKUP($A825+ROUND((COLUMN()-2)/24,5),'Расчет сбытовых надбавок'!$B$2065:'Расчет сбытовых надбавок'!$G$2736,6)</f>
        <v>35.950000000000003</v>
      </c>
      <c r="L825" s="117">
        <f>VLOOKUP($A825+ROUND((COLUMN()-2)/24,5),АТС!$A$41:$F$712,5)+VLOOKUP($A825+ROUND((COLUMN()-2)/24,5),'Расчет сбытовых надбавок'!$B$2065:'Расчет сбытовых надбавок'!$G$2736,6)</f>
        <v>186.88</v>
      </c>
      <c r="M825" s="117">
        <f>VLOOKUP($A825+ROUND((COLUMN()-2)/24,5),АТС!$A$41:$F$712,5)+VLOOKUP($A825+ROUND((COLUMN()-2)/24,5),'Расчет сбытовых надбавок'!$B$2065:'Расчет сбытовых надбавок'!$G$2736,6)</f>
        <v>186.6</v>
      </c>
      <c r="N825" s="117">
        <f>VLOOKUP($A825+ROUND((COLUMN()-2)/24,5),АТС!$A$41:$F$712,5)+VLOOKUP($A825+ROUND((COLUMN()-2)/24,5),'Расчет сбытовых надбавок'!$B$2065:'Расчет сбытовых надбавок'!$G$2736,6)</f>
        <v>161.28</v>
      </c>
      <c r="O825" s="117">
        <f>VLOOKUP($A825+ROUND((COLUMN()-2)/24,5),АТС!$A$41:$F$712,5)+VLOOKUP($A825+ROUND((COLUMN()-2)/24,5),'Расчет сбытовых надбавок'!$B$2065:'Расчет сбытовых надбавок'!$G$2736,6)</f>
        <v>157.23000000000002</v>
      </c>
      <c r="P825" s="117">
        <f>VLOOKUP($A825+ROUND((COLUMN()-2)/24,5),АТС!$A$41:$F$712,5)+VLOOKUP($A825+ROUND((COLUMN()-2)/24,5),'Расчет сбытовых надбавок'!$B$2065:'Расчет сбытовых надбавок'!$G$2736,6)</f>
        <v>281.91999999999996</v>
      </c>
      <c r="Q825" s="117">
        <f>VLOOKUP($A825+ROUND((COLUMN()-2)/24,5),АТС!$A$41:$F$712,5)+VLOOKUP($A825+ROUND((COLUMN()-2)/24,5),'Расчет сбытовых надбавок'!$B$2065:'Расчет сбытовых надбавок'!$G$2736,6)</f>
        <v>196.45999999999998</v>
      </c>
      <c r="R825" s="117">
        <f>VLOOKUP($A825+ROUND((COLUMN()-2)/24,5),АТС!$A$41:$F$712,5)+VLOOKUP($A825+ROUND((COLUMN()-2)/24,5),'Расчет сбытовых надбавок'!$B$2065:'Расчет сбытовых надбавок'!$G$2736,6)</f>
        <v>131.18</v>
      </c>
      <c r="S825" s="117">
        <f>VLOOKUP($A825+ROUND((COLUMN()-2)/24,5),АТС!$A$41:$F$712,5)+VLOOKUP($A825+ROUND((COLUMN()-2)/24,5),'Расчет сбытовых надбавок'!$B$2065:'Расчет сбытовых надбавок'!$G$2736,6)</f>
        <v>107.88</v>
      </c>
      <c r="T825" s="117">
        <f>VLOOKUP($A825+ROUND((COLUMN()-2)/24,5),АТС!$A$41:$F$712,5)+VLOOKUP($A825+ROUND((COLUMN()-2)/24,5),'Расчет сбытовых надбавок'!$B$2065:'Расчет сбытовых надбавок'!$G$2736,6)</f>
        <v>33.229999999999997</v>
      </c>
      <c r="U825" s="117">
        <f>VLOOKUP($A825+ROUND((COLUMN()-2)/24,5),АТС!$A$41:$F$712,5)+VLOOKUP($A825+ROUND((COLUMN()-2)/24,5),'Расчет сбытовых надбавок'!$B$2065:'Расчет сбытовых надбавок'!$G$2736,6)</f>
        <v>48.9</v>
      </c>
      <c r="V825" s="117">
        <f>VLOOKUP($A825+ROUND((COLUMN()-2)/24,5),АТС!$A$41:$F$712,5)+VLOOKUP($A825+ROUND((COLUMN()-2)/24,5),'Расчет сбытовых надбавок'!$B$2065:'Расчет сбытовых надбавок'!$G$2736,6)</f>
        <v>268.55</v>
      </c>
      <c r="W825" s="117">
        <f>VLOOKUP($A825+ROUND((COLUMN()-2)/24,5),АТС!$A$41:$F$712,5)+VLOOKUP($A825+ROUND((COLUMN()-2)/24,5),'Расчет сбытовых надбавок'!$B$2065:'Расчет сбытовых надбавок'!$G$2736,6)</f>
        <v>310.11999999999995</v>
      </c>
      <c r="X825" s="117">
        <f>VLOOKUP($A825+ROUND((COLUMN()-2)/24,5),АТС!$A$41:$F$712,5)+VLOOKUP($A825+ROUND((COLUMN()-2)/24,5),'Расчет сбытовых надбавок'!$B$2065:'Расчет сбытовых надбавок'!$G$2736,6)</f>
        <v>270.72999999999996</v>
      </c>
      <c r="Y825" s="117">
        <f>VLOOKUP($A825+ROUND((COLUMN()-2)/24,5),АТС!$A$41:$F$712,5)+VLOOKUP($A825+ROUND((COLUMN()-2)/24,5),'Расчет сбытовых надбавок'!$B$2065:'Расчет сбытовых надбавок'!$G$2736,6)</f>
        <v>483.07</v>
      </c>
    </row>
    <row r="826" spans="1:25" x14ac:dyDescent="0.2">
      <c r="A826" s="94">
        <f t="shared" si="24"/>
        <v>41697</v>
      </c>
      <c r="B826" s="117">
        <f>VLOOKUP($A826+ROUND((COLUMN()-2)/24,5),АТС!$A$41:$F$712,5)+VLOOKUP($A826+ROUND((COLUMN()-2)/24,5),'Расчет сбытовых надбавок'!$B$2065:'Расчет сбытовых надбавок'!$G$2736,6)</f>
        <v>165.07999999999998</v>
      </c>
      <c r="C826" s="117">
        <f>VLOOKUP($A826+ROUND((COLUMN()-2)/24,5),АТС!$A$41:$F$712,5)+VLOOKUP($A826+ROUND((COLUMN()-2)/24,5),'Расчет сбытовых надбавок'!$B$2065:'Расчет сбытовых надбавок'!$G$2736,6)</f>
        <v>163.75</v>
      </c>
      <c r="D826" s="117">
        <f>VLOOKUP($A826+ROUND((COLUMN()-2)/24,5),АТС!$A$41:$F$712,5)+VLOOKUP($A826+ROUND((COLUMN()-2)/24,5),'Расчет сбытовых надбавок'!$B$2065:'Расчет сбытовых надбавок'!$G$2736,6)</f>
        <v>135.75</v>
      </c>
      <c r="E826" s="117">
        <f>VLOOKUP($A826+ROUND((COLUMN()-2)/24,5),АТС!$A$41:$F$712,5)+VLOOKUP($A826+ROUND((COLUMN()-2)/24,5),'Расчет сбытовых надбавок'!$B$2065:'Расчет сбытовых надбавок'!$G$2736,6)</f>
        <v>100.82</v>
      </c>
      <c r="F826" s="117">
        <f>VLOOKUP($A826+ROUND((COLUMN()-2)/24,5),АТС!$A$41:$F$712,5)+VLOOKUP($A826+ROUND((COLUMN()-2)/24,5),'Расчет сбытовых надбавок'!$B$2065:'Расчет сбытовых надбавок'!$G$2736,6)</f>
        <v>0</v>
      </c>
      <c r="G826" s="117">
        <f>VLOOKUP($A826+ROUND((COLUMN()-2)/24,5),АТС!$A$41:$F$712,5)+VLOOKUP($A826+ROUND((COLUMN()-2)/24,5),'Расчет сбытовых надбавок'!$B$2065:'Расчет сбытовых надбавок'!$G$2736,6)</f>
        <v>0</v>
      </c>
      <c r="H826" s="117">
        <f>VLOOKUP($A826+ROUND((COLUMN()-2)/24,5),АТС!$A$41:$F$712,5)+VLOOKUP($A826+ROUND((COLUMN()-2)/24,5),'Расчет сбытовых надбавок'!$B$2065:'Расчет сбытовых надбавок'!$G$2736,6)</f>
        <v>0</v>
      </c>
      <c r="I826" s="117">
        <f>VLOOKUP($A826+ROUND((COLUMN()-2)/24,5),АТС!$A$41:$F$712,5)+VLOOKUP($A826+ROUND((COLUMN()-2)/24,5),'Расчет сбытовых надбавок'!$B$2065:'Расчет сбытовых надбавок'!$G$2736,6)</f>
        <v>0</v>
      </c>
      <c r="J826" s="117">
        <f>VLOOKUP($A826+ROUND((COLUMN()-2)/24,5),АТС!$A$41:$F$712,5)+VLOOKUP($A826+ROUND((COLUMN()-2)/24,5),'Расчет сбытовых надбавок'!$B$2065:'Расчет сбытовых надбавок'!$G$2736,6)</f>
        <v>45.36</v>
      </c>
      <c r="K826" s="117">
        <f>VLOOKUP($A826+ROUND((COLUMN()-2)/24,5),АТС!$A$41:$F$712,5)+VLOOKUP($A826+ROUND((COLUMN()-2)/24,5),'Расчет сбытовых надбавок'!$B$2065:'Расчет сбытовых надбавок'!$G$2736,6)</f>
        <v>39.57</v>
      </c>
      <c r="L826" s="117">
        <f>VLOOKUP($A826+ROUND((COLUMN()-2)/24,5),АТС!$A$41:$F$712,5)+VLOOKUP($A826+ROUND((COLUMN()-2)/24,5),'Расчет сбытовых надбавок'!$B$2065:'Расчет сбытовых надбавок'!$G$2736,6)</f>
        <v>202.51000000000002</v>
      </c>
      <c r="M826" s="117">
        <f>VLOOKUP($A826+ROUND((COLUMN()-2)/24,5),АТС!$A$41:$F$712,5)+VLOOKUP($A826+ROUND((COLUMN()-2)/24,5),'Расчет сбытовых надбавок'!$B$2065:'Расчет сбытовых надбавок'!$G$2736,6)</f>
        <v>233.22</v>
      </c>
      <c r="N826" s="117">
        <f>VLOOKUP($A826+ROUND((COLUMN()-2)/24,5),АТС!$A$41:$F$712,5)+VLOOKUP($A826+ROUND((COLUMN()-2)/24,5),'Расчет сбытовых надбавок'!$B$2065:'Расчет сбытовых надбавок'!$G$2736,6)</f>
        <v>286.10999999999996</v>
      </c>
      <c r="O826" s="117">
        <f>VLOOKUP($A826+ROUND((COLUMN()-2)/24,5),АТС!$A$41:$F$712,5)+VLOOKUP($A826+ROUND((COLUMN()-2)/24,5),'Расчет сбытовых надбавок'!$B$2065:'Расчет сбытовых надбавок'!$G$2736,6)</f>
        <v>271.62</v>
      </c>
      <c r="P826" s="117">
        <f>VLOOKUP($A826+ROUND((COLUMN()-2)/24,5),АТС!$A$41:$F$712,5)+VLOOKUP($A826+ROUND((COLUMN()-2)/24,5),'Расчет сбытовых надбавок'!$B$2065:'Расчет сбытовых надбавок'!$G$2736,6)</f>
        <v>370.59000000000003</v>
      </c>
      <c r="Q826" s="117">
        <f>VLOOKUP($A826+ROUND((COLUMN()-2)/24,5),АТС!$A$41:$F$712,5)+VLOOKUP($A826+ROUND((COLUMN()-2)/24,5),'Расчет сбытовых надбавок'!$B$2065:'Расчет сбытовых надбавок'!$G$2736,6)</f>
        <v>283.66000000000003</v>
      </c>
      <c r="R826" s="117">
        <f>VLOOKUP($A826+ROUND((COLUMN()-2)/24,5),АТС!$A$41:$F$712,5)+VLOOKUP($A826+ROUND((COLUMN()-2)/24,5),'Расчет сбытовых надбавок'!$B$2065:'Расчет сбытовых надбавок'!$G$2736,6)</f>
        <v>338.69</v>
      </c>
      <c r="S826" s="117">
        <f>VLOOKUP($A826+ROUND((COLUMN()-2)/24,5),АТС!$A$41:$F$712,5)+VLOOKUP($A826+ROUND((COLUMN()-2)/24,5),'Расчет сбытовых надбавок'!$B$2065:'Расчет сбытовых надбавок'!$G$2736,6)</f>
        <v>293.83</v>
      </c>
      <c r="T826" s="117">
        <f>VLOOKUP($A826+ROUND((COLUMN()-2)/24,5),АТС!$A$41:$F$712,5)+VLOOKUP($A826+ROUND((COLUMN()-2)/24,5),'Расчет сбытовых надбавок'!$B$2065:'Расчет сбытовых надбавок'!$G$2736,6)</f>
        <v>0</v>
      </c>
      <c r="U826" s="117">
        <f>VLOOKUP($A826+ROUND((COLUMN()-2)/24,5),АТС!$A$41:$F$712,5)+VLOOKUP($A826+ROUND((COLUMN()-2)/24,5),'Расчет сбытовых надбавок'!$B$2065:'Расчет сбытовых надбавок'!$G$2736,6)</f>
        <v>32</v>
      </c>
      <c r="V826" s="117">
        <f>VLOOKUP($A826+ROUND((COLUMN()-2)/24,5),АТС!$A$41:$F$712,5)+VLOOKUP($A826+ROUND((COLUMN()-2)/24,5),'Расчет сбытовых надбавок'!$B$2065:'Расчет сбытовых надбавок'!$G$2736,6)</f>
        <v>213.39000000000001</v>
      </c>
      <c r="W826" s="117">
        <f>VLOOKUP($A826+ROUND((COLUMN()-2)/24,5),АТС!$A$41:$F$712,5)+VLOOKUP($A826+ROUND((COLUMN()-2)/24,5),'Расчет сбытовых надбавок'!$B$2065:'Расчет сбытовых надбавок'!$G$2736,6)</f>
        <v>227.76</v>
      </c>
      <c r="X826" s="117">
        <f>VLOOKUP($A826+ROUND((COLUMN()-2)/24,5),АТС!$A$41:$F$712,5)+VLOOKUP($A826+ROUND((COLUMN()-2)/24,5),'Расчет сбытовых надбавок'!$B$2065:'Расчет сбытовых надбавок'!$G$2736,6)</f>
        <v>406.21999999999997</v>
      </c>
      <c r="Y826" s="117">
        <f>VLOOKUP($A826+ROUND((COLUMN()-2)/24,5),АТС!$A$41:$F$712,5)+VLOOKUP($A826+ROUND((COLUMN()-2)/24,5),'Расчет сбытовых надбавок'!$B$2065:'Расчет сбытовых надбавок'!$G$2736,6)</f>
        <v>397.31</v>
      </c>
    </row>
    <row r="827" spans="1:25" x14ac:dyDescent="0.2">
      <c r="A827" s="94">
        <f t="shared" si="24"/>
        <v>41698</v>
      </c>
      <c r="B827" s="117">
        <f>VLOOKUP($A827+ROUND((COLUMN()-2)/24,5),АТС!$A$41:$F$712,5)+VLOOKUP($A827+ROUND((COLUMN()-2)/24,5),'Расчет сбытовых надбавок'!$B$2065:'Расчет сбытовых надбавок'!$G$2736,6)</f>
        <v>287.97000000000003</v>
      </c>
      <c r="C827" s="117">
        <f>VLOOKUP($A827+ROUND((COLUMN()-2)/24,5),АТС!$A$41:$F$712,5)+VLOOKUP($A827+ROUND((COLUMN()-2)/24,5),'Расчет сбытовых надбавок'!$B$2065:'Расчет сбытовых надбавок'!$G$2736,6)</f>
        <v>185.60999999999999</v>
      </c>
      <c r="D827" s="117">
        <f>VLOOKUP($A827+ROUND((COLUMN()-2)/24,5),АТС!$A$41:$F$712,5)+VLOOKUP($A827+ROUND((COLUMN()-2)/24,5),'Расчет сбытовых надбавок'!$B$2065:'Расчет сбытовых надбавок'!$G$2736,6)</f>
        <v>141.14000000000001</v>
      </c>
      <c r="E827" s="117">
        <f>VLOOKUP($A827+ROUND((COLUMN()-2)/24,5),АТС!$A$41:$F$712,5)+VLOOKUP($A827+ROUND((COLUMN()-2)/24,5),'Расчет сбытовых надбавок'!$B$2065:'Расчет сбытовых надбавок'!$G$2736,6)</f>
        <v>106.08</v>
      </c>
      <c r="F827" s="117">
        <f>VLOOKUP($A827+ROUND((COLUMN()-2)/24,5),АТС!$A$41:$F$712,5)+VLOOKUP($A827+ROUND((COLUMN()-2)/24,5),'Расчет сбытовых надбавок'!$B$2065:'Расчет сбытовых надбавок'!$G$2736,6)</f>
        <v>130.57</v>
      </c>
      <c r="G827" s="117">
        <f>VLOOKUP($A827+ROUND((COLUMN()-2)/24,5),АТС!$A$41:$F$712,5)+VLOOKUP($A827+ROUND((COLUMN()-2)/24,5),'Расчет сбытовых надбавок'!$B$2065:'Расчет сбытовых надбавок'!$G$2736,6)</f>
        <v>62.76</v>
      </c>
      <c r="H827" s="117">
        <f>VLOOKUP($A827+ROUND((COLUMN()-2)/24,5),АТС!$A$41:$F$712,5)+VLOOKUP($A827+ROUND((COLUMN()-2)/24,5),'Расчет сбытовых надбавок'!$B$2065:'Расчет сбытовых надбавок'!$G$2736,6)</f>
        <v>0</v>
      </c>
      <c r="I827" s="117">
        <f>VLOOKUP($A827+ROUND((COLUMN()-2)/24,5),АТС!$A$41:$F$712,5)+VLOOKUP($A827+ROUND((COLUMN()-2)/24,5),'Расчет сбытовых надбавок'!$B$2065:'Расчет сбытовых надбавок'!$G$2736,6)</f>
        <v>84.4</v>
      </c>
      <c r="J827" s="117">
        <f>VLOOKUP($A827+ROUND((COLUMN()-2)/24,5),АТС!$A$41:$F$712,5)+VLOOKUP($A827+ROUND((COLUMN()-2)/24,5),'Расчет сбытовых надбавок'!$B$2065:'Расчет сбытовых надбавок'!$G$2736,6)</f>
        <v>67.92</v>
      </c>
      <c r="K827" s="117">
        <f>VLOOKUP($A827+ROUND((COLUMN()-2)/24,5),АТС!$A$41:$F$712,5)+VLOOKUP($A827+ROUND((COLUMN()-2)/24,5),'Расчет сбытовых надбавок'!$B$2065:'Расчет сбытовых надбавок'!$G$2736,6)</f>
        <v>175.72</v>
      </c>
      <c r="L827" s="117">
        <f>VLOOKUP($A827+ROUND((COLUMN()-2)/24,5),АТС!$A$41:$F$712,5)+VLOOKUP($A827+ROUND((COLUMN()-2)/24,5),'Расчет сбытовых надбавок'!$B$2065:'Расчет сбытовых надбавок'!$G$2736,6)</f>
        <v>282.02999999999997</v>
      </c>
      <c r="M827" s="117">
        <f>VLOOKUP($A827+ROUND((COLUMN()-2)/24,5),АТС!$A$41:$F$712,5)+VLOOKUP($A827+ROUND((COLUMN()-2)/24,5),'Расчет сбытовых надбавок'!$B$2065:'Расчет сбытовых надбавок'!$G$2736,6)</f>
        <v>300.98</v>
      </c>
      <c r="N827" s="117">
        <f>VLOOKUP($A827+ROUND((COLUMN()-2)/24,5),АТС!$A$41:$F$712,5)+VLOOKUP($A827+ROUND((COLUMN()-2)/24,5),'Расчет сбытовых надбавок'!$B$2065:'Расчет сбытовых надбавок'!$G$2736,6)</f>
        <v>443.83</v>
      </c>
      <c r="O827" s="117">
        <f>VLOOKUP($A827+ROUND((COLUMN()-2)/24,5),АТС!$A$41:$F$712,5)+VLOOKUP($A827+ROUND((COLUMN()-2)/24,5),'Расчет сбытовых надбавок'!$B$2065:'Расчет сбытовых надбавок'!$G$2736,6)</f>
        <v>424.13</v>
      </c>
      <c r="P827" s="117">
        <f>VLOOKUP($A827+ROUND((COLUMN()-2)/24,5),АТС!$A$41:$F$712,5)+VLOOKUP($A827+ROUND((COLUMN()-2)/24,5),'Расчет сбытовых надбавок'!$B$2065:'Расчет сбытовых надбавок'!$G$2736,6)</f>
        <v>505.81</v>
      </c>
      <c r="Q827" s="117">
        <f>VLOOKUP($A827+ROUND((COLUMN()-2)/24,5),АТС!$A$41:$F$712,5)+VLOOKUP($A827+ROUND((COLUMN()-2)/24,5),'Расчет сбытовых надбавок'!$B$2065:'Расчет сбытовых надбавок'!$G$2736,6)</f>
        <v>457.86</v>
      </c>
      <c r="R827" s="117">
        <f>VLOOKUP($A827+ROUND((COLUMN()-2)/24,5),АТС!$A$41:$F$712,5)+VLOOKUP($A827+ROUND((COLUMN()-2)/24,5),'Расчет сбытовых надбавок'!$B$2065:'Расчет сбытовых надбавок'!$G$2736,6)</f>
        <v>415.89</v>
      </c>
      <c r="S827" s="117">
        <f>VLOOKUP($A827+ROUND((COLUMN()-2)/24,5),АТС!$A$41:$F$712,5)+VLOOKUP($A827+ROUND((COLUMN()-2)/24,5),'Расчет сбытовых надбавок'!$B$2065:'Расчет сбытовых надбавок'!$G$2736,6)</f>
        <v>298.56</v>
      </c>
      <c r="T827" s="117">
        <f>VLOOKUP($A827+ROUND((COLUMN()-2)/24,5),АТС!$A$41:$F$712,5)+VLOOKUP($A827+ROUND((COLUMN()-2)/24,5),'Расчет сбытовых надбавок'!$B$2065:'Расчет сбытовых надбавок'!$G$2736,6)</f>
        <v>86.08</v>
      </c>
      <c r="U827" s="117">
        <f>VLOOKUP($A827+ROUND((COLUMN()-2)/24,5),АТС!$A$41:$F$712,5)+VLOOKUP($A827+ROUND((COLUMN()-2)/24,5),'Расчет сбытовых надбавок'!$B$2065:'Расчет сбытовых надбавок'!$G$2736,6)</f>
        <v>370.78000000000003</v>
      </c>
      <c r="V827" s="117">
        <f>VLOOKUP($A827+ROUND((COLUMN()-2)/24,5),АТС!$A$41:$F$712,5)+VLOOKUP($A827+ROUND((COLUMN()-2)/24,5),'Расчет сбытовых надбавок'!$B$2065:'Расчет сбытовых надбавок'!$G$2736,6)</f>
        <v>477.77</v>
      </c>
      <c r="W827" s="117">
        <f>VLOOKUP($A827+ROUND((COLUMN()-2)/24,5),АТС!$A$41:$F$712,5)+VLOOKUP($A827+ROUND((COLUMN()-2)/24,5),'Расчет сбытовых надбавок'!$B$2065:'Расчет сбытовых надбавок'!$G$2736,6)</f>
        <v>443.2</v>
      </c>
      <c r="X827" s="117">
        <f>VLOOKUP($A827+ROUND((COLUMN()-2)/24,5),АТС!$A$41:$F$712,5)+VLOOKUP($A827+ROUND((COLUMN()-2)/24,5),'Расчет сбытовых надбавок'!$B$2065:'Расчет сбытовых надбавок'!$G$2736,6)</f>
        <v>196.27</v>
      </c>
      <c r="Y827" s="117">
        <f>VLOOKUP($A827+ROUND((COLUMN()-2)/24,5),АТС!$A$41:$F$712,5)+VLOOKUP($A827+ROUND((COLUMN()-2)/24,5),'Расчет сбытовых надбавок'!$B$2065:'Расчет сбытовых надбавок'!$G$2736,6)</f>
        <v>717.71</v>
      </c>
    </row>
    <row r="828" spans="1:25" x14ac:dyDescent="0.2">
      <c r="A828" s="100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  <c r="X828" s="118"/>
      <c r="Y828" s="118"/>
    </row>
    <row r="829" spans="1:25" ht="21.75" customHeight="1" x14ac:dyDescent="0.2">
      <c r="A829" s="214" t="s">
        <v>168</v>
      </c>
      <c r="B829" s="214"/>
      <c r="C829" s="214"/>
      <c r="D829" s="214"/>
      <c r="E829" s="214"/>
      <c r="F829" s="214"/>
      <c r="G829" s="214"/>
      <c r="H829" s="214"/>
      <c r="I829" s="214"/>
      <c r="J829" s="214"/>
      <c r="K829" s="214"/>
      <c r="L829" s="169" t="s">
        <v>101</v>
      </c>
      <c r="M829" s="169"/>
      <c r="N829" s="169" t="s">
        <v>102</v>
      </c>
      <c r="O829" s="169"/>
      <c r="P829" s="169" t="s">
        <v>103</v>
      </c>
      <c r="Q829" s="169"/>
      <c r="R829" s="169" t="s">
        <v>104</v>
      </c>
      <c r="S829" s="169"/>
      <c r="T829" s="118"/>
      <c r="U829" s="118"/>
      <c r="V829" s="118"/>
      <c r="W829" s="118"/>
      <c r="X829" s="118"/>
      <c r="Y829" s="118"/>
    </row>
    <row r="830" spans="1:25" s="119" customFormat="1" ht="36.75" customHeight="1" x14ac:dyDescent="0.25">
      <c r="A830" s="214"/>
      <c r="B830" s="214"/>
      <c r="C830" s="214"/>
      <c r="D830" s="214"/>
      <c r="E830" s="214"/>
      <c r="F830" s="214"/>
      <c r="G830" s="214"/>
      <c r="H830" s="214"/>
      <c r="I830" s="214"/>
      <c r="J830" s="214"/>
      <c r="K830" s="214"/>
      <c r="L830" s="169"/>
      <c r="M830" s="169"/>
      <c r="N830" s="169"/>
      <c r="O830" s="169"/>
      <c r="P830" s="169"/>
      <c r="Q830" s="169"/>
      <c r="R830" s="169"/>
      <c r="S830" s="169"/>
      <c r="T830" s="118"/>
      <c r="U830" s="118"/>
      <c r="V830" s="118"/>
      <c r="W830" s="118"/>
      <c r="X830" s="118"/>
      <c r="Y830" s="118"/>
    </row>
    <row r="831" spans="1:25" s="119" customFormat="1" ht="20.100000000000001" customHeight="1" x14ac:dyDescent="0.25">
      <c r="A831" s="213" t="s">
        <v>169</v>
      </c>
      <c r="B831" s="213"/>
      <c r="C831" s="213"/>
      <c r="D831" s="213"/>
      <c r="E831" s="213"/>
      <c r="F831" s="213"/>
      <c r="G831" s="213"/>
      <c r="H831" s="213"/>
      <c r="I831" s="213"/>
      <c r="J831" s="213"/>
      <c r="K831" s="213"/>
      <c r="L831" s="211">
        <f>'Расчет сбытовых надбавок'!D2737+АТС!$B$37</f>
        <v>-5.24</v>
      </c>
      <c r="M831" s="212"/>
      <c r="N831" s="211">
        <f>'Расчет сбытовых надбавок'!E2737+АТС!$B$37</f>
        <v>-5.1499999999999995</v>
      </c>
      <c r="O831" s="212"/>
      <c r="P831" s="211">
        <f>'Расчет сбытовых надбавок'!F2737+АТС!$B$37</f>
        <v>-4.83</v>
      </c>
      <c r="Q831" s="212"/>
      <c r="R831" s="211">
        <f>'Расчет сбытовых надбавок'!G2737+АТС!$B$37</f>
        <v>-4.54</v>
      </c>
      <c r="S831" s="212"/>
      <c r="T831" s="118"/>
      <c r="U831" s="118"/>
      <c r="V831" s="118"/>
      <c r="W831" s="118"/>
      <c r="X831" s="118"/>
      <c r="Y831" s="118"/>
    </row>
    <row r="832" spans="1:25" ht="37.5" customHeight="1" x14ac:dyDescent="0.2">
      <c r="A832" s="213" t="s">
        <v>170</v>
      </c>
      <c r="B832" s="213"/>
      <c r="C832" s="213"/>
      <c r="D832" s="213"/>
      <c r="E832" s="213"/>
      <c r="F832" s="213"/>
      <c r="G832" s="213"/>
      <c r="H832" s="213"/>
      <c r="I832" s="213"/>
      <c r="J832" s="213"/>
      <c r="K832" s="213"/>
      <c r="L832" s="209">
        <f>'Расчет сбытовых надбавок'!D2738+АТС!$B$38</f>
        <v>334.16</v>
      </c>
      <c r="M832" s="209"/>
      <c r="N832" s="209">
        <f>'Расчет сбытовых надбавок'!E2738+АТС!$B$38</f>
        <v>328.44</v>
      </c>
      <c r="O832" s="209"/>
      <c r="P832" s="209">
        <f>'Расчет сбытовых надбавок'!F2738+АТС!$B$38</f>
        <v>307.82</v>
      </c>
      <c r="Q832" s="209"/>
      <c r="R832" s="209">
        <f>'Расчет сбытовых надбавок'!G2738+АТС!$B$38</f>
        <v>289.56</v>
      </c>
      <c r="S832" s="209"/>
      <c r="T832" s="118"/>
      <c r="U832" s="118"/>
      <c r="V832" s="118"/>
      <c r="W832" s="118"/>
      <c r="X832" s="118"/>
      <c r="Y832" s="118"/>
    </row>
    <row r="833" spans="1:25" x14ac:dyDescent="0.2">
      <c r="A833" s="100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  <c r="X833" s="118"/>
      <c r="Y833" s="118"/>
    </row>
    <row r="834" spans="1:25" x14ac:dyDescent="0.2">
      <c r="A834" s="100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  <c r="Y834" s="118"/>
    </row>
    <row r="835" spans="1:25" ht="15" customHeight="1" x14ac:dyDescent="0.2">
      <c r="A835" s="168" t="s">
        <v>172</v>
      </c>
      <c r="B835" s="168"/>
      <c r="C835" s="168"/>
      <c r="D835" s="168"/>
      <c r="E835" s="168"/>
      <c r="F835" s="168"/>
      <c r="G835" s="168"/>
      <c r="H835" s="168"/>
      <c r="I835" s="168"/>
      <c r="J835" s="168"/>
      <c r="K835" s="168"/>
      <c r="L835" s="168" t="s">
        <v>5</v>
      </c>
      <c r="M835" s="168"/>
      <c r="N835" s="169" t="s">
        <v>163</v>
      </c>
      <c r="O835" s="169"/>
      <c r="P835" s="169" t="s">
        <v>164</v>
      </c>
      <c r="Q835" s="169"/>
      <c r="R835" s="169" t="s">
        <v>165</v>
      </c>
      <c r="S835" s="169"/>
      <c r="T835" s="210"/>
      <c r="U835" s="210"/>
      <c r="V835" s="118"/>
      <c r="W835" s="118"/>
      <c r="X835" s="118"/>
      <c r="Y835" s="118"/>
    </row>
    <row r="836" spans="1:25" s="105" customFormat="1" ht="59.25" customHeight="1" x14ac:dyDescent="0.25">
      <c r="A836" s="168"/>
      <c r="B836" s="168"/>
      <c r="C836" s="168"/>
      <c r="D836" s="168"/>
      <c r="E836" s="168"/>
      <c r="F836" s="168"/>
      <c r="G836" s="168"/>
      <c r="H836" s="168"/>
      <c r="I836" s="168"/>
      <c r="J836" s="168"/>
      <c r="K836" s="168"/>
      <c r="L836" s="168"/>
      <c r="M836" s="168"/>
      <c r="N836" s="169"/>
      <c r="O836" s="169"/>
      <c r="P836" s="169"/>
      <c r="Q836" s="169"/>
      <c r="R836" s="169"/>
      <c r="S836" s="169"/>
      <c r="T836" s="210"/>
      <c r="U836" s="210"/>
      <c r="V836" s="103"/>
      <c r="W836" s="103"/>
      <c r="X836" s="103"/>
      <c r="Y836" s="103"/>
    </row>
    <row r="837" spans="1:25" s="119" customFormat="1" ht="21.75" customHeight="1" x14ac:dyDescent="0.25">
      <c r="A837" s="168"/>
      <c r="B837" s="168"/>
      <c r="C837" s="168"/>
      <c r="D837" s="168"/>
      <c r="E837" s="168"/>
      <c r="F837" s="168"/>
      <c r="G837" s="168"/>
      <c r="H837" s="168"/>
      <c r="I837" s="168"/>
      <c r="J837" s="168"/>
      <c r="K837" s="168"/>
      <c r="L837" s="203">
        <f>'Расчет сбытовых надбавок'!D2746+АТС!$B$24</f>
        <v>385538.62</v>
      </c>
      <c r="M837" s="204"/>
      <c r="N837" s="203">
        <f>'Расчет сбытовых надбавок'!E2746+АТС!$B$24</f>
        <v>378938.83999999997</v>
      </c>
      <c r="O837" s="204"/>
      <c r="P837" s="203">
        <f>'Расчет сбытовых надбавок'!F2746+АТС!$B$24</f>
        <v>355154.27999999997</v>
      </c>
      <c r="Q837" s="204"/>
      <c r="R837" s="203">
        <f>'Расчет сбытовых надбавок'!G2746+АТС!$B$24</f>
        <v>334085.76999999996</v>
      </c>
      <c r="S837" s="204"/>
      <c r="T837" s="207"/>
      <c r="U837" s="208"/>
      <c r="V837" s="120"/>
      <c r="W837" s="120"/>
      <c r="X837" s="120"/>
      <c r="Y837" s="120"/>
    </row>
    <row r="839" spans="1:25" ht="15" customHeight="1" x14ac:dyDescent="0.25">
      <c r="A839" s="168" t="s">
        <v>167</v>
      </c>
      <c r="B839" s="168"/>
      <c r="C839" s="168"/>
      <c r="D839" s="168"/>
      <c r="E839" s="168"/>
      <c r="F839" s="168"/>
      <c r="G839" s="168"/>
      <c r="H839" s="168"/>
      <c r="I839" s="168"/>
      <c r="J839" s="168"/>
      <c r="K839" s="168"/>
      <c r="L839" s="202" t="s">
        <v>98</v>
      </c>
      <c r="M839" s="202"/>
      <c r="N839" s="202"/>
      <c r="O839" s="202"/>
      <c r="P839" s="202"/>
      <c r="Q839" s="202"/>
      <c r="R839" s="202"/>
      <c r="S839" s="202"/>
    </row>
    <row r="840" spans="1:25" x14ac:dyDescent="0.25">
      <c r="A840" s="168"/>
      <c r="B840" s="168"/>
      <c r="C840" s="168"/>
      <c r="D840" s="168"/>
      <c r="E840" s="168"/>
      <c r="F840" s="168"/>
      <c r="G840" s="168"/>
      <c r="H840" s="168"/>
      <c r="I840" s="168"/>
      <c r="J840" s="168"/>
      <c r="K840" s="168"/>
      <c r="L840" s="219" t="s">
        <v>0</v>
      </c>
      <c r="M840" s="220"/>
      <c r="N840" s="191" t="s">
        <v>1</v>
      </c>
      <c r="O840" s="191"/>
      <c r="P840" s="191" t="s">
        <v>2</v>
      </c>
      <c r="Q840" s="191"/>
      <c r="R840" s="191" t="s">
        <v>3</v>
      </c>
      <c r="S840" s="191"/>
    </row>
    <row r="841" spans="1:25" x14ac:dyDescent="0.25">
      <c r="A841" s="168"/>
      <c r="B841" s="168"/>
      <c r="C841" s="168"/>
      <c r="D841" s="168"/>
      <c r="E841" s="168"/>
      <c r="F841" s="168"/>
      <c r="G841" s="168"/>
      <c r="H841" s="168"/>
      <c r="I841" s="168"/>
      <c r="J841" s="168"/>
      <c r="K841" s="168"/>
      <c r="L841" s="221">
        <f>'РСТ РСО-А'!K8</f>
        <v>192876.41</v>
      </c>
      <c r="M841" s="222"/>
      <c r="N841" s="223">
        <f>'РСТ РСО-А'!L8</f>
        <v>299810.78999999998</v>
      </c>
      <c r="O841" s="224"/>
      <c r="P841" s="192">
        <f>'РСТ РСО-А'!M8</f>
        <v>680547.65</v>
      </c>
      <c r="Q841" s="192"/>
      <c r="R841" s="225">
        <f>'РСТ РСО-А'!N8</f>
        <v>1053932.83</v>
      </c>
      <c r="S841" s="225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47:H48"/>
    <mergeCell ref="I47:I48"/>
    <mergeCell ref="J47:J48"/>
    <mergeCell ref="K47:K48"/>
    <mergeCell ref="L47:L48"/>
    <mergeCell ref="M47:M48"/>
    <mergeCell ref="X13:X14"/>
    <mergeCell ref="Y13:Y14"/>
    <mergeCell ref="A45:A48"/>
    <mergeCell ref="B45:Y46"/>
    <mergeCell ref="B47:B48"/>
    <mergeCell ref="C47:C48"/>
    <mergeCell ref="D47:D48"/>
    <mergeCell ref="E47:E48"/>
    <mergeCell ref="F47:F48"/>
    <mergeCell ref="G47:G48"/>
    <mergeCell ref="R13:R14"/>
    <mergeCell ref="S13:S14"/>
    <mergeCell ref="T13:T14"/>
    <mergeCell ref="U13:U14"/>
    <mergeCell ref="V13:V14"/>
    <mergeCell ref="W13:W14"/>
    <mergeCell ref="L13:L14"/>
    <mergeCell ref="M13:M14"/>
    <mergeCell ref="T47:T48"/>
    <mergeCell ref="U47:U48"/>
    <mergeCell ref="V47:V48"/>
    <mergeCell ref="W47:W48"/>
    <mergeCell ref="X47:X48"/>
    <mergeCell ref="Y47:Y48"/>
    <mergeCell ref="N47:N48"/>
    <mergeCell ref="O47:O48"/>
    <mergeCell ref="P47:P48"/>
    <mergeCell ref="Q47:Q48"/>
    <mergeCell ref="R47:R48"/>
    <mergeCell ref="S47:S48"/>
    <mergeCell ref="N81:N82"/>
    <mergeCell ref="O81:O82"/>
    <mergeCell ref="A79:A82"/>
    <mergeCell ref="B79:Y80"/>
    <mergeCell ref="B81:B82"/>
    <mergeCell ref="C81:C82"/>
    <mergeCell ref="D81:D82"/>
    <mergeCell ref="E81:E82"/>
    <mergeCell ref="F81:F82"/>
    <mergeCell ref="G81:G82"/>
    <mergeCell ref="H81:H82"/>
    <mergeCell ref="I81:I82"/>
    <mergeCell ref="H115:H116"/>
    <mergeCell ref="I115:I116"/>
    <mergeCell ref="J115:J116"/>
    <mergeCell ref="K115:K116"/>
    <mergeCell ref="V81:V82"/>
    <mergeCell ref="W81:W82"/>
    <mergeCell ref="X81:X82"/>
    <mergeCell ref="Y81:Y82"/>
    <mergeCell ref="A113:A116"/>
    <mergeCell ref="B113:Y114"/>
    <mergeCell ref="B115:B116"/>
    <mergeCell ref="C115:C116"/>
    <mergeCell ref="D115:D116"/>
    <mergeCell ref="E115:E116"/>
    <mergeCell ref="P81:P82"/>
    <mergeCell ref="Q81:Q82"/>
    <mergeCell ref="R81:R82"/>
    <mergeCell ref="S81:S82"/>
    <mergeCell ref="T81:T82"/>
    <mergeCell ref="U81:U82"/>
    <mergeCell ref="J81:J82"/>
    <mergeCell ref="K81:K82"/>
    <mergeCell ref="L81:L82"/>
    <mergeCell ref="M81:M82"/>
    <mergeCell ref="X115:X116"/>
    <mergeCell ref="Y115:Y116"/>
    <mergeCell ref="A148:A151"/>
    <mergeCell ref="B148:Y149"/>
    <mergeCell ref="B150:B151"/>
    <mergeCell ref="C150:C151"/>
    <mergeCell ref="D150:D151"/>
    <mergeCell ref="E150:E151"/>
    <mergeCell ref="F150:F151"/>
    <mergeCell ref="G150:G151"/>
    <mergeCell ref="R115:R116"/>
    <mergeCell ref="S115:S116"/>
    <mergeCell ref="T115:T116"/>
    <mergeCell ref="U115:U116"/>
    <mergeCell ref="V115:V116"/>
    <mergeCell ref="W115:W116"/>
    <mergeCell ref="L115:L116"/>
    <mergeCell ref="M115:M116"/>
    <mergeCell ref="N115:N116"/>
    <mergeCell ref="O115:O116"/>
    <mergeCell ref="P115:P116"/>
    <mergeCell ref="Q115:Q116"/>
    <mergeCell ref="F115:F116"/>
    <mergeCell ref="G115:G116"/>
    <mergeCell ref="U150:U151"/>
    <mergeCell ref="V150:V151"/>
    <mergeCell ref="W150:W151"/>
    <mergeCell ref="X150:X151"/>
    <mergeCell ref="Y150:Y151"/>
    <mergeCell ref="N150:N151"/>
    <mergeCell ref="O150:O151"/>
    <mergeCell ref="P150:P151"/>
    <mergeCell ref="Q150:Q151"/>
    <mergeCell ref="R150:R151"/>
    <mergeCell ref="S150:S151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T150:T151"/>
    <mergeCell ref="H150:H151"/>
    <mergeCell ref="I150:I151"/>
    <mergeCell ref="J150:J151"/>
    <mergeCell ref="K150:K151"/>
    <mergeCell ref="L150:L151"/>
    <mergeCell ref="M150:M151"/>
    <mergeCell ref="V184:V185"/>
    <mergeCell ref="W184:W185"/>
    <mergeCell ref="X184:X185"/>
    <mergeCell ref="Y184:Y185"/>
    <mergeCell ref="A216:A219"/>
    <mergeCell ref="B216:Y217"/>
    <mergeCell ref="B218:B219"/>
    <mergeCell ref="C218:C219"/>
    <mergeCell ref="D218:D219"/>
    <mergeCell ref="E218:E219"/>
    <mergeCell ref="P184:P185"/>
    <mergeCell ref="Q184:Q185"/>
    <mergeCell ref="R184:R185"/>
    <mergeCell ref="S184:S185"/>
    <mergeCell ref="T184:T185"/>
    <mergeCell ref="U184:U185"/>
    <mergeCell ref="J184:J185"/>
    <mergeCell ref="K184:K185"/>
    <mergeCell ref="L184:L185"/>
    <mergeCell ref="M184:M185"/>
    <mergeCell ref="N184:N185"/>
    <mergeCell ref="O184:O185"/>
    <mergeCell ref="A182:A185"/>
    <mergeCell ref="B182:Y183"/>
    <mergeCell ref="N218:N219"/>
    <mergeCell ref="O218:O219"/>
    <mergeCell ref="P218:P219"/>
    <mergeCell ref="Q218:Q219"/>
    <mergeCell ref="F218:F219"/>
    <mergeCell ref="G218:G219"/>
    <mergeCell ref="H218:H219"/>
    <mergeCell ref="I218:I219"/>
    <mergeCell ref="J218:J219"/>
    <mergeCell ref="K218:K219"/>
    <mergeCell ref="H252:H253"/>
    <mergeCell ref="I252:I253"/>
    <mergeCell ref="J252:J253"/>
    <mergeCell ref="K252:K253"/>
    <mergeCell ref="L252:L253"/>
    <mergeCell ref="M252:M253"/>
    <mergeCell ref="X218:X219"/>
    <mergeCell ref="Y218:Y219"/>
    <mergeCell ref="A250:A253"/>
    <mergeCell ref="B250:Y251"/>
    <mergeCell ref="B252:B253"/>
    <mergeCell ref="C252:C253"/>
    <mergeCell ref="D252:D253"/>
    <mergeCell ref="E252:E253"/>
    <mergeCell ref="F252:F253"/>
    <mergeCell ref="G252:G253"/>
    <mergeCell ref="R218:R219"/>
    <mergeCell ref="S218:S219"/>
    <mergeCell ref="T218:T219"/>
    <mergeCell ref="U218:U219"/>
    <mergeCell ref="V218:V219"/>
    <mergeCell ref="W218:W219"/>
    <mergeCell ref="L218:L219"/>
    <mergeCell ref="M218:M219"/>
    <mergeCell ref="T252:T253"/>
    <mergeCell ref="U252:U253"/>
    <mergeCell ref="V252:V253"/>
    <mergeCell ref="W252:W253"/>
    <mergeCell ref="X252:X253"/>
    <mergeCell ref="Y252:Y253"/>
    <mergeCell ref="N252:N253"/>
    <mergeCell ref="O252:O253"/>
    <mergeCell ref="P252:P253"/>
    <mergeCell ref="Q252:Q253"/>
    <mergeCell ref="R252:R253"/>
    <mergeCell ref="S252:S253"/>
    <mergeCell ref="N287:N288"/>
    <mergeCell ref="O287:O288"/>
    <mergeCell ref="A285:A288"/>
    <mergeCell ref="B285:Y286"/>
    <mergeCell ref="B287:B288"/>
    <mergeCell ref="C287:C288"/>
    <mergeCell ref="D287:D288"/>
    <mergeCell ref="E287:E288"/>
    <mergeCell ref="F287:F288"/>
    <mergeCell ref="G287:G288"/>
    <mergeCell ref="H287:H288"/>
    <mergeCell ref="I287:I288"/>
    <mergeCell ref="H321:H322"/>
    <mergeCell ref="I321:I322"/>
    <mergeCell ref="J321:J322"/>
    <mergeCell ref="K321:K322"/>
    <mergeCell ref="V287:V288"/>
    <mergeCell ref="W287:W288"/>
    <mergeCell ref="X287:X288"/>
    <mergeCell ref="Y287:Y288"/>
    <mergeCell ref="A319:A322"/>
    <mergeCell ref="B319:Y320"/>
    <mergeCell ref="B321:B322"/>
    <mergeCell ref="C321:C322"/>
    <mergeCell ref="D321:D322"/>
    <mergeCell ref="E321:E322"/>
    <mergeCell ref="P287:P288"/>
    <mergeCell ref="Q287:Q288"/>
    <mergeCell ref="R287:R288"/>
    <mergeCell ref="S287:S288"/>
    <mergeCell ref="T287:T288"/>
    <mergeCell ref="U287:U288"/>
    <mergeCell ref="J287:J288"/>
    <mergeCell ref="K287:K288"/>
    <mergeCell ref="L287:L288"/>
    <mergeCell ref="M287:M288"/>
    <mergeCell ref="X321:X322"/>
    <mergeCell ref="Y321:Y322"/>
    <mergeCell ref="A353:A356"/>
    <mergeCell ref="B353:Y354"/>
    <mergeCell ref="B355:B356"/>
    <mergeCell ref="C355:C356"/>
    <mergeCell ref="D355:D356"/>
    <mergeCell ref="E355:E356"/>
    <mergeCell ref="F355:F356"/>
    <mergeCell ref="G355:G356"/>
    <mergeCell ref="R321:R322"/>
    <mergeCell ref="S321:S322"/>
    <mergeCell ref="T321:T322"/>
    <mergeCell ref="U321:U322"/>
    <mergeCell ref="V321:V322"/>
    <mergeCell ref="W321:W322"/>
    <mergeCell ref="L321:L322"/>
    <mergeCell ref="M321:M322"/>
    <mergeCell ref="N321:N322"/>
    <mergeCell ref="O321:O322"/>
    <mergeCell ref="P321:P322"/>
    <mergeCell ref="Q321:Q322"/>
    <mergeCell ref="F321:F322"/>
    <mergeCell ref="G321:G322"/>
    <mergeCell ref="U355:U356"/>
    <mergeCell ref="V355:V356"/>
    <mergeCell ref="W355:W356"/>
    <mergeCell ref="X355:X356"/>
    <mergeCell ref="Y355:Y356"/>
    <mergeCell ref="N355:N356"/>
    <mergeCell ref="O355:O356"/>
    <mergeCell ref="P355:P356"/>
    <mergeCell ref="Q355:Q356"/>
    <mergeCell ref="R355:R356"/>
    <mergeCell ref="S355:S356"/>
    <mergeCell ref="B389:B390"/>
    <mergeCell ref="C389:C390"/>
    <mergeCell ref="D389:D390"/>
    <mergeCell ref="E389:E390"/>
    <mergeCell ref="F389:F390"/>
    <mergeCell ref="G389:G390"/>
    <mergeCell ref="H389:H390"/>
    <mergeCell ref="I389:I390"/>
    <mergeCell ref="T355:T356"/>
    <mergeCell ref="H355:H356"/>
    <mergeCell ref="I355:I356"/>
    <mergeCell ref="J355:J356"/>
    <mergeCell ref="K355:K356"/>
    <mergeCell ref="L355:L356"/>
    <mergeCell ref="M355:M356"/>
    <mergeCell ref="V389:V390"/>
    <mergeCell ref="W389:W390"/>
    <mergeCell ref="X389:X390"/>
    <mergeCell ref="Y389:Y390"/>
    <mergeCell ref="A422:A425"/>
    <mergeCell ref="B422:Y423"/>
    <mergeCell ref="B424:B425"/>
    <mergeCell ref="C424:C425"/>
    <mergeCell ref="D424:D425"/>
    <mergeCell ref="E424:E425"/>
    <mergeCell ref="P389:P390"/>
    <mergeCell ref="Q389:Q390"/>
    <mergeCell ref="R389:R390"/>
    <mergeCell ref="S389:S390"/>
    <mergeCell ref="T389:T390"/>
    <mergeCell ref="U389:U390"/>
    <mergeCell ref="J389:J390"/>
    <mergeCell ref="K389:K390"/>
    <mergeCell ref="L389:L390"/>
    <mergeCell ref="M389:M390"/>
    <mergeCell ref="N389:N390"/>
    <mergeCell ref="O389:O390"/>
    <mergeCell ref="A387:A390"/>
    <mergeCell ref="B387:Y388"/>
    <mergeCell ref="N424:N425"/>
    <mergeCell ref="O424:O425"/>
    <mergeCell ref="P424:P425"/>
    <mergeCell ref="Q424:Q425"/>
    <mergeCell ref="F424:F425"/>
    <mergeCell ref="G424:G425"/>
    <mergeCell ref="H424:H425"/>
    <mergeCell ref="I424:I425"/>
    <mergeCell ref="J424:J425"/>
    <mergeCell ref="K424:K425"/>
    <mergeCell ref="H458:H459"/>
    <mergeCell ref="I458:I459"/>
    <mergeCell ref="J458:J459"/>
    <mergeCell ref="K458:K459"/>
    <mergeCell ref="L458:L459"/>
    <mergeCell ref="M458:M459"/>
    <mergeCell ref="X424:X425"/>
    <mergeCell ref="Y424:Y425"/>
    <mergeCell ref="A456:A459"/>
    <mergeCell ref="B456:Y457"/>
    <mergeCell ref="B458:B459"/>
    <mergeCell ref="C458:C459"/>
    <mergeCell ref="D458:D459"/>
    <mergeCell ref="E458:E459"/>
    <mergeCell ref="F458:F459"/>
    <mergeCell ref="G458:G459"/>
    <mergeCell ref="R424:R425"/>
    <mergeCell ref="S424:S425"/>
    <mergeCell ref="T424:T425"/>
    <mergeCell ref="U424:U425"/>
    <mergeCell ref="V424:V425"/>
    <mergeCell ref="W424:W425"/>
    <mergeCell ref="L424:L425"/>
    <mergeCell ref="M424:M425"/>
    <mergeCell ref="T458:T459"/>
    <mergeCell ref="U458:U459"/>
    <mergeCell ref="V458:V459"/>
    <mergeCell ref="W458:W459"/>
    <mergeCell ref="X458:X459"/>
    <mergeCell ref="Y458:Y459"/>
    <mergeCell ref="N458:N459"/>
    <mergeCell ref="O458:O459"/>
    <mergeCell ref="P458:P459"/>
    <mergeCell ref="Q458:Q459"/>
    <mergeCell ref="R458:R459"/>
    <mergeCell ref="S458:S459"/>
    <mergeCell ref="N492:N493"/>
    <mergeCell ref="O492:O493"/>
    <mergeCell ref="A490:A493"/>
    <mergeCell ref="B490:Y491"/>
    <mergeCell ref="B492:B493"/>
    <mergeCell ref="C492:C493"/>
    <mergeCell ref="D492:D493"/>
    <mergeCell ref="E492:E493"/>
    <mergeCell ref="F492:F493"/>
    <mergeCell ref="G492:G493"/>
    <mergeCell ref="H492:H493"/>
    <mergeCell ref="I492:I493"/>
    <mergeCell ref="H526:H527"/>
    <mergeCell ref="I526:I527"/>
    <mergeCell ref="J526:J527"/>
    <mergeCell ref="K526:K527"/>
    <mergeCell ref="V492:V493"/>
    <mergeCell ref="W492:W493"/>
    <mergeCell ref="X492:X493"/>
    <mergeCell ref="Y492:Y493"/>
    <mergeCell ref="A524:A527"/>
    <mergeCell ref="B524:Y525"/>
    <mergeCell ref="B526:B527"/>
    <mergeCell ref="C526:C527"/>
    <mergeCell ref="D526:D527"/>
    <mergeCell ref="E526:E527"/>
    <mergeCell ref="P492:P493"/>
    <mergeCell ref="Q492:Q493"/>
    <mergeCell ref="R492:R493"/>
    <mergeCell ref="S492:S493"/>
    <mergeCell ref="T492:T493"/>
    <mergeCell ref="U492:U493"/>
    <mergeCell ref="J492:J493"/>
    <mergeCell ref="K492:K493"/>
    <mergeCell ref="L492:L493"/>
    <mergeCell ref="M492:M493"/>
    <mergeCell ref="X526:X527"/>
    <mergeCell ref="Y526:Y527"/>
    <mergeCell ref="A558:A561"/>
    <mergeCell ref="B558:Y559"/>
    <mergeCell ref="B560:B561"/>
    <mergeCell ref="C560:C561"/>
    <mergeCell ref="D560:D561"/>
    <mergeCell ref="E560:E561"/>
    <mergeCell ref="F560:F561"/>
    <mergeCell ref="G560:G561"/>
    <mergeCell ref="R526:R527"/>
    <mergeCell ref="S526:S527"/>
    <mergeCell ref="T526:T527"/>
    <mergeCell ref="U526:U527"/>
    <mergeCell ref="V526:V527"/>
    <mergeCell ref="W526:W527"/>
    <mergeCell ref="L526:L527"/>
    <mergeCell ref="M526:M527"/>
    <mergeCell ref="N526:N527"/>
    <mergeCell ref="O526:O527"/>
    <mergeCell ref="P526:P527"/>
    <mergeCell ref="Q526:Q527"/>
    <mergeCell ref="F526:F527"/>
    <mergeCell ref="G526:G527"/>
    <mergeCell ref="U560:U561"/>
    <mergeCell ref="V560:V561"/>
    <mergeCell ref="W560:W561"/>
    <mergeCell ref="X560:X561"/>
    <mergeCell ref="Y560:Y561"/>
    <mergeCell ref="N560:N561"/>
    <mergeCell ref="O560:O561"/>
    <mergeCell ref="P560:P561"/>
    <mergeCell ref="Q560:Q561"/>
    <mergeCell ref="R560:R561"/>
    <mergeCell ref="S560:S561"/>
    <mergeCell ref="B594:B595"/>
    <mergeCell ref="C594:C595"/>
    <mergeCell ref="D594:D595"/>
    <mergeCell ref="E594:E595"/>
    <mergeCell ref="F594:F595"/>
    <mergeCell ref="G594:G595"/>
    <mergeCell ref="H594:H595"/>
    <mergeCell ref="I594:I595"/>
    <mergeCell ref="T560:T561"/>
    <mergeCell ref="H560:H561"/>
    <mergeCell ref="I560:I561"/>
    <mergeCell ref="J560:J561"/>
    <mergeCell ref="K560:K561"/>
    <mergeCell ref="L560:L561"/>
    <mergeCell ref="M560:M561"/>
    <mergeCell ref="V594:V595"/>
    <mergeCell ref="W594:W595"/>
    <mergeCell ref="X594:X595"/>
    <mergeCell ref="Y594:Y595"/>
    <mergeCell ref="A626:A629"/>
    <mergeCell ref="B626:Y627"/>
    <mergeCell ref="B628:B629"/>
    <mergeCell ref="C628:C629"/>
    <mergeCell ref="D628:D629"/>
    <mergeCell ref="E628:E629"/>
    <mergeCell ref="P594:P595"/>
    <mergeCell ref="Q594:Q595"/>
    <mergeCell ref="R594:R595"/>
    <mergeCell ref="S594:S595"/>
    <mergeCell ref="T594:T595"/>
    <mergeCell ref="U594:U595"/>
    <mergeCell ref="J594:J595"/>
    <mergeCell ref="K594:K595"/>
    <mergeCell ref="L594:L595"/>
    <mergeCell ref="M594:M595"/>
    <mergeCell ref="N594:N595"/>
    <mergeCell ref="O594:O595"/>
    <mergeCell ref="A592:A595"/>
    <mergeCell ref="B592:Y593"/>
    <mergeCell ref="N628:N629"/>
    <mergeCell ref="O628:O629"/>
    <mergeCell ref="P628:P629"/>
    <mergeCell ref="Q628:Q629"/>
    <mergeCell ref="F628:F629"/>
    <mergeCell ref="G628:G629"/>
    <mergeCell ref="H628:H629"/>
    <mergeCell ref="I628:I629"/>
    <mergeCell ref="J628:J629"/>
    <mergeCell ref="K628:K629"/>
    <mergeCell ref="H662:H663"/>
    <mergeCell ref="I662:I663"/>
    <mergeCell ref="J662:J663"/>
    <mergeCell ref="K662:K663"/>
    <mergeCell ref="L662:L663"/>
    <mergeCell ref="M662:M663"/>
    <mergeCell ref="X628:X629"/>
    <mergeCell ref="Y628:Y629"/>
    <mergeCell ref="A660:A663"/>
    <mergeCell ref="B660:Y661"/>
    <mergeCell ref="B662:B663"/>
    <mergeCell ref="C662:C663"/>
    <mergeCell ref="D662:D663"/>
    <mergeCell ref="E662:E663"/>
    <mergeCell ref="F662:F663"/>
    <mergeCell ref="G662:G663"/>
    <mergeCell ref="R628:R629"/>
    <mergeCell ref="S628:S629"/>
    <mergeCell ref="T628:T629"/>
    <mergeCell ref="U628:U629"/>
    <mergeCell ref="V628:V629"/>
    <mergeCell ref="W628:W629"/>
    <mergeCell ref="L628:L629"/>
    <mergeCell ref="M628:M629"/>
    <mergeCell ref="T662:T663"/>
    <mergeCell ref="U662:U663"/>
    <mergeCell ref="V662:V663"/>
    <mergeCell ref="W662:W663"/>
    <mergeCell ref="X662:X663"/>
    <mergeCell ref="Y662:Y663"/>
    <mergeCell ref="N662:N663"/>
    <mergeCell ref="O662:O663"/>
    <mergeCell ref="P662:P663"/>
    <mergeCell ref="Q662:Q663"/>
    <mergeCell ref="R662:R663"/>
    <mergeCell ref="S662:S663"/>
    <mergeCell ref="N696:N697"/>
    <mergeCell ref="O696:O697"/>
    <mergeCell ref="A694:A697"/>
    <mergeCell ref="B694:Y695"/>
    <mergeCell ref="B696:B697"/>
    <mergeCell ref="C696:C697"/>
    <mergeCell ref="D696:D697"/>
    <mergeCell ref="E696:E697"/>
    <mergeCell ref="F696:F697"/>
    <mergeCell ref="G696:G697"/>
    <mergeCell ref="H696:H697"/>
    <mergeCell ref="I696:I697"/>
    <mergeCell ref="H730:H731"/>
    <mergeCell ref="I730:I731"/>
    <mergeCell ref="J730:J731"/>
    <mergeCell ref="K730:K731"/>
    <mergeCell ref="V696:V697"/>
    <mergeCell ref="W696:W697"/>
    <mergeCell ref="X696:X697"/>
    <mergeCell ref="Y696:Y697"/>
    <mergeCell ref="A728:A731"/>
    <mergeCell ref="B728:Y729"/>
    <mergeCell ref="B730:B731"/>
    <mergeCell ref="C730:C731"/>
    <mergeCell ref="D730:D731"/>
    <mergeCell ref="E730:E731"/>
    <mergeCell ref="P696:P697"/>
    <mergeCell ref="Q696:Q697"/>
    <mergeCell ref="R696:R697"/>
    <mergeCell ref="S696:S697"/>
    <mergeCell ref="T696:T697"/>
    <mergeCell ref="U696:U697"/>
    <mergeCell ref="J696:J697"/>
    <mergeCell ref="K696:K697"/>
    <mergeCell ref="L696:L697"/>
    <mergeCell ref="M696:M697"/>
    <mergeCell ref="X730:X731"/>
    <mergeCell ref="Y730:Y731"/>
    <mergeCell ref="A762:A765"/>
    <mergeCell ref="B762:Y763"/>
    <mergeCell ref="B764:B765"/>
    <mergeCell ref="C764:C765"/>
    <mergeCell ref="D764:D765"/>
    <mergeCell ref="E764:E765"/>
    <mergeCell ref="F764:F765"/>
    <mergeCell ref="G764:G765"/>
    <mergeCell ref="R730:R731"/>
    <mergeCell ref="S730:S731"/>
    <mergeCell ref="T730:T731"/>
    <mergeCell ref="U730:U731"/>
    <mergeCell ref="V730:V731"/>
    <mergeCell ref="W730:W731"/>
    <mergeCell ref="L730:L731"/>
    <mergeCell ref="M730:M731"/>
    <mergeCell ref="N730:N731"/>
    <mergeCell ref="O730:O731"/>
    <mergeCell ref="P730:P731"/>
    <mergeCell ref="Q730:Q731"/>
    <mergeCell ref="F730:F731"/>
    <mergeCell ref="G730:G731"/>
    <mergeCell ref="V764:V765"/>
    <mergeCell ref="W764:W765"/>
    <mergeCell ref="X764:X765"/>
    <mergeCell ref="Y764:Y765"/>
    <mergeCell ref="N764:N765"/>
    <mergeCell ref="O764:O765"/>
    <mergeCell ref="P764:P765"/>
    <mergeCell ref="Q764:Q765"/>
    <mergeCell ref="R764:R765"/>
    <mergeCell ref="S764:S765"/>
    <mergeCell ref="C798:C799"/>
    <mergeCell ref="D798:D799"/>
    <mergeCell ref="E798:E799"/>
    <mergeCell ref="F798:F799"/>
    <mergeCell ref="G798:G799"/>
    <mergeCell ref="H798:H799"/>
    <mergeCell ref="I798:I799"/>
    <mergeCell ref="T764:T765"/>
    <mergeCell ref="U764:U765"/>
    <mergeCell ref="H764:H765"/>
    <mergeCell ref="I764:I765"/>
    <mergeCell ref="J764:J765"/>
    <mergeCell ref="K764:K765"/>
    <mergeCell ref="L764:L765"/>
    <mergeCell ref="M764:M765"/>
    <mergeCell ref="V798:V799"/>
    <mergeCell ref="R798:R799"/>
    <mergeCell ref="S798:S799"/>
    <mergeCell ref="T798:T799"/>
    <mergeCell ref="U798:U799"/>
    <mergeCell ref="W798:W799"/>
    <mergeCell ref="X798:X799"/>
    <mergeCell ref="Y798:Y799"/>
    <mergeCell ref="A829:K830"/>
    <mergeCell ref="L829:M830"/>
    <mergeCell ref="N829:O830"/>
    <mergeCell ref="P829:Q830"/>
    <mergeCell ref="R829:S830"/>
    <mergeCell ref="P798:P799"/>
    <mergeCell ref="Q798:Q799"/>
    <mergeCell ref="J798:J799"/>
    <mergeCell ref="K798:K799"/>
    <mergeCell ref="L798:L799"/>
    <mergeCell ref="M798:M799"/>
    <mergeCell ref="N798:N799"/>
    <mergeCell ref="O798:O799"/>
    <mergeCell ref="A796:A799"/>
    <mergeCell ref="B796:Y797"/>
    <mergeCell ref="B798:B799"/>
    <mergeCell ref="A831:K831"/>
    <mergeCell ref="L831:M831"/>
    <mergeCell ref="N831:O831"/>
    <mergeCell ref="P831:Q831"/>
    <mergeCell ref="R831:S831"/>
    <mergeCell ref="A832:K832"/>
    <mergeCell ref="L832:M832"/>
    <mergeCell ref="N832:O832"/>
    <mergeCell ref="P832:Q832"/>
    <mergeCell ref="R832:S832"/>
    <mergeCell ref="T837:U837"/>
    <mergeCell ref="A839:K841"/>
    <mergeCell ref="L839:S839"/>
    <mergeCell ref="L840:M840"/>
    <mergeCell ref="N840:O840"/>
    <mergeCell ref="P840:Q840"/>
    <mergeCell ref="R840:S840"/>
    <mergeCell ref="L841:M841"/>
    <mergeCell ref="N841:O841"/>
    <mergeCell ref="A835:K837"/>
    <mergeCell ref="L835:M836"/>
    <mergeCell ref="N835:O836"/>
    <mergeCell ref="P835:Q836"/>
    <mergeCell ref="R835:S836"/>
    <mergeCell ref="P841:Q841"/>
    <mergeCell ref="R841:S841"/>
    <mergeCell ref="T835:U836"/>
    <mergeCell ref="L837:M837"/>
    <mergeCell ref="N837:O837"/>
    <mergeCell ref="P837:Q837"/>
    <mergeCell ref="R837:S837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746"/>
  <sheetViews>
    <sheetView zoomScale="90" zoomScaleNormal="90" workbookViewId="0">
      <selection activeCell="A2" sqref="A2:G2"/>
    </sheetView>
  </sheetViews>
  <sheetFormatPr defaultRowHeight="15.75" x14ac:dyDescent="0.25"/>
  <cols>
    <col min="1" max="1" width="33.875" customWidth="1"/>
    <col min="2" max="2" width="14.25" style="116" customWidth="1"/>
    <col min="3" max="3" width="11.875" style="116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53" t="s">
        <v>118</v>
      </c>
      <c r="B1" s="253"/>
      <c r="C1" s="253"/>
      <c r="D1" s="253"/>
      <c r="E1" s="253"/>
      <c r="F1" s="253"/>
      <c r="G1" s="253"/>
    </row>
    <row r="2" spans="1:7" ht="36" customHeight="1" x14ac:dyDescent="0.25">
      <c r="A2" s="230" t="s">
        <v>199</v>
      </c>
      <c r="B2" s="230"/>
      <c r="C2" s="230"/>
      <c r="D2" s="230"/>
      <c r="E2" s="230"/>
      <c r="F2" s="230"/>
      <c r="G2" s="230"/>
    </row>
    <row r="3" spans="1:7" x14ac:dyDescent="0.25">
      <c r="A3" s="250" t="s">
        <v>47</v>
      </c>
      <c r="B3" s="250"/>
      <c r="C3" s="250"/>
      <c r="D3" s="250"/>
      <c r="E3" s="250"/>
      <c r="F3" s="250"/>
      <c r="G3" s="250"/>
    </row>
    <row r="4" spans="1:7" s="10" customFormat="1" ht="64.5" customHeight="1" x14ac:dyDescent="0.25">
      <c r="A4" s="240" t="s">
        <v>11</v>
      </c>
      <c r="B4" s="241"/>
      <c r="C4" s="122" t="s">
        <v>4</v>
      </c>
      <c r="D4" s="11" t="s">
        <v>5</v>
      </c>
      <c r="E4" s="11" t="s">
        <v>6</v>
      </c>
      <c r="F4" s="11" t="s">
        <v>9</v>
      </c>
      <c r="G4" s="11" t="s">
        <v>7</v>
      </c>
    </row>
    <row r="5" spans="1:7" s="3" customFormat="1" x14ac:dyDescent="0.25">
      <c r="A5" s="244" t="s">
        <v>178</v>
      </c>
      <c r="B5" s="245"/>
      <c r="C5" s="121" t="s">
        <v>120</v>
      </c>
      <c r="D5" s="14">
        <v>31.98</v>
      </c>
      <c r="E5" s="14">
        <v>29.38</v>
      </c>
      <c r="F5" s="14">
        <v>20.010000000000002</v>
      </c>
      <c r="G5" s="14">
        <v>11.71</v>
      </c>
    </row>
    <row r="6" spans="1:7" s="3" customFormat="1" x14ac:dyDescent="0.25">
      <c r="A6" s="246" t="s">
        <v>8</v>
      </c>
      <c r="B6" s="247"/>
      <c r="C6" s="122" t="s">
        <v>174</v>
      </c>
      <c r="D6" s="15">
        <v>0.83399999999999996</v>
      </c>
      <c r="E6" s="15">
        <v>0.83399999999999996</v>
      </c>
      <c r="F6" s="15">
        <v>0.83399999999999996</v>
      </c>
      <c r="G6" s="15">
        <v>0.83399999999999996</v>
      </c>
    </row>
    <row r="7" spans="1:7" s="3" customFormat="1" ht="31.5" x14ac:dyDescent="0.25">
      <c r="A7" s="246" t="s">
        <v>179</v>
      </c>
      <c r="B7" s="247"/>
      <c r="C7" s="91" t="s">
        <v>176</v>
      </c>
      <c r="D7" s="16">
        <f>'I ЦК'!F16</f>
        <v>956.61</v>
      </c>
      <c r="E7" s="16">
        <f>D7</f>
        <v>956.61</v>
      </c>
      <c r="F7" s="16">
        <f>E7</f>
        <v>956.61</v>
      </c>
      <c r="G7" s="16">
        <f>F7</f>
        <v>956.61</v>
      </c>
    </row>
    <row r="8" spans="1:7" s="18" customFormat="1" ht="33" customHeight="1" x14ac:dyDescent="0.25">
      <c r="A8" s="248" t="s">
        <v>175</v>
      </c>
      <c r="B8" s="249"/>
      <c r="C8" s="89" t="s">
        <v>176</v>
      </c>
      <c r="D8" s="17">
        <f>ROUND(D5*D6*D7/100,2)</f>
        <v>255.14</v>
      </c>
      <c r="E8" s="17">
        <f>ROUND(E5*E6*E7/100,2)</f>
        <v>234.4</v>
      </c>
      <c r="F8" s="17">
        <f>ROUND(F5*F6*F7/100,2)</f>
        <v>159.63999999999999</v>
      </c>
      <c r="G8" s="17">
        <f>ROUND(G5*G6*G7/100,2)</f>
        <v>93.42</v>
      </c>
    </row>
    <row r="10" spans="1:7" x14ac:dyDescent="0.25">
      <c r="A10" s="250" t="s">
        <v>46</v>
      </c>
      <c r="B10" s="250"/>
      <c r="C10" s="250"/>
      <c r="D10" s="250"/>
      <c r="E10" s="250"/>
      <c r="F10" s="250"/>
      <c r="G10" s="250"/>
    </row>
    <row r="11" spans="1:7" ht="71.25" customHeight="1" x14ac:dyDescent="0.25">
      <c r="A11" s="240" t="s">
        <v>11</v>
      </c>
      <c r="B11" s="241"/>
      <c r="C11" s="122" t="s">
        <v>4</v>
      </c>
      <c r="D11" s="11" t="s">
        <v>5</v>
      </c>
      <c r="E11" s="11" t="s">
        <v>6</v>
      </c>
      <c r="F11" s="11" t="s">
        <v>9</v>
      </c>
      <c r="G11" s="11" t="s">
        <v>7</v>
      </c>
    </row>
    <row r="12" spans="1:7" x14ac:dyDescent="0.25">
      <c r="A12" s="240" t="s">
        <v>40</v>
      </c>
      <c r="B12" s="251"/>
      <c r="C12" s="251"/>
      <c r="D12" s="251"/>
      <c r="E12" s="251"/>
      <c r="F12" s="251"/>
      <c r="G12" s="241"/>
    </row>
    <row r="13" spans="1:7" x14ac:dyDescent="0.25">
      <c r="A13" s="244" t="s">
        <v>178</v>
      </c>
      <c r="B13" s="245"/>
      <c r="C13" s="121" t="s">
        <v>120</v>
      </c>
      <c r="D13" s="14">
        <v>31.98</v>
      </c>
      <c r="E13" s="14">
        <v>29.38</v>
      </c>
      <c r="F13" s="14">
        <v>20.010000000000002</v>
      </c>
      <c r="G13" s="14">
        <v>11.71</v>
      </c>
    </row>
    <row r="14" spans="1:7" x14ac:dyDescent="0.25">
      <c r="A14" s="246" t="s">
        <v>8</v>
      </c>
      <c r="B14" s="247"/>
      <c r="C14" s="122" t="s">
        <v>174</v>
      </c>
      <c r="D14" s="15">
        <v>0.83399999999999996</v>
      </c>
      <c r="E14" s="15">
        <v>0.83399999999999996</v>
      </c>
      <c r="F14" s="15">
        <v>0.83399999999999996</v>
      </c>
      <c r="G14" s="15">
        <v>0.83399999999999996</v>
      </c>
    </row>
    <row r="15" spans="1:7" ht="31.5" x14ac:dyDescent="0.25">
      <c r="A15" s="246" t="s">
        <v>177</v>
      </c>
      <c r="B15" s="247"/>
      <c r="C15" s="91" t="s">
        <v>176</v>
      </c>
      <c r="D15" s="16">
        <f>АТС!B11</f>
        <v>546.94000000000005</v>
      </c>
      <c r="E15" s="16">
        <f>D15</f>
        <v>546.94000000000005</v>
      </c>
      <c r="F15" s="16">
        <f>E15</f>
        <v>546.94000000000005</v>
      </c>
      <c r="G15" s="16">
        <f>F15</f>
        <v>546.94000000000005</v>
      </c>
    </row>
    <row r="16" spans="1:7" ht="38.25" customHeight="1" x14ac:dyDescent="0.25">
      <c r="A16" s="248" t="s">
        <v>175</v>
      </c>
      <c r="B16" s="249"/>
      <c r="C16" s="89" t="s">
        <v>176</v>
      </c>
      <c r="D16" s="17">
        <f>ROUND(D13*D14*D15/100,2)</f>
        <v>145.88</v>
      </c>
      <c r="E16" s="17">
        <f>ROUND(E13*E14*E15/100,2)</f>
        <v>134.02000000000001</v>
      </c>
      <c r="F16" s="17">
        <f>ROUND(F13*F14*F15/100,2)</f>
        <v>91.28</v>
      </c>
      <c r="G16" s="17">
        <f>ROUND(G13*G14*G15/100,2)</f>
        <v>53.41</v>
      </c>
    </row>
    <row r="17" spans="1:7" x14ac:dyDescent="0.25">
      <c r="A17" s="240" t="s">
        <v>41</v>
      </c>
      <c r="B17" s="251"/>
      <c r="C17" s="251"/>
      <c r="D17" s="251"/>
      <c r="E17" s="251"/>
      <c r="F17" s="251"/>
      <c r="G17" s="241"/>
    </row>
    <row r="18" spans="1:7" x14ac:dyDescent="0.25">
      <c r="A18" s="244" t="s">
        <v>178</v>
      </c>
      <c r="B18" s="245"/>
      <c r="C18" s="121" t="s">
        <v>120</v>
      </c>
      <c r="D18" s="14">
        <v>31.98</v>
      </c>
      <c r="E18" s="14">
        <v>29.38</v>
      </c>
      <c r="F18" s="14">
        <v>20.010000000000002</v>
      </c>
      <c r="G18" s="14">
        <v>11.71</v>
      </c>
    </row>
    <row r="19" spans="1:7" x14ac:dyDescent="0.25">
      <c r="A19" s="246" t="s">
        <v>8</v>
      </c>
      <c r="B19" s="247"/>
      <c r="C19" s="122" t="s">
        <v>174</v>
      </c>
      <c r="D19" s="15">
        <v>0.83399999999999996</v>
      </c>
      <c r="E19" s="15">
        <v>0.83399999999999996</v>
      </c>
      <c r="F19" s="15">
        <v>0.83399999999999996</v>
      </c>
      <c r="G19" s="15">
        <v>0.83399999999999996</v>
      </c>
    </row>
    <row r="20" spans="1:7" ht="31.5" x14ac:dyDescent="0.25">
      <c r="A20" s="246" t="s">
        <v>177</v>
      </c>
      <c r="B20" s="247"/>
      <c r="C20" s="91" t="s">
        <v>176</v>
      </c>
      <c r="D20" s="16">
        <f>АТС!B12</f>
        <v>983.86</v>
      </c>
      <c r="E20" s="16">
        <f>D20</f>
        <v>983.86</v>
      </c>
      <c r="F20" s="16">
        <f>E20</f>
        <v>983.86</v>
      </c>
      <c r="G20" s="16">
        <f>F20</f>
        <v>983.86</v>
      </c>
    </row>
    <row r="21" spans="1:7" ht="37.5" customHeight="1" x14ac:dyDescent="0.25">
      <c r="A21" s="248" t="s">
        <v>175</v>
      </c>
      <c r="B21" s="249"/>
      <c r="C21" s="89" t="s">
        <v>176</v>
      </c>
      <c r="D21" s="17">
        <f>ROUND(D18*D19*D20/100,2)</f>
        <v>262.41000000000003</v>
      </c>
      <c r="E21" s="17">
        <f>ROUND(E18*E19*E20/100,2)</f>
        <v>241.07</v>
      </c>
      <c r="F21" s="17">
        <f>ROUND(F18*F19*F20/100,2)</f>
        <v>164.19</v>
      </c>
      <c r="G21" s="17">
        <f>ROUND(G18*G19*G20/100,2)</f>
        <v>96.09</v>
      </c>
    </row>
    <row r="22" spans="1:7" x14ac:dyDescent="0.25">
      <c r="A22" s="240" t="s">
        <v>42</v>
      </c>
      <c r="B22" s="251"/>
      <c r="C22" s="251"/>
      <c r="D22" s="251"/>
      <c r="E22" s="251"/>
      <c r="F22" s="251"/>
      <c r="G22" s="241"/>
    </row>
    <row r="23" spans="1:7" x14ac:dyDescent="0.25">
      <c r="A23" s="244" t="s">
        <v>178</v>
      </c>
      <c r="B23" s="245"/>
      <c r="C23" s="121" t="s">
        <v>120</v>
      </c>
      <c r="D23" s="14">
        <v>31.98</v>
      </c>
      <c r="E23" s="14">
        <v>29.38</v>
      </c>
      <c r="F23" s="14">
        <v>20.010000000000002</v>
      </c>
      <c r="G23" s="14">
        <v>11.71</v>
      </c>
    </row>
    <row r="24" spans="1:7" x14ac:dyDescent="0.25">
      <c r="A24" s="246" t="s">
        <v>8</v>
      </c>
      <c r="B24" s="247"/>
      <c r="C24" s="122" t="s">
        <v>174</v>
      </c>
      <c r="D24" s="15">
        <v>0.83399999999999996</v>
      </c>
      <c r="E24" s="15">
        <v>0.83399999999999996</v>
      </c>
      <c r="F24" s="15">
        <v>0.83399999999999996</v>
      </c>
      <c r="G24" s="15">
        <v>0.83399999999999996</v>
      </c>
    </row>
    <row r="25" spans="1:7" ht="31.5" x14ac:dyDescent="0.25">
      <c r="A25" s="246" t="s">
        <v>177</v>
      </c>
      <c r="B25" s="247"/>
      <c r="C25" s="91" t="s">
        <v>176</v>
      </c>
      <c r="D25" s="16">
        <f>АТС!B13</f>
        <v>3433.65</v>
      </c>
      <c r="E25" s="16">
        <f>D25</f>
        <v>3433.65</v>
      </c>
      <c r="F25" s="16">
        <f>E25</f>
        <v>3433.65</v>
      </c>
      <c r="G25" s="16">
        <f>F25</f>
        <v>3433.65</v>
      </c>
    </row>
    <row r="26" spans="1:7" ht="35.25" customHeight="1" x14ac:dyDescent="0.25">
      <c r="A26" s="248" t="s">
        <v>175</v>
      </c>
      <c r="B26" s="249"/>
      <c r="C26" s="89" t="s">
        <v>176</v>
      </c>
      <c r="D26" s="17">
        <f>ROUND(D23*D24*D25/100,2)</f>
        <v>915.8</v>
      </c>
      <c r="E26" s="17">
        <f>ROUND(E23*E24*E25/100,2)</f>
        <v>841.34</v>
      </c>
      <c r="F26" s="17">
        <f>ROUND(F23*F24*F25/100,2)</f>
        <v>573.02</v>
      </c>
      <c r="G26" s="17">
        <f>ROUND(G23*G24*G25/100,2)</f>
        <v>335.34</v>
      </c>
    </row>
    <row r="27" spans="1:7" x14ac:dyDescent="0.25">
      <c r="A27" s="240" t="s">
        <v>43</v>
      </c>
      <c r="B27" s="251"/>
      <c r="C27" s="251"/>
      <c r="D27" s="251"/>
      <c r="E27" s="251"/>
      <c r="F27" s="251"/>
      <c r="G27" s="241"/>
    </row>
    <row r="28" spans="1:7" x14ac:dyDescent="0.25">
      <c r="A28" s="244" t="s">
        <v>178</v>
      </c>
      <c r="B28" s="245"/>
      <c r="C28" s="121" t="s">
        <v>120</v>
      </c>
      <c r="D28" s="14">
        <v>31.98</v>
      </c>
      <c r="E28" s="14">
        <v>29.38</v>
      </c>
      <c r="F28" s="14">
        <v>20.010000000000002</v>
      </c>
      <c r="G28" s="14">
        <v>11.71</v>
      </c>
    </row>
    <row r="29" spans="1:7" x14ac:dyDescent="0.25">
      <c r="A29" s="246" t="s">
        <v>8</v>
      </c>
      <c r="B29" s="247"/>
      <c r="C29" s="122" t="s">
        <v>174</v>
      </c>
      <c r="D29" s="15">
        <v>0.83399999999999996</v>
      </c>
      <c r="E29" s="15">
        <v>0.83399999999999996</v>
      </c>
      <c r="F29" s="15">
        <v>0.83399999999999996</v>
      </c>
      <c r="G29" s="15">
        <v>0.83399999999999996</v>
      </c>
    </row>
    <row r="30" spans="1:7" ht="31.5" x14ac:dyDescent="0.25">
      <c r="A30" s="246" t="s">
        <v>177</v>
      </c>
      <c r="B30" s="247"/>
      <c r="C30" s="91" t="s">
        <v>176</v>
      </c>
      <c r="D30" s="16">
        <f>АТС!B15</f>
        <v>546.94000000000005</v>
      </c>
      <c r="E30" s="16">
        <f>D30</f>
        <v>546.94000000000005</v>
      </c>
      <c r="F30" s="16">
        <f>E30</f>
        <v>546.94000000000005</v>
      </c>
      <c r="G30" s="16">
        <f>F30</f>
        <v>546.94000000000005</v>
      </c>
    </row>
    <row r="31" spans="1:7" ht="31.5" customHeight="1" x14ac:dyDescent="0.25">
      <c r="A31" s="248" t="s">
        <v>175</v>
      </c>
      <c r="B31" s="249"/>
      <c r="C31" s="89" t="s">
        <v>176</v>
      </c>
      <c r="D31" s="17">
        <f>ROUND(D28*D29*D30/100,2)</f>
        <v>145.88</v>
      </c>
      <c r="E31" s="17">
        <f>ROUND(E28*E29*E30/100,2)</f>
        <v>134.02000000000001</v>
      </c>
      <c r="F31" s="17">
        <f>ROUND(F28*F29*F30/100,2)</f>
        <v>91.28</v>
      </c>
      <c r="G31" s="17">
        <f>ROUND(G28*G29*G30/100,2)</f>
        <v>53.41</v>
      </c>
    </row>
    <row r="32" spans="1:7" x14ac:dyDescent="0.25">
      <c r="A32" s="240" t="s">
        <v>44</v>
      </c>
      <c r="B32" s="251"/>
      <c r="C32" s="251"/>
      <c r="D32" s="251"/>
      <c r="E32" s="251"/>
      <c r="F32" s="251"/>
      <c r="G32" s="241"/>
    </row>
    <row r="33" spans="1:7" x14ac:dyDescent="0.25">
      <c r="A33" s="244" t="s">
        <v>178</v>
      </c>
      <c r="B33" s="245"/>
      <c r="C33" s="121" t="s">
        <v>120</v>
      </c>
      <c r="D33" s="14">
        <v>31.98</v>
      </c>
      <c r="E33" s="14">
        <v>29.38</v>
      </c>
      <c r="F33" s="14">
        <v>20.010000000000002</v>
      </c>
      <c r="G33" s="14">
        <v>11.71</v>
      </c>
    </row>
    <row r="34" spans="1:7" x14ac:dyDescent="0.25">
      <c r="A34" s="246" t="s">
        <v>8</v>
      </c>
      <c r="B34" s="247"/>
      <c r="C34" s="122" t="s">
        <v>174</v>
      </c>
      <c r="D34" s="15">
        <v>0.83399999999999996</v>
      </c>
      <c r="E34" s="15">
        <v>0.83399999999999996</v>
      </c>
      <c r="F34" s="15">
        <v>0.83399999999999996</v>
      </c>
      <c r="G34" s="15">
        <v>0.83399999999999996</v>
      </c>
    </row>
    <row r="35" spans="1:7" ht="31.5" x14ac:dyDescent="0.25">
      <c r="A35" s="246" t="s">
        <v>177</v>
      </c>
      <c r="B35" s="247"/>
      <c r="C35" s="91" t="s">
        <v>176</v>
      </c>
      <c r="D35" s="16">
        <f>АТС!B16</f>
        <v>1762.02</v>
      </c>
      <c r="E35" s="16">
        <f>D35</f>
        <v>1762.02</v>
      </c>
      <c r="F35" s="16">
        <f>E35</f>
        <v>1762.02</v>
      </c>
      <c r="G35" s="16">
        <f>F35</f>
        <v>1762.02</v>
      </c>
    </row>
    <row r="36" spans="1:7" ht="36.75" customHeight="1" x14ac:dyDescent="0.25">
      <c r="A36" s="248" t="s">
        <v>175</v>
      </c>
      <c r="B36" s="249"/>
      <c r="C36" s="89" t="s">
        <v>176</v>
      </c>
      <c r="D36" s="17">
        <f>ROUND(D33*D34*D35/100,2)</f>
        <v>469.95</v>
      </c>
      <c r="E36" s="17">
        <f>ROUND(E33*E34*E35/100,2)</f>
        <v>431.75</v>
      </c>
      <c r="F36" s="17">
        <f>ROUND(F33*F34*F35/100,2)</f>
        <v>294.05</v>
      </c>
      <c r="G36" s="17">
        <f>ROUND(G33*G34*G35/100,2)</f>
        <v>172.08</v>
      </c>
    </row>
    <row r="39" spans="1:7" x14ac:dyDescent="0.25">
      <c r="A39" s="250" t="s">
        <v>45</v>
      </c>
      <c r="B39" s="250"/>
      <c r="C39" s="250"/>
      <c r="D39" s="250"/>
      <c r="E39" s="250"/>
      <c r="F39" s="250"/>
      <c r="G39" s="250"/>
    </row>
    <row r="40" spans="1:7" ht="71.25" customHeight="1" x14ac:dyDescent="0.25">
      <c r="A40" s="20" t="s">
        <v>11</v>
      </c>
      <c r="B40" s="89" t="s">
        <v>33</v>
      </c>
      <c r="C40" s="89" t="s">
        <v>34</v>
      </c>
      <c r="D40" s="11" t="s">
        <v>5</v>
      </c>
      <c r="E40" s="11" t="s">
        <v>6</v>
      </c>
      <c r="F40" s="11" t="s">
        <v>9</v>
      </c>
      <c r="G40" s="11" t="s">
        <v>7</v>
      </c>
    </row>
    <row r="41" spans="1:7" x14ac:dyDescent="0.25">
      <c r="A41" s="231" t="s">
        <v>10</v>
      </c>
      <c r="B41" s="232"/>
      <c r="C41" s="233"/>
      <c r="D41" s="16">
        <v>31.98</v>
      </c>
      <c r="E41" s="16">
        <v>29.38</v>
      </c>
      <c r="F41" s="16">
        <v>20.010000000000002</v>
      </c>
      <c r="G41" s="16">
        <v>11.71</v>
      </c>
    </row>
    <row r="42" spans="1:7" ht="31.5" customHeight="1" x14ac:dyDescent="0.25">
      <c r="A42" s="234" t="s">
        <v>8</v>
      </c>
      <c r="B42" s="235"/>
      <c r="C42" s="236"/>
      <c r="D42" s="15">
        <v>0.83399999999999996</v>
      </c>
      <c r="E42" s="15">
        <v>0.83399999999999996</v>
      </c>
      <c r="F42" s="15">
        <v>0.83399999999999996</v>
      </c>
      <c r="G42" s="15">
        <v>0.83399999999999996</v>
      </c>
    </row>
    <row r="43" spans="1:7" ht="17.25" customHeight="1" x14ac:dyDescent="0.25">
      <c r="A43" s="252" t="s">
        <v>187</v>
      </c>
      <c r="B43" s="123">
        <f>АТС!A41</f>
        <v>41671</v>
      </c>
      <c r="C43" s="114">
        <v>0</v>
      </c>
      <c r="D43" s="12">
        <f>ROUND(АТС!F41*$D$41*$D$42/100,2)</f>
        <v>134.69999999999999</v>
      </c>
      <c r="E43" s="12">
        <f>ROUND(АТС!$F41*$E$41*$E$42/100,2)</f>
        <v>123.74</v>
      </c>
      <c r="F43" s="12">
        <f>ROUND(АТС!$F41*$F$41*$F$42/100,2)</f>
        <v>84.28</v>
      </c>
      <c r="G43" s="12">
        <f>ROUND(АТС!$F41*$G$41*$G$42/100,2)</f>
        <v>49.32</v>
      </c>
    </row>
    <row r="44" spans="1:7" x14ac:dyDescent="0.25">
      <c r="A44" s="252"/>
      <c r="B44" s="124">
        <f>B$43+ROUND(C44/24,5)</f>
        <v>41671.041669999999</v>
      </c>
      <c r="C44" s="115">
        <v>1</v>
      </c>
      <c r="D44" s="12">
        <f>ROUND(АТС!F42*$D$41*$D$42/100,2)</f>
        <v>130.52000000000001</v>
      </c>
      <c r="E44" s="12">
        <f>ROUND(АТС!F42*$E$41*$E$42/100,2)</f>
        <v>119.91</v>
      </c>
      <c r="F44" s="12">
        <f>ROUND(АТС!$F42*$F$41*$F$42/100,2)</f>
        <v>81.66</v>
      </c>
      <c r="G44" s="12">
        <f>ROUND(АТС!$F42*$G$41*$G$42/100,2)</f>
        <v>47.79</v>
      </c>
    </row>
    <row r="45" spans="1:7" x14ac:dyDescent="0.25">
      <c r="A45" s="252"/>
      <c r="B45" s="124">
        <f>B$43+ROUND(C45/24,5)</f>
        <v>41671.083330000001</v>
      </c>
      <c r="C45" s="115">
        <v>2</v>
      </c>
      <c r="D45" s="12">
        <f>ROUND(АТС!F43*$D$41*$D$42/100,2)</f>
        <v>132.91</v>
      </c>
      <c r="E45" s="12">
        <f>ROUND(АТС!F43*$E$41*$E$42/100,2)</f>
        <v>122.1</v>
      </c>
      <c r="F45" s="12">
        <f>ROUND(АТС!$F43*$F$41*$F$42/100,2)</f>
        <v>83.16</v>
      </c>
      <c r="G45" s="12">
        <f>ROUND(АТС!$F43*$G$41*$G$42/100,2)</f>
        <v>48.67</v>
      </c>
    </row>
    <row r="46" spans="1:7" x14ac:dyDescent="0.25">
      <c r="A46" s="252"/>
      <c r="B46" s="124">
        <f t="shared" ref="B46:B66" si="0">B$43+ROUND(C46/24,5)</f>
        <v>41671.125</v>
      </c>
      <c r="C46" s="115">
        <v>3</v>
      </c>
      <c r="D46" s="12">
        <f>ROUND(АТС!F44*$D$41*$D$42/100,2)</f>
        <v>130.07</v>
      </c>
      <c r="E46" s="12">
        <f>ROUND(АТС!F44*$E$41*$E$42/100,2)</f>
        <v>119.49</v>
      </c>
      <c r="F46" s="12">
        <f>ROUND(АТС!$F44*$F$41*$F$42/100,2)</f>
        <v>81.38</v>
      </c>
      <c r="G46" s="12">
        <f>ROUND(АТС!$F44*$G$41*$G$42/100,2)</f>
        <v>47.63</v>
      </c>
    </row>
    <row r="47" spans="1:7" x14ac:dyDescent="0.25">
      <c r="A47" s="252"/>
      <c r="B47" s="123">
        <f t="shared" si="0"/>
        <v>41671.166669999999</v>
      </c>
      <c r="C47" s="115">
        <v>4</v>
      </c>
      <c r="D47" s="12">
        <f>ROUND(АТС!F45*$D$41*$D$42/100,2)</f>
        <v>129.4</v>
      </c>
      <c r="E47" s="12">
        <f>ROUND(АТС!F45*$E$41*$E$42/100,2)</f>
        <v>118.88</v>
      </c>
      <c r="F47" s="12">
        <f>ROUND(АТС!$F45*$F$41*$F$42/100,2)</f>
        <v>80.97</v>
      </c>
      <c r="G47" s="12">
        <f>ROUND(АТС!$F45*$G$41*$G$42/100,2)</f>
        <v>47.38</v>
      </c>
    </row>
    <row r="48" spans="1:7" x14ac:dyDescent="0.25">
      <c r="A48" s="252"/>
      <c r="B48" s="124">
        <f t="shared" si="0"/>
        <v>41671.208330000001</v>
      </c>
      <c r="C48" s="115">
        <v>5</v>
      </c>
      <c r="D48" s="12">
        <f>ROUND(АТС!F46*$D$41*$D$42/100,2)</f>
        <v>128.87</v>
      </c>
      <c r="E48" s="12">
        <f>ROUND(АТС!F46*$E$41*$E$42/100,2)</f>
        <v>118.39</v>
      </c>
      <c r="F48" s="12">
        <f>ROUND(АТС!$F46*$F$41*$F$42/100,2)</f>
        <v>80.63</v>
      </c>
      <c r="G48" s="12">
        <f>ROUND(АТС!$F46*$G$41*$G$42/100,2)</f>
        <v>47.19</v>
      </c>
    </row>
    <row r="49" spans="1:7" x14ac:dyDescent="0.25">
      <c r="A49" s="252"/>
      <c r="B49" s="124">
        <f t="shared" si="0"/>
        <v>41671.25</v>
      </c>
      <c r="C49" s="115">
        <v>6</v>
      </c>
      <c r="D49" s="12">
        <f>ROUND(АТС!F47*$D$41*$D$42/100,2)</f>
        <v>131.71</v>
      </c>
      <c r="E49" s="12">
        <f>ROUND(АТС!F47*$E$41*$E$42/100,2)</f>
        <v>121.01</v>
      </c>
      <c r="F49" s="12">
        <f>ROUND(АТС!$F47*$F$41*$F$42/100,2)</f>
        <v>82.41</v>
      </c>
      <c r="G49" s="12">
        <f>ROUND(АТС!$F47*$G$41*$G$42/100,2)</f>
        <v>48.23</v>
      </c>
    </row>
    <row r="50" spans="1:7" x14ac:dyDescent="0.25">
      <c r="A50" s="252"/>
      <c r="B50" s="124">
        <f t="shared" si="0"/>
        <v>41671.291669999999</v>
      </c>
      <c r="C50" s="115">
        <v>7</v>
      </c>
      <c r="D50" s="12">
        <f>ROUND(АТС!F48*$D$41*$D$42/100,2)</f>
        <v>132.56</v>
      </c>
      <c r="E50" s="12">
        <f>ROUND(АТС!F48*$E$41*$E$42/100,2)</f>
        <v>121.78</v>
      </c>
      <c r="F50" s="12">
        <f>ROUND(АТС!$F48*$F$41*$F$42/100,2)</f>
        <v>82.94</v>
      </c>
      <c r="G50" s="12">
        <f>ROUND(АТС!$F48*$G$41*$G$42/100,2)</f>
        <v>48.54</v>
      </c>
    </row>
    <row r="51" spans="1:7" x14ac:dyDescent="0.25">
      <c r="A51" s="252"/>
      <c r="B51" s="123">
        <f t="shared" si="0"/>
        <v>41671.333330000001</v>
      </c>
      <c r="C51" s="115">
        <v>8</v>
      </c>
      <c r="D51" s="12">
        <f>ROUND(АТС!F49*$D$41*$D$42/100,2)</f>
        <v>135.15</v>
      </c>
      <c r="E51" s="12">
        <f>ROUND(АТС!F49*$E$41*$E$42/100,2)</f>
        <v>124.16</v>
      </c>
      <c r="F51" s="12">
        <f>ROUND(АТС!$F49*$F$41*$F$42/100,2)</f>
        <v>84.56</v>
      </c>
      <c r="G51" s="12">
        <f>ROUND(АТС!$F49*$G$41*$G$42/100,2)</f>
        <v>49.49</v>
      </c>
    </row>
    <row r="52" spans="1:7" x14ac:dyDescent="0.25">
      <c r="A52" s="252"/>
      <c r="B52" s="124">
        <f t="shared" si="0"/>
        <v>41671.375</v>
      </c>
      <c r="C52" s="115">
        <v>9</v>
      </c>
      <c r="D52" s="12">
        <f>ROUND(АТС!F50*$D$41*$D$42/100,2)</f>
        <v>138.11000000000001</v>
      </c>
      <c r="E52" s="12">
        <f>ROUND(АТС!F50*$E$41*$E$42/100,2)</f>
        <v>126.88</v>
      </c>
      <c r="F52" s="12">
        <f>ROUND(АТС!$F50*$F$41*$F$42/100,2)</f>
        <v>86.42</v>
      </c>
      <c r="G52" s="12">
        <f>ROUND(АТС!$F50*$G$41*$G$42/100,2)</f>
        <v>50.57</v>
      </c>
    </row>
    <row r="53" spans="1:7" x14ac:dyDescent="0.25">
      <c r="A53" s="252"/>
      <c r="B53" s="124">
        <f t="shared" si="0"/>
        <v>41671.416669999999</v>
      </c>
      <c r="C53" s="115">
        <v>10</v>
      </c>
      <c r="D53" s="12">
        <f>ROUND(АТС!F51*$D$41*$D$42/100,2)</f>
        <v>138.38</v>
      </c>
      <c r="E53" s="12">
        <f>ROUND(АТС!F51*$E$41*$E$42/100,2)</f>
        <v>127.13</v>
      </c>
      <c r="F53" s="12">
        <f>ROUND(АТС!$F51*$F$41*$F$42/100,2)</f>
        <v>86.59</v>
      </c>
      <c r="G53" s="12">
        <f>ROUND(АТС!$F51*$G$41*$G$42/100,2)</f>
        <v>50.67</v>
      </c>
    </row>
    <row r="54" spans="1:7" x14ac:dyDescent="0.25">
      <c r="A54" s="252"/>
      <c r="B54" s="124">
        <f t="shared" si="0"/>
        <v>41671.458330000001</v>
      </c>
      <c r="C54" s="115">
        <v>11</v>
      </c>
      <c r="D54" s="12">
        <f>ROUND(АТС!F52*$D$41*$D$42/100,2)</f>
        <v>138.49</v>
      </c>
      <c r="E54" s="12">
        <f>ROUND(АТС!F52*$E$41*$E$42/100,2)</f>
        <v>127.23</v>
      </c>
      <c r="F54" s="12">
        <f>ROUND(АТС!$F52*$F$41*$F$42/100,2)</f>
        <v>86.65</v>
      </c>
      <c r="G54" s="12">
        <f>ROUND(АТС!$F52*$G$41*$G$42/100,2)</f>
        <v>50.71</v>
      </c>
    </row>
    <row r="55" spans="1:7" x14ac:dyDescent="0.25">
      <c r="A55" s="252"/>
      <c r="B55" s="123">
        <f t="shared" si="0"/>
        <v>41671.5</v>
      </c>
      <c r="C55" s="115">
        <v>12</v>
      </c>
      <c r="D55" s="12">
        <f>ROUND(АТС!F53*$D$41*$D$42/100,2)</f>
        <v>138.71</v>
      </c>
      <c r="E55" s="12">
        <f>ROUND(АТС!F53*$E$41*$E$42/100,2)</f>
        <v>127.43</v>
      </c>
      <c r="F55" s="12">
        <f>ROUND(АТС!$F53*$F$41*$F$42/100,2)</f>
        <v>86.79</v>
      </c>
      <c r="G55" s="12">
        <f>ROUND(АТС!$F53*$G$41*$G$42/100,2)</f>
        <v>50.79</v>
      </c>
    </row>
    <row r="56" spans="1:7" x14ac:dyDescent="0.25">
      <c r="A56" s="252"/>
      <c r="B56" s="124">
        <f t="shared" si="0"/>
        <v>41671.541669999999</v>
      </c>
      <c r="C56" s="115">
        <v>13</v>
      </c>
      <c r="D56" s="12">
        <f>ROUND(АТС!F54*$D$41*$D$42/100,2)</f>
        <v>138.75</v>
      </c>
      <c r="E56" s="12">
        <f>ROUND(АТС!F54*$E$41*$E$42/100,2)</f>
        <v>127.47</v>
      </c>
      <c r="F56" s="12">
        <f>ROUND(АТС!$F54*$F$41*$F$42/100,2)</f>
        <v>86.82</v>
      </c>
      <c r="G56" s="12">
        <f>ROUND(АТС!$F54*$G$41*$G$42/100,2)</f>
        <v>50.81</v>
      </c>
    </row>
    <row r="57" spans="1:7" x14ac:dyDescent="0.25">
      <c r="A57" s="252"/>
      <c r="B57" s="124">
        <f t="shared" si="0"/>
        <v>41671.583330000001</v>
      </c>
      <c r="C57" s="115">
        <v>14</v>
      </c>
      <c r="D57" s="12">
        <f>ROUND(АТС!F55*$D$41*$D$42/100,2)</f>
        <v>138.62</v>
      </c>
      <c r="E57" s="12">
        <f>ROUND(АТС!F55*$E$41*$E$42/100,2)</f>
        <v>127.35</v>
      </c>
      <c r="F57" s="12">
        <f>ROUND(АТС!$F55*$F$41*$F$42/100,2)</f>
        <v>86.74</v>
      </c>
      <c r="G57" s="12">
        <f>ROUND(АТС!$F55*$G$41*$G$42/100,2)</f>
        <v>50.76</v>
      </c>
    </row>
    <row r="58" spans="1:7" x14ac:dyDescent="0.25">
      <c r="A58" s="252"/>
      <c r="B58" s="124">
        <f t="shared" si="0"/>
        <v>41671.625</v>
      </c>
      <c r="C58" s="115">
        <v>15</v>
      </c>
      <c r="D58" s="12">
        <f>ROUND(АТС!F56*$D$41*$D$42/100,2)</f>
        <v>138.69999999999999</v>
      </c>
      <c r="E58" s="12">
        <f>ROUND(АТС!F56*$E$41*$E$42/100,2)</f>
        <v>127.43</v>
      </c>
      <c r="F58" s="12">
        <f>ROUND(АТС!$F56*$F$41*$F$42/100,2)</f>
        <v>86.79</v>
      </c>
      <c r="G58" s="12">
        <f>ROUND(АТС!$F56*$G$41*$G$42/100,2)</f>
        <v>50.79</v>
      </c>
    </row>
    <row r="59" spans="1:7" x14ac:dyDescent="0.25">
      <c r="A59" s="252"/>
      <c r="B59" s="123">
        <f t="shared" si="0"/>
        <v>41671.666669999999</v>
      </c>
      <c r="C59" s="115">
        <v>16</v>
      </c>
      <c r="D59" s="12">
        <f>ROUND(АТС!F57*$D$41*$D$42/100,2)</f>
        <v>138.51</v>
      </c>
      <c r="E59" s="12">
        <f>ROUND(АТС!F57*$E$41*$E$42/100,2)</f>
        <v>127.25</v>
      </c>
      <c r="F59" s="12">
        <f>ROUND(АТС!$F57*$F$41*$F$42/100,2)</f>
        <v>86.67</v>
      </c>
      <c r="G59" s="12">
        <f>ROUND(АТС!$F57*$G$41*$G$42/100,2)</f>
        <v>50.72</v>
      </c>
    </row>
    <row r="60" spans="1:7" x14ac:dyDescent="0.25">
      <c r="A60" s="252"/>
      <c r="B60" s="124">
        <f t="shared" si="0"/>
        <v>41671.708330000001</v>
      </c>
      <c r="C60" s="115">
        <v>17</v>
      </c>
      <c r="D60" s="12">
        <f>ROUND(АТС!F58*$D$41*$D$42/100,2)</f>
        <v>138.11000000000001</v>
      </c>
      <c r="E60" s="12">
        <f>ROUND(АТС!F58*$E$41*$E$42/100,2)</f>
        <v>126.89</v>
      </c>
      <c r="F60" s="12">
        <f>ROUND(АТС!$F58*$F$41*$F$42/100,2)</f>
        <v>86.42</v>
      </c>
      <c r="G60" s="12">
        <f>ROUND(АТС!$F58*$G$41*$G$42/100,2)</f>
        <v>50.57</v>
      </c>
    </row>
    <row r="61" spans="1:7" x14ac:dyDescent="0.25">
      <c r="A61" s="252"/>
      <c r="B61" s="124">
        <f t="shared" si="0"/>
        <v>41671.75</v>
      </c>
      <c r="C61" s="115">
        <v>18</v>
      </c>
      <c r="D61" s="12">
        <f>ROUND(АТС!F59*$D$41*$D$42/100,2)</f>
        <v>137.79</v>
      </c>
      <c r="E61" s="12">
        <f>ROUND(АТС!F59*$E$41*$E$42/100,2)</f>
        <v>126.58</v>
      </c>
      <c r="F61" s="12">
        <f>ROUND(АТС!$F59*$F$41*$F$42/100,2)</f>
        <v>86.21</v>
      </c>
      <c r="G61" s="12">
        <f>ROUND(АТС!$F59*$G$41*$G$42/100,2)</f>
        <v>50.45</v>
      </c>
    </row>
    <row r="62" spans="1:7" x14ac:dyDescent="0.25">
      <c r="A62" s="252"/>
      <c r="B62" s="124">
        <f t="shared" si="0"/>
        <v>41671.791669999999</v>
      </c>
      <c r="C62" s="115">
        <v>19</v>
      </c>
      <c r="D62" s="12">
        <f>ROUND(АТС!F60*$D$41*$D$42/100,2)</f>
        <v>140.87</v>
      </c>
      <c r="E62" s="12">
        <f>ROUND(АТС!F60*$E$41*$E$42/100,2)</f>
        <v>129.41</v>
      </c>
      <c r="F62" s="12">
        <f>ROUND(АТС!$F60*$F$41*$F$42/100,2)</f>
        <v>88.14</v>
      </c>
      <c r="G62" s="12">
        <f>ROUND(АТС!$F60*$G$41*$G$42/100,2)</f>
        <v>51.58</v>
      </c>
    </row>
    <row r="63" spans="1:7" x14ac:dyDescent="0.25">
      <c r="A63" s="252"/>
      <c r="B63" s="123">
        <f t="shared" si="0"/>
        <v>41671.833330000001</v>
      </c>
      <c r="C63" s="115">
        <v>20</v>
      </c>
      <c r="D63" s="12">
        <f>ROUND(АТС!F61*$D$41*$D$42/100,2)</f>
        <v>155.19999999999999</v>
      </c>
      <c r="E63" s="12">
        <f>ROUND(АТС!F61*$E$41*$E$42/100,2)</f>
        <v>142.58000000000001</v>
      </c>
      <c r="F63" s="12">
        <f>ROUND(АТС!$F61*$F$41*$F$42/100,2)</f>
        <v>97.11</v>
      </c>
      <c r="G63" s="12">
        <f>ROUND(АТС!$F61*$G$41*$G$42/100,2)</f>
        <v>56.83</v>
      </c>
    </row>
    <row r="64" spans="1:7" x14ac:dyDescent="0.25">
      <c r="A64" s="252"/>
      <c r="B64" s="124">
        <f t="shared" si="0"/>
        <v>41671.875</v>
      </c>
      <c r="C64" s="115">
        <v>21</v>
      </c>
      <c r="D64" s="12">
        <f>ROUND(АТС!F62*$D$41*$D$42/100,2)</f>
        <v>138.25</v>
      </c>
      <c r="E64" s="12">
        <f>ROUND(АТС!F62*$E$41*$E$42/100,2)</f>
        <v>127.01</v>
      </c>
      <c r="F64" s="12">
        <f>ROUND(АТС!$F62*$F$41*$F$42/100,2)</f>
        <v>86.51</v>
      </c>
      <c r="G64" s="12">
        <f>ROUND(АТС!$F62*$G$41*$G$42/100,2)</f>
        <v>50.62</v>
      </c>
    </row>
    <row r="65" spans="1:7" x14ac:dyDescent="0.25">
      <c r="A65" s="252"/>
      <c r="B65" s="124">
        <f t="shared" si="0"/>
        <v>41671.916669999999</v>
      </c>
      <c r="C65" s="115">
        <v>22</v>
      </c>
      <c r="D65" s="12">
        <f>ROUND(АТС!F63*$D$41*$D$42/100,2)</f>
        <v>138.34</v>
      </c>
      <c r="E65" s="12">
        <f>ROUND(АТС!F63*$E$41*$E$42/100,2)</f>
        <v>127.09</v>
      </c>
      <c r="F65" s="12">
        <f>ROUND(АТС!$F63*$F$41*$F$42/100,2)</f>
        <v>86.56</v>
      </c>
      <c r="G65" s="12">
        <f>ROUND(АТС!$F63*$G$41*$G$42/100,2)</f>
        <v>50.66</v>
      </c>
    </row>
    <row r="66" spans="1:7" x14ac:dyDescent="0.25">
      <c r="A66" s="252"/>
      <c r="B66" s="124">
        <f t="shared" si="0"/>
        <v>41671.958330000001</v>
      </c>
      <c r="C66" s="115">
        <v>23</v>
      </c>
      <c r="D66" s="12">
        <f>ROUND(АТС!F64*$D$41*$D$42/100,2)</f>
        <v>166.78</v>
      </c>
      <c r="E66" s="12">
        <f>ROUND(АТС!F64*$E$41*$E$42/100,2)</f>
        <v>153.22</v>
      </c>
      <c r="F66" s="12">
        <f>ROUND(АТС!$F64*$F$41*$F$42/100,2)</f>
        <v>104.36</v>
      </c>
      <c r="G66" s="12">
        <f>ROUND(АТС!$F64*$G$41*$G$42/100,2)</f>
        <v>61.07</v>
      </c>
    </row>
    <row r="67" spans="1:7" x14ac:dyDescent="0.25">
      <c r="A67" s="252"/>
      <c r="B67" s="123">
        <f>B43+1</f>
        <v>41672</v>
      </c>
      <c r="C67" s="115">
        <v>0</v>
      </c>
      <c r="D67" s="12">
        <f>ROUND(АТС!F65*$D$41*$D$42/100,2)</f>
        <v>134.28</v>
      </c>
      <c r="E67" s="12">
        <f>ROUND(АТС!F65*$E$41*$E$42/100,2)</f>
        <v>123.36</v>
      </c>
      <c r="F67" s="12">
        <f>ROUND(АТС!$F65*$F$41*$F$42/100,2)</f>
        <v>84.02</v>
      </c>
      <c r="G67" s="12">
        <f>ROUND(АТС!$F65*$G$41*$G$42/100,2)</f>
        <v>49.17</v>
      </c>
    </row>
    <row r="68" spans="1:7" x14ac:dyDescent="0.25">
      <c r="A68" s="252"/>
      <c r="B68" s="124">
        <f t="shared" ref="B68:B131" si="1">B44+1</f>
        <v>41672.041669999999</v>
      </c>
      <c r="C68" s="115">
        <v>1</v>
      </c>
      <c r="D68" s="12">
        <f>ROUND(АТС!F66*$D$41*$D$42/100,2)</f>
        <v>134.13</v>
      </c>
      <c r="E68" s="12">
        <f>ROUND(АТС!F66*$E$41*$E$42/100,2)</f>
        <v>123.23</v>
      </c>
      <c r="F68" s="12">
        <f>ROUND(АТС!$F66*$F$41*$F$42/100,2)</f>
        <v>83.93</v>
      </c>
      <c r="G68" s="12">
        <f>ROUND(АТС!$F66*$G$41*$G$42/100,2)</f>
        <v>49.11</v>
      </c>
    </row>
    <row r="69" spans="1:7" x14ac:dyDescent="0.25">
      <c r="A69" s="252"/>
      <c r="B69" s="124">
        <f t="shared" si="1"/>
        <v>41672.083330000001</v>
      </c>
      <c r="C69" s="115">
        <v>2</v>
      </c>
      <c r="D69" s="12">
        <f>ROUND(АТС!F67*$D$41*$D$42/100,2)</f>
        <v>131.75</v>
      </c>
      <c r="E69" s="12">
        <f>ROUND(АТС!F67*$E$41*$E$42/100,2)</f>
        <v>121.03</v>
      </c>
      <c r="F69" s="12">
        <f>ROUND(АТС!$F67*$F$41*$F$42/100,2)</f>
        <v>82.43</v>
      </c>
      <c r="G69" s="12">
        <f>ROUND(АТС!$F67*$G$41*$G$42/100,2)</f>
        <v>48.24</v>
      </c>
    </row>
    <row r="70" spans="1:7" x14ac:dyDescent="0.25">
      <c r="A70" s="252"/>
      <c r="B70" s="124">
        <f t="shared" si="1"/>
        <v>41672.125</v>
      </c>
      <c r="C70" s="115">
        <v>3</v>
      </c>
      <c r="D70" s="12">
        <f>ROUND(АТС!F68*$D$41*$D$42/100,2)</f>
        <v>129</v>
      </c>
      <c r="E70" s="12">
        <f>ROUND(АТС!F68*$E$41*$E$42/100,2)</f>
        <v>118.51</v>
      </c>
      <c r="F70" s="12">
        <f>ROUND(АТС!$F68*$F$41*$F$42/100,2)</f>
        <v>80.709999999999994</v>
      </c>
      <c r="G70" s="12">
        <f>ROUND(АТС!$F68*$G$41*$G$42/100,2)</f>
        <v>47.23</v>
      </c>
    </row>
    <row r="71" spans="1:7" x14ac:dyDescent="0.25">
      <c r="A71" s="252"/>
      <c r="B71" s="123">
        <f t="shared" si="1"/>
        <v>41672.166669999999</v>
      </c>
      <c r="C71" s="115">
        <v>4</v>
      </c>
      <c r="D71" s="12">
        <f>ROUND(АТС!F69*$D$41*$D$42/100,2)</f>
        <v>130.18</v>
      </c>
      <c r="E71" s="12">
        <f>ROUND(АТС!F69*$E$41*$E$42/100,2)</f>
        <v>119.6</v>
      </c>
      <c r="F71" s="12">
        <f>ROUND(АТС!$F69*$F$41*$F$42/100,2)</f>
        <v>81.45</v>
      </c>
      <c r="G71" s="12">
        <f>ROUND(АТС!$F69*$G$41*$G$42/100,2)</f>
        <v>47.67</v>
      </c>
    </row>
    <row r="72" spans="1:7" x14ac:dyDescent="0.25">
      <c r="A72" s="252"/>
      <c r="B72" s="124">
        <f t="shared" si="1"/>
        <v>41672.208330000001</v>
      </c>
      <c r="C72" s="115">
        <v>5</v>
      </c>
      <c r="D72" s="12">
        <f>ROUND(АТС!F70*$D$41*$D$42/100,2)</f>
        <v>128.31</v>
      </c>
      <c r="E72" s="12">
        <f>ROUND(АТС!F70*$E$41*$E$42/100,2)</f>
        <v>117.87</v>
      </c>
      <c r="F72" s="12">
        <f>ROUND(АТС!$F70*$F$41*$F$42/100,2)</f>
        <v>80.28</v>
      </c>
      <c r="G72" s="12">
        <f>ROUND(АТС!$F70*$G$41*$G$42/100,2)</f>
        <v>46.98</v>
      </c>
    </row>
    <row r="73" spans="1:7" x14ac:dyDescent="0.25">
      <c r="A73" s="252"/>
      <c r="B73" s="124">
        <f t="shared" si="1"/>
        <v>41672.25</v>
      </c>
      <c r="C73" s="115">
        <v>6</v>
      </c>
      <c r="D73" s="12">
        <f>ROUND(АТС!F71*$D$41*$D$42/100,2)</f>
        <v>129.58000000000001</v>
      </c>
      <c r="E73" s="12">
        <f>ROUND(АТС!F71*$E$41*$E$42/100,2)</f>
        <v>119.04</v>
      </c>
      <c r="F73" s="12">
        <f>ROUND(АТС!$F71*$F$41*$F$42/100,2)</f>
        <v>81.08</v>
      </c>
      <c r="G73" s="12">
        <f>ROUND(АТС!$F71*$G$41*$G$42/100,2)</f>
        <v>47.45</v>
      </c>
    </row>
    <row r="74" spans="1:7" x14ac:dyDescent="0.25">
      <c r="A74" s="252"/>
      <c r="B74" s="124">
        <f t="shared" si="1"/>
        <v>41672.291669999999</v>
      </c>
      <c r="C74" s="115">
        <v>7</v>
      </c>
      <c r="D74" s="12">
        <f>ROUND(АТС!F72*$D$41*$D$42/100,2)</f>
        <v>132.91</v>
      </c>
      <c r="E74" s="12">
        <f>ROUND(АТС!F72*$E$41*$E$42/100,2)</f>
        <v>122.11</v>
      </c>
      <c r="F74" s="12">
        <f>ROUND(АТС!$F72*$F$41*$F$42/100,2)</f>
        <v>83.16</v>
      </c>
      <c r="G74" s="12">
        <f>ROUND(АТС!$F72*$G$41*$G$42/100,2)</f>
        <v>48.67</v>
      </c>
    </row>
    <row r="75" spans="1:7" x14ac:dyDescent="0.25">
      <c r="A75" s="252"/>
      <c r="B75" s="123">
        <f t="shared" si="1"/>
        <v>41672.333330000001</v>
      </c>
      <c r="C75" s="115">
        <v>8</v>
      </c>
      <c r="D75" s="12">
        <f>ROUND(АТС!F73*$D$41*$D$42/100,2)</f>
        <v>141.99</v>
      </c>
      <c r="E75" s="12">
        <f>ROUND(АТС!F73*$E$41*$E$42/100,2)</f>
        <v>130.44999999999999</v>
      </c>
      <c r="F75" s="12">
        <f>ROUND(АТС!$F73*$F$41*$F$42/100,2)</f>
        <v>88.85</v>
      </c>
      <c r="G75" s="12">
        <f>ROUND(АТС!$F73*$G$41*$G$42/100,2)</f>
        <v>51.99</v>
      </c>
    </row>
    <row r="76" spans="1:7" x14ac:dyDescent="0.25">
      <c r="A76" s="252"/>
      <c r="B76" s="124">
        <f t="shared" si="1"/>
        <v>41672.375</v>
      </c>
      <c r="C76" s="115">
        <v>9</v>
      </c>
      <c r="D76" s="12">
        <f>ROUND(АТС!F74*$D$41*$D$42/100,2)</f>
        <v>137.77000000000001</v>
      </c>
      <c r="E76" s="12">
        <f>ROUND(АТС!F74*$E$41*$E$42/100,2)</f>
        <v>126.57</v>
      </c>
      <c r="F76" s="12">
        <f>ROUND(АТС!$F74*$F$41*$F$42/100,2)</f>
        <v>86.2</v>
      </c>
      <c r="G76" s="12">
        <f>ROUND(АТС!$F74*$G$41*$G$42/100,2)</f>
        <v>50.45</v>
      </c>
    </row>
    <row r="77" spans="1:7" x14ac:dyDescent="0.25">
      <c r="A77" s="252"/>
      <c r="B77" s="124">
        <f t="shared" si="1"/>
        <v>41672.416669999999</v>
      </c>
      <c r="C77" s="115">
        <v>10</v>
      </c>
      <c r="D77" s="12">
        <f>ROUND(АТС!F75*$D$41*$D$42/100,2)</f>
        <v>137.94999999999999</v>
      </c>
      <c r="E77" s="12">
        <f>ROUND(АТС!F75*$E$41*$E$42/100,2)</f>
        <v>126.74</v>
      </c>
      <c r="F77" s="12">
        <f>ROUND(АТС!$F75*$F$41*$F$42/100,2)</f>
        <v>86.32</v>
      </c>
      <c r="G77" s="12">
        <f>ROUND(АТС!$F75*$G$41*$G$42/100,2)</f>
        <v>50.51</v>
      </c>
    </row>
    <row r="78" spans="1:7" x14ac:dyDescent="0.25">
      <c r="A78" s="252"/>
      <c r="B78" s="124">
        <f t="shared" si="1"/>
        <v>41672.458330000001</v>
      </c>
      <c r="C78" s="115">
        <v>11</v>
      </c>
      <c r="D78" s="12">
        <f>ROUND(АТС!F76*$D$41*$D$42/100,2)</f>
        <v>138</v>
      </c>
      <c r="E78" s="12">
        <f>ROUND(АТС!F76*$E$41*$E$42/100,2)</f>
        <v>126.78</v>
      </c>
      <c r="F78" s="12">
        <f>ROUND(АТС!$F76*$F$41*$F$42/100,2)</f>
        <v>86.35</v>
      </c>
      <c r="G78" s="12">
        <f>ROUND(АТС!$F76*$G$41*$G$42/100,2)</f>
        <v>50.53</v>
      </c>
    </row>
    <row r="79" spans="1:7" x14ac:dyDescent="0.25">
      <c r="A79" s="252"/>
      <c r="B79" s="123">
        <f t="shared" si="1"/>
        <v>41672.5</v>
      </c>
      <c r="C79" s="115">
        <v>12</v>
      </c>
      <c r="D79" s="12">
        <f>ROUND(АТС!F77*$D$41*$D$42/100,2)</f>
        <v>138.07</v>
      </c>
      <c r="E79" s="12">
        <f>ROUND(АТС!F77*$E$41*$E$42/100,2)</f>
        <v>126.85</v>
      </c>
      <c r="F79" s="12">
        <f>ROUND(АТС!$F77*$F$41*$F$42/100,2)</f>
        <v>86.39</v>
      </c>
      <c r="G79" s="12">
        <f>ROUND(АТС!$F77*$G$41*$G$42/100,2)</f>
        <v>50.56</v>
      </c>
    </row>
    <row r="80" spans="1:7" x14ac:dyDescent="0.25">
      <c r="A80" s="252"/>
      <c r="B80" s="124">
        <f t="shared" si="1"/>
        <v>41672.541669999999</v>
      </c>
      <c r="C80" s="115">
        <v>13</v>
      </c>
      <c r="D80" s="12">
        <f>ROUND(АТС!F78*$D$41*$D$42/100,2)</f>
        <v>138.1</v>
      </c>
      <c r="E80" s="12">
        <f>ROUND(АТС!F78*$E$41*$E$42/100,2)</f>
        <v>126.87</v>
      </c>
      <c r="F80" s="12">
        <f>ROUND(АТС!$F78*$F$41*$F$42/100,2)</f>
        <v>86.41</v>
      </c>
      <c r="G80" s="12">
        <f>ROUND(АТС!$F78*$G$41*$G$42/100,2)</f>
        <v>50.57</v>
      </c>
    </row>
    <row r="81" spans="1:7" x14ac:dyDescent="0.25">
      <c r="A81" s="252"/>
      <c r="B81" s="124">
        <f t="shared" si="1"/>
        <v>41672.583330000001</v>
      </c>
      <c r="C81" s="115">
        <v>14</v>
      </c>
      <c r="D81" s="12">
        <f>ROUND(АТС!F79*$D$41*$D$42/100,2)</f>
        <v>137.84</v>
      </c>
      <c r="E81" s="12">
        <f>ROUND(АТС!F79*$E$41*$E$42/100,2)</f>
        <v>126.63</v>
      </c>
      <c r="F81" s="12">
        <f>ROUND(АТС!$F79*$F$41*$F$42/100,2)</f>
        <v>86.25</v>
      </c>
      <c r="G81" s="12">
        <f>ROUND(АТС!$F79*$G$41*$G$42/100,2)</f>
        <v>50.47</v>
      </c>
    </row>
    <row r="82" spans="1:7" x14ac:dyDescent="0.25">
      <c r="A82" s="252"/>
      <c r="B82" s="124">
        <f t="shared" si="1"/>
        <v>41672.625</v>
      </c>
      <c r="C82" s="115">
        <v>15</v>
      </c>
      <c r="D82" s="12">
        <f>ROUND(АТС!F80*$D$41*$D$42/100,2)</f>
        <v>137.91999999999999</v>
      </c>
      <c r="E82" s="12">
        <f>ROUND(АТС!F80*$E$41*$E$42/100,2)</f>
        <v>126.71</v>
      </c>
      <c r="F82" s="12">
        <f>ROUND(АТС!$F80*$F$41*$F$42/100,2)</f>
        <v>86.3</v>
      </c>
      <c r="G82" s="12">
        <f>ROUND(АТС!$F80*$G$41*$G$42/100,2)</f>
        <v>50.5</v>
      </c>
    </row>
    <row r="83" spans="1:7" x14ac:dyDescent="0.25">
      <c r="A83" s="252"/>
      <c r="B83" s="123">
        <f t="shared" si="1"/>
        <v>41672.666669999999</v>
      </c>
      <c r="C83" s="115">
        <v>16</v>
      </c>
      <c r="D83" s="12">
        <f>ROUND(АТС!F81*$D$41*$D$42/100,2)</f>
        <v>138.15</v>
      </c>
      <c r="E83" s="12">
        <f>ROUND(АТС!F81*$E$41*$E$42/100,2)</f>
        <v>126.92</v>
      </c>
      <c r="F83" s="12">
        <f>ROUND(АТС!$F81*$F$41*$F$42/100,2)</f>
        <v>86.44</v>
      </c>
      <c r="G83" s="12">
        <f>ROUND(АТС!$F81*$G$41*$G$42/100,2)</f>
        <v>50.58</v>
      </c>
    </row>
    <row r="84" spans="1:7" x14ac:dyDescent="0.25">
      <c r="A84" s="252"/>
      <c r="B84" s="124">
        <f t="shared" si="1"/>
        <v>41672.708330000001</v>
      </c>
      <c r="C84" s="115">
        <v>17</v>
      </c>
      <c r="D84" s="12">
        <f>ROUND(АТС!F82*$D$41*$D$42/100,2)</f>
        <v>137.72999999999999</v>
      </c>
      <c r="E84" s="12">
        <f>ROUND(АТС!F82*$E$41*$E$42/100,2)</f>
        <v>126.53</v>
      </c>
      <c r="F84" s="12">
        <f>ROUND(АТС!$F82*$F$41*$F$42/100,2)</f>
        <v>86.18</v>
      </c>
      <c r="G84" s="12">
        <f>ROUND(АТС!$F82*$G$41*$G$42/100,2)</f>
        <v>50.43</v>
      </c>
    </row>
    <row r="85" spans="1:7" x14ac:dyDescent="0.25">
      <c r="A85" s="252"/>
      <c r="B85" s="124">
        <f t="shared" si="1"/>
        <v>41672.75</v>
      </c>
      <c r="C85" s="115">
        <v>18</v>
      </c>
      <c r="D85" s="12">
        <f>ROUND(АТС!F83*$D$41*$D$42/100,2)</f>
        <v>137.59</v>
      </c>
      <c r="E85" s="12">
        <f>ROUND(АТС!F83*$E$41*$E$42/100,2)</f>
        <v>126.41</v>
      </c>
      <c r="F85" s="12">
        <f>ROUND(АТС!$F83*$F$41*$F$42/100,2)</f>
        <v>86.09</v>
      </c>
      <c r="G85" s="12">
        <f>ROUND(АТС!$F83*$G$41*$G$42/100,2)</f>
        <v>50.38</v>
      </c>
    </row>
    <row r="86" spans="1:7" x14ac:dyDescent="0.25">
      <c r="A86" s="252"/>
      <c r="B86" s="124">
        <f t="shared" si="1"/>
        <v>41672.791669999999</v>
      </c>
      <c r="C86" s="115">
        <v>19</v>
      </c>
      <c r="D86" s="12">
        <f>ROUND(АТС!F84*$D$41*$D$42/100,2)</f>
        <v>140.52000000000001</v>
      </c>
      <c r="E86" s="12">
        <f>ROUND(АТС!F84*$E$41*$E$42/100,2)</f>
        <v>129.1</v>
      </c>
      <c r="F86" s="12">
        <f>ROUND(АТС!$F84*$F$41*$F$42/100,2)</f>
        <v>87.93</v>
      </c>
      <c r="G86" s="12">
        <f>ROUND(АТС!$F84*$G$41*$G$42/100,2)</f>
        <v>51.45</v>
      </c>
    </row>
    <row r="87" spans="1:7" x14ac:dyDescent="0.25">
      <c r="A87" s="252"/>
      <c r="B87" s="123">
        <f t="shared" si="1"/>
        <v>41672.833330000001</v>
      </c>
      <c r="C87" s="115">
        <v>20</v>
      </c>
      <c r="D87" s="12">
        <f>ROUND(АТС!F85*$D$41*$D$42/100,2)</f>
        <v>155.01</v>
      </c>
      <c r="E87" s="12">
        <f>ROUND(АТС!F85*$E$41*$E$42/100,2)</f>
        <v>142.41</v>
      </c>
      <c r="F87" s="12">
        <f>ROUND(АТС!$F85*$F$41*$F$42/100,2)</f>
        <v>96.99</v>
      </c>
      <c r="G87" s="12">
        <f>ROUND(АТС!$F85*$G$41*$G$42/100,2)</f>
        <v>56.76</v>
      </c>
    </row>
    <row r="88" spans="1:7" x14ac:dyDescent="0.25">
      <c r="A88" s="252"/>
      <c r="B88" s="124">
        <f t="shared" si="1"/>
        <v>41672.875</v>
      </c>
      <c r="C88" s="115">
        <v>21</v>
      </c>
      <c r="D88" s="12">
        <f>ROUND(АТС!F86*$D$41*$D$42/100,2)</f>
        <v>147.16</v>
      </c>
      <c r="E88" s="12">
        <f>ROUND(АТС!F86*$E$41*$E$42/100,2)</f>
        <v>135.19999999999999</v>
      </c>
      <c r="F88" s="12">
        <f>ROUND(АТС!$F86*$F$41*$F$42/100,2)</f>
        <v>92.08</v>
      </c>
      <c r="G88" s="12">
        <f>ROUND(АТС!$F86*$G$41*$G$42/100,2)</f>
        <v>53.89</v>
      </c>
    </row>
    <row r="89" spans="1:7" x14ac:dyDescent="0.25">
      <c r="A89" s="252"/>
      <c r="B89" s="124">
        <f t="shared" si="1"/>
        <v>41672.916669999999</v>
      </c>
      <c r="C89" s="115">
        <v>22</v>
      </c>
      <c r="D89" s="12">
        <f>ROUND(АТС!F87*$D$41*$D$42/100,2)</f>
        <v>138.02000000000001</v>
      </c>
      <c r="E89" s="12">
        <f>ROUND(АТС!F87*$E$41*$E$42/100,2)</f>
        <v>126.8</v>
      </c>
      <c r="F89" s="12">
        <f>ROUND(АТС!$F87*$F$41*$F$42/100,2)</f>
        <v>86.36</v>
      </c>
      <c r="G89" s="12">
        <f>ROUND(АТС!$F87*$G$41*$G$42/100,2)</f>
        <v>50.54</v>
      </c>
    </row>
    <row r="90" spans="1:7" x14ac:dyDescent="0.25">
      <c r="A90" s="252"/>
      <c r="B90" s="124">
        <f t="shared" si="1"/>
        <v>41672.958330000001</v>
      </c>
      <c r="C90" s="115">
        <v>23</v>
      </c>
      <c r="D90" s="12">
        <f>ROUND(АТС!F88*$D$41*$D$42/100,2)</f>
        <v>171.11</v>
      </c>
      <c r="E90" s="12">
        <f>ROUND(АТС!F88*$E$41*$E$42/100,2)</f>
        <v>157.19999999999999</v>
      </c>
      <c r="F90" s="12">
        <f>ROUND(АТС!$F88*$F$41*$F$42/100,2)</f>
        <v>107.07</v>
      </c>
      <c r="G90" s="12">
        <f>ROUND(АТС!$F88*$G$41*$G$42/100,2)</f>
        <v>62.66</v>
      </c>
    </row>
    <row r="91" spans="1:7" x14ac:dyDescent="0.25">
      <c r="A91" s="252"/>
      <c r="B91" s="123">
        <f t="shared" si="1"/>
        <v>41673</v>
      </c>
      <c r="C91" s="115">
        <v>0</v>
      </c>
      <c r="D91" s="12">
        <f>ROUND(АТС!F89*$D$41*$D$42/100,2)</f>
        <v>133.63</v>
      </c>
      <c r="E91" s="12">
        <f>ROUND(АТС!F89*$E$41*$E$42/100,2)</f>
        <v>122.76</v>
      </c>
      <c r="F91" s="12">
        <f>ROUND(АТС!$F89*$F$41*$F$42/100,2)</f>
        <v>83.61</v>
      </c>
      <c r="G91" s="12">
        <f>ROUND(АТС!$F89*$G$41*$G$42/100,2)</f>
        <v>48.93</v>
      </c>
    </row>
    <row r="92" spans="1:7" x14ac:dyDescent="0.25">
      <c r="A92" s="252"/>
      <c r="B92" s="124">
        <f t="shared" si="1"/>
        <v>41673.041669999999</v>
      </c>
      <c r="C92" s="115">
        <v>1</v>
      </c>
      <c r="D92" s="12">
        <f>ROUND(АТС!F90*$D$41*$D$42/100,2)</f>
        <v>130.22999999999999</v>
      </c>
      <c r="E92" s="12">
        <f>ROUND(АТС!F90*$E$41*$E$42/100,2)</f>
        <v>119.64</v>
      </c>
      <c r="F92" s="12">
        <f>ROUND(АТС!$F90*$F$41*$F$42/100,2)</f>
        <v>81.48</v>
      </c>
      <c r="G92" s="12">
        <f>ROUND(АТС!$F90*$G$41*$G$42/100,2)</f>
        <v>47.68</v>
      </c>
    </row>
    <row r="93" spans="1:7" x14ac:dyDescent="0.25">
      <c r="A93" s="252"/>
      <c r="B93" s="124">
        <f t="shared" si="1"/>
        <v>41673.083330000001</v>
      </c>
      <c r="C93" s="115">
        <v>2</v>
      </c>
      <c r="D93" s="12">
        <f>ROUND(АТС!F91*$D$41*$D$42/100,2)</f>
        <v>130.35</v>
      </c>
      <c r="E93" s="12">
        <f>ROUND(АТС!F91*$E$41*$E$42/100,2)</f>
        <v>119.75</v>
      </c>
      <c r="F93" s="12">
        <f>ROUND(АТС!$F91*$F$41*$F$42/100,2)</f>
        <v>81.56</v>
      </c>
      <c r="G93" s="12">
        <f>ROUND(АТС!$F91*$G$41*$G$42/100,2)</f>
        <v>47.73</v>
      </c>
    </row>
    <row r="94" spans="1:7" x14ac:dyDescent="0.25">
      <c r="A94" s="252"/>
      <c r="B94" s="124">
        <f t="shared" si="1"/>
        <v>41673.125</v>
      </c>
      <c r="C94" s="115">
        <v>3</v>
      </c>
      <c r="D94" s="12">
        <f>ROUND(АТС!F92*$D$41*$D$42/100,2)</f>
        <v>133.4</v>
      </c>
      <c r="E94" s="12">
        <f>ROUND(АТС!F92*$E$41*$E$42/100,2)</f>
        <v>122.55</v>
      </c>
      <c r="F94" s="12">
        <f>ROUND(АТС!$F92*$F$41*$F$42/100,2)</f>
        <v>83.47</v>
      </c>
      <c r="G94" s="12">
        <f>ROUND(АТС!$F92*$G$41*$G$42/100,2)</f>
        <v>48.85</v>
      </c>
    </row>
    <row r="95" spans="1:7" x14ac:dyDescent="0.25">
      <c r="A95" s="252"/>
      <c r="B95" s="123">
        <f t="shared" si="1"/>
        <v>41673.166669999999</v>
      </c>
      <c r="C95" s="115">
        <v>4</v>
      </c>
      <c r="D95" s="12">
        <f>ROUND(АТС!F93*$D$41*$D$42/100,2)</f>
        <v>132.76</v>
      </c>
      <c r="E95" s="12">
        <f>ROUND(АТС!F93*$E$41*$E$42/100,2)</f>
        <v>121.97</v>
      </c>
      <c r="F95" s="12">
        <f>ROUND(АТС!$F93*$F$41*$F$42/100,2)</f>
        <v>83.07</v>
      </c>
      <c r="G95" s="12">
        <f>ROUND(АТС!$F93*$G$41*$G$42/100,2)</f>
        <v>48.61</v>
      </c>
    </row>
    <row r="96" spans="1:7" x14ac:dyDescent="0.25">
      <c r="A96" s="252"/>
      <c r="B96" s="124">
        <f t="shared" si="1"/>
        <v>41673.208330000001</v>
      </c>
      <c r="C96" s="115">
        <v>5</v>
      </c>
      <c r="D96" s="12">
        <f>ROUND(АТС!F94*$D$41*$D$42/100,2)</f>
        <v>132.16</v>
      </c>
      <c r="E96" s="12">
        <f>ROUND(АТС!F94*$E$41*$E$42/100,2)</f>
        <v>121.41</v>
      </c>
      <c r="F96" s="12">
        <f>ROUND(АТС!$F94*$F$41*$F$42/100,2)</f>
        <v>82.69</v>
      </c>
      <c r="G96" s="12">
        <f>ROUND(АТС!$F94*$G$41*$G$42/100,2)</f>
        <v>48.39</v>
      </c>
    </row>
    <row r="97" spans="1:7" x14ac:dyDescent="0.25">
      <c r="A97" s="252"/>
      <c r="B97" s="124">
        <f t="shared" si="1"/>
        <v>41673.25</v>
      </c>
      <c r="C97" s="115">
        <v>6</v>
      </c>
      <c r="D97" s="12">
        <f>ROUND(АТС!F95*$D$41*$D$42/100,2)</f>
        <v>132.69999999999999</v>
      </c>
      <c r="E97" s="12">
        <f>ROUND(АТС!F95*$E$41*$E$42/100,2)</f>
        <v>121.91</v>
      </c>
      <c r="F97" s="12">
        <f>ROUND(АТС!$F95*$F$41*$F$42/100,2)</f>
        <v>83.03</v>
      </c>
      <c r="G97" s="12">
        <f>ROUND(АТС!$F95*$G$41*$G$42/100,2)</f>
        <v>48.59</v>
      </c>
    </row>
    <row r="98" spans="1:7" x14ac:dyDescent="0.25">
      <c r="A98" s="252"/>
      <c r="B98" s="124">
        <f t="shared" si="1"/>
        <v>41673.291669999999</v>
      </c>
      <c r="C98" s="115">
        <v>7</v>
      </c>
      <c r="D98" s="12">
        <f>ROUND(АТС!F96*$D$41*$D$42/100,2)</f>
        <v>135.69999999999999</v>
      </c>
      <c r="E98" s="12">
        <f>ROUND(АТС!F96*$E$41*$E$42/100,2)</f>
        <v>124.66</v>
      </c>
      <c r="F98" s="12">
        <f>ROUND(АТС!$F96*$F$41*$F$42/100,2)</f>
        <v>84.91</v>
      </c>
      <c r="G98" s="12">
        <f>ROUND(АТС!$F96*$G$41*$G$42/100,2)</f>
        <v>49.69</v>
      </c>
    </row>
    <row r="99" spans="1:7" x14ac:dyDescent="0.25">
      <c r="A99" s="252"/>
      <c r="B99" s="123">
        <f t="shared" si="1"/>
        <v>41673.333330000001</v>
      </c>
      <c r="C99" s="115">
        <v>8</v>
      </c>
      <c r="D99" s="12">
        <f>ROUND(АТС!F97*$D$41*$D$42/100,2)</f>
        <v>133.87</v>
      </c>
      <c r="E99" s="12">
        <f>ROUND(АТС!F97*$E$41*$E$42/100,2)</f>
        <v>122.98</v>
      </c>
      <c r="F99" s="12">
        <f>ROUND(АТС!$F97*$F$41*$F$42/100,2)</f>
        <v>83.76</v>
      </c>
      <c r="G99" s="12">
        <f>ROUND(АТС!$F97*$G$41*$G$42/100,2)</f>
        <v>49.02</v>
      </c>
    </row>
    <row r="100" spans="1:7" x14ac:dyDescent="0.25">
      <c r="A100" s="252"/>
      <c r="B100" s="124">
        <f t="shared" si="1"/>
        <v>41673.375</v>
      </c>
      <c r="C100" s="115">
        <v>9</v>
      </c>
      <c r="D100" s="12">
        <f>ROUND(АТС!F98*$D$41*$D$42/100,2)</f>
        <v>138.71</v>
      </c>
      <c r="E100" s="12">
        <f>ROUND(АТС!F98*$E$41*$E$42/100,2)</f>
        <v>127.43</v>
      </c>
      <c r="F100" s="12">
        <f>ROUND(АТС!$F98*$F$41*$F$42/100,2)</f>
        <v>86.79</v>
      </c>
      <c r="G100" s="12">
        <f>ROUND(АТС!$F98*$G$41*$G$42/100,2)</f>
        <v>50.79</v>
      </c>
    </row>
    <row r="101" spans="1:7" x14ac:dyDescent="0.25">
      <c r="A101" s="252"/>
      <c r="B101" s="124">
        <f t="shared" si="1"/>
        <v>41673.416669999999</v>
      </c>
      <c r="C101" s="115">
        <v>10</v>
      </c>
      <c r="D101" s="12">
        <f>ROUND(АТС!F99*$D$41*$D$42/100,2)</f>
        <v>138.65</v>
      </c>
      <c r="E101" s="12">
        <f>ROUND(АТС!F99*$E$41*$E$42/100,2)</f>
        <v>127.38</v>
      </c>
      <c r="F101" s="12">
        <f>ROUND(АТС!$F99*$F$41*$F$42/100,2)</f>
        <v>86.75</v>
      </c>
      <c r="G101" s="12">
        <f>ROUND(АТС!$F99*$G$41*$G$42/100,2)</f>
        <v>50.77</v>
      </c>
    </row>
    <row r="102" spans="1:7" x14ac:dyDescent="0.25">
      <c r="A102" s="252"/>
      <c r="B102" s="124">
        <f t="shared" si="1"/>
        <v>41673.458330000001</v>
      </c>
      <c r="C102" s="115">
        <v>11</v>
      </c>
      <c r="D102" s="12">
        <f>ROUND(АТС!F100*$D$41*$D$42/100,2)</f>
        <v>136.18</v>
      </c>
      <c r="E102" s="12">
        <f>ROUND(АТС!F100*$E$41*$E$42/100,2)</f>
        <v>125.11</v>
      </c>
      <c r="F102" s="12">
        <f>ROUND(АТС!$F100*$F$41*$F$42/100,2)</f>
        <v>85.21</v>
      </c>
      <c r="G102" s="12">
        <f>ROUND(АТС!$F100*$G$41*$G$42/100,2)</f>
        <v>49.86</v>
      </c>
    </row>
    <row r="103" spans="1:7" x14ac:dyDescent="0.25">
      <c r="A103" s="252"/>
      <c r="B103" s="123">
        <f t="shared" si="1"/>
        <v>41673.5</v>
      </c>
      <c r="C103" s="115">
        <v>12</v>
      </c>
      <c r="D103" s="12">
        <f>ROUND(АТС!F101*$D$41*$D$42/100,2)</f>
        <v>136.01</v>
      </c>
      <c r="E103" s="12">
        <f>ROUND(АТС!F101*$E$41*$E$42/100,2)</f>
        <v>124.96</v>
      </c>
      <c r="F103" s="12">
        <f>ROUND(АТС!$F101*$F$41*$F$42/100,2)</f>
        <v>85.1</v>
      </c>
      <c r="G103" s="12">
        <f>ROUND(АТС!$F101*$G$41*$G$42/100,2)</f>
        <v>49.8</v>
      </c>
    </row>
    <row r="104" spans="1:7" x14ac:dyDescent="0.25">
      <c r="A104" s="252"/>
      <c r="B104" s="124">
        <f t="shared" si="1"/>
        <v>41673.541669999999</v>
      </c>
      <c r="C104" s="115">
        <v>13</v>
      </c>
      <c r="D104" s="12">
        <f>ROUND(АТС!F102*$D$41*$D$42/100,2)</f>
        <v>136.08000000000001</v>
      </c>
      <c r="E104" s="12">
        <f>ROUND(АТС!F102*$E$41*$E$42/100,2)</f>
        <v>125.01</v>
      </c>
      <c r="F104" s="12">
        <f>ROUND(АТС!$F102*$F$41*$F$42/100,2)</f>
        <v>85.14</v>
      </c>
      <c r="G104" s="12">
        <f>ROUND(АТС!$F102*$G$41*$G$42/100,2)</f>
        <v>49.83</v>
      </c>
    </row>
    <row r="105" spans="1:7" x14ac:dyDescent="0.25">
      <c r="A105" s="252"/>
      <c r="B105" s="124">
        <f t="shared" si="1"/>
        <v>41673.583330000001</v>
      </c>
      <c r="C105" s="115">
        <v>14</v>
      </c>
      <c r="D105" s="12">
        <f>ROUND(АТС!F103*$D$41*$D$42/100,2)</f>
        <v>136.13999999999999</v>
      </c>
      <c r="E105" s="12">
        <f>ROUND(АТС!F103*$E$41*$E$42/100,2)</f>
        <v>125.08</v>
      </c>
      <c r="F105" s="12">
        <f>ROUND(АТС!$F103*$F$41*$F$42/100,2)</f>
        <v>85.19</v>
      </c>
      <c r="G105" s="12">
        <f>ROUND(АТС!$F103*$G$41*$G$42/100,2)</f>
        <v>49.85</v>
      </c>
    </row>
    <row r="106" spans="1:7" x14ac:dyDescent="0.25">
      <c r="A106" s="252"/>
      <c r="B106" s="124">
        <f t="shared" si="1"/>
        <v>41673.625</v>
      </c>
      <c r="C106" s="115">
        <v>15</v>
      </c>
      <c r="D106" s="12">
        <f>ROUND(АТС!F104*$D$41*$D$42/100,2)</f>
        <v>136.15</v>
      </c>
      <c r="E106" s="12">
        <f>ROUND(АТС!F104*$E$41*$E$42/100,2)</f>
        <v>125.08</v>
      </c>
      <c r="F106" s="12">
        <f>ROUND(АТС!$F104*$F$41*$F$42/100,2)</f>
        <v>85.19</v>
      </c>
      <c r="G106" s="12">
        <f>ROUND(АТС!$F104*$G$41*$G$42/100,2)</f>
        <v>49.85</v>
      </c>
    </row>
    <row r="107" spans="1:7" x14ac:dyDescent="0.25">
      <c r="A107" s="252"/>
      <c r="B107" s="123">
        <f t="shared" si="1"/>
        <v>41673.666669999999</v>
      </c>
      <c r="C107" s="115">
        <v>16</v>
      </c>
      <c r="D107" s="12">
        <f>ROUND(АТС!F105*$D$41*$D$42/100,2)</f>
        <v>136.01</v>
      </c>
      <c r="E107" s="12">
        <f>ROUND(АТС!F105*$E$41*$E$42/100,2)</f>
        <v>124.95</v>
      </c>
      <c r="F107" s="12">
        <f>ROUND(АТС!$F105*$F$41*$F$42/100,2)</f>
        <v>85.1</v>
      </c>
      <c r="G107" s="12">
        <f>ROUND(АТС!$F105*$G$41*$G$42/100,2)</f>
        <v>49.8</v>
      </c>
    </row>
    <row r="108" spans="1:7" x14ac:dyDescent="0.25">
      <c r="A108" s="252"/>
      <c r="B108" s="124">
        <f t="shared" si="1"/>
        <v>41673.708330000001</v>
      </c>
      <c r="C108" s="115">
        <v>17</v>
      </c>
      <c r="D108" s="12">
        <f>ROUND(АТС!F106*$D$41*$D$42/100,2)</f>
        <v>137.75</v>
      </c>
      <c r="E108" s="12">
        <f>ROUND(АТС!F106*$E$41*$E$42/100,2)</f>
        <v>126.55</v>
      </c>
      <c r="F108" s="12">
        <f>ROUND(АТС!$F106*$F$41*$F$42/100,2)</f>
        <v>86.19</v>
      </c>
      <c r="G108" s="12">
        <f>ROUND(АТС!$F106*$G$41*$G$42/100,2)</f>
        <v>50.44</v>
      </c>
    </row>
    <row r="109" spans="1:7" x14ac:dyDescent="0.25">
      <c r="A109" s="252"/>
      <c r="B109" s="124">
        <f t="shared" si="1"/>
        <v>41673.75</v>
      </c>
      <c r="C109" s="115">
        <v>18</v>
      </c>
      <c r="D109" s="12">
        <f>ROUND(АТС!F107*$D$41*$D$42/100,2)</f>
        <v>137.16999999999999</v>
      </c>
      <c r="E109" s="12">
        <f>ROUND(АТС!F107*$E$41*$E$42/100,2)</f>
        <v>126.02</v>
      </c>
      <c r="F109" s="12">
        <f>ROUND(АТС!$F107*$F$41*$F$42/100,2)</f>
        <v>85.83</v>
      </c>
      <c r="G109" s="12">
        <f>ROUND(АТС!$F107*$G$41*$G$42/100,2)</f>
        <v>50.23</v>
      </c>
    </row>
    <row r="110" spans="1:7" x14ac:dyDescent="0.25">
      <c r="A110" s="252"/>
      <c r="B110" s="124">
        <f t="shared" si="1"/>
        <v>41673.791669999999</v>
      </c>
      <c r="C110" s="115">
        <v>19</v>
      </c>
      <c r="D110" s="12">
        <f>ROUND(АТС!F108*$D$41*$D$42/100,2)</f>
        <v>137.47999999999999</v>
      </c>
      <c r="E110" s="12">
        <f>ROUND(АТС!F108*$E$41*$E$42/100,2)</f>
        <v>126.31</v>
      </c>
      <c r="F110" s="12">
        <f>ROUND(АТС!$F108*$F$41*$F$42/100,2)</f>
        <v>86.02</v>
      </c>
      <c r="G110" s="12">
        <f>ROUND(АТС!$F108*$G$41*$G$42/100,2)</f>
        <v>50.34</v>
      </c>
    </row>
    <row r="111" spans="1:7" x14ac:dyDescent="0.25">
      <c r="A111" s="252"/>
      <c r="B111" s="123">
        <f t="shared" si="1"/>
        <v>41673.833330000001</v>
      </c>
      <c r="C111" s="115">
        <v>20</v>
      </c>
      <c r="D111" s="12">
        <f>ROUND(АТС!F109*$D$41*$D$42/100,2)</f>
        <v>140.41</v>
      </c>
      <c r="E111" s="12">
        <f>ROUND(АТС!F109*$E$41*$E$42/100,2)</f>
        <v>129</v>
      </c>
      <c r="F111" s="12">
        <f>ROUND(АТС!$F109*$F$41*$F$42/100,2)</f>
        <v>87.86</v>
      </c>
      <c r="G111" s="12">
        <f>ROUND(АТС!$F109*$G$41*$G$42/100,2)</f>
        <v>51.41</v>
      </c>
    </row>
    <row r="112" spans="1:7" x14ac:dyDescent="0.25">
      <c r="A112" s="252"/>
      <c r="B112" s="124">
        <f t="shared" si="1"/>
        <v>41673.875</v>
      </c>
      <c r="C112" s="115">
        <v>21</v>
      </c>
      <c r="D112" s="12">
        <f>ROUND(АТС!F110*$D$41*$D$42/100,2)</f>
        <v>148.83000000000001</v>
      </c>
      <c r="E112" s="12">
        <f>ROUND(АТС!F110*$E$41*$E$42/100,2)</f>
        <v>136.72999999999999</v>
      </c>
      <c r="F112" s="12">
        <f>ROUND(АТС!$F110*$F$41*$F$42/100,2)</f>
        <v>93.12</v>
      </c>
      <c r="G112" s="12">
        <f>ROUND(АТС!$F110*$G$41*$G$42/100,2)</f>
        <v>54.5</v>
      </c>
    </row>
    <row r="113" spans="1:7" x14ac:dyDescent="0.25">
      <c r="A113" s="252"/>
      <c r="B113" s="124">
        <f t="shared" si="1"/>
        <v>41673.916669999999</v>
      </c>
      <c r="C113" s="115">
        <v>22</v>
      </c>
      <c r="D113" s="12">
        <f>ROUND(АТС!F111*$D$41*$D$42/100,2)</f>
        <v>187.56</v>
      </c>
      <c r="E113" s="12">
        <f>ROUND(АТС!F111*$E$41*$E$42/100,2)</f>
        <v>172.31</v>
      </c>
      <c r="F113" s="12">
        <f>ROUND(АТС!$F111*$F$41*$F$42/100,2)</f>
        <v>117.36</v>
      </c>
      <c r="G113" s="12">
        <f>ROUND(АТС!$F111*$G$41*$G$42/100,2)</f>
        <v>68.680000000000007</v>
      </c>
    </row>
    <row r="114" spans="1:7" x14ac:dyDescent="0.25">
      <c r="A114" s="252"/>
      <c r="B114" s="124">
        <f t="shared" si="1"/>
        <v>41673.958330000001</v>
      </c>
      <c r="C114" s="115">
        <v>23</v>
      </c>
      <c r="D114" s="12">
        <f>ROUND(АТС!F112*$D$41*$D$42/100,2)</f>
        <v>162.82</v>
      </c>
      <c r="E114" s="12">
        <f>ROUND(АТС!F112*$E$41*$E$42/100,2)</f>
        <v>149.58000000000001</v>
      </c>
      <c r="F114" s="12">
        <f>ROUND(АТС!$F112*$F$41*$F$42/100,2)</f>
        <v>101.87</v>
      </c>
      <c r="G114" s="12">
        <f>ROUND(АТС!$F112*$G$41*$G$42/100,2)</f>
        <v>59.62</v>
      </c>
    </row>
    <row r="115" spans="1:7" x14ac:dyDescent="0.25">
      <c r="A115" s="252"/>
      <c r="B115" s="123">
        <f t="shared" si="1"/>
        <v>41674</v>
      </c>
      <c r="C115" s="115">
        <v>0</v>
      </c>
      <c r="D115" s="12">
        <f>ROUND(АТС!F113*$D$41*$D$42/100,2)</f>
        <v>151.78</v>
      </c>
      <c r="E115" s="12">
        <f>ROUND(АТС!F113*$E$41*$E$42/100,2)</f>
        <v>139.44</v>
      </c>
      <c r="F115" s="12">
        <f>ROUND(АТС!$F113*$F$41*$F$42/100,2)</f>
        <v>94.97</v>
      </c>
      <c r="G115" s="12">
        <f>ROUND(АТС!$F113*$G$41*$G$42/100,2)</f>
        <v>55.58</v>
      </c>
    </row>
    <row r="116" spans="1:7" x14ac:dyDescent="0.25">
      <c r="A116" s="252"/>
      <c r="B116" s="124">
        <f t="shared" si="1"/>
        <v>41674.041669999999</v>
      </c>
      <c r="C116" s="115">
        <v>1</v>
      </c>
      <c r="D116" s="12">
        <f>ROUND(АТС!F114*$D$41*$D$42/100,2)</f>
        <v>132.36000000000001</v>
      </c>
      <c r="E116" s="12">
        <f>ROUND(АТС!F114*$E$41*$E$42/100,2)</f>
        <v>121.6</v>
      </c>
      <c r="F116" s="12">
        <f>ROUND(АТС!$F114*$F$41*$F$42/100,2)</f>
        <v>82.82</v>
      </c>
      <c r="G116" s="12">
        <f>ROUND(АТС!$F114*$G$41*$G$42/100,2)</f>
        <v>48.47</v>
      </c>
    </row>
    <row r="117" spans="1:7" x14ac:dyDescent="0.25">
      <c r="A117" s="252"/>
      <c r="B117" s="124">
        <f t="shared" si="1"/>
        <v>41674.083330000001</v>
      </c>
      <c r="C117" s="115">
        <v>2</v>
      </c>
      <c r="D117" s="12">
        <f>ROUND(АТС!F115*$D$41*$D$42/100,2)</f>
        <v>132.1</v>
      </c>
      <c r="E117" s="12">
        <f>ROUND(АТС!F115*$E$41*$E$42/100,2)</f>
        <v>121.36</v>
      </c>
      <c r="F117" s="12">
        <f>ROUND(АТС!$F115*$F$41*$F$42/100,2)</f>
        <v>82.66</v>
      </c>
      <c r="G117" s="12">
        <f>ROUND(АТС!$F115*$G$41*$G$42/100,2)</f>
        <v>48.37</v>
      </c>
    </row>
    <row r="118" spans="1:7" x14ac:dyDescent="0.25">
      <c r="A118" s="252"/>
      <c r="B118" s="124">
        <f t="shared" si="1"/>
        <v>41674.125</v>
      </c>
      <c r="C118" s="115">
        <v>3</v>
      </c>
      <c r="D118" s="12">
        <f>ROUND(АТС!F116*$D$41*$D$42/100,2)</f>
        <v>132.08000000000001</v>
      </c>
      <c r="E118" s="12">
        <f>ROUND(АТС!F116*$E$41*$E$42/100,2)</f>
        <v>121.35</v>
      </c>
      <c r="F118" s="12">
        <f>ROUND(АТС!$F116*$F$41*$F$42/100,2)</f>
        <v>82.65</v>
      </c>
      <c r="G118" s="12">
        <f>ROUND(АТС!$F116*$G$41*$G$42/100,2)</f>
        <v>48.36</v>
      </c>
    </row>
    <row r="119" spans="1:7" x14ac:dyDescent="0.25">
      <c r="A119" s="252"/>
      <c r="B119" s="123">
        <f t="shared" si="1"/>
        <v>41674.166669999999</v>
      </c>
      <c r="C119" s="115">
        <v>4</v>
      </c>
      <c r="D119" s="12">
        <f>ROUND(АТС!F117*$D$41*$D$42/100,2)</f>
        <v>132.08000000000001</v>
      </c>
      <c r="E119" s="12">
        <f>ROUND(АТС!F117*$E$41*$E$42/100,2)</f>
        <v>121.34</v>
      </c>
      <c r="F119" s="12">
        <f>ROUND(АТС!$F117*$F$41*$F$42/100,2)</f>
        <v>82.64</v>
      </c>
      <c r="G119" s="12">
        <f>ROUND(АТС!$F117*$G$41*$G$42/100,2)</f>
        <v>48.36</v>
      </c>
    </row>
    <row r="120" spans="1:7" x14ac:dyDescent="0.25">
      <c r="A120" s="252"/>
      <c r="B120" s="124">
        <f t="shared" si="1"/>
        <v>41674.208330000001</v>
      </c>
      <c r="C120" s="115">
        <v>5</v>
      </c>
      <c r="D120" s="12">
        <f>ROUND(АТС!F118*$D$41*$D$42/100,2)</f>
        <v>132.51</v>
      </c>
      <c r="E120" s="12">
        <f>ROUND(АТС!F118*$E$41*$E$42/100,2)</f>
        <v>121.73</v>
      </c>
      <c r="F120" s="12">
        <f>ROUND(АТС!$F118*$F$41*$F$42/100,2)</f>
        <v>82.91</v>
      </c>
      <c r="G120" s="12">
        <f>ROUND(АТС!$F118*$G$41*$G$42/100,2)</f>
        <v>48.52</v>
      </c>
    </row>
    <row r="121" spans="1:7" x14ac:dyDescent="0.25">
      <c r="A121" s="252"/>
      <c r="B121" s="124">
        <f t="shared" si="1"/>
        <v>41674.25</v>
      </c>
      <c r="C121" s="115">
        <v>6</v>
      </c>
      <c r="D121" s="12">
        <f>ROUND(АТС!F119*$D$41*$D$42/100,2)</f>
        <v>133.4</v>
      </c>
      <c r="E121" s="12">
        <f>ROUND(АТС!F119*$E$41*$E$42/100,2)</f>
        <v>122.55</v>
      </c>
      <c r="F121" s="12">
        <f>ROUND(АТС!$F119*$F$41*$F$42/100,2)</f>
        <v>83.47</v>
      </c>
      <c r="G121" s="12">
        <f>ROUND(АТС!$F119*$G$41*$G$42/100,2)</f>
        <v>48.85</v>
      </c>
    </row>
    <row r="122" spans="1:7" x14ac:dyDescent="0.25">
      <c r="A122" s="252"/>
      <c r="B122" s="124">
        <f t="shared" si="1"/>
        <v>41674.291669999999</v>
      </c>
      <c r="C122" s="115">
        <v>7</v>
      </c>
      <c r="D122" s="12">
        <f>ROUND(АТС!F120*$D$41*$D$42/100,2)</f>
        <v>135.69999999999999</v>
      </c>
      <c r="E122" s="12">
        <f>ROUND(АТС!F120*$E$41*$E$42/100,2)</f>
        <v>124.66</v>
      </c>
      <c r="F122" s="12">
        <f>ROUND(АТС!$F120*$F$41*$F$42/100,2)</f>
        <v>84.91</v>
      </c>
      <c r="G122" s="12">
        <f>ROUND(АТС!$F120*$G$41*$G$42/100,2)</f>
        <v>49.69</v>
      </c>
    </row>
    <row r="123" spans="1:7" x14ac:dyDescent="0.25">
      <c r="A123" s="252"/>
      <c r="B123" s="123">
        <f t="shared" si="1"/>
        <v>41674.333330000001</v>
      </c>
      <c r="C123" s="115">
        <v>8</v>
      </c>
      <c r="D123" s="12">
        <f>ROUND(АТС!F121*$D$41*$D$42/100,2)</f>
        <v>133.78</v>
      </c>
      <c r="E123" s="12">
        <f>ROUND(АТС!F121*$E$41*$E$42/100,2)</f>
        <v>122.9</v>
      </c>
      <c r="F123" s="12">
        <f>ROUND(АТС!$F121*$F$41*$F$42/100,2)</f>
        <v>83.7</v>
      </c>
      <c r="G123" s="12">
        <f>ROUND(АТС!$F121*$G$41*$G$42/100,2)</f>
        <v>48.98</v>
      </c>
    </row>
    <row r="124" spans="1:7" x14ac:dyDescent="0.25">
      <c r="A124" s="252"/>
      <c r="B124" s="124">
        <f t="shared" si="1"/>
        <v>41674.375</v>
      </c>
      <c r="C124" s="115">
        <v>9</v>
      </c>
      <c r="D124" s="12">
        <f>ROUND(АТС!F122*$D$41*$D$42/100,2)</f>
        <v>140.59</v>
      </c>
      <c r="E124" s="12">
        <f>ROUND(АТС!F122*$E$41*$E$42/100,2)</f>
        <v>129.16</v>
      </c>
      <c r="F124" s="12">
        <f>ROUND(АТС!$F122*$F$41*$F$42/100,2)</f>
        <v>87.97</v>
      </c>
      <c r="G124" s="12">
        <f>ROUND(АТС!$F122*$G$41*$G$42/100,2)</f>
        <v>51.48</v>
      </c>
    </row>
    <row r="125" spans="1:7" x14ac:dyDescent="0.25">
      <c r="A125" s="252"/>
      <c r="B125" s="124">
        <f t="shared" si="1"/>
        <v>41674.416669999999</v>
      </c>
      <c r="C125" s="115">
        <v>10</v>
      </c>
      <c r="D125" s="12">
        <f>ROUND(АТС!F123*$D$41*$D$42/100,2)</f>
        <v>146.86000000000001</v>
      </c>
      <c r="E125" s="12">
        <f>ROUND(АТС!F123*$E$41*$E$42/100,2)</f>
        <v>134.91999999999999</v>
      </c>
      <c r="F125" s="12">
        <f>ROUND(АТС!$F123*$F$41*$F$42/100,2)</f>
        <v>91.89</v>
      </c>
      <c r="G125" s="12">
        <f>ROUND(АТС!$F123*$G$41*$G$42/100,2)</f>
        <v>53.77</v>
      </c>
    </row>
    <row r="126" spans="1:7" x14ac:dyDescent="0.25">
      <c r="A126" s="252"/>
      <c r="B126" s="124">
        <f t="shared" si="1"/>
        <v>41674.458330000001</v>
      </c>
      <c r="C126" s="115">
        <v>11</v>
      </c>
      <c r="D126" s="12">
        <f>ROUND(АТС!F124*$D$41*$D$42/100,2)</f>
        <v>140.79</v>
      </c>
      <c r="E126" s="12">
        <f>ROUND(АТС!F124*$E$41*$E$42/100,2)</f>
        <v>129.34</v>
      </c>
      <c r="F126" s="12">
        <f>ROUND(АТС!$F124*$F$41*$F$42/100,2)</f>
        <v>88.09</v>
      </c>
      <c r="G126" s="12">
        <f>ROUND(АТС!$F124*$G$41*$G$42/100,2)</f>
        <v>51.55</v>
      </c>
    </row>
    <row r="127" spans="1:7" x14ac:dyDescent="0.25">
      <c r="A127" s="252"/>
      <c r="B127" s="123">
        <f t="shared" si="1"/>
        <v>41674.5</v>
      </c>
      <c r="C127" s="115">
        <v>12</v>
      </c>
      <c r="D127" s="12">
        <f>ROUND(АТС!F125*$D$41*$D$42/100,2)</f>
        <v>140.72</v>
      </c>
      <c r="E127" s="12">
        <f>ROUND(АТС!F125*$E$41*$E$42/100,2)</f>
        <v>129.28</v>
      </c>
      <c r="F127" s="12">
        <f>ROUND(АТС!$F125*$F$41*$F$42/100,2)</f>
        <v>88.05</v>
      </c>
      <c r="G127" s="12">
        <f>ROUND(АТС!$F125*$G$41*$G$42/100,2)</f>
        <v>51.53</v>
      </c>
    </row>
    <row r="128" spans="1:7" x14ac:dyDescent="0.25">
      <c r="A128" s="252"/>
      <c r="B128" s="124">
        <f t="shared" si="1"/>
        <v>41674.541669999999</v>
      </c>
      <c r="C128" s="115">
        <v>13</v>
      </c>
      <c r="D128" s="12">
        <f>ROUND(АТС!F126*$D$41*$D$42/100,2)</f>
        <v>140.43</v>
      </c>
      <c r="E128" s="12">
        <f>ROUND(АТС!F126*$E$41*$E$42/100,2)</f>
        <v>129.01</v>
      </c>
      <c r="F128" s="12">
        <f>ROUND(АТС!$F126*$F$41*$F$42/100,2)</f>
        <v>87.87</v>
      </c>
      <c r="G128" s="12">
        <f>ROUND(АТС!$F126*$G$41*$G$42/100,2)</f>
        <v>51.42</v>
      </c>
    </row>
    <row r="129" spans="1:7" x14ac:dyDescent="0.25">
      <c r="A129" s="252"/>
      <c r="B129" s="124">
        <f t="shared" si="1"/>
        <v>41674.583330000001</v>
      </c>
      <c r="C129" s="115">
        <v>14</v>
      </c>
      <c r="D129" s="12">
        <f>ROUND(АТС!F127*$D$41*$D$42/100,2)</f>
        <v>138.9</v>
      </c>
      <c r="E129" s="12">
        <f>ROUND(АТС!F127*$E$41*$E$42/100,2)</f>
        <v>127.6</v>
      </c>
      <c r="F129" s="12">
        <f>ROUND(АТС!$F127*$F$41*$F$42/100,2)</f>
        <v>86.91</v>
      </c>
      <c r="G129" s="12">
        <f>ROUND(АТС!$F127*$G$41*$G$42/100,2)</f>
        <v>50.86</v>
      </c>
    </row>
    <row r="130" spans="1:7" x14ac:dyDescent="0.25">
      <c r="A130" s="252"/>
      <c r="B130" s="124">
        <f t="shared" si="1"/>
        <v>41674.625</v>
      </c>
      <c r="C130" s="115">
        <v>15</v>
      </c>
      <c r="D130" s="12">
        <f>ROUND(АТС!F128*$D$41*$D$42/100,2)</f>
        <v>138.88999999999999</v>
      </c>
      <c r="E130" s="12">
        <f>ROUND(АТС!F128*$E$41*$E$42/100,2)</f>
        <v>127.6</v>
      </c>
      <c r="F130" s="12">
        <f>ROUND(АТС!$F128*$F$41*$F$42/100,2)</f>
        <v>86.9</v>
      </c>
      <c r="G130" s="12">
        <f>ROUND(АТС!$F128*$G$41*$G$42/100,2)</f>
        <v>50.86</v>
      </c>
    </row>
    <row r="131" spans="1:7" x14ac:dyDescent="0.25">
      <c r="A131" s="252"/>
      <c r="B131" s="123">
        <f t="shared" si="1"/>
        <v>41674.666669999999</v>
      </c>
      <c r="C131" s="115">
        <v>16</v>
      </c>
      <c r="D131" s="12">
        <f>ROUND(АТС!F129*$D$41*$D$42/100,2)</f>
        <v>138.82</v>
      </c>
      <c r="E131" s="12">
        <f>ROUND(АТС!F129*$E$41*$E$42/100,2)</f>
        <v>127.54</v>
      </c>
      <c r="F131" s="12">
        <f>ROUND(АТС!$F129*$F$41*$F$42/100,2)</f>
        <v>86.86</v>
      </c>
      <c r="G131" s="12">
        <f>ROUND(АТС!$F129*$G$41*$G$42/100,2)</f>
        <v>50.83</v>
      </c>
    </row>
    <row r="132" spans="1:7" x14ac:dyDescent="0.25">
      <c r="A132" s="252"/>
      <c r="B132" s="124">
        <f t="shared" ref="B132:B195" si="2">B108+1</f>
        <v>41674.708330000001</v>
      </c>
      <c r="C132" s="115">
        <v>17</v>
      </c>
      <c r="D132" s="12">
        <f>ROUND(АТС!F130*$D$41*$D$42/100,2)</f>
        <v>138.72</v>
      </c>
      <c r="E132" s="12">
        <f>ROUND(АТС!F130*$E$41*$E$42/100,2)</f>
        <v>127.44</v>
      </c>
      <c r="F132" s="12">
        <f>ROUND(АТС!$F130*$F$41*$F$42/100,2)</f>
        <v>86.8</v>
      </c>
      <c r="G132" s="12">
        <f>ROUND(АТС!$F130*$G$41*$G$42/100,2)</f>
        <v>50.79</v>
      </c>
    </row>
    <row r="133" spans="1:7" x14ac:dyDescent="0.25">
      <c r="A133" s="252"/>
      <c r="B133" s="124">
        <f t="shared" si="2"/>
        <v>41674.75</v>
      </c>
      <c r="C133" s="115">
        <v>18</v>
      </c>
      <c r="D133" s="12">
        <f>ROUND(АТС!F131*$D$41*$D$42/100,2)</f>
        <v>138.22</v>
      </c>
      <c r="E133" s="12">
        <f>ROUND(АТС!F131*$E$41*$E$42/100,2)</f>
        <v>126.98</v>
      </c>
      <c r="F133" s="12">
        <f>ROUND(АТС!$F131*$F$41*$F$42/100,2)</f>
        <v>86.48</v>
      </c>
      <c r="G133" s="12">
        <f>ROUND(АТС!$F131*$G$41*$G$42/100,2)</f>
        <v>50.61</v>
      </c>
    </row>
    <row r="134" spans="1:7" x14ac:dyDescent="0.25">
      <c r="A134" s="252"/>
      <c r="B134" s="124">
        <f t="shared" si="2"/>
        <v>41674.791669999999</v>
      </c>
      <c r="C134" s="115">
        <v>19</v>
      </c>
      <c r="D134" s="12">
        <f>ROUND(АТС!F132*$D$41*$D$42/100,2)</f>
        <v>164.81</v>
      </c>
      <c r="E134" s="12">
        <f>ROUND(АТС!F132*$E$41*$E$42/100,2)</f>
        <v>151.41</v>
      </c>
      <c r="F134" s="12">
        <f>ROUND(АТС!$F132*$F$41*$F$42/100,2)</f>
        <v>103.12</v>
      </c>
      <c r="G134" s="12">
        <f>ROUND(АТС!$F132*$G$41*$G$42/100,2)</f>
        <v>60.35</v>
      </c>
    </row>
    <row r="135" spans="1:7" x14ac:dyDescent="0.25">
      <c r="A135" s="252"/>
      <c r="B135" s="123">
        <f t="shared" si="2"/>
        <v>41674.833330000001</v>
      </c>
      <c r="C135" s="115">
        <v>20</v>
      </c>
      <c r="D135" s="12">
        <f>ROUND(АТС!F133*$D$41*$D$42/100,2)</f>
        <v>164.73</v>
      </c>
      <c r="E135" s="12">
        <f>ROUND(АТС!F133*$E$41*$E$42/100,2)</f>
        <v>151.34</v>
      </c>
      <c r="F135" s="12">
        <f>ROUND(АТС!$F133*$F$41*$F$42/100,2)</f>
        <v>103.07</v>
      </c>
      <c r="G135" s="12">
        <f>ROUND(АТС!$F133*$G$41*$G$42/100,2)</f>
        <v>60.32</v>
      </c>
    </row>
    <row r="136" spans="1:7" x14ac:dyDescent="0.25">
      <c r="A136" s="252"/>
      <c r="B136" s="124">
        <f t="shared" si="2"/>
        <v>41674.875</v>
      </c>
      <c r="C136" s="115">
        <v>21</v>
      </c>
      <c r="D136" s="12">
        <f>ROUND(АТС!F134*$D$41*$D$42/100,2)</f>
        <v>169.84</v>
      </c>
      <c r="E136" s="12">
        <f>ROUND(АТС!F134*$E$41*$E$42/100,2)</f>
        <v>156.03</v>
      </c>
      <c r="F136" s="12">
        <f>ROUND(АТС!$F134*$F$41*$F$42/100,2)</f>
        <v>106.27</v>
      </c>
      <c r="G136" s="12">
        <f>ROUND(АТС!$F134*$G$41*$G$42/100,2)</f>
        <v>62.19</v>
      </c>
    </row>
    <row r="137" spans="1:7" x14ac:dyDescent="0.25">
      <c r="A137" s="252"/>
      <c r="B137" s="124">
        <f t="shared" si="2"/>
        <v>41674.916669999999</v>
      </c>
      <c r="C137" s="115">
        <v>22</v>
      </c>
      <c r="D137" s="12">
        <f>ROUND(АТС!F135*$D$41*$D$42/100,2)</f>
        <v>198.97</v>
      </c>
      <c r="E137" s="12">
        <f>ROUND(АТС!F135*$E$41*$E$42/100,2)</f>
        <v>182.79</v>
      </c>
      <c r="F137" s="12">
        <f>ROUND(АТС!$F135*$F$41*$F$42/100,2)</f>
        <v>124.5</v>
      </c>
      <c r="G137" s="12">
        <f>ROUND(АТС!$F135*$G$41*$G$42/100,2)</f>
        <v>72.86</v>
      </c>
    </row>
    <row r="138" spans="1:7" x14ac:dyDescent="0.25">
      <c r="A138" s="252"/>
      <c r="B138" s="124">
        <f t="shared" si="2"/>
        <v>41674.958330000001</v>
      </c>
      <c r="C138" s="115">
        <v>23</v>
      </c>
      <c r="D138" s="12">
        <f>ROUND(АТС!F136*$D$41*$D$42/100,2)</f>
        <v>178.93</v>
      </c>
      <c r="E138" s="12">
        <f>ROUND(АТС!F136*$E$41*$E$42/100,2)</f>
        <v>164.39</v>
      </c>
      <c r="F138" s="12">
        <f>ROUND(АТС!$F136*$F$41*$F$42/100,2)</f>
        <v>111.96</v>
      </c>
      <c r="G138" s="12">
        <f>ROUND(АТС!$F136*$G$41*$G$42/100,2)</f>
        <v>65.52</v>
      </c>
    </row>
    <row r="139" spans="1:7" x14ac:dyDescent="0.25">
      <c r="A139" s="252"/>
      <c r="B139" s="123">
        <f t="shared" si="2"/>
        <v>41675</v>
      </c>
      <c r="C139" s="115">
        <v>0</v>
      </c>
      <c r="D139" s="12">
        <f>ROUND(АТС!F137*$D$41*$D$42/100,2)</f>
        <v>135.53</v>
      </c>
      <c r="E139" s="12">
        <f>ROUND(АТС!F137*$E$41*$E$42/100,2)</f>
        <v>124.51</v>
      </c>
      <c r="F139" s="12">
        <f>ROUND(АТС!$F137*$F$41*$F$42/100,2)</f>
        <v>84.8</v>
      </c>
      <c r="G139" s="12">
        <f>ROUND(АТС!$F137*$G$41*$G$42/100,2)</f>
        <v>49.63</v>
      </c>
    </row>
    <row r="140" spans="1:7" x14ac:dyDescent="0.25">
      <c r="A140" s="252"/>
      <c r="B140" s="124">
        <f t="shared" si="2"/>
        <v>41675.041669999999</v>
      </c>
      <c r="C140" s="115">
        <v>1</v>
      </c>
      <c r="D140" s="12">
        <f>ROUND(АТС!F138*$D$41*$D$42/100,2)</f>
        <v>130.49</v>
      </c>
      <c r="E140" s="12">
        <f>ROUND(АТС!F138*$E$41*$E$42/100,2)</f>
        <v>119.88</v>
      </c>
      <c r="F140" s="12">
        <f>ROUND(АТС!$F138*$F$41*$F$42/100,2)</f>
        <v>81.650000000000006</v>
      </c>
      <c r="G140" s="12">
        <f>ROUND(АТС!$F138*$G$41*$G$42/100,2)</f>
        <v>47.78</v>
      </c>
    </row>
    <row r="141" spans="1:7" x14ac:dyDescent="0.25">
      <c r="A141" s="252"/>
      <c r="B141" s="124">
        <f t="shared" si="2"/>
        <v>41675.083330000001</v>
      </c>
      <c r="C141" s="115">
        <v>2</v>
      </c>
      <c r="D141" s="12">
        <f>ROUND(АТС!F139*$D$41*$D$42/100,2)</f>
        <v>129.97</v>
      </c>
      <c r="E141" s="12">
        <f>ROUND(АТС!F139*$E$41*$E$42/100,2)</f>
        <v>119.4</v>
      </c>
      <c r="F141" s="12">
        <f>ROUND(АТС!$F139*$F$41*$F$42/100,2)</f>
        <v>81.319999999999993</v>
      </c>
      <c r="G141" s="12">
        <f>ROUND(АТС!$F139*$G$41*$G$42/100,2)</f>
        <v>47.59</v>
      </c>
    </row>
    <row r="142" spans="1:7" x14ac:dyDescent="0.25">
      <c r="A142" s="252"/>
      <c r="B142" s="124">
        <f t="shared" si="2"/>
        <v>41675.125</v>
      </c>
      <c r="C142" s="115">
        <v>3</v>
      </c>
      <c r="D142" s="12">
        <f>ROUND(АТС!F140*$D$41*$D$42/100,2)</f>
        <v>129.66999999999999</v>
      </c>
      <c r="E142" s="12">
        <f>ROUND(АТС!F140*$E$41*$E$42/100,2)</f>
        <v>119.13</v>
      </c>
      <c r="F142" s="12">
        <f>ROUND(АТС!$F140*$F$41*$F$42/100,2)</f>
        <v>81.13</v>
      </c>
      <c r="G142" s="12">
        <f>ROUND(АТС!$F140*$G$41*$G$42/100,2)</f>
        <v>47.48</v>
      </c>
    </row>
    <row r="143" spans="1:7" x14ac:dyDescent="0.25">
      <c r="A143" s="252"/>
      <c r="B143" s="123">
        <f t="shared" si="2"/>
        <v>41675.166669999999</v>
      </c>
      <c r="C143" s="115">
        <v>4</v>
      </c>
      <c r="D143" s="12">
        <f>ROUND(АТС!F141*$D$41*$D$42/100,2)</f>
        <v>129.71</v>
      </c>
      <c r="E143" s="12">
        <f>ROUND(АТС!F141*$E$41*$E$42/100,2)</f>
        <v>119.17</v>
      </c>
      <c r="F143" s="12">
        <f>ROUND(АТС!$F141*$F$41*$F$42/100,2)</f>
        <v>81.16</v>
      </c>
      <c r="G143" s="12">
        <f>ROUND(АТС!$F141*$G$41*$G$42/100,2)</f>
        <v>47.5</v>
      </c>
    </row>
    <row r="144" spans="1:7" x14ac:dyDescent="0.25">
      <c r="A144" s="252"/>
      <c r="B144" s="124">
        <f t="shared" si="2"/>
        <v>41675.208330000001</v>
      </c>
      <c r="C144" s="115">
        <v>5</v>
      </c>
      <c r="D144" s="12">
        <f>ROUND(АТС!F142*$D$41*$D$42/100,2)</f>
        <v>129.85</v>
      </c>
      <c r="E144" s="12">
        <f>ROUND(АТС!F142*$E$41*$E$42/100,2)</f>
        <v>119.29</v>
      </c>
      <c r="F144" s="12">
        <f>ROUND(АТС!$F142*$F$41*$F$42/100,2)</f>
        <v>81.25</v>
      </c>
      <c r="G144" s="12">
        <f>ROUND(АТС!$F142*$G$41*$G$42/100,2)</f>
        <v>47.55</v>
      </c>
    </row>
    <row r="145" spans="1:7" x14ac:dyDescent="0.25">
      <c r="A145" s="252"/>
      <c r="B145" s="124">
        <f t="shared" si="2"/>
        <v>41675.25</v>
      </c>
      <c r="C145" s="115">
        <v>6</v>
      </c>
      <c r="D145" s="12">
        <f>ROUND(АТС!F143*$D$41*$D$42/100,2)</f>
        <v>130.28</v>
      </c>
      <c r="E145" s="12">
        <f>ROUND(АТС!F143*$E$41*$E$42/100,2)</f>
        <v>119.68</v>
      </c>
      <c r="F145" s="12">
        <f>ROUND(АТС!$F143*$F$41*$F$42/100,2)</f>
        <v>81.510000000000005</v>
      </c>
      <c r="G145" s="12">
        <f>ROUND(АТС!$F143*$G$41*$G$42/100,2)</f>
        <v>47.7</v>
      </c>
    </row>
    <row r="146" spans="1:7" x14ac:dyDescent="0.25">
      <c r="A146" s="252"/>
      <c r="B146" s="124">
        <f t="shared" si="2"/>
        <v>41675.291669999999</v>
      </c>
      <c r="C146" s="115">
        <v>7</v>
      </c>
      <c r="D146" s="12">
        <f>ROUND(АТС!F144*$D$41*$D$42/100,2)</f>
        <v>135.6</v>
      </c>
      <c r="E146" s="12">
        <f>ROUND(АТС!F144*$E$41*$E$42/100,2)</f>
        <v>124.58</v>
      </c>
      <c r="F146" s="12">
        <f>ROUND(АТС!$F144*$F$41*$F$42/100,2)</f>
        <v>84.85</v>
      </c>
      <c r="G146" s="12">
        <f>ROUND(АТС!$F144*$G$41*$G$42/100,2)</f>
        <v>49.65</v>
      </c>
    </row>
    <row r="147" spans="1:7" x14ac:dyDescent="0.25">
      <c r="A147" s="252"/>
      <c r="B147" s="123">
        <f t="shared" si="2"/>
        <v>41675.333330000001</v>
      </c>
      <c r="C147" s="115">
        <v>8</v>
      </c>
      <c r="D147" s="12">
        <f>ROUND(АТС!F145*$D$41*$D$42/100,2)</f>
        <v>133.72</v>
      </c>
      <c r="E147" s="12">
        <f>ROUND(АТС!F145*$E$41*$E$42/100,2)</f>
        <v>122.85</v>
      </c>
      <c r="F147" s="12">
        <f>ROUND(АТС!$F145*$F$41*$F$42/100,2)</f>
        <v>83.67</v>
      </c>
      <c r="G147" s="12">
        <f>ROUND(АТС!$F145*$G$41*$G$42/100,2)</f>
        <v>48.96</v>
      </c>
    </row>
    <row r="148" spans="1:7" x14ac:dyDescent="0.25">
      <c r="A148" s="252"/>
      <c r="B148" s="124">
        <f t="shared" si="2"/>
        <v>41675.375</v>
      </c>
      <c r="C148" s="115">
        <v>9</v>
      </c>
      <c r="D148" s="12">
        <f>ROUND(АТС!F146*$D$41*$D$42/100,2)</f>
        <v>139.16</v>
      </c>
      <c r="E148" s="12">
        <f>ROUND(АТС!F146*$E$41*$E$42/100,2)</f>
        <v>127.84</v>
      </c>
      <c r="F148" s="12">
        <f>ROUND(АТС!$F146*$F$41*$F$42/100,2)</f>
        <v>87.07</v>
      </c>
      <c r="G148" s="12">
        <f>ROUND(АТС!$F146*$G$41*$G$42/100,2)</f>
        <v>50.95</v>
      </c>
    </row>
    <row r="149" spans="1:7" x14ac:dyDescent="0.25">
      <c r="A149" s="252"/>
      <c r="B149" s="124">
        <f t="shared" si="2"/>
        <v>41675.416669999999</v>
      </c>
      <c r="C149" s="115">
        <v>10</v>
      </c>
      <c r="D149" s="12">
        <f>ROUND(АТС!F147*$D$41*$D$42/100,2)</f>
        <v>139</v>
      </c>
      <c r="E149" s="12">
        <f>ROUND(АТС!F147*$E$41*$E$42/100,2)</f>
        <v>127.7</v>
      </c>
      <c r="F149" s="12">
        <f>ROUND(АТС!$F147*$F$41*$F$42/100,2)</f>
        <v>86.97</v>
      </c>
      <c r="G149" s="12">
        <f>ROUND(АТС!$F147*$G$41*$G$42/100,2)</f>
        <v>50.9</v>
      </c>
    </row>
    <row r="150" spans="1:7" x14ac:dyDescent="0.25">
      <c r="A150" s="252"/>
      <c r="B150" s="124">
        <f t="shared" si="2"/>
        <v>41675.458330000001</v>
      </c>
      <c r="C150" s="115">
        <v>11</v>
      </c>
      <c r="D150" s="12">
        <f>ROUND(АТС!F148*$D$41*$D$42/100,2)</f>
        <v>133.27000000000001</v>
      </c>
      <c r="E150" s="12">
        <f>ROUND(АТС!F148*$E$41*$E$42/100,2)</f>
        <v>122.44</v>
      </c>
      <c r="F150" s="12">
        <f>ROUND(АТС!$F148*$F$41*$F$42/100,2)</f>
        <v>83.39</v>
      </c>
      <c r="G150" s="12">
        <f>ROUND(АТС!$F148*$G$41*$G$42/100,2)</f>
        <v>48.8</v>
      </c>
    </row>
    <row r="151" spans="1:7" x14ac:dyDescent="0.25">
      <c r="A151" s="252"/>
      <c r="B151" s="123">
        <f t="shared" si="2"/>
        <v>41675.5</v>
      </c>
      <c r="C151" s="115">
        <v>12</v>
      </c>
      <c r="D151" s="12">
        <f>ROUND(АТС!F149*$D$41*$D$42/100,2)</f>
        <v>134.93</v>
      </c>
      <c r="E151" s="12">
        <f>ROUND(АТС!F149*$E$41*$E$42/100,2)</f>
        <v>123.96</v>
      </c>
      <c r="F151" s="12">
        <f>ROUND(АТС!$F149*$F$41*$F$42/100,2)</f>
        <v>84.43</v>
      </c>
      <c r="G151" s="12">
        <f>ROUND(АТС!$F149*$G$41*$G$42/100,2)</f>
        <v>49.41</v>
      </c>
    </row>
    <row r="152" spans="1:7" x14ac:dyDescent="0.25">
      <c r="A152" s="252"/>
      <c r="B152" s="124">
        <f t="shared" si="2"/>
        <v>41675.541669999999</v>
      </c>
      <c r="C152" s="115">
        <v>13</v>
      </c>
      <c r="D152" s="12">
        <f>ROUND(АТС!F150*$D$41*$D$42/100,2)</f>
        <v>134.88</v>
      </c>
      <c r="E152" s="12">
        <f>ROUND(АТС!F150*$E$41*$E$42/100,2)</f>
        <v>123.92</v>
      </c>
      <c r="F152" s="12">
        <f>ROUND(АТС!$F150*$F$41*$F$42/100,2)</f>
        <v>84.4</v>
      </c>
      <c r="G152" s="12">
        <f>ROUND(АТС!$F150*$G$41*$G$42/100,2)</f>
        <v>49.39</v>
      </c>
    </row>
    <row r="153" spans="1:7" x14ac:dyDescent="0.25">
      <c r="A153" s="252"/>
      <c r="B153" s="124">
        <f t="shared" si="2"/>
        <v>41675.583330000001</v>
      </c>
      <c r="C153" s="115">
        <v>14</v>
      </c>
      <c r="D153" s="12">
        <f>ROUND(АТС!F151*$D$41*$D$42/100,2)</f>
        <v>134.91</v>
      </c>
      <c r="E153" s="12">
        <f>ROUND(АТС!F151*$E$41*$E$42/100,2)</f>
        <v>123.94</v>
      </c>
      <c r="F153" s="12">
        <f>ROUND(АТС!$F151*$F$41*$F$42/100,2)</f>
        <v>84.41</v>
      </c>
      <c r="G153" s="12">
        <f>ROUND(АТС!$F151*$G$41*$G$42/100,2)</f>
        <v>49.4</v>
      </c>
    </row>
    <row r="154" spans="1:7" x14ac:dyDescent="0.25">
      <c r="A154" s="252"/>
      <c r="B154" s="124">
        <f t="shared" si="2"/>
        <v>41675.625</v>
      </c>
      <c r="C154" s="115">
        <v>15</v>
      </c>
      <c r="D154" s="12">
        <f>ROUND(АТС!F152*$D$41*$D$42/100,2)</f>
        <v>134.88999999999999</v>
      </c>
      <c r="E154" s="12">
        <f>ROUND(АТС!F152*$E$41*$E$42/100,2)</f>
        <v>123.92</v>
      </c>
      <c r="F154" s="12">
        <f>ROUND(АТС!$F152*$F$41*$F$42/100,2)</f>
        <v>84.4</v>
      </c>
      <c r="G154" s="12">
        <f>ROUND(АТС!$F152*$G$41*$G$42/100,2)</f>
        <v>49.39</v>
      </c>
    </row>
    <row r="155" spans="1:7" x14ac:dyDescent="0.25">
      <c r="A155" s="252"/>
      <c r="B155" s="123">
        <f t="shared" si="2"/>
        <v>41675.666669999999</v>
      </c>
      <c r="C155" s="115">
        <v>16</v>
      </c>
      <c r="D155" s="12">
        <f>ROUND(АТС!F153*$D$41*$D$42/100,2)</f>
        <v>134.97999999999999</v>
      </c>
      <c r="E155" s="12">
        <f>ROUND(АТС!F153*$E$41*$E$42/100,2)</f>
        <v>124.01</v>
      </c>
      <c r="F155" s="12">
        <f>ROUND(АТС!$F153*$F$41*$F$42/100,2)</f>
        <v>84.46</v>
      </c>
      <c r="G155" s="12">
        <f>ROUND(АТС!$F153*$G$41*$G$42/100,2)</f>
        <v>49.43</v>
      </c>
    </row>
    <row r="156" spans="1:7" x14ac:dyDescent="0.25">
      <c r="A156" s="252"/>
      <c r="B156" s="124">
        <f t="shared" si="2"/>
        <v>41675.708330000001</v>
      </c>
      <c r="C156" s="115">
        <v>17</v>
      </c>
      <c r="D156" s="12">
        <f>ROUND(АТС!F154*$D$41*$D$42/100,2)</f>
        <v>138.76</v>
      </c>
      <c r="E156" s="12">
        <f>ROUND(АТС!F154*$E$41*$E$42/100,2)</f>
        <v>127.48</v>
      </c>
      <c r="F156" s="12">
        <f>ROUND(АТС!$F154*$F$41*$F$42/100,2)</f>
        <v>86.82</v>
      </c>
      <c r="G156" s="12">
        <f>ROUND(АТС!$F154*$G$41*$G$42/100,2)</f>
        <v>50.81</v>
      </c>
    </row>
    <row r="157" spans="1:7" x14ac:dyDescent="0.25">
      <c r="A157" s="252"/>
      <c r="B157" s="124">
        <f t="shared" si="2"/>
        <v>41675.75</v>
      </c>
      <c r="C157" s="115">
        <v>18</v>
      </c>
      <c r="D157" s="12">
        <f>ROUND(АТС!F155*$D$41*$D$42/100,2)</f>
        <v>151.83000000000001</v>
      </c>
      <c r="E157" s="12">
        <f>ROUND(АТС!F155*$E$41*$E$42/100,2)</f>
        <v>139.49</v>
      </c>
      <c r="F157" s="12">
        <f>ROUND(АТС!$F155*$F$41*$F$42/100,2)</f>
        <v>95</v>
      </c>
      <c r="G157" s="12">
        <f>ROUND(АТС!$F155*$G$41*$G$42/100,2)</f>
        <v>55.6</v>
      </c>
    </row>
    <row r="158" spans="1:7" x14ac:dyDescent="0.25">
      <c r="A158" s="252"/>
      <c r="B158" s="124">
        <f t="shared" si="2"/>
        <v>41675.791669999999</v>
      </c>
      <c r="C158" s="115">
        <v>19</v>
      </c>
      <c r="D158" s="12">
        <f>ROUND(АТС!F156*$D$41*$D$42/100,2)</f>
        <v>159.75</v>
      </c>
      <c r="E158" s="12">
        <f>ROUND(АТС!F156*$E$41*$E$42/100,2)</f>
        <v>146.76</v>
      </c>
      <c r="F158" s="12">
        <f>ROUND(АТС!$F156*$F$41*$F$42/100,2)</f>
        <v>99.95</v>
      </c>
      <c r="G158" s="12">
        <f>ROUND(АТС!$F156*$G$41*$G$42/100,2)</f>
        <v>58.49</v>
      </c>
    </row>
    <row r="159" spans="1:7" x14ac:dyDescent="0.25">
      <c r="A159" s="252"/>
      <c r="B159" s="123">
        <f t="shared" si="2"/>
        <v>41675.833330000001</v>
      </c>
      <c r="C159" s="115">
        <v>20</v>
      </c>
      <c r="D159" s="12">
        <f>ROUND(АТС!F157*$D$41*$D$42/100,2)</f>
        <v>162.09</v>
      </c>
      <c r="E159" s="12">
        <f>ROUND(АТС!F157*$E$41*$E$42/100,2)</f>
        <v>148.91</v>
      </c>
      <c r="F159" s="12">
        <f>ROUND(АТС!$F157*$F$41*$F$42/100,2)</f>
        <v>101.42</v>
      </c>
      <c r="G159" s="12">
        <f>ROUND(АТС!$F157*$G$41*$G$42/100,2)</f>
        <v>59.35</v>
      </c>
    </row>
    <row r="160" spans="1:7" x14ac:dyDescent="0.25">
      <c r="A160" s="252"/>
      <c r="B160" s="124">
        <f t="shared" si="2"/>
        <v>41675.875</v>
      </c>
      <c r="C160" s="115">
        <v>21</v>
      </c>
      <c r="D160" s="12">
        <f>ROUND(АТС!F158*$D$41*$D$42/100,2)</f>
        <v>161.09</v>
      </c>
      <c r="E160" s="12">
        <f>ROUND(АТС!F158*$E$41*$E$42/100,2)</f>
        <v>148</v>
      </c>
      <c r="F160" s="12">
        <f>ROUND(АТС!$F158*$F$41*$F$42/100,2)</f>
        <v>100.8</v>
      </c>
      <c r="G160" s="12">
        <f>ROUND(АТС!$F158*$G$41*$G$42/100,2)</f>
        <v>58.99</v>
      </c>
    </row>
    <row r="161" spans="1:7" x14ac:dyDescent="0.25">
      <c r="A161" s="252"/>
      <c r="B161" s="124">
        <f t="shared" si="2"/>
        <v>41675.916669999999</v>
      </c>
      <c r="C161" s="115">
        <v>22</v>
      </c>
      <c r="D161" s="12">
        <f>ROUND(АТС!F159*$D$41*$D$42/100,2)</f>
        <v>199.74</v>
      </c>
      <c r="E161" s="12">
        <f>ROUND(АТС!F159*$E$41*$E$42/100,2)</f>
        <v>183.5</v>
      </c>
      <c r="F161" s="12">
        <f>ROUND(АТС!$F159*$F$41*$F$42/100,2)</f>
        <v>124.98</v>
      </c>
      <c r="G161" s="12">
        <f>ROUND(АТС!$F159*$G$41*$G$42/100,2)</f>
        <v>73.14</v>
      </c>
    </row>
    <row r="162" spans="1:7" x14ac:dyDescent="0.25">
      <c r="A162" s="252"/>
      <c r="B162" s="124">
        <f t="shared" si="2"/>
        <v>41675.958330000001</v>
      </c>
      <c r="C162" s="115">
        <v>23</v>
      </c>
      <c r="D162" s="12">
        <f>ROUND(АТС!F160*$D$41*$D$42/100,2)</f>
        <v>176.06</v>
      </c>
      <c r="E162" s="12">
        <f>ROUND(АТС!F160*$E$41*$E$42/100,2)</f>
        <v>161.74</v>
      </c>
      <c r="F162" s="12">
        <f>ROUND(АТС!$F160*$F$41*$F$42/100,2)</f>
        <v>110.16</v>
      </c>
      <c r="G162" s="12">
        <f>ROUND(АТС!$F160*$G$41*$G$42/100,2)</f>
        <v>64.47</v>
      </c>
    </row>
    <row r="163" spans="1:7" x14ac:dyDescent="0.25">
      <c r="A163" s="252"/>
      <c r="B163" s="123">
        <f t="shared" si="2"/>
        <v>41676</v>
      </c>
      <c r="C163" s="115">
        <v>0</v>
      </c>
      <c r="D163" s="12">
        <f>ROUND(АТС!F161*$D$41*$D$42/100,2)</f>
        <v>152.15</v>
      </c>
      <c r="E163" s="12">
        <f>ROUND(АТС!F161*$E$41*$E$42/100,2)</f>
        <v>139.78</v>
      </c>
      <c r="F163" s="12">
        <f>ROUND(АТС!$F161*$F$41*$F$42/100,2)</f>
        <v>95.2</v>
      </c>
      <c r="G163" s="12">
        <f>ROUND(АТС!$F161*$G$41*$G$42/100,2)</f>
        <v>55.71</v>
      </c>
    </row>
    <row r="164" spans="1:7" x14ac:dyDescent="0.25">
      <c r="A164" s="252"/>
      <c r="B164" s="124">
        <f t="shared" si="2"/>
        <v>41676.041669999999</v>
      </c>
      <c r="C164" s="115">
        <v>1</v>
      </c>
      <c r="D164" s="12">
        <f>ROUND(АТС!F162*$D$41*$D$42/100,2)</f>
        <v>136.47</v>
      </c>
      <c r="E164" s="12">
        <f>ROUND(АТС!F162*$E$41*$E$42/100,2)</f>
        <v>125.37</v>
      </c>
      <c r="F164" s="12">
        <f>ROUND(АТС!$F162*$F$41*$F$42/100,2)</f>
        <v>85.39</v>
      </c>
      <c r="G164" s="12">
        <f>ROUND(АТС!$F162*$G$41*$G$42/100,2)</f>
        <v>49.97</v>
      </c>
    </row>
    <row r="165" spans="1:7" x14ac:dyDescent="0.25">
      <c r="A165" s="252"/>
      <c r="B165" s="124">
        <f t="shared" si="2"/>
        <v>41676.083330000001</v>
      </c>
      <c r="C165" s="115">
        <v>2</v>
      </c>
      <c r="D165" s="12">
        <f>ROUND(АТС!F163*$D$41*$D$42/100,2)</f>
        <v>132.26</v>
      </c>
      <c r="E165" s="12">
        <f>ROUND(АТС!F163*$E$41*$E$42/100,2)</f>
        <v>121.51</v>
      </c>
      <c r="F165" s="12">
        <f>ROUND(АТС!$F163*$F$41*$F$42/100,2)</f>
        <v>82.76</v>
      </c>
      <c r="G165" s="12">
        <f>ROUND(АТС!$F163*$G$41*$G$42/100,2)</f>
        <v>48.43</v>
      </c>
    </row>
    <row r="166" spans="1:7" x14ac:dyDescent="0.25">
      <c r="A166" s="252"/>
      <c r="B166" s="124">
        <f t="shared" si="2"/>
        <v>41676.125</v>
      </c>
      <c r="C166" s="115">
        <v>3</v>
      </c>
      <c r="D166" s="12">
        <f>ROUND(АТС!F164*$D$41*$D$42/100,2)</f>
        <v>132.16</v>
      </c>
      <c r="E166" s="12">
        <f>ROUND(АТС!F164*$E$41*$E$42/100,2)</f>
        <v>121.42</v>
      </c>
      <c r="F166" s="12">
        <f>ROUND(АТС!$F164*$F$41*$F$42/100,2)</f>
        <v>82.7</v>
      </c>
      <c r="G166" s="12">
        <f>ROUND(АТС!$F164*$G$41*$G$42/100,2)</f>
        <v>48.39</v>
      </c>
    </row>
    <row r="167" spans="1:7" x14ac:dyDescent="0.25">
      <c r="A167" s="252"/>
      <c r="B167" s="123">
        <f t="shared" si="2"/>
        <v>41676.166669999999</v>
      </c>
      <c r="C167" s="115">
        <v>4</v>
      </c>
      <c r="D167" s="12">
        <f>ROUND(АТС!F165*$D$41*$D$42/100,2)</f>
        <v>132.31</v>
      </c>
      <c r="E167" s="12">
        <f>ROUND(АТС!F165*$E$41*$E$42/100,2)</f>
        <v>121.55</v>
      </c>
      <c r="F167" s="12">
        <f>ROUND(АТС!$F165*$F$41*$F$42/100,2)</f>
        <v>82.78</v>
      </c>
      <c r="G167" s="12">
        <f>ROUND(АТС!$F165*$G$41*$G$42/100,2)</f>
        <v>48.45</v>
      </c>
    </row>
    <row r="168" spans="1:7" x14ac:dyDescent="0.25">
      <c r="A168" s="252"/>
      <c r="B168" s="124">
        <f t="shared" si="2"/>
        <v>41676.208330000001</v>
      </c>
      <c r="C168" s="115">
        <v>5</v>
      </c>
      <c r="D168" s="12">
        <f>ROUND(АТС!F166*$D$41*$D$42/100,2)</f>
        <v>132.38999999999999</v>
      </c>
      <c r="E168" s="12">
        <f>ROUND(АТС!F166*$E$41*$E$42/100,2)</f>
        <v>121.63</v>
      </c>
      <c r="F168" s="12">
        <f>ROUND(АТС!$F166*$F$41*$F$42/100,2)</f>
        <v>82.84</v>
      </c>
      <c r="G168" s="12">
        <f>ROUND(АТС!$F166*$G$41*$G$42/100,2)</f>
        <v>48.48</v>
      </c>
    </row>
    <row r="169" spans="1:7" x14ac:dyDescent="0.25">
      <c r="A169" s="252"/>
      <c r="B169" s="124">
        <f t="shared" si="2"/>
        <v>41676.25</v>
      </c>
      <c r="C169" s="115">
        <v>6</v>
      </c>
      <c r="D169" s="12">
        <f>ROUND(АТС!F167*$D$41*$D$42/100,2)</f>
        <v>137.56</v>
      </c>
      <c r="E169" s="12">
        <f>ROUND(АТС!F167*$E$41*$E$42/100,2)</f>
        <v>126.37</v>
      </c>
      <c r="F169" s="12">
        <f>ROUND(АТС!$F167*$F$41*$F$42/100,2)</f>
        <v>86.07</v>
      </c>
      <c r="G169" s="12">
        <f>ROUND(АТС!$F167*$G$41*$G$42/100,2)</f>
        <v>50.37</v>
      </c>
    </row>
    <row r="170" spans="1:7" x14ac:dyDescent="0.25">
      <c r="A170" s="252"/>
      <c r="B170" s="124">
        <f t="shared" si="2"/>
        <v>41676.291669999999</v>
      </c>
      <c r="C170" s="115">
        <v>7</v>
      </c>
      <c r="D170" s="12">
        <f>ROUND(АТС!F168*$D$41*$D$42/100,2)</f>
        <v>134.57</v>
      </c>
      <c r="E170" s="12">
        <f>ROUND(АТС!F168*$E$41*$E$42/100,2)</f>
        <v>123.63</v>
      </c>
      <c r="F170" s="12">
        <f>ROUND(АТС!$F168*$F$41*$F$42/100,2)</f>
        <v>84.2</v>
      </c>
      <c r="G170" s="12">
        <f>ROUND(АТС!$F168*$G$41*$G$42/100,2)</f>
        <v>49.27</v>
      </c>
    </row>
    <row r="171" spans="1:7" x14ac:dyDescent="0.25">
      <c r="A171" s="252"/>
      <c r="B171" s="123">
        <f t="shared" si="2"/>
        <v>41676.333330000001</v>
      </c>
      <c r="C171" s="115">
        <v>8</v>
      </c>
      <c r="D171" s="12">
        <f>ROUND(АТС!F169*$D$41*$D$42/100,2)</f>
        <v>138.88999999999999</v>
      </c>
      <c r="E171" s="12">
        <f>ROUND(АТС!F169*$E$41*$E$42/100,2)</f>
        <v>127.6</v>
      </c>
      <c r="F171" s="12">
        <f>ROUND(АТС!$F169*$F$41*$F$42/100,2)</f>
        <v>86.9</v>
      </c>
      <c r="G171" s="12">
        <f>ROUND(АТС!$F169*$G$41*$G$42/100,2)</f>
        <v>50.86</v>
      </c>
    </row>
    <row r="172" spans="1:7" x14ac:dyDescent="0.25">
      <c r="A172" s="252"/>
      <c r="B172" s="124">
        <f t="shared" si="2"/>
        <v>41676.375</v>
      </c>
      <c r="C172" s="115">
        <v>9</v>
      </c>
      <c r="D172" s="12">
        <f>ROUND(АТС!F170*$D$41*$D$42/100,2)</f>
        <v>138.87</v>
      </c>
      <c r="E172" s="12">
        <f>ROUND(АТС!F170*$E$41*$E$42/100,2)</f>
        <v>127.58</v>
      </c>
      <c r="F172" s="12">
        <f>ROUND(АТС!$F170*$F$41*$F$42/100,2)</f>
        <v>86.89</v>
      </c>
      <c r="G172" s="12">
        <f>ROUND(АТС!$F170*$G$41*$G$42/100,2)</f>
        <v>50.85</v>
      </c>
    </row>
    <row r="173" spans="1:7" x14ac:dyDescent="0.25">
      <c r="A173" s="252"/>
      <c r="B173" s="124">
        <f t="shared" si="2"/>
        <v>41676.416669999999</v>
      </c>
      <c r="C173" s="115">
        <v>10</v>
      </c>
      <c r="D173" s="12">
        <f>ROUND(АТС!F171*$D$41*$D$42/100,2)</f>
        <v>138.63</v>
      </c>
      <c r="E173" s="12">
        <f>ROUND(АТС!F171*$E$41*$E$42/100,2)</f>
        <v>127.36</v>
      </c>
      <c r="F173" s="12">
        <f>ROUND(АТС!$F171*$F$41*$F$42/100,2)</f>
        <v>86.74</v>
      </c>
      <c r="G173" s="12">
        <f>ROUND(АТС!$F171*$G$41*$G$42/100,2)</f>
        <v>50.76</v>
      </c>
    </row>
    <row r="174" spans="1:7" x14ac:dyDescent="0.25">
      <c r="A174" s="252"/>
      <c r="B174" s="124">
        <f t="shared" si="2"/>
        <v>41676.458330000001</v>
      </c>
      <c r="C174" s="115">
        <v>11</v>
      </c>
      <c r="D174" s="12">
        <f>ROUND(АТС!F172*$D$41*$D$42/100,2)</f>
        <v>159.13</v>
      </c>
      <c r="E174" s="12">
        <f>ROUND(АТС!F172*$E$41*$E$42/100,2)</f>
        <v>146.19</v>
      </c>
      <c r="F174" s="12">
        <f>ROUND(АТС!$F172*$F$41*$F$42/100,2)</f>
        <v>99.57</v>
      </c>
      <c r="G174" s="12">
        <f>ROUND(АТС!$F172*$G$41*$G$42/100,2)</f>
        <v>58.27</v>
      </c>
    </row>
    <row r="175" spans="1:7" x14ac:dyDescent="0.25">
      <c r="A175" s="252"/>
      <c r="B175" s="123">
        <f t="shared" si="2"/>
        <v>41676.5</v>
      </c>
      <c r="C175" s="115">
        <v>12</v>
      </c>
      <c r="D175" s="12">
        <f>ROUND(АТС!F173*$D$41*$D$42/100,2)</f>
        <v>154.02000000000001</v>
      </c>
      <c r="E175" s="12">
        <f>ROUND(АТС!F173*$E$41*$E$42/100,2)</f>
        <v>141.5</v>
      </c>
      <c r="F175" s="12">
        <f>ROUND(АТС!$F173*$F$41*$F$42/100,2)</f>
        <v>96.37</v>
      </c>
      <c r="G175" s="12">
        <f>ROUND(АТС!$F173*$G$41*$G$42/100,2)</f>
        <v>56.4</v>
      </c>
    </row>
    <row r="176" spans="1:7" x14ac:dyDescent="0.25">
      <c r="A176" s="252"/>
      <c r="B176" s="124">
        <f t="shared" si="2"/>
        <v>41676.541669999999</v>
      </c>
      <c r="C176" s="115">
        <v>13</v>
      </c>
      <c r="D176" s="12">
        <f>ROUND(АТС!F174*$D$41*$D$42/100,2)</f>
        <v>152.81</v>
      </c>
      <c r="E176" s="12">
        <f>ROUND(АТС!F174*$E$41*$E$42/100,2)</f>
        <v>140.38999999999999</v>
      </c>
      <c r="F176" s="12">
        <f>ROUND(АТС!$F174*$F$41*$F$42/100,2)</f>
        <v>95.62</v>
      </c>
      <c r="G176" s="12">
        <f>ROUND(АТС!$F174*$G$41*$G$42/100,2)</f>
        <v>55.96</v>
      </c>
    </row>
    <row r="177" spans="1:7" x14ac:dyDescent="0.25">
      <c r="A177" s="252"/>
      <c r="B177" s="124">
        <f t="shared" si="2"/>
        <v>41676.583330000001</v>
      </c>
      <c r="C177" s="115">
        <v>14</v>
      </c>
      <c r="D177" s="12">
        <f>ROUND(АТС!F175*$D$41*$D$42/100,2)</f>
        <v>149.38</v>
      </c>
      <c r="E177" s="12">
        <f>ROUND(АТС!F175*$E$41*$E$42/100,2)</f>
        <v>137.22999999999999</v>
      </c>
      <c r="F177" s="12">
        <f>ROUND(АТС!$F175*$F$41*$F$42/100,2)</f>
        <v>93.47</v>
      </c>
      <c r="G177" s="12">
        <f>ROUND(АТС!$F175*$G$41*$G$42/100,2)</f>
        <v>54.7</v>
      </c>
    </row>
    <row r="178" spans="1:7" x14ac:dyDescent="0.25">
      <c r="A178" s="252"/>
      <c r="B178" s="124">
        <f t="shared" si="2"/>
        <v>41676.625</v>
      </c>
      <c r="C178" s="115">
        <v>15</v>
      </c>
      <c r="D178" s="12">
        <f>ROUND(АТС!F176*$D$41*$D$42/100,2)</f>
        <v>147</v>
      </c>
      <c r="E178" s="12">
        <f>ROUND(АТС!F176*$E$41*$E$42/100,2)</f>
        <v>135.05000000000001</v>
      </c>
      <c r="F178" s="12">
        <f>ROUND(АТС!$F176*$F$41*$F$42/100,2)</f>
        <v>91.98</v>
      </c>
      <c r="G178" s="12">
        <f>ROUND(АТС!$F176*$G$41*$G$42/100,2)</f>
        <v>53.83</v>
      </c>
    </row>
    <row r="179" spans="1:7" x14ac:dyDescent="0.25">
      <c r="A179" s="252"/>
      <c r="B179" s="123">
        <f t="shared" si="2"/>
        <v>41676.666669999999</v>
      </c>
      <c r="C179" s="115">
        <v>16</v>
      </c>
      <c r="D179" s="12">
        <f>ROUND(АТС!F177*$D$41*$D$42/100,2)</f>
        <v>144.44</v>
      </c>
      <c r="E179" s="12">
        <f>ROUND(АТС!F177*$E$41*$E$42/100,2)</f>
        <v>132.69999999999999</v>
      </c>
      <c r="F179" s="12">
        <f>ROUND(АТС!$F177*$F$41*$F$42/100,2)</f>
        <v>90.38</v>
      </c>
      <c r="G179" s="12">
        <f>ROUND(АТС!$F177*$G$41*$G$42/100,2)</f>
        <v>52.89</v>
      </c>
    </row>
    <row r="180" spans="1:7" x14ac:dyDescent="0.25">
      <c r="A180" s="252"/>
      <c r="B180" s="124">
        <f t="shared" si="2"/>
        <v>41676.708330000001</v>
      </c>
      <c r="C180" s="115">
        <v>17</v>
      </c>
      <c r="D180" s="12">
        <f>ROUND(АТС!F178*$D$41*$D$42/100,2)</f>
        <v>138.44999999999999</v>
      </c>
      <c r="E180" s="12">
        <f>ROUND(АТС!F178*$E$41*$E$42/100,2)</f>
        <v>127.19</v>
      </c>
      <c r="F180" s="12">
        <f>ROUND(АТС!$F178*$F$41*$F$42/100,2)</f>
        <v>86.63</v>
      </c>
      <c r="G180" s="12">
        <f>ROUND(АТС!$F178*$G$41*$G$42/100,2)</f>
        <v>50.7</v>
      </c>
    </row>
    <row r="181" spans="1:7" x14ac:dyDescent="0.25">
      <c r="A181" s="252"/>
      <c r="B181" s="124">
        <f t="shared" si="2"/>
        <v>41676.75</v>
      </c>
      <c r="C181" s="115">
        <v>18</v>
      </c>
      <c r="D181" s="12">
        <f>ROUND(АТС!F179*$D$41*$D$42/100,2)</f>
        <v>156.13999999999999</v>
      </c>
      <c r="E181" s="12">
        <f>ROUND(АТС!F179*$E$41*$E$42/100,2)</f>
        <v>143.44</v>
      </c>
      <c r="F181" s="12">
        <f>ROUND(АТС!$F179*$F$41*$F$42/100,2)</f>
        <v>97.7</v>
      </c>
      <c r="G181" s="12">
        <f>ROUND(АТС!$F179*$G$41*$G$42/100,2)</f>
        <v>57.17</v>
      </c>
    </row>
    <row r="182" spans="1:7" x14ac:dyDescent="0.25">
      <c r="A182" s="252"/>
      <c r="B182" s="124">
        <f t="shared" si="2"/>
        <v>41676.791669999999</v>
      </c>
      <c r="C182" s="115">
        <v>19</v>
      </c>
      <c r="D182" s="12">
        <f>ROUND(АТС!F180*$D$41*$D$42/100,2)</f>
        <v>177.15</v>
      </c>
      <c r="E182" s="12">
        <f>ROUND(АТС!F180*$E$41*$E$42/100,2)</f>
        <v>162.75</v>
      </c>
      <c r="F182" s="12">
        <f>ROUND(АТС!$F180*$F$41*$F$42/100,2)</f>
        <v>110.84</v>
      </c>
      <c r="G182" s="12">
        <f>ROUND(АТС!$F180*$G$41*$G$42/100,2)</f>
        <v>64.87</v>
      </c>
    </row>
    <row r="183" spans="1:7" x14ac:dyDescent="0.25">
      <c r="A183" s="252"/>
      <c r="B183" s="123">
        <f t="shared" si="2"/>
        <v>41676.833330000001</v>
      </c>
      <c r="C183" s="115">
        <v>20</v>
      </c>
      <c r="D183" s="12">
        <f>ROUND(АТС!F181*$D$41*$D$42/100,2)</f>
        <v>171.64</v>
      </c>
      <c r="E183" s="12">
        <f>ROUND(АТС!F181*$E$41*$E$42/100,2)</f>
        <v>157.68</v>
      </c>
      <c r="F183" s="12">
        <f>ROUND(АТС!$F181*$F$41*$F$42/100,2)</f>
        <v>107.39</v>
      </c>
      <c r="G183" s="12">
        <f>ROUND(АТС!$F181*$G$41*$G$42/100,2)</f>
        <v>62.85</v>
      </c>
    </row>
    <row r="184" spans="1:7" x14ac:dyDescent="0.25">
      <c r="A184" s="252"/>
      <c r="B184" s="124">
        <f t="shared" si="2"/>
        <v>41676.875</v>
      </c>
      <c r="C184" s="115">
        <v>21</v>
      </c>
      <c r="D184" s="12">
        <f>ROUND(АТС!F182*$D$41*$D$42/100,2)</f>
        <v>172.77</v>
      </c>
      <c r="E184" s="12">
        <f>ROUND(АТС!F182*$E$41*$E$42/100,2)</f>
        <v>158.72</v>
      </c>
      <c r="F184" s="12">
        <f>ROUND(АТС!$F182*$F$41*$F$42/100,2)</f>
        <v>108.1</v>
      </c>
      <c r="G184" s="12">
        <f>ROUND(АТС!$F182*$G$41*$G$42/100,2)</f>
        <v>63.26</v>
      </c>
    </row>
    <row r="185" spans="1:7" x14ac:dyDescent="0.25">
      <c r="A185" s="252"/>
      <c r="B185" s="124">
        <f t="shared" si="2"/>
        <v>41676.916669999999</v>
      </c>
      <c r="C185" s="115">
        <v>22</v>
      </c>
      <c r="D185" s="12">
        <f>ROUND(АТС!F183*$D$41*$D$42/100,2)</f>
        <v>203.1</v>
      </c>
      <c r="E185" s="12">
        <f>ROUND(АТС!F183*$E$41*$E$42/100,2)</f>
        <v>186.58</v>
      </c>
      <c r="F185" s="12">
        <f>ROUND(АТС!$F183*$F$41*$F$42/100,2)</f>
        <v>127.08</v>
      </c>
      <c r="G185" s="12">
        <f>ROUND(АТС!$F183*$G$41*$G$42/100,2)</f>
        <v>74.37</v>
      </c>
    </row>
    <row r="186" spans="1:7" x14ac:dyDescent="0.25">
      <c r="A186" s="252"/>
      <c r="B186" s="124">
        <f t="shared" si="2"/>
        <v>41676.958330000001</v>
      </c>
      <c r="C186" s="115">
        <v>23</v>
      </c>
      <c r="D186" s="12">
        <f>ROUND(АТС!F184*$D$41*$D$42/100,2)</f>
        <v>182.71</v>
      </c>
      <c r="E186" s="12">
        <f>ROUND(АТС!F184*$E$41*$E$42/100,2)</f>
        <v>167.85</v>
      </c>
      <c r="F186" s="12">
        <f>ROUND(АТС!$F184*$F$41*$F$42/100,2)</f>
        <v>114.32</v>
      </c>
      <c r="G186" s="12">
        <f>ROUND(АТС!$F184*$G$41*$G$42/100,2)</f>
        <v>66.900000000000006</v>
      </c>
    </row>
    <row r="187" spans="1:7" x14ac:dyDescent="0.25">
      <c r="A187" s="252"/>
      <c r="B187" s="123">
        <f t="shared" si="2"/>
        <v>41677</v>
      </c>
      <c r="C187" s="115">
        <v>0</v>
      </c>
      <c r="D187" s="12">
        <f>ROUND(АТС!F185*$D$41*$D$42/100,2)</f>
        <v>134.65</v>
      </c>
      <c r="E187" s="12">
        <f>ROUND(АТС!F185*$E$41*$E$42/100,2)</f>
        <v>123.7</v>
      </c>
      <c r="F187" s="12">
        <f>ROUND(АТС!$F185*$F$41*$F$42/100,2)</f>
        <v>84.25</v>
      </c>
      <c r="G187" s="12">
        <f>ROUND(АТС!$F185*$G$41*$G$42/100,2)</f>
        <v>49.3</v>
      </c>
    </row>
    <row r="188" spans="1:7" x14ac:dyDescent="0.25">
      <c r="A188" s="252"/>
      <c r="B188" s="124">
        <f t="shared" si="2"/>
        <v>41677.041669999999</v>
      </c>
      <c r="C188" s="115">
        <v>1</v>
      </c>
      <c r="D188" s="12">
        <f>ROUND(АТС!F186*$D$41*$D$42/100,2)</f>
        <v>130.44</v>
      </c>
      <c r="E188" s="12">
        <f>ROUND(АТС!F186*$E$41*$E$42/100,2)</f>
        <v>119.83</v>
      </c>
      <c r="F188" s="12">
        <f>ROUND(АТС!$F186*$F$41*$F$42/100,2)</f>
        <v>81.61</v>
      </c>
      <c r="G188" s="12">
        <f>ROUND(АТС!$F186*$G$41*$G$42/100,2)</f>
        <v>47.76</v>
      </c>
    </row>
    <row r="189" spans="1:7" x14ac:dyDescent="0.25">
      <c r="A189" s="252"/>
      <c r="B189" s="124">
        <f t="shared" si="2"/>
        <v>41677.083330000001</v>
      </c>
      <c r="C189" s="115">
        <v>2</v>
      </c>
      <c r="D189" s="12">
        <f>ROUND(АТС!F187*$D$41*$D$42/100,2)</f>
        <v>128.97</v>
      </c>
      <c r="E189" s="12">
        <f>ROUND(АТС!F187*$E$41*$E$42/100,2)</f>
        <v>118.48</v>
      </c>
      <c r="F189" s="12">
        <f>ROUND(АТС!$F187*$F$41*$F$42/100,2)</f>
        <v>80.7</v>
      </c>
      <c r="G189" s="12">
        <f>ROUND(АТС!$F187*$G$41*$G$42/100,2)</f>
        <v>47.22</v>
      </c>
    </row>
    <row r="190" spans="1:7" x14ac:dyDescent="0.25">
      <c r="A190" s="252"/>
      <c r="B190" s="124">
        <f t="shared" si="2"/>
        <v>41677.125</v>
      </c>
      <c r="C190" s="115">
        <v>3</v>
      </c>
      <c r="D190" s="12">
        <f>ROUND(АТС!F188*$D$41*$D$42/100,2)</f>
        <v>129.6</v>
      </c>
      <c r="E190" s="12">
        <f>ROUND(АТС!F188*$E$41*$E$42/100,2)</f>
        <v>119.07</v>
      </c>
      <c r="F190" s="12">
        <f>ROUND(АТС!$F188*$F$41*$F$42/100,2)</f>
        <v>81.09</v>
      </c>
      <c r="G190" s="12">
        <f>ROUND(АТС!$F188*$G$41*$G$42/100,2)</f>
        <v>47.46</v>
      </c>
    </row>
    <row r="191" spans="1:7" x14ac:dyDescent="0.25">
      <c r="A191" s="252"/>
      <c r="B191" s="123">
        <f t="shared" si="2"/>
        <v>41677.166669999999</v>
      </c>
      <c r="C191" s="115">
        <v>4</v>
      </c>
      <c r="D191" s="12">
        <f>ROUND(АТС!F189*$D$41*$D$42/100,2)</f>
        <v>129.49</v>
      </c>
      <c r="E191" s="12">
        <f>ROUND(АТС!F189*$E$41*$E$42/100,2)</f>
        <v>118.96</v>
      </c>
      <c r="F191" s="12">
        <f>ROUND(АТС!$F189*$F$41*$F$42/100,2)</f>
        <v>81.02</v>
      </c>
      <c r="G191" s="12">
        <f>ROUND(АТС!$F189*$G$41*$G$42/100,2)</f>
        <v>47.42</v>
      </c>
    </row>
    <row r="192" spans="1:7" x14ac:dyDescent="0.25">
      <c r="A192" s="252"/>
      <c r="B192" s="124">
        <f t="shared" si="2"/>
        <v>41677.208330000001</v>
      </c>
      <c r="C192" s="115">
        <v>5</v>
      </c>
      <c r="D192" s="12">
        <f>ROUND(АТС!F190*$D$41*$D$42/100,2)</f>
        <v>128.66</v>
      </c>
      <c r="E192" s="12">
        <f>ROUND(АТС!F190*$E$41*$E$42/100,2)</f>
        <v>118.2</v>
      </c>
      <c r="F192" s="12">
        <f>ROUND(АТС!$F190*$F$41*$F$42/100,2)</f>
        <v>80.5</v>
      </c>
      <c r="G192" s="12">
        <f>ROUND(АТС!$F190*$G$41*$G$42/100,2)</f>
        <v>47.11</v>
      </c>
    </row>
    <row r="193" spans="1:7" x14ac:dyDescent="0.25">
      <c r="A193" s="252"/>
      <c r="B193" s="124">
        <f t="shared" si="2"/>
        <v>41677.25</v>
      </c>
      <c r="C193" s="115">
        <v>6</v>
      </c>
      <c r="D193" s="12">
        <f>ROUND(АТС!F191*$D$41*$D$42/100,2)</f>
        <v>134.52000000000001</v>
      </c>
      <c r="E193" s="12">
        <f>ROUND(АТС!F191*$E$41*$E$42/100,2)</f>
        <v>123.59</v>
      </c>
      <c r="F193" s="12">
        <f>ROUND(АТС!$F191*$F$41*$F$42/100,2)</f>
        <v>84.17</v>
      </c>
      <c r="G193" s="12">
        <f>ROUND(АТС!$F191*$G$41*$G$42/100,2)</f>
        <v>49.26</v>
      </c>
    </row>
    <row r="194" spans="1:7" x14ac:dyDescent="0.25">
      <c r="A194" s="252"/>
      <c r="B194" s="124">
        <f t="shared" si="2"/>
        <v>41677.291669999999</v>
      </c>
      <c r="C194" s="115">
        <v>7</v>
      </c>
      <c r="D194" s="12">
        <f>ROUND(АТС!F192*$D$41*$D$42/100,2)</f>
        <v>134.13</v>
      </c>
      <c r="E194" s="12">
        <f>ROUND(АТС!F192*$E$41*$E$42/100,2)</f>
        <v>123.23</v>
      </c>
      <c r="F194" s="12">
        <f>ROUND(АТС!$F192*$F$41*$F$42/100,2)</f>
        <v>83.93</v>
      </c>
      <c r="G194" s="12">
        <f>ROUND(АТС!$F192*$G$41*$G$42/100,2)</f>
        <v>49.11</v>
      </c>
    </row>
    <row r="195" spans="1:7" x14ac:dyDescent="0.25">
      <c r="A195" s="252"/>
      <c r="B195" s="123">
        <f t="shared" si="2"/>
        <v>41677.333330000001</v>
      </c>
      <c r="C195" s="115">
        <v>8</v>
      </c>
      <c r="D195" s="12">
        <f>ROUND(АТС!F193*$D$41*$D$42/100,2)</f>
        <v>128.88</v>
      </c>
      <c r="E195" s="12">
        <f>ROUND(АТС!F193*$E$41*$E$42/100,2)</f>
        <v>118.4</v>
      </c>
      <c r="F195" s="12">
        <f>ROUND(АТС!$F193*$F$41*$F$42/100,2)</f>
        <v>80.64</v>
      </c>
      <c r="G195" s="12">
        <f>ROUND(АТС!$F193*$G$41*$G$42/100,2)</f>
        <v>47.19</v>
      </c>
    </row>
    <row r="196" spans="1:7" x14ac:dyDescent="0.25">
      <c r="A196" s="252"/>
      <c r="B196" s="124">
        <f t="shared" ref="B196:B259" si="3">B172+1</f>
        <v>41677.375</v>
      </c>
      <c r="C196" s="115">
        <v>9</v>
      </c>
      <c r="D196" s="12">
        <f>ROUND(АТС!F194*$D$41*$D$42/100,2)</f>
        <v>139.21</v>
      </c>
      <c r="E196" s="12">
        <f>ROUND(АТС!F194*$E$41*$E$42/100,2)</f>
        <v>127.9</v>
      </c>
      <c r="F196" s="12">
        <f>ROUND(АТС!$F194*$F$41*$F$42/100,2)</f>
        <v>87.11</v>
      </c>
      <c r="G196" s="12">
        <f>ROUND(АТС!$F194*$G$41*$G$42/100,2)</f>
        <v>50.98</v>
      </c>
    </row>
    <row r="197" spans="1:7" x14ac:dyDescent="0.25">
      <c r="A197" s="252"/>
      <c r="B197" s="124">
        <f t="shared" si="3"/>
        <v>41677.416669999999</v>
      </c>
      <c r="C197" s="115">
        <v>10</v>
      </c>
      <c r="D197" s="12">
        <f>ROUND(АТС!F195*$D$41*$D$42/100,2)</f>
        <v>139.24</v>
      </c>
      <c r="E197" s="12">
        <f>ROUND(АТС!F195*$E$41*$E$42/100,2)</f>
        <v>127.92</v>
      </c>
      <c r="F197" s="12">
        <f>ROUND(АТС!$F195*$F$41*$F$42/100,2)</f>
        <v>87.12</v>
      </c>
      <c r="G197" s="12">
        <f>ROUND(АТС!$F195*$G$41*$G$42/100,2)</f>
        <v>50.99</v>
      </c>
    </row>
    <row r="198" spans="1:7" x14ac:dyDescent="0.25">
      <c r="A198" s="252"/>
      <c r="B198" s="124">
        <f t="shared" si="3"/>
        <v>41677.458330000001</v>
      </c>
      <c r="C198" s="115">
        <v>11</v>
      </c>
      <c r="D198" s="12">
        <f>ROUND(АТС!F196*$D$41*$D$42/100,2)</f>
        <v>136.5</v>
      </c>
      <c r="E198" s="12">
        <f>ROUND(АТС!F196*$E$41*$E$42/100,2)</f>
        <v>125.4</v>
      </c>
      <c r="F198" s="12">
        <f>ROUND(АТС!$F196*$F$41*$F$42/100,2)</f>
        <v>85.41</v>
      </c>
      <c r="G198" s="12">
        <f>ROUND(АТС!$F196*$G$41*$G$42/100,2)</f>
        <v>49.98</v>
      </c>
    </row>
    <row r="199" spans="1:7" x14ac:dyDescent="0.25">
      <c r="A199" s="252"/>
      <c r="B199" s="123">
        <f t="shared" si="3"/>
        <v>41677.5</v>
      </c>
      <c r="C199" s="115">
        <v>12</v>
      </c>
      <c r="D199" s="12">
        <f>ROUND(АТС!F197*$D$41*$D$42/100,2)</f>
        <v>136.52000000000001</v>
      </c>
      <c r="E199" s="12">
        <f>ROUND(АТС!F197*$E$41*$E$42/100,2)</f>
        <v>125.42</v>
      </c>
      <c r="F199" s="12">
        <f>ROUND(АТС!$F197*$F$41*$F$42/100,2)</f>
        <v>85.42</v>
      </c>
      <c r="G199" s="12">
        <f>ROUND(АТС!$F197*$G$41*$G$42/100,2)</f>
        <v>49.99</v>
      </c>
    </row>
    <row r="200" spans="1:7" x14ac:dyDescent="0.25">
      <c r="A200" s="252"/>
      <c r="B200" s="124">
        <f t="shared" si="3"/>
        <v>41677.541669999999</v>
      </c>
      <c r="C200" s="115">
        <v>13</v>
      </c>
      <c r="D200" s="12">
        <f>ROUND(АТС!F198*$D$41*$D$42/100,2)</f>
        <v>136.53</v>
      </c>
      <c r="E200" s="12">
        <f>ROUND(АТС!F198*$E$41*$E$42/100,2)</f>
        <v>125.43</v>
      </c>
      <c r="F200" s="12">
        <f>ROUND(АТС!$F198*$F$41*$F$42/100,2)</f>
        <v>85.43</v>
      </c>
      <c r="G200" s="12">
        <f>ROUND(АТС!$F198*$G$41*$G$42/100,2)</f>
        <v>49.99</v>
      </c>
    </row>
    <row r="201" spans="1:7" x14ac:dyDescent="0.25">
      <c r="A201" s="252"/>
      <c r="B201" s="124">
        <f t="shared" si="3"/>
        <v>41677.583330000001</v>
      </c>
      <c r="C201" s="115">
        <v>14</v>
      </c>
      <c r="D201" s="12">
        <f>ROUND(АТС!F199*$D$41*$D$42/100,2)</f>
        <v>136.6</v>
      </c>
      <c r="E201" s="12">
        <f>ROUND(АТС!F199*$E$41*$E$42/100,2)</f>
        <v>125.49</v>
      </c>
      <c r="F201" s="12">
        <f>ROUND(АТС!$F199*$F$41*$F$42/100,2)</f>
        <v>85.47</v>
      </c>
      <c r="G201" s="12">
        <f>ROUND(АТС!$F199*$G$41*$G$42/100,2)</f>
        <v>50.02</v>
      </c>
    </row>
    <row r="202" spans="1:7" x14ac:dyDescent="0.25">
      <c r="A202" s="252"/>
      <c r="B202" s="124">
        <f t="shared" si="3"/>
        <v>41677.625</v>
      </c>
      <c r="C202" s="115">
        <v>15</v>
      </c>
      <c r="D202" s="12">
        <f>ROUND(АТС!F200*$D$41*$D$42/100,2)</f>
        <v>136.57</v>
      </c>
      <c r="E202" s="12">
        <f>ROUND(АТС!F200*$E$41*$E$42/100,2)</f>
        <v>125.47</v>
      </c>
      <c r="F202" s="12">
        <f>ROUND(АТС!$F200*$F$41*$F$42/100,2)</f>
        <v>85.45</v>
      </c>
      <c r="G202" s="12">
        <f>ROUND(АТС!$F200*$G$41*$G$42/100,2)</f>
        <v>50.01</v>
      </c>
    </row>
    <row r="203" spans="1:7" x14ac:dyDescent="0.25">
      <c r="A203" s="252"/>
      <c r="B203" s="123">
        <f t="shared" si="3"/>
        <v>41677.666669999999</v>
      </c>
      <c r="C203" s="115">
        <v>16</v>
      </c>
      <c r="D203" s="12">
        <f>ROUND(АТС!F201*$D$41*$D$42/100,2)</f>
        <v>136.51</v>
      </c>
      <c r="E203" s="12">
        <f>ROUND(АТС!F201*$E$41*$E$42/100,2)</f>
        <v>125.42</v>
      </c>
      <c r="F203" s="12">
        <f>ROUND(АТС!$F201*$F$41*$F$42/100,2)</f>
        <v>85.42</v>
      </c>
      <c r="G203" s="12">
        <f>ROUND(АТС!$F201*$G$41*$G$42/100,2)</f>
        <v>49.99</v>
      </c>
    </row>
    <row r="204" spans="1:7" x14ac:dyDescent="0.25">
      <c r="A204" s="252"/>
      <c r="B204" s="124">
        <f t="shared" si="3"/>
        <v>41677.708330000001</v>
      </c>
      <c r="C204" s="115">
        <v>17</v>
      </c>
      <c r="D204" s="12">
        <f>ROUND(АТС!F202*$D$41*$D$42/100,2)</f>
        <v>138.29</v>
      </c>
      <c r="E204" s="12">
        <f>ROUND(АТС!F202*$E$41*$E$42/100,2)</f>
        <v>127.05</v>
      </c>
      <c r="F204" s="12">
        <f>ROUND(АТС!$F202*$F$41*$F$42/100,2)</f>
        <v>86.53</v>
      </c>
      <c r="G204" s="12">
        <f>ROUND(АТС!$F202*$G$41*$G$42/100,2)</f>
        <v>50.64</v>
      </c>
    </row>
    <row r="205" spans="1:7" x14ac:dyDescent="0.25">
      <c r="A205" s="252"/>
      <c r="B205" s="124">
        <f t="shared" si="3"/>
        <v>41677.75</v>
      </c>
      <c r="C205" s="115">
        <v>18</v>
      </c>
      <c r="D205" s="12">
        <f>ROUND(АТС!F203*$D$41*$D$42/100,2)</f>
        <v>138.33000000000001</v>
      </c>
      <c r="E205" s="12">
        <f>ROUND(АТС!F203*$E$41*$E$42/100,2)</f>
        <v>127.08</v>
      </c>
      <c r="F205" s="12">
        <f>ROUND(АТС!$F203*$F$41*$F$42/100,2)</f>
        <v>86.55</v>
      </c>
      <c r="G205" s="12">
        <f>ROUND(АТС!$F203*$G$41*$G$42/100,2)</f>
        <v>50.65</v>
      </c>
    </row>
    <row r="206" spans="1:7" x14ac:dyDescent="0.25">
      <c r="A206" s="252"/>
      <c r="B206" s="124">
        <f t="shared" si="3"/>
        <v>41677.791669999999</v>
      </c>
      <c r="C206" s="115">
        <v>19</v>
      </c>
      <c r="D206" s="12">
        <f>ROUND(АТС!F204*$D$41*$D$42/100,2)</f>
        <v>162.97999999999999</v>
      </c>
      <c r="E206" s="12">
        <f>ROUND(АТС!F204*$E$41*$E$42/100,2)</f>
        <v>149.72999999999999</v>
      </c>
      <c r="F206" s="12">
        <f>ROUND(АТС!$F204*$F$41*$F$42/100,2)</f>
        <v>101.98</v>
      </c>
      <c r="G206" s="12">
        <f>ROUND(АТС!$F204*$G$41*$G$42/100,2)</f>
        <v>59.68</v>
      </c>
    </row>
    <row r="207" spans="1:7" x14ac:dyDescent="0.25">
      <c r="A207" s="252"/>
      <c r="B207" s="123">
        <f t="shared" si="3"/>
        <v>41677.833330000001</v>
      </c>
      <c r="C207" s="115">
        <v>20</v>
      </c>
      <c r="D207" s="12">
        <f>ROUND(АТС!F205*$D$41*$D$42/100,2)</f>
        <v>153.63999999999999</v>
      </c>
      <c r="E207" s="12">
        <f>ROUND(АТС!F205*$E$41*$E$42/100,2)</f>
        <v>141.15</v>
      </c>
      <c r="F207" s="12">
        <f>ROUND(АТС!$F205*$F$41*$F$42/100,2)</f>
        <v>96.13</v>
      </c>
      <c r="G207" s="12">
        <f>ROUND(АТС!$F205*$G$41*$G$42/100,2)</f>
        <v>56.26</v>
      </c>
    </row>
    <row r="208" spans="1:7" x14ac:dyDescent="0.25">
      <c r="A208" s="252"/>
      <c r="B208" s="124">
        <f t="shared" si="3"/>
        <v>41677.875</v>
      </c>
      <c r="C208" s="115">
        <v>21</v>
      </c>
      <c r="D208" s="12">
        <f>ROUND(АТС!F206*$D$41*$D$42/100,2)</f>
        <v>158.93</v>
      </c>
      <c r="E208" s="12">
        <f>ROUND(АТС!F206*$E$41*$E$42/100,2)</f>
        <v>146.01</v>
      </c>
      <c r="F208" s="12">
        <f>ROUND(АТС!$F206*$F$41*$F$42/100,2)</f>
        <v>99.45</v>
      </c>
      <c r="G208" s="12">
        <f>ROUND(АТС!$F206*$G$41*$G$42/100,2)</f>
        <v>58.2</v>
      </c>
    </row>
    <row r="209" spans="1:7" x14ac:dyDescent="0.25">
      <c r="A209" s="252"/>
      <c r="B209" s="124">
        <f t="shared" si="3"/>
        <v>41677.916669999999</v>
      </c>
      <c r="C209" s="115">
        <v>22</v>
      </c>
      <c r="D209" s="12">
        <f>ROUND(АТС!F207*$D$41*$D$42/100,2)</f>
        <v>195.76</v>
      </c>
      <c r="E209" s="12">
        <f>ROUND(АТС!F207*$E$41*$E$42/100,2)</f>
        <v>179.85</v>
      </c>
      <c r="F209" s="12">
        <f>ROUND(АТС!$F207*$F$41*$F$42/100,2)</f>
        <v>122.49</v>
      </c>
      <c r="G209" s="12">
        <f>ROUND(АТС!$F207*$G$41*$G$42/100,2)</f>
        <v>71.680000000000007</v>
      </c>
    </row>
    <row r="210" spans="1:7" x14ac:dyDescent="0.25">
      <c r="A210" s="252"/>
      <c r="B210" s="124">
        <f t="shared" si="3"/>
        <v>41677.958330000001</v>
      </c>
      <c r="C210" s="115">
        <v>23</v>
      </c>
      <c r="D210" s="12">
        <f>ROUND(АТС!F208*$D$41*$D$42/100,2)</f>
        <v>175.91</v>
      </c>
      <c r="E210" s="12">
        <f>ROUND(АТС!F208*$E$41*$E$42/100,2)</f>
        <v>161.61000000000001</v>
      </c>
      <c r="F210" s="12">
        <f>ROUND(АТС!$F208*$F$41*$F$42/100,2)</f>
        <v>110.07</v>
      </c>
      <c r="G210" s="12">
        <f>ROUND(АТС!$F208*$G$41*$G$42/100,2)</f>
        <v>64.41</v>
      </c>
    </row>
    <row r="211" spans="1:7" x14ac:dyDescent="0.25">
      <c r="A211" s="252"/>
      <c r="B211" s="123">
        <f t="shared" si="3"/>
        <v>41678</v>
      </c>
      <c r="C211" s="115">
        <v>0</v>
      </c>
      <c r="D211" s="12">
        <f>ROUND(АТС!F209*$D$41*$D$42/100,2)</f>
        <v>134.46</v>
      </c>
      <c r="E211" s="12">
        <f>ROUND(АТС!F209*$E$41*$E$42/100,2)</f>
        <v>123.52</v>
      </c>
      <c r="F211" s="12">
        <f>ROUND(АТС!$F209*$F$41*$F$42/100,2)</f>
        <v>84.13</v>
      </c>
      <c r="G211" s="12">
        <f>ROUND(АТС!$F209*$G$41*$G$42/100,2)</f>
        <v>49.23</v>
      </c>
    </row>
    <row r="212" spans="1:7" x14ac:dyDescent="0.25">
      <c r="A212" s="252"/>
      <c r="B212" s="124">
        <f t="shared" si="3"/>
        <v>41678.041669999999</v>
      </c>
      <c r="C212" s="115">
        <v>1</v>
      </c>
      <c r="D212" s="12">
        <f>ROUND(АТС!F210*$D$41*$D$42/100,2)</f>
        <v>133.52000000000001</v>
      </c>
      <c r="E212" s="12">
        <f>ROUND(АТС!F210*$E$41*$E$42/100,2)</f>
        <v>122.67</v>
      </c>
      <c r="F212" s="12">
        <f>ROUND(АТС!$F210*$F$41*$F$42/100,2)</f>
        <v>83.55</v>
      </c>
      <c r="G212" s="12">
        <f>ROUND(АТС!$F210*$G$41*$G$42/100,2)</f>
        <v>48.89</v>
      </c>
    </row>
    <row r="213" spans="1:7" x14ac:dyDescent="0.25">
      <c r="A213" s="252"/>
      <c r="B213" s="124">
        <f t="shared" si="3"/>
        <v>41678.083330000001</v>
      </c>
      <c r="C213" s="115">
        <v>2</v>
      </c>
      <c r="D213" s="12">
        <f>ROUND(АТС!F211*$D$41*$D$42/100,2)</f>
        <v>131</v>
      </c>
      <c r="E213" s="12">
        <f>ROUND(АТС!F211*$E$41*$E$42/100,2)</f>
        <v>120.35</v>
      </c>
      <c r="F213" s="12">
        <f>ROUND(АТС!$F211*$F$41*$F$42/100,2)</f>
        <v>81.97</v>
      </c>
      <c r="G213" s="12">
        <f>ROUND(АТС!$F211*$G$41*$G$42/100,2)</f>
        <v>47.97</v>
      </c>
    </row>
    <row r="214" spans="1:7" x14ac:dyDescent="0.25">
      <c r="A214" s="252"/>
      <c r="B214" s="124">
        <f t="shared" si="3"/>
        <v>41678.125</v>
      </c>
      <c r="C214" s="115">
        <v>3</v>
      </c>
      <c r="D214" s="12">
        <f>ROUND(АТС!F212*$D$41*$D$42/100,2)</f>
        <v>128.31</v>
      </c>
      <c r="E214" s="12">
        <f>ROUND(АТС!F212*$E$41*$E$42/100,2)</f>
        <v>117.88</v>
      </c>
      <c r="F214" s="12">
        <f>ROUND(АТС!$F212*$F$41*$F$42/100,2)</f>
        <v>80.290000000000006</v>
      </c>
      <c r="G214" s="12">
        <f>ROUND(АТС!$F212*$G$41*$G$42/100,2)</f>
        <v>46.98</v>
      </c>
    </row>
    <row r="215" spans="1:7" x14ac:dyDescent="0.25">
      <c r="A215" s="252"/>
      <c r="B215" s="123">
        <f t="shared" si="3"/>
        <v>41678.166669999999</v>
      </c>
      <c r="C215" s="115">
        <v>4</v>
      </c>
      <c r="D215" s="12">
        <f>ROUND(АТС!F213*$D$41*$D$42/100,2)</f>
        <v>130.08000000000001</v>
      </c>
      <c r="E215" s="12">
        <f>ROUND(АТС!F213*$E$41*$E$42/100,2)</f>
        <v>119.51</v>
      </c>
      <c r="F215" s="12">
        <f>ROUND(АТС!$F213*$F$41*$F$42/100,2)</f>
        <v>81.39</v>
      </c>
      <c r="G215" s="12">
        <f>ROUND(АТС!$F213*$G$41*$G$42/100,2)</f>
        <v>47.63</v>
      </c>
    </row>
    <row r="216" spans="1:7" x14ac:dyDescent="0.25">
      <c r="A216" s="252"/>
      <c r="B216" s="124">
        <f t="shared" si="3"/>
        <v>41678.208330000001</v>
      </c>
      <c r="C216" s="115">
        <v>5</v>
      </c>
      <c r="D216" s="12">
        <f>ROUND(АТС!F214*$D$41*$D$42/100,2)</f>
        <v>132.63999999999999</v>
      </c>
      <c r="E216" s="12">
        <f>ROUND(АТС!F214*$E$41*$E$42/100,2)</f>
        <v>121.86</v>
      </c>
      <c r="F216" s="12">
        <f>ROUND(АТС!$F214*$F$41*$F$42/100,2)</f>
        <v>82.99</v>
      </c>
      <c r="G216" s="12">
        <f>ROUND(АТС!$F214*$G$41*$G$42/100,2)</f>
        <v>48.57</v>
      </c>
    </row>
    <row r="217" spans="1:7" x14ac:dyDescent="0.25">
      <c r="A217" s="252"/>
      <c r="B217" s="124">
        <f t="shared" si="3"/>
        <v>41678.25</v>
      </c>
      <c r="C217" s="115">
        <v>6</v>
      </c>
      <c r="D217" s="12">
        <f>ROUND(АТС!F215*$D$41*$D$42/100,2)</f>
        <v>133.76</v>
      </c>
      <c r="E217" s="12">
        <f>ROUND(АТС!F215*$E$41*$E$42/100,2)</f>
        <v>122.89</v>
      </c>
      <c r="F217" s="12">
        <f>ROUND(АТС!$F215*$F$41*$F$42/100,2)</f>
        <v>83.7</v>
      </c>
      <c r="G217" s="12">
        <f>ROUND(АТС!$F215*$G$41*$G$42/100,2)</f>
        <v>48.98</v>
      </c>
    </row>
    <row r="218" spans="1:7" x14ac:dyDescent="0.25">
      <c r="A218" s="252"/>
      <c r="B218" s="124">
        <f t="shared" si="3"/>
        <v>41678.291669999999</v>
      </c>
      <c r="C218" s="115">
        <v>7</v>
      </c>
      <c r="D218" s="12">
        <f>ROUND(АТС!F216*$D$41*$D$42/100,2)</f>
        <v>134.43</v>
      </c>
      <c r="E218" s="12">
        <f>ROUND(АТС!F216*$E$41*$E$42/100,2)</f>
        <v>123.5</v>
      </c>
      <c r="F218" s="12">
        <f>ROUND(АТС!$F216*$F$41*$F$42/100,2)</f>
        <v>84.11</v>
      </c>
      <c r="G218" s="12">
        <f>ROUND(АТС!$F216*$G$41*$G$42/100,2)</f>
        <v>49.22</v>
      </c>
    </row>
    <row r="219" spans="1:7" x14ac:dyDescent="0.25">
      <c r="A219" s="252"/>
      <c r="B219" s="123">
        <f t="shared" si="3"/>
        <v>41678.333330000001</v>
      </c>
      <c r="C219" s="115">
        <v>8</v>
      </c>
      <c r="D219" s="12">
        <f>ROUND(АТС!F217*$D$41*$D$42/100,2)</f>
        <v>164.27</v>
      </c>
      <c r="E219" s="12">
        <f>ROUND(АТС!F217*$E$41*$E$42/100,2)</f>
        <v>150.91</v>
      </c>
      <c r="F219" s="12">
        <f>ROUND(АТС!$F217*$F$41*$F$42/100,2)</f>
        <v>102.78</v>
      </c>
      <c r="G219" s="12">
        <f>ROUND(АТС!$F217*$G$41*$G$42/100,2)</f>
        <v>60.15</v>
      </c>
    </row>
    <row r="220" spans="1:7" x14ac:dyDescent="0.25">
      <c r="A220" s="252"/>
      <c r="B220" s="124">
        <f t="shared" si="3"/>
        <v>41678.375</v>
      </c>
      <c r="C220" s="115">
        <v>9</v>
      </c>
      <c r="D220" s="12">
        <f>ROUND(АТС!F218*$D$41*$D$42/100,2)</f>
        <v>132.91999999999999</v>
      </c>
      <c r="E220" s="12">
        <f>ROUND(АТС!F218*$E$41*$E$42/100,2)</f>
        <v>122.11</v>
      </c>
      <c r="F220" s="12">
        <f>ROUND(АТС!$F218*$F$41*$F$42/100,2)</f>
        <v>83.17</v>
      </c>
      <c r="G220" s="12">
        <f>ROUND(АТС!$F218*$G$41*$G$42/100,2)</f>
        <v>48.67</v>
      </c>
    </row>
    <row r="221" spans="1:7" x14ac:dyDescent="0.25">
      <c r="A221" s="252"/>
      <c r="B221" s="124">
        <f t="shared" si="3"/>
        <v>41678.416669999999</v>
      </c>
      <c r="C221" s="115">
        <v>10</v>
      </c>
      <c r="D221" s="12">
        <f>ROUND(АТС!F219*$D$41*$D$42/100,2)</f>
        <v>134.46</v>
      </c>
      <c r="E221" s="12">
        <f>ROUND(АТС!F219*$E$41*$E$42/100,2)</f>
        <v>123.53</v>
      </c>
      <c r="F221" s="12">
        <f>ROUND(АТС!$F219*$F$41*$F$42/100,2)</f>
        <v>84.13</v>
      </c>
      <c r="G221" s="12">
        <f>ROUND(АТС!$F219*$G$41*$G$42/100,2)</f>
        <v>49.23</v>
      </c>
    </row>
    <row r="222" spans="1:7" x14ac:dyDescent="0.25">
      <c r="A222" s="252"/>
      <c r="B222" s="124">
        <f t="shared" si="3"/>
        <v>41678.458330000001</v>
      </c>
      <c r="C222" s="115">
        <v>11</v>
      </c>
      <c r="D222" s="12">
        <f>ROUND(АТС!F220*$D$41*$D$42/100,2)</f>
        <v>138.69999999999999</v>
      </c>
      <c r="E222" s="12">
        <f>ROUND(АТС!F220*$E$41*$E$42/100,2)</f>
        <v>127.42</v>
      </c>
      <c r="F222" s="12">
        <f>ROUND(АТС!$F220*$F$41*$F$42/100,2)</f>
        <v>86.78</v>
      </c>
      <c r="G222" s="12">
        <f>ROUND(АТС!$F220*$G$41*$G$42/100,2)</f>
        <v>50.79</v>
      </c>
    </row>
    <row r="223" spans="1:7" x14ac:dyDescent="0.25">
      <c r="A223" s="252"/>
      <c r="B223" s="123">
        <f t="shared" si="3"/>
        <v>41678.5</v>
      </c>
      <c r="C223" s="115">
        <v>12</v>
      </c>
      <c r="D223" s="12">
        <f>ROUND(АТС!F221*$D$41*$D$42/100,2)</f>
        <v>138.74</v>
      </c>
      <c r="E223" s="12">
        <f>ROUND(АТС!F221*$E$41*$E$42/100,2)</f>
        <v>127.46</v>
      </c>
      <c r="F223" s="12">
        <f>ROUND(АТС!$F221*$F$41*$F$42/100,2)</f>
        <v>86.81</v>
      </c>
      <c r="G223" s="12">
        <f>ROUND(АТС!$F221*$G$41*$G$42/100,2)</f>
        <v>50.8</v>
      </c>
    </row>
    <row r="224" spans="1:7" x14ac:dyDescent="0.25">
      <c r="A224" s="252"/>
      <c r="B224" s="124">
        <f t="shared" si="3"/>
        <v>41678.541669999999</v>
      </c>
      <c r="C224" s="115">
        <v>13</v>
      </c>
      <c r="D224" s="12">
        <f>ROUND(АТС!F222*$D$41*$D$42/100,2)</f>
        <v>138.78</v>
      </c>
      <c r="E224" s="12">
        <f>ROUND(АТС!F222*$E$41*$E$42/100,2)</f>
        <v>127.5</v>
      </c>
      <c r="F224" s="12">
        <f>ROUND(АТС!$F222*$F$41*$F$42/100,2)</f>
        <v>86.83</v>
      </c>
      <c r="G224" s="12">
        <f>ROUND(АТС!$F222*$G$41*$G$42/100,2)</f>
        <v>50.82</v>
      </c>
    </row>
    <row r="225" spans="1:7" x14ac:dyDescent="0.25">
      <c r="A225" s="252"/>
      <c r="B225" s="124">
        <f t="shared" si="3"/>
        <v>41678.583330000001</v>
      </c>
      <c r="C225" s="115">
        <v>14</v>
      </c>
      <c r="D225" s="12">
        <f>ROUND(АТС!F223*$D$41*$D$42/100,2)</f>
        <v>138.82</v>
      </c>
      <c r="E225" s="12">
        <f>ROUND(АТС!F223*$E$41*$E$42/100,2)</f>
        <v>127.53</v>
      </c>
      <c r="F225" s="12">
        <f>ROUND(АТС!$F223*$F$41*$F$42/100,2)</f>
        <v>86.86</v>
      </c>
      <c r="G225" s="12">
        <f>ROUND(АТС!$F223*$G$41*$G$42/100,2)</f>
        <v>50.83</v>
      </c>
    </row>
    <row r="226" spans="1:7" x14ac:dyDescent="0.25">
      <c r="A226" s="252"/>
      <c r="B226" s="124">
        <f t="shared" si="3"/>
        <v>41678.625</v>
      </c>
      <c r="C226" s="115">
        <v>15</v>
      </c>
      <c r="D226" s="12">
        <f>ROUND(АТС!F224*$D$41*$D$42/100,2)</f>
        <v>138.86000000000001</v>
      </c>
      <c r="E226" s="12">
        <f>ROUND(АТС!F224*$E$41*$E$42/100,2)</f>
        <v>127.57</v>
      </c>
      <c r="F226" s="12">
        <f>ROUND(АТС!$F224*$F$41*$F$42/100,2)</f>
        <v>86.89</v>
      </c>
      <c r="G226" s="12">
        <f>ROUND(АТС!$F224*$G$41*$G$42/100,2)</f>
        <v>50.85</v>
      </c>
    </row>
    <row r="227" spans="1:7" x14ac:dyDescent="0.25">
      <c r="A227" s="252"/>
      <c r="B227" s="123">
        <f t="shared" si="3"/>
        <v>41678.666669999999</v>
      </c>
      <c r="C227" s="115">
        <v>16</v>
      </c>
      <c r="D227" s="12">
        <f>ROUND(АТС!F225*$D$41*$D$42/100,2)</f>
        <v>138.61000000000001</v>
      </c>
      <c r="E227" s="12">
        <f>ROUND(АТС!F225*$E$41*$E$42/100,2)</f>
        <v>127.34</v>
      </c>
      <c r="F227" s="12">
        <f>ROUND(АТС!$F225*$F$41*$F$42/100,2)</f>
        <v>86.73</v>
      </c>
      <c r="G227" s="12">
        <f>ROUND(АТС!$F225*$G$41*$G$42/100,2)</f>
        <v>50.75</v>
      </c>
    </row>
    <row r="228" spans="1:7" x14ac:dyDescent="0.25">
      <c r="A228" s="252"/>
      <c r="B228" s="124">
        <f t="shared" si="3"/>
        <v>41678.708330000001</v>
      </c>
      <c r="C228" s="115">
        <v>17</v>
      </c>
      <c r="D228" s="12">
        <f>ROUND(АТС!F226*$D$41*$D$42/100,2)</f>
        <v>137.63</v>
      </c>
      <c r="E228" s="12">
        <f>ROUND(АТС!F226*$E$41*$E$42/100,2)</f>
        <v>126.44</v>
      </c>
      <c r="F228" s="12">
        <f>ROUND(АТС!$F226*$F$41*$F$42/100,2)</f>
        <v>86.12</v>
      </c>
      <c r="G228" s="12">
        <f>ROUND(АТС!$F226*$G$41*$G$42/100,2)</f>
        <v>50.4</v>
      </c>
    </row>
    <row r="229" spans="1:7" x14ac:dyDescent="0.25">
      <c r="A229" s="252"/>
      <c r="B229" s="124">
        <f t="shared" si="3"/>
        <v>41678.75</v>
      </c>
      <c r="C229" s="115">
        <v>18</v>
      </c>
      <c r="D229" s="12">
        <f>ROUND(АТС!F227*$D$41*$D$42/100,2)</f>
        <v>137.99</v>
      </c>
      <c r="E229" s="12">
        <f>ROUND(АТС!F227*$E$41*$E$42/100,2)</f>
        <v>126.78</v>
      </c>
      <c r="F229" s="12">
        <f>ROUND(АТС!$F227*$F$41*$F$42/100,2)</f>
        <v>86.34</v>
      </c>
      <c r="G229" s="12">
        <f>ROUND(АТС!$F227*$G$41*$G$42/100,2)</f>
        <v>50.53</v>
      </c>
    </row>
    <row r="230" spans="1:7" x14ac:dyDescent="0.25">
      <c r="A230" s="252"/>
      <c r="B230" s="124">
        <f t="shared" si="3"/>
        <v>41678.791669999999</v>
      </c>
      <c r="C230" s="115">
        <v>19</v>
      </c>
      <c r="D230" s="12">
        <f>ROUND(АТС!F228*$D$41*$D$42/100,2)</f>
        <v>137.82</v>
      </c>
      <c r="E230" s="12">
        <f>ROUND(АТС!F228*$E$41*$E$42/100,2)</f>
        <v>126.62</v>
      </c>
      <c r="F230" s="12">
        <f>ROUND(АТС!$F228*$F$41*$F$42/100,2)</f>
        <v>86.24</v>
      </c>
      <c r="G230" s="12">
        <f>ROUND(АТС!$F228*$G$41*$G$42/100,2)</f>
        <v>50.47</v>
      </c>
    </row>
    <row r="231" spans="1:7" x14ac:dyDescent="0.25">
      <c r="A231" s="252"/>
      <c r="B231" s="123">
        <f t="shared" si="3"/>
        <v>41678.833330000001</v>
      </c>
      <c r="C231" s="115">
        <v>20</v>
      </c>
      <c r="D231" s="12">
        <f>ROUND(АТС!F229*$D$41*$D$42/100,2)</f>
        <v>160.81</v>
      </c>
      <c r="E231" s="12">
        <f>ROUND(АТС!F229*$E$41*$E$42/100,2)</f>
        <v>147.72999999999999</v>
      </c>
      <c r="F231" s="12">
        <f>ROUND(АТС!$F229*$F$41*$F$42/100,2)</f>
        <v>100.62</v>
      </c>
      <c r="G231" s="12">
        <f>ROUND(АТС!$F229*$G$41*$G$42/100,2)</f>
        <v>58.88</v>
      </c>
    </row>
    <row r="232" spans="1:7" x14ac:dyDescent="0.25">
      <c r="A232" s="252"/>
      <c r="B232" s="124">
        <f t="shared" si="3"/>
        <v>41678.875</v>
      </c>
      <c r="C232" s="115">
        <v>21</v>
      </c>
      <c r="D232" s="12">
        <f>ROUND(АТС!F230*$D$41*$D$42/100,2)</f>
        <v>153.54</v>
      </c>
      <c r="E232" s="12">
        <f>ROUND(АТС!F230*$E$41*$E$42/100,2)</f>
        <v>141.05000000000001</v>
      </c>
      <c r="F232" s="12">
        <f>ROUND(АТС!$F230*$F$41*$F$42/100,2)</f>
        <v>96.07</v>
      </c>
      <c r="G232" s="12">
        <f>ROUND(АТС!$F230*$G$41*$G$42/100,2)</f>
        <v>56.22</v>
      </c>
    </row>
    <row r="233" spans="1:7" x14ac:dyDescent="0.25">
      <c r="A233" s="252"/>
      <c r="B233" s="124">
        <f t="shared" si="3"/>
        <v>41678.916669999999</v>
      </c>
      <c r="C233" s="115">
        <v>22</v>
      </c>
      <c r="D233" s="12">
        <f>ROUND(АТС!F231*$D$41*$D$42/100,2)</f>
        <v>138.19</v>
      </c>
      <c r="E233" s="12">
        <f>ROUND(АТС!F231*$E$41*$E$42/100,2)</f>
        <v>126.96</v>
      </c>
      <c r="F233" s="12">
        <f>ROUND(АТС!$F231*$F$41*$F$42/100,2)</f>
        <v>86.47</v>
      </c>
      <c r="G233" s="12">
        <f>ROUND(АТС!$F231*$G$41*$G$42/100,2)</f>
        <v>50.6</v>
      </c>
    </row>
    <row r="234" spans="1:7" x14ac:dyDescent="0.25">
      <c r="A234" s="252"/>
      <c r="B234" s="124">
        <f t="shared" si="3"/>
        <v>41678.958330000001</v>
      </c>
      <c r="C234" s="115">
        <v>23</v>
      </c>
      <c r="D234" s="12">
        <f>ROUND(АТС!F232*$D$41*$D$42/100,2)</f>
        <v>182.37</v>
      </c>
      <c r="E234" s="12">
        <f>ROUND(АТС!F232*$E$41*$E$42/100,2)</f>
        <v>167.54</v>
      </c>
      <c r="F234" s="12">
        <f>ROUND(АТС!$F232*$F$41*$F$42/100,2)</f>
        <v>114.11</v>
      </c>
      <c r="G234" s="12">
        <f>ROUND(АТС!$F232*$G$41*$G$42/100,2)</f>
        <v>66.78</v>
      </c>
    </row>
    <row r="235" spans="1:7" x14ac:dyDescent="0.25">
      <c r="A235" s="252"/>
      <c r="B235" s="123">
        <f t="shared" si="3"/>
        <v>41679</v>
      </c>
      <c r="C235" s="115">
        <v>0</v>
      </c>
      <c r="D235" s="12">
        <f>ROUND(АТС!F233*$D$41*$D$42/100,2)</f>
        <v>133.38999999999999</v>
      </c>
      <c r="E235" s="12">
        <f>ROUND(АТС!F233*$E$41*$E$42/100,2)</f>
        <v>122.54</v>
      </c>
      <c r="F235" s="12">
        <f>ROUND(АТС!$F233*$F$41*$F$42/100,2)</f>
        <v>83.46</v>
      </c>
      <c r="G235" s="12">
        <f>ROUND(АТС!$F233*$G$41*$G$42/100,2)</f>
        <v>48.84</v>
      </c>
    </row>
    <row r="236" spans="1:7" x14ac:dyDescent="0.25">
      <c r="A236" s="252"/>
      <c r="B236" s="124">
        <f t="shared" si="3"/>
        <v>41679.041669999999</v>
      </c>
      <c r="C236" s="115">
        <v>1</v>
      </c>
      <c r="D236" s="12">
        <f>ROUND(АТС!F234*$D$41*$D$42/100,2)</f>
        <v>131.4</v>
      </c>
      <c r="E236" s="12">
        <f>ROUND(АТС!F234*$E$41*$E$42/100,2)</f>
        <v>120.71</v>
      </c>
      <c r="F236" s="12">
        <f>ROUND(АТС!$F234*$F$41*$F$42/100,2)</f>
        <v>82.22</v>
      </c>
      <c r="G236" s="12">
        <f>ROUND(АТС!$F234*$G$41*$G$42/100,2)</f>
        <v>48.11</v>
      </c>
    </row>
    <row r="237" spans="1:7" x14ac:dyDescent="0.25">
      <c r="A237" s="252"/>
      <c r="B237" s="124">
        <f t="shared" si="3"/>
        <v>41679.083330000001</v>
      </c>
      <c r="C237" s="115">
        <v>2</v>
      </c>
      <c r="D237" s="12">
        <f>ROUND(АТС!F235*$D$41*$D$42/100,2)</f>
        <v>137.12</v>
      </c>
      <c r="E237" s="12">
        <f>ROUND(АТС!F235*$E$41*$E$42/100,2)</f>
        <v>125.97</v>
      </c>
      <c r="F237" s="12">
        <f>ROUND(АТС!$F235*$F$41*$F$42/100,2)</f>
        <v>85.8</v>
      </c>
      <c r="G237" s="12">
        <f>ROUND(АТС!$F235*$G$41*$G$42/100,2)</f>
        <v>50.21</v>
      </c>
    </row>
    <row r="238" spans="1:7" x14ac:dyDescent="0.25">
      <c r="A238" s="252"/>
      <c r="B238" s="124">
        <f t="shared" si="3"/>
        <v>41679.125</v>
      </c>
      <c r="C238" s="115">
        <v>3</v>
      </c>
      <c r="D238" s="12">
        <f>ROUND(АТС!F236*$D$41*$D$42/100,2)</f>
        <v>137.91999999999999</v>
      </c>
      <c r="E238" s="12">
        <f>ROUND(АТС!F236*$E$41*$E$42/100,2)</f>
        <v>126.71</v>
      </c>
      <c r="F238" s="12">
        <f>ROUND(АТС!$F236*$F$41*$F$42/100,2)</f>
        <v>86.3</v>
      </c>
      <c r="G238" s="12">
        <f>ROUND(АТС!$F236*$G$41*$G$42/100,2)</f>
        <v>50.5</v>
      </c>
    </row>
    <row r="239" spans="1:7" x14ac:dyDescent="0.25">
      <c r="A239" s="252"/>
      <c r="B239" s="123">
        <f t="shared" si="3"/>
        <v>41679.166669999999</v>
      </c>
      <c r="C239" s="115">
        <v>4</v>
      </c>
      <c r="D239" s="12">
        <f>ROUND(АТС!F237*$D$41*$D$42/100,2)</f>
        <v>140.18</v>
      </c>
      <c r="E239" s="12">
        <f>ROUND(АТС!F237*$E$41*$E$42/100,2)</f>
        <v>128.78</v>
      </c>
      <c r="F239" s="12">
        <f>ROUND(АТС!$F237*$F$41*$F$42/100,2)</f>
        <v>87.71</v>
      </c>
      <c r="G239" s="12">
        <f>ROUND(АТС!$F237*$G$41*$G$42/100,2)</f>
        <v>51.33</v>
      </c>
    </row>
    <row r="240" spans="1:7" x14ac:dyDescent="0.25">
      <c r="A240" s="252"/>
      <c r="B240" s="124">
        <f t="shared" si="3"/>
        <v>41679.208330000001</v>
      </c>
      <c r="C240" s="115">
        <v>5</v>
      </c>
      <c r="D240" s="12">
        <f>ROUND(АТС!F238*$D$41*$D$42/100,2)</f>
        <v>137.91</v>
      </c>
      <c r="E240" s="12">
        <f>ROUND(АТС!F238*$E$41*$E$42/100,2)</f>
        <v>126.69</v>
      </c>
      <c r="F240" s="12">
        <f>ROUND(АТС!$F238*$F$41*$F$42/100,2)</f>
        <v>86.29</v>
      </c>
      <c r="G240" s="12">
        <f>ROUND(АТС!$F238*$G$41*$G$42/100,2)</f>
        <v>50.5</v>
      </c>
    </row>
    <row r="241" spans="1:7" x14ac:dyDescent="0.25">
      <c r="A241" s="252"/>
      <c r="B241" s="124">
        <f t="shared" si="3"/>
        <v>41679.25</v>
      </c>
      <c r="C241" s="115">
        <v>6</v>
      </c>
      <c r="D241" s="12">
        <f>ROUND(АТС!F239*$D$41*$D$42/100,2)</f>
        <v>135.75</v>
      </c>
      <c r="E241" s="12">
        <f>ROUND(АТС!F239*$E$41*$E$42/100,2)</f>
        <v>124.72</v>
      </c>
      <c r="F241" s="12">
        <f>ROUND(АТС!$F239*$F$41*$F$42/100,2)</f>
        <v>84.94</v>
      </c>
      <c r="G241" s="12">
        <f>ROUND(АТС!$F239*$G$41*$G$42/100,2)</f>
        <v>49.71</v>
      </c>
    </row>
    <row r="242" spans="1:7" x14ac:dyDescent="0.25">
      <c r="A242" s="252"/>
      <c r="B242" s="124">
        <f t="shared" si="3"/>
        <v>41679.291669999999</v>
      </c>
      <c r="C242" s="115">
        <v>7</v>
      </c>
      <c r="D242" s="12">
        <f>ROUND(АТС!F240*$D$41*$D$42/100,2)</f>
        <v>129.71</v>
      </c>
      <c r="E242" s="12">
        <f>ROUND(АТС!F240*$E$41*$E$42/100,2)</f>
        <v>119.17</v>
      </c>
      <c r="F242" s="12">
        <f>ROUND(АТС!$F240*$F$41*$F$42/100,2)</f>
        <v>81.16</v>
      </c>
      <c r="G242" s="12">
        <f>ROUND(АТС!$F240*$G$41*$G$42/100,2)</f>
        <v>47.5</v>
      </c>
    </row>
    <row r="243" spans="1:7" x14ac:dyDescent="0.25">
      <c r="A243" s="252"/>
      <c r="B243" s="123">
        <f t="shared" si="3"/>
        <v>41679.333330000001</v>
      </c>
      <c r="C243" s="115">
        <v>8</v>
      </c>
      <c r="D243" s="12">
        <f>ROUND(АТС!F241*$D$41*$D$42/100,2)</f>
        <v>134.31</v>
      </c>
      <c r="E243" s="12">
        <f>ROUND(АТС!F241*$E$41*$E$42/100,2)</f>
        <v>123.39</v>
      </c>
      <c r="F243" s="12">
        <f>ROUND(АТС!$F241*$F$41*$F$42/100,2)</f>
        <v>84.04</v>
      </c>
      <c r="G243" s="12">
        <f>ROUND(АТС!$F241*$G$41*$G$42/100,2)</f>
        <v>49.18</v>
      </c>
    </row>
    <row r="244" spans="1:7" x14ac:dyDescent="0.25">
      <c r="A244" s="252"/>
      <c r="B244" s="124">
        <f t="shared" si="3"/>
        <v>41679.375</v>
      </c>
      <c r="C244" s="115">
        <v>9</v>
      </c>
      <c r="D244" s="12">
        <f>ROUND(АТС!F242*$D$41*$D$42/100,2)</f>
        <v>144.09</v>
      </c>
      <c r="E244" s="12">
        <f>ROUND(АТС!F242*$E$41*$E$42/100,2)</f>
        <v>132.37</v>
      </c>
      <c r="F244" s="12">
        <f>ROUND(АТС!$F242*$F$41*$F$42/100,2)</f>
        <v>90.16</v>
      </c>
      <c r="G244" s="12">
        <f>ROUND(АТС!$F242*$G$41*$G$42/100,2)</f>
        <v>52.76</v>
      </c>
    </row>
    <row r="245" spans="1:7" x14ac:dyDescent="0.25">
      <c r="A245" s="252"/>
      <c r="B245" s="124">
        <f t="shared" si="3"/>
        <v>41679.416669999999</v>
      </c>
      <c r="C245" s="115">
        <v>10</v>
      </c>
      <c r="D245" s="12">
        <f>ROUND(АТС!F243*$D$41*$D$42/100,2)</f>
        <v>134.9</v>
      </c>
      <c r="E245" s="12">
        <f>ROUND(АТС!F243*$E$41*$E$42/100,2)</f>
        <v>123.94</v>
      </c>
      <c r="F245" s="12">
        <f>ROUND(АТС!$F243*$F$41*$F$42/100,2)</f>
        <v>84.41</v>
      </c>
      <c r="G245" s="12">
        <f>ROUND(АТС!$F243*$G$41*$G$42/100,2)</f>
        <v>49.4</v>
      </c>
    </row>
    <row r="246" spans="1:7" x14ac:dyDescent="0.25">
      <c r="A246" s="252"/>
      <c r="B246" s="124">
        <f t="shared" si="3"/>
        <v>41679.458330000001</v>
      </c>
      <c r="C246" s="115">
        <v>11</v>
      </c>
      <c r="D246" s="12">
        <f>ROUND(АТС!F244*$D$41*$D$42/100,2)</f>
        <v>128.54</v>
      </c>
      <c r="E246" s="12">
        <f>ROUND(АТС!F244*$E$41*$E$42/100,2)</f>
        <v>118.09</v>
      </c>
      <c r="F246" s="12">
        <f>ROUND(АТС!$F244*$F$41*$F$42/100,2)</f>
        <v>80.430000000000007</v>
      </c>
      <c r="G246" s="12">
        <f>ROUND(АТС!$F244*$G$41*$G$42/100,2)</f>
        <v>47.07</v>
      </c>
    </row>
    <row r="247" spans="1:7" x14ac:dyDescent="0.25">
      <c r="A247" s="252"/>
      <c r="B247" s="123">
        <f t="shared" si="3"/>
        <v>41679.5</v>
      </c>
      <c r="C247" s="115">
        <v>12</v>
      </c>
      <c r="D247" s="12">
        <f>ROUND(АТС!F245*$D$41*$D$42/100,2)</f>
        <v>128.94999999999999</v>
      </c>
      <c r="E247" s="12">
        <f>ROUND(АТС!F245*$E$41*$E$42/100,2)</f>
        <v>118.46</v>
      </c>
      <c r="F247" s="12">
        <f>ROUND(АТС!$F245*$F$41*$F$42/100,2)</f>
        <v>80.680000000000007</v>
      </c>
      <c r="G247" s="12">
        <f>ROUND(АТС!$F245*$G$41*$G$42/100,2)</f>
        <v>47.22</v>
      </c>
    </row>
    <row r="248" spans="1:7" x14ac:dyDescent="0.25">
      <c r="A248" s="252"/>
      <c r="B248" s="124">
        <f t="shared" si="3"/>
        <v>41679.541669999999</v>
      </c>
      <c r="C248" s="115">
        <v>13</v>
      </c>
      <c r="D248" s="12">
        <f>ROUND(АТС!F246*$D$41*$D$42/100,2)</f>
        <v>130.94999999999999</v>
      </c>
      <c r="E248" s="12">
        <f>ROUND(АТС!F246*$E$41*$E$42/100,2)</f>
        <v>120.3</v>
      </c>
      <c r="F248" s="12">
        <f>ROUND(АТС!$F246*$F$41*$F$42/100,2)</f>
        <v>81.93</v>
      </c>
      <c r="G248" s="12">
        <f>ROUND(АТС!$F246*$G$41*$G$42/100,2)</f>
        <v>47.95</v>
      </c>
    </row>
    <row r="249" spans="1:7" x14ac:dyDescent="0.25">
      <c r="A249" s="252"/>
      <c r="B249" s="124">
        <f t="shared" si="3"/>
        <v>41679.583330000001</v>
      </c>
      <c r="C249" s="115">
        <v>14</v>
      </c>
      <c r="D249" s="12">
        <f>ROUND(АТС!F247*$D$41*$D$42/100,2)</f>
        <v>129.65</v>
      </c>
      <c r="E249" s="12">
        <f>ROUND(АТС!F247*$E$41*$E$42/100,2)</f>
        <v>119.11</v>
      </c>
      <c r="F249" s="12">
        <f>ROUND(АТС!$F247*$F$41*$F$42/100,2)</f>
        <v>81.12</v>
      </c>
      <c r="G249" s="12">
        <f>ROUND(АТС!$F247*$G$41*$G$42/100,2)</f>
        <v>47.47</v>
      </c>
    </row>
    <row r="250" spans="1:7" x14ac:dyDescent="0.25">
      <c r="A250" s="252"/>
      <c r="B250" s="124">
        <f t="shared" si="3"/>
        <v>41679.625</v>
      </c>
      <c r="C250" s="115">
        <v>15</v>
      </c>
      <c r="D250" s="12">
        <f>ROUND(АТС!F248*$D$41*$D$42/100,2)</f>
        <v>128.91999999999999</v>
      </c>
      <c r="E250" s="12">
        <f>ROUND(АТС!F248*$E$41*$E$42/100,2)</f>
        <v>118.44</v>
      </c>
      <c r="F250" s="12">
        <f>ROUND(АТС!$F248*$F$41*$F$42/100,2)</f>
        <v>80.66</v>
      </c>
      <c r="G250" s="12">
        <f>ROUND(АТС!$F248*$G$41*$G$42/100,2)</f>
        <v>47.21</v>
      </c>
    </row>
    <row r="251" spans="1:7" x14ac:dyDescent="0.25">
      <c r="A251" s="252"/>
      <c r="B251" s="123">
        <f t="shared" si="3"/>
        <v>41679.666669999999</v>
      </c>
      <c r="C251" s="115">
        <v>16</v>
      </c>
      <c r="D251" s="12">
        <f>ROUND(АТС!F249*$D$41*$D$42/100,2)</f>
        <v>129.13</v>
      </c>
      <c r="E251" s="12">
        <f>ROUND(АТС!F249*$E$41*$E$42/100,2)</f>
        <v>118.63</v>
      </c>
      <c r="F251" s="12">
        <f>ROUND(АТС!$F249*$F$41*$F$42/100,2)</f>
        <v>80.790000000000006</v>
      </c>
      <c r="G251" s="12">
        <f>ROUND(АТС!$F249*$G$41*$G$42/100,2)</f>
        <v>47.28</v>
      </c>
    </row>
    <row r="252" spans="1:7" x14ac:dyDescent="0.25">
      <c r="A252" s="252"/>
      <c r="B252" s="124">
        <f t="shared" si="3"/>
        <v>41679.708330000001</v>
      </c>
      <c r="C252" s="115">
        <v>17</v>
      </c>
      <c r="D252" s="12">
        <f>ROUND(АТС!F250*$D$41*$D$42/100,2)</f>
        <v>128.58000000000001</v>
      </c>
      <c r="E252" s="12">
        <f>ROUND(АТС!F250*$E$41*$E$42/100,2)</f>
        <v>118.13</v>
      </c>
      <c r="F252" s="12">
        <f>ROUND(АТС!$F250*$F$41*$F$42/100,2)</f>
        <v>80.45</v>
      </c>
      <c r="G252" s="12">
        <f>ROUND(АТС!$F250*$G$41*$G$42/100,2)</f>
        <v>47.08</v>
      </c>
    </row>
    <row r="253" spans="1:7" x14ac:dyDescent="0.25">
      <c r="A253" s="252"/>
      <c r="B253" s="124">
        <f t="shared" si="3"/>
        <v>41679.75</v>
      </c>
      <c r="C253" s="115">
        <v>18</v>
      </c>
      <c r="D253" s="12">
        <f>ROUND(АТС!F251*$D$41*$D$42/100,2)</f>
        <v>137.38</v>
      </c>
      <c r="E253" s="12">
        <f>ROUND(АТС!F251*$E$41*$E$42/100,2)</f>
        <v>126.21</v>
      </c>
      <c r="F253" s="12">
        <f>ROUND(АТС!$F251*$F$41*$F$42/100,2)</f>
        <v>85.96</v>
      </c>
      <c r="G253" s="12">
        <f>ROUND(АТС!$F251*$G$41*$G$42/100,2)</f>
        <v>50.31</v>
      </c>
    </row>
    <row r="254" spans="1:7" x14ac:dyDescent="0.25">
      <c r="A254" s="252"/>
      <c r="B254" s="124">
        <f t="shared" si="3"/>
        <v>41679.791669999999</v>
      </c>
      <c r="C254" s="115">
        <v>19</v>
      </c>
      <c r="D254" s="12">
        <f>ROUND(АТС!F252*$D$41*$D$42/100,2)</f>
        <v>137.75</v>
      </c>
      <c r="E254" s="12">
        <f>ROUND(АТС!F252*$E$41*$E$42/100,2)</f>
        <v>126.55</v>
      </c>
      <c r="F254" s="12">
        <f>ROUND(АТС!$F252*$F$41*$F$42/100,2)</f>
        <v>86.19</v>
      </c>
      <c r="G254" s="12">
        <f>ROUND(АТС!$F252*$G$41*$G$42/100,2)</f>
        <v>50.44</v>
      </c>
    </row>
    <row r="255" spans="1:7" x14ac:dyDescent="0.25">
      <c r="A255" s="252"/>
      <c r="B255" s="123">
        <f t="shared" si="3"/>
        <v>41679.833330000001</v>
      </c>
      <c r="C255" s="115">
        <v>20</v>
      </c>
      <c r="D255" s="12">
        <f>ROUND(АТС!F253*$D$41*$D$42/100,2)</f>
        <v>137.75</v>
      </c>
      <c r="E255" s="12">
        <f>ROUND(АТС!F253*$E$41*$E$42/100,2)</f>
        <v>126.55</v>
      </c>
      <c r="F255" s="12">
        <f>ROUND(АТС!$F253*$F$41*$F$42/100,2)</f>
        <v>86.19</v>
      </c>
      <c r="G255" s="12">
        <f>ROUND(АТС!$F253*$G$41*$G$42/100,2)</f>
        <v>50.44</v>
      </c>
    </row>
    <row r="256" spans="1:7" x14ac:dyDescent="0.25">
      <c r="A256" s="252"/>
      <c r="B256" s="124">
        <f t="shared" si="3"/>
        <v>41679.875</v>
      </c>
      <c r="C256" s="115">
        <v>21</v>
      </c>
      <c r="D256" s="12">
        <f>ROUND(АТС!F254*$D$41*$D$42/100,2)</f>
        <v>137.86000000000001</v>
      </c>
      <c r="E256" s="12">
        <f>ROUND(АТС!F254*$E$41*$E$42/100,2)</f>
        <v>126.66</v>
      </c>
      <c r="F256" s="12">
        <f>ROUND(АТС!$F254*$F$41*$F$42/100,2)</f>
        <v>86.26</v>
      </c>
      <c r="G256" s="12">
        <f>ROUND(АТС!$F254*$G$41*$G$42/100,2)</f>
        <v>50.48</v>
      </c>
    </row>
    <row r="257" spans="1:7" x14ac:dyDescent="0.25">
      <c r="A257" s="252"/>
      <c r="B257" s="124">
        <f t="shared" si="3"/>
        <v>41679.916669999999</v>
      </c>
      <c r="C257" s="115">
        <v>22</v>
      </c>
      <c r="D257" s="12">
        <f>ROUND(АТС!F255*$D$41*$D$42/100,2)</f>
        <v>138.07</v>
      </c>
      <c r="E257" s="12">
        <f>ROUND(АТС!F255*$E$41*$E$42/100,2)</f>
        <v>126.84</v>
      </c>
      <c r="F257" s="12">
        <f>ROUND(АТС!$F255*$F$41*$F$42/100,2)</f>
        <v>86.39</v>
      </c>
      <c r="G257" s="12">
        <f>ROUND(АТС!$F255*$G$41*$G$42/100,2)</f>
        <v>50.56</v>
      </c>
    </row>
    <row r="258" spans="1:7" x14ac:dyDescent="0.25">
      <c r="A258" s="252"/>
      <c r="B258" s="124">
        <f t="shared" si="3"/>
        <v>41679.958330000001</v>
      </c>
      <c r="C258" s="115">
        <v>23</v>
      </c>
      <c r="D258" s="12">
        <f>ROUND(АТС!F256*$D$41*$D$42/100,2)</f>
        <v>148.83000000000001</v>
      </c>
      <c r="E258" s="12">
        <f>ROUND(АТС!F256*$E$41*$E$42/100,2)</f>
        <v>136.72999999999999</v>
      </c>
      <c r="F258" s="12">
        <f>ROUND(АТС!$F256*$F$41*$F$42/100,2)</f>
        <v>93.12</v>
      </c>
      <c r="G258" s="12">
        <f>ROUND(АТС!$F256*$G$41*$G$42/100,2)</f>
        <v>54.5</v>
      </c>
    </row>
    <row r="259" spans="1:7" x14ac:dyDescent="0.25">
      <c r="A259" s="252"/>
      <c r="B259" s="123">
        <f t="shared" si="3"/>
        <v>41680</v>
      </c>
      <c r="C259" s="115">
        <v>0</v>
      </c>
      <c r="D259" s="12">
        <f>ROUND(АТС!F257*$D$41*$D$42/100,2)</f>
        <v>132.5</v>
      </c>
      <c r="E259" s="12">
        <f>ROUND(АТС!F257*$E$41*$E$42/100,2)</f>
        <v>121.73</v>
      </c>
      <c r="F259" s="12">
        <f>ROUND(АТС!$F257*$F$41*$F$42/100,2)</f>
        <v>82.9</v>
      </c>
      <c r="G259" s="12">
        <f>ROUND(АТС!$F257*$G$41*$G$42/100,2)</f>
        <v>48.52</v>
      </c>
    </row>
    <row r="260" spans="1:7" x14ac:dyDescent="0.25">
      <c r="A260" s="252"/>
      <c r="B260" s="124">
        <f t="shared" ref="B260:B323" si="4">B236+1</f>
        <v>41680.041669999999</v>
      </c>
      <c r="C260" s="115">
        <v>1</v>
      </c>
      <c r="D260" s="12">
        <f>ROUND(АТС!F258*$D$41*$D$42/100,2)</f>
        <v>131.63999999999999</v>
      </c>
      <c r="E260" s="12">
        <f>ROUND(АТС!F258*$E$41*$E$42/100,2)</f>
        <v>120.93</v>
      </c>
      <c r="F260" s="12">
        <f>ROUND(АТС!$F258*$F$41*$F$42/100,2)</f>
        <v>82.37</v>
      </c>
      <c r="G260" s="12">
        <f>ROUND(АТС!$F258*$G$41*$G$42/100,2)</f>
        <v>48.2</v>
      </c>
    </row>
    <row r="261" spans="1:7" x14ac:dyDescent="0.25">
      <c r="A261" s="252"/>
      <c r="B261" s="124">
        <f t="shared" si="4"/>
        <v>41680.083330000001</v>
      </c>
      <c r="C261" s="115">
        <v>2</v>
      </c>
      <c r="D261" s="12">
        <f>ROUND(АТС!F259*$D$41*$D$42/100,2)</f>
        <v>132.94</v>
      </c>
      <c r="E261" s="12">
        <f>ROUND(АТС!F259*$E$41*$E$42/100,2)</f>
        <v>122.13</v>
      </c>
      <c r="F261" s="12">
        <f>ROUND(АТС!$F259*$F$41*$F$42/100,2)</f>
        <v>83.18</v>
      </c>
      <c r="G261" s="12">
        <f>ROUND(АТС!$F259*$G$41*$G$42/100,2)</f>
        <v>48.68</v>
      </c>
    </row>
    <row r="262" spans="1:7" x14ac:dyDescent="0.25">
      <c r="A262" s="252"/>
      <c r="B262" s="124">
        <f t="shared" si="4"/>
        <v>41680.125</v>
      </c>
      <c r="C262" s="115">
        <v>3</v>
      </c>
      <c r="D262" s="12">
        <f>ROUND(АТС!F260*$D$41*$D$42/100,2)</f>
        <v>134.22999999999999</v>
      </c>
      <c r="E262" s="12">
        <f>ROUND(АТС!F260*$E$41*$E$42/100,2)</f>
        <v>123.32</v>
      </c>
      <c r="F262" s="12">
        <f>ROUND(АТС!$F260*$F$41*$F$42/100,2)</f>
        <v>83.99</v>
      </c>
      <c r="G262" s="12">
        <f>ROUND(АТС!$F260*$G$41*$G$42/100,2)</f>
        <v>49.15</v>
      </c>
    </row>
    <row r="263" spans="1:7" x14ac:dyDescent="0.25">
      <c r="A263" s="252"/>
      <c r="B263" s="123">
        <f t="shared" si="4"/>
        <v>41680.166669999999</v>
      </c>
      <c r="C263" s="115">
        <v>4</v>
      </c>
      <c r="D263" s="12">
        <f>ROUND(АТС!F261*$D$41*$D$42/100,2)</f>
        <v>133.57</v>
      </c>
      <c r="E263" s="12">
        <f>ROUND(АТС!F261*$E$41*$E$42/100,2)</f>
        <v>122.71</v>
      </c>
      <c r="F263" s="12">
        <f>ROUND(АТС!$F261*$F$41*$F$42/100,2)</f>
        <v>83.58</v>
      </c>
      <c r="G263" s="12">
        <f>ROUND(АТС!$F261*$G$41*$G$42/100,2)</f>
        <v>48.91</v>
      </c>
    </row>
    <row r="264" spans="1:7" x14ac:dyDescent="0.25">
      <c r="A264" s="252"/>
      <c r="B264" s="124">
        <f t="shared" si="4"/>
        <v>41680.208330000001</v>
      </c>
      <c r="C264" s="115">
        <v>5</v>
      </c>
      <c r="D264" s="12">
        <f>ROUND(АТС!F262*$D$41*$D$42/100,2)</f>
        <v>134.34</v>
      </c>
      <c r="E264" s="12">
        <f>ROUND(АТС!F262*$E$41*$E$42/100,2)</f>
        <v>123.41</v>
      </c>
      <c r="F264" s="12">
        <f>ROUND(АТС!$F262*$F$41*$F$42/100,2)</f>
        <v>84.05</v>
      </c>
      <c r="G264" s="12">
        <f>ROUND(АТС!$F262*$G$41*$G$42/100,2)</f>
        <v>49.19</v>
      </c>
    </row>
    <row r="265" spans="1:7" x14ac:dyDescent="0.25">
      <c r="A265" s="252"/>
      <c r="B265" s="124">
        <f t="shared" si="4"/>
        <v>41680.25</v>
      </c>
      <c r="C265" s="115">
        <v>6</v>
      </c>
      <c r="D265" s="12">
        <f>ROUND(АТС!F263*$D$41*$D$42/100,2)</f>
        <v>128.19</v>
      </c>
      <c r="E265" s="12">
        <f>ROUND(АТС!F263*$E$41*$E$42/100,2)</f>
        <v>117.77</v>
      </c>
      <c r="F265" s="12">
        <f>ROUND(АТС!$F263*$F$41*$F$42/100,2)</f>
        <v>80.209999999999994</v>
      </c>
      <c r="G265" s="12">
        <f>ROUND(АТС!$F263*$G$41*$G$42/100,2)</f>
        <v>46.94</v>
      </c>
    </row>
    <row r="266" spans="1:7" x14ac:dyDescent="0.25">
      <c r="A266" s="252"/>
      <c r="B266" s="124">
        <f t="shared" si="4"/>
        <v>41680.291669999999</v>
      </c>
      <c r="C266" s="115">
        <v>7</v>
      </c>
      <c r="D266" s="12">
        <f>ROUND(АТС!F264*$D$41*$D$42/100,2)</f>
        <v>143.26</v>
      </c>
      <c r="E266" s="12">
        <f>ROUND(АТС!F264*$E$41*$E$42/100,2)</f>
        <v>131.61000000000001</v>
      </c>
      <c r="F266" s="12">
        <f>ROUND(АТС!$F264*$F$41*$F$42/100,2)</f>
        <v>89.64</v>
      </c>
      <c r="G266" s="12">
        <f>ROUND(АТС!$F264*$G$41*$G$42/100,2)</f>
        <v>52.46</v>
      </c>
    </row>
    <row r="267" spans="1:7" x14ac:dyDescent="0.25">
      <c r="A267" s="252"/>
      <c r="B267" s="123">
        <f t="shared" si="4"/>
        <v>41680.333330000001</v>
      </c>
      <c r="C267" s="115">
        <v>8</v>
      </c>
      <c r="D267" s="12">
        <f>ROUND(АТС!F265*$D$41*$D$42/100,2)</f>
        <v>140.57</v>
      </c>
      <c r="E267" s="12">
        <f>ROUND(АТС!F265*$E$41*$E$42/100,2)</f>
        <v>129.13999999999999</v>
      </c>
      <c r="F267" s="12">
        <f>ROUND(АТС!$F265*$F$41*$F$42/100,2)</f>
        <v>87.95</v>
      </c>
      <c r="G267" s="12">
        <f>ROUND(АТС!$F265*$G$41*$G$42/100,2)</f>
        <v>51.47</v>
      </c>
    </row>
    <row r="268" spans="1:7" x14ac:dyDescent="0.25">
      <c r="A268" s="252"/>
      <c r="B268" s="124">
        <f t="shared" si="4"/>
        <v>41680.375</v>
      </c>
      <c r="C268" s="115">
        <v>9</v>
      </c>
      <c r="D268" s="12">
        <f>ROUND(АТС!F266*$D$41*$D$42/100,2)</f>
        <v>129.01</v>
      </c>
      <c r="E268" s="12">
        <f>ROUND(АТС!F266*$E$41*$E$42/100,2)</f>
        <v>118.52</v>
      </c>
      <c r="F268" s="12">
        <f>ROUND(АТС!$F266*$F$41*$F$42/100,2)</f>
        <v>80.72</v>
      </c>
      <c r="G268" s="12">
        <f>ROUND(АТС!$F266*$G$41*$G$42/100,2)</f>
        <v>47.24</v>
      </c>
    </row>
    <row r="269" spans="1:7" x14ac:dyDescent="0.25">
      <c r="A269" s="252"/>
      <c r="B269" s="124">
        <f t="shared" si="4"/>
        <v>41680.416669999999</v>
      </c>
      <c r="C269" s="115">
        <v>10</v>
      </c>
      <c r="D269" s="12">
        <f>ROUND(АТС!F267*$D$41*$D$42/100,2)</f>
        <v>132.11000000000001</v>
      </c>
      <c r="E269" s="12">
        <f>ROUND(АТС!F267*$E$41*$E$42/100,2)</f>
        <v>121.37</v>
      </c>
      <c r="F269" s="12">
        <f>ROUND(АТС!$F267*$F$41*$F$42/100,2)</f>
        <v>82.66</v>
      </c>
      <c r="G269" s="12">
        <f>ROUND(АТС!$F267*$G$41*$G$42/100,2)</f>
        <v>48.37</v>
      </c>
    </row>
    <row r="270" spans="1:7" x14ac:dyDescent="0.25">
      <c r="A270" s="252"/>
      <c r="B270" s="124">
        <f t="shared" si="4"/>
        <v>41680.458330000001</v>
      </c>
      <c r="C270" s="115">
        <v>11</v>
      </c>
      <c r="D270" s="12">
        <f>ROUND(АТС!F268*$D$41*$D$42/100,2)</f>
        <v>136.74</v>
      </c>
      <c r="E270" s="12">
        <f>ROUND(АТС!F268*$E$41*$E$42/100,2)</f>
        <v>125.62</v>
      </c>
      <c r="F270" s="12">
        <f>ROUND(АТС!$F268*$F$41*$F$42/100,2)</f>
        <v>85.56</v>
      </c>
      <c r="G270" s="12">
        <f>ROUND(АТС!$F268*$G$41*$G$42/100,2)</f>
        <v>50.07</v>
      </c>
    </row>
    <row r="271" spans="1:7" x14ac:dyDescent="0.25">
      <c r="A271" s="252"/>
      <c r="B271" s="123">
        <f t="shared" si="4"/>
        <v>41680.5</v>
      </c>
      <c r="C271" s="115">
        <v>12</v>
      </c>
      <c r="D271" s="12">
        <f>ROUND(АТС!F269*$D$41*$D$42/100,2)</f>
        <v>136.68</v>
      </c>
      <c r="E271" s="12">
        <f>ROUND(АТС!F269*$E$41*$E$42/100,2)</f>
        <v>125.57</v>
      </c>
      <c r="F271" s="12">
        <f>ROUND(АТС!$F269*$F$41*$F$42/100,2)</f>
        <v>85.52</v>
      </c>
      <c r="G271" s="12">
        <f>ROUND(АТС!$F269*$G$41*$G$42/100,2)</f>
        <v>50.05</v>
      </c>
    </row>
    <row r="272" spans="1:7" x14ac:dyDescent="0.25">
      <c r="A272" s="252"/>
      <c r="B272" s="124">
        <f t="shared" si="4"/>
        <v>41680.541669999999</v>
      </c>
      <c r="C272" s="115">
        <v>13</v>
      </c>
      <c r="D272" s="12">
        <f>ROUND(АТС!F270*$D$41*$D$42/100,2)</f>
        <v>136.79</v>
      </c>
      <c r="E272" s="12">
        <f>ROUND(АТС!F270*$E$41*$E$42/100,2)</f>
        <v>125.67</v>
      </c>
      <c r="F272" s="12">
        <f>ROUND(АТС!$F270*$F$41*$F$42/100,2)</f>
        <v>85.59</v>
      </c>
      <c r="G272" s="12">
        <f>ROUND(АТС!$F270*$G$41*$G$42/100,2)</f>
        <v>50.09</v>
      </c>
    </row>
    <row r="273" spans="1:7" x14ac:dyDescent="0.25">
      <c r="A273" s="252"/>
      <c r="B273" s="124">
        <f t="shared" si="4"/>
        <v>41680.583330000001</v>
      </c>
      <c r="C273" s="115">
        <v>14</v>
      </c>
      <c r="D273" s="12">
        <f>ROUND(АТС!F271*$D$41*$D$42/100,2)</f>
        <v>136.81</v>
      </c>
      <c r="E273" s="12">
        <f>ROUND(АТС!F271*$E$41*$E$42/100,2)</f>
        <v>125.69</v>
      </c>
      <c r="F273" s="12">
        <f>ROUND(АТС!$F271*$F$41*$F$42/100,2)</f>
        <v>85.6</v>
      </c>
      <c r="G273" s="12">
        <f>ROUND(АТС!$F271*$G$41*$G$42/100,2)</f>
        <v>50.1</v>
      </c>
    </row>
    <row r="274" spans="1:7" x14ac:dyDescent="0.25">
      <c r="A274" s="252"/>
      <c r="B274" s="124">
        <f t="shared" si="4"/>
        <v>41680.625</v>
      </c>
      <c r="C274" s="115">
        <v>15</v>
      </c>
      <c r="D274" s="12">
        <f>ROUND(АТС!F272*$D$41*$D$42/100,2)</f>
        <v>136.65</v>
      </c>
      <c r="E274" s="12">
        <f>ROUND(АТС!F272*$E$41*$E$42/100,2)</f>
        <v>125.54</v>
      </c>
      <c r="F274" s="12">
        <f>ROUND(АТС!$F272*$F$41*$F$42/100,2)</f>
        <v>85.5</v>
      </c>
      <c r="G274" s="12">
        <f>ROUND(АТС!$F272*$G$41*$G$42/100,2)</f>
        <v>50.04</v>
      </c>
    </row>
    <row r="275" spans="1:7" x14ac:dyDescent="0.25">
      <c r="A275" s="252"/>
      <c r="B275" s="123">
        <f t="shared" si="4"/>
        <v>41680.666669999999</v>
      </c>
      <c r="C275" s="115">
        <v>16</v>
      </c>
      <c r="D275" s="12">
        <f>ROUND(АТС!F273*$D$41*$D$42/100,2)</f>
        <v>136.6</v>
      </c>
      <c r="E275" s="12">
        <f>ROUND(АТС!F273*$E$41*$E$42/100,2)</f>
        <v>125.5</v>
      </c>
      <c r="F275" s="12">
        <f>ROUND(АТС!$F273*$F$41*$F$42/100,2)</f>
        <v>85.47</v>
      </c>
      <c r="G275" s="12">
        <f>ROUND(АТС!$F273*$G$41*$G$42/100,2)</f>
        <v>50.02</v>
      </c>
    </row>
    <row r="276" spans="1:7" x14ac:dyDescent="0.25">
      <c r="A276" s="252"/>
      <c r="B276" s="124">
        <f t="shared" si="4"/>
        <v>41680.708330000001</v>
      </c>
      <c r="C276" s="115">
        <v>17</v>
      </c>
      <c r="D276" s="12">
        <f>ROUND(АТС!F274*$D$41*$D$42/100,2)</f>
        <v>134.97999999999999</v>
      </c>
      <c r="E276" s="12">
        <f>ROUND(АТС!F274*$E$41*$E$42/100,2)</f>
        <v>124.01</v>
      </c>
      <c r="F276" s="12">
        <f>ROUND(АТС!$F274*$F$41*$F$42/100,2)</f>
        <v>84.46</v>
      </c>
      <c r="G276" s="12">
        <f>ROUND(АТС!$F274*$G$41*$G$42/100,2)</f>
        <v>49.43</v>
      </c>
    </row>
    <row r="277" spans="1:7" x14ac:dyDescent="0.25">
      <c r="A277" s="252"/>
      <c r="B277" s="124">
        <f t="shared" si="4"/>
        <v>41680.75</v>
      </c>
      <c r="C277" s="115">
        <v>18</v>
      </c>
      <c r="D277" s="12">
        <f>ROUND(АТС!F275*$D$41*$D$42/100,2)</f>
        <v>138.44</v>
      </c>
      <c r="E277" s="12">
        <f>ROUND(АТС!F275*$E$41*$E$42/100,2)</f>
        <v>127.18</v>
      </c>
      <c r="F277" s="12">
        <f>ROUND(АТС!$F275*$F$41*$F$42/100,2)</f>
        <v>86.62</v>
      </c>
      <c r="G277" s="12">
        <f>ROUND(АТС!$F275*$G$41*$G$42/100,2)</f>
        <v>50.69</v>
      </c>
    </row>
    <row r="278" spans="1:7" x14ac:dyDescent="0.25">
      <c r="A278" s="252"/>
      <c r="B278" s="124">
        <f t="shared" si="4"/>
        <v>41680.791669999999</v>
      </c>
      <c r="C278" s="115">
        <v>19</v>
      </c>
      <c r="D278" s="12">
        <f>ROUND(АТС!F276*$D$41*$D$42/100,2)</f>
        <v>138.76</v>
      </c>
      <c r="E278" s="12">
        <f>ROUND(АТС!F276*$E$41*$E$42/100,2)</f>
        <v>127.48</v>
      </c>
      <c r="F278" s="12">
        <f>ROUND(АТС!$F276*$F$41*$F$42/100,2)</f>
        <v>86.82</v>
      </c>
      <c r="G278" s="12">
        <f>ROUND(АТС!$F276*$G$41*$G$42/100,2)</f>
        <v>50.81</v>
      </c>
    </row>
    <row r="279" spans="1:7" x14ac:dyDescent="0.25">
      <c r="A279" s="252"/>
      <c r="B279" s="123">
        <f t="shared" si="4"/>
        <v>41680.833330000001</v>
      </c>
      <c r="C279" s="115">
        <v>20</v>
      </c>
      <c r="D279" s="12">
        <f>ROUND(АТС!F277*$D$41*$D$42/100,2)</f>
        <v>139.02000000000001</v>
      </c>
      <c r="E279" s="12">
        <f>ROUND(АТС!F277*$E$41*$E$42/100,2)</f>
        <v>127.72</v>
      </c>
      <c r="F279" s="12">
        <f>ROUND(АТС!$F277*$F$41*$F$42/100,2)</f>
        <v>86.99</v>
      </c>
      <c r="G279" s="12">
        <f>ROUND(АТС!$F277*$G$41*$G$42/100,2)</f>
        <v>50.91</v>
      </c>
    </row>
    <row r="280" spans="1:7" x14ac:dyDescent="0.25">
      <c r="A280" s="252"/>
      <c r="B280" s="124">
        <f t="shared" si="4"/>
        <v>41680.875</v>
      </c>
      <c r="C280" s="115">
        <v>21</v>
      </c>
      <c r="D280" s="12">
        <f>ROUND(АТС!F278*$D$41*$D$42/100,2)</f>
        <v>141.52000000000001</v>
      </c>
      <c r="E280" s="12">
        <f>ROUND(АТС!F278*$E$41*$E$42/100,2)</f>
        <v>130.01</v>
      </c>
      <c r="F280" s="12">
        <f>ROUND(АТС!$F278*$F$41*$F$42/100,2)</f>
        <v>88.55</v>
      </c>
      <c r="G280" s="12">
        <f>ROUND(АТС!$F278*$G$41*$G$42/100,2)</f>
        <v>51.82</v>
      </c>
    </row>
    <row r="281" spans="1:7" x14ac:dyDescent="0.25">
      <c r="A281" s="252"/>
      <c r="B281" s="124">
        <f t="shared" si="4"/>
        <v>41680.916669999999</v>
      </c>
      <c r="C281" s="115">
        <v>22</v>
      </c>
      <c r="D281" s="12">
        <f>ROUND(АТС!F279*$D$41*$D$42/100,2)</f>
        <v>186.91</v>
      </c>
      <c r="E281" s="12">
        <f>ROUND(АТС!F279*$E$41*$E$42/100,2)</f>
        <v>171.71</v>
      </c>
      <c r="F281" s="12">
        <f>ROUND(АТС!$F279*$F$41*$F$42/100,2)</f>
        <v>116.95</v>
      </c>
      <c r="G281" s="12">
        <f>ROUND(АТС!$F279*$G$41*$G$42/100,2)</f>
        <v>68.44</v>
      </c>
    </row>
    <row r="282" spans="1:7" x14ac:dyDescent="0.25">
      <c r="A282" s="252"/>
      <c r="B282" s="124">
        <f t="shared" si="4"/>
        <v>41680.958330000001</v>
      </c>
      <c r="C282" s="115">
        <v>23</v>
      </c>
      <c r="D282" s="12">
        <f>ROUND(АТС!F280*$D$41*$D$42/100,2)</f>
        <v>171.37</v>
      </c>
      <c r="E282" s="12">
        <f>ROUND(АТС!F280*$E$41*$E$42/100,2)</f>
        <v>157.43</v>
      </c>
      <c r="F282" s="12">
        <f>ROUND(АТС!$F280*$F$41*$F$42/100,2)</f>
        <v>107.22</v>
      </c>
      <c r="G282" s="12">
        <f>ROUND(АТС!$F280*$G$41*$G$42/100,2)</f>
        <v>62.75</v>
      </c>
    </row>
    <row r="283" spans="1:7" x14ac:dyDescent="0.25">
      <c r="A283" s="252"/>
      <c r="B283" s="123">
        <f t="shared" si="4"/>
        <v>41681</v>
      </c>
      <c r="C283" s="115">
        <v>0</v>
      </c>
      <c r="D283" s="12">
        <f>ROUND(АТС!F281*$D$41*$D$42/100,2)</f>
        <v>128.66</v>
      </c>
      <c r="E283" s="12">
        <f>ROUND(АТС!F281*$E$41*$E$42/100,2)</f>
        <v>118.2</v>
      </c>
      <c r="F283" s="12">
        <f>ROUND(АТС!$F281*$F$41*$F$42/100,2)</f>
        <v>80.5</v>
      </c>
      <c r="G283" s="12">
        <f>ROUND(АТС!$F281*$G$41*$G$42/100,2)</f>
        <v>47.11</v>
      </c>
    </row>
    <row r="284" spans="1:7" x14ac:dyDescent="0.25">
      <c r="A284" s="252"/>
      <c r="B284" s="124">
        <f t="shared" si="4"/>
        <v>41681.041669999999</v>
      </c>
      <c r="C284" s="115">
        <v>1</v>
      </c>
      <c r="D284" s="12">
        <f>ROUND(АТС!F282*$D$41*$D$42/100,2)</f>
        <v>138.18</v>
      </c>
      <c r="E284" s="12">
        <f>ROUND(АТС!F282*$E$41*$E$42/100,2)</f>
        <v>126.95</v>
      </c>
      <c r="F284" s="12">
        <f>ROUND(АТС!$F282*$F$41*$F$42/100,2)</f>
        <v>86.46</v>
      </c>
      <c r="G284" s="12">
        <f>ROUND(АТС!$F282*$G$41*$G$42/100,2)</f>
        <v>50.6</v>
      </c>
    </row>
    <row r="285" spans="1:7" x14ac:dyDescent="0.25">
      <c r="A285" s="252"/>
      <c r="B285" s="124">
        <f t="shared" si="4"/>
        <v>41681.083330000001</v>
      </c>
      <c r="C285" s="115">
        <v>2</v>
      </c>
      <c r="D285" s="12">
        <f>ROUND(АТС!F283*$D$41*$D$42/100,2)</f>
        <v>142.47999999999999</v>
      </c>
      <c r="E285" s="12">
        <f>ROUND(АТС!F283*$E$41*$E$42/100,2)</f>
        <v>130.88999999999999</v>
      </c>
      <c r="F285" s="12">
        <f>ROUND(АТС!$F283*$F$41*$F$42/100,2)</f>
        <v>89.15</v>
      </c>
      <c r="G285" s="12">
        <f>ROUND(АТС!$F283*$G$41*$G$42/100,2)</f>
        <v>52.17</v>
      </c>
    </row>
    <row r="286" spans="1:7" x14ac:dyDescent="0.25">
      <c r="A286" s="252"/>
      <c r="B286" s="124">
        <f t="shared" si="4"/>
        <v>41681.125</v>
      </c>
      <c r="C286" s="115">
        <v>3</v>
      </c>
      <c r="D286" s="12">
        <f>ROUND(АТС!F284*$D$41*$D$42/100,2)</f>
        <v>145.51</v>
      </c>
      <c r="E286" s="12">
        <f>ROUND(АТС!F284*$E$41*$E$42/100,2)</f>
        <v>133.68</v>
      </c>
      <c r="F286" s="12">
        <f>ROUND(АТС!$F284*$F$41*$F$42/100,2)</f>
        <v>91.05</v>
      </c>
      <c r="G286" s="12">
        <f>ROUND(АТС!$F284*$G$41*$G$42/100,2)</f>
        <v>53.28</v>
      </c>
    </row>
    <row r="287" spans="1:7" x14ac:dyDescent="0.25">
      <c r="A287" s="252"/>
      <c r="B287" s="123">
        <f t="shared" si="4"/>
        <v>41681.166669999999</v>
      </c>
      <c r="C287" s="115">
        <v>4</v>
      </c>
      <c r="D287" s="12">
        <f>ROUND(АТС!F285*$D$41*$D$42/100,2)</f>
        <v>146.24</v>
      </c>
      <c r="E287" s="12">
        <f>ROUND(АТС!F285*$E$41*$E$42/100,2)</f>
        <v>134.35</v>
      </c>
      <c r="F287" s="12">
        <f>ROUND(АТС!$F285*$F$41*$F$42/100,2)</f>
        <v>91.51</v>
      </c>
      <c r="G287" s="12">
        <f>ROUND(АТС!$F285*$G$41*$G$42/100,2)</f>
        <v>53.55</v>
      </c>
    </row>
    <row r="288" spans="1:7" x14ac:dyDescent="0.25">
      <c r="A288" s="252"/>
      <c r="B288" s="124">
        <f t="shared" si="4"/>
        <v>41681.208330000001</v>
      </c>
      <c r="C288" s="115">
        <v>5</v>
      </c>
      <c r="D288" s="12">
        <f>ROUND(АТС!F286*$D$41*$D$42/100,2)</f>
        <v>143.24</v>
      </c>
      <c r="E288" s="12">
        <f>ROUND(АТС!F286*$E$41*$E$42/100,2)</f>
        <v>131.6</v>
      </c>
      <c r="F288" s="12">
        <f>ROUND(АТС!$F286*$F$41*$F$42/100,2)</f>
        <v>89.63</v>
      </c>
      <c r="G288" s="12">
        <f>ROUND(АТС!$F286*$G$41*$G$42/100,2)</f>
        <v>52.45</v>
      </c>
    </row>
    <row r="289" spans="1:7" x14ac:dyDescent="0.25">
      <c r="A289" s="252"/>
      <c r="B289" s="124">
        <f t="shared" si="4"/>
        <v>41681.25</v>
      </c>
      <c r="C289" s="115">
        <v>6</v>
      </c>
      <c r="D289" s="12">
        <f>ROUND(АТС!F287*$D$41*$D$42/100,2)</f>
        <v>136.22999999999999</v>
      </c>
      <c r="E289" s="12">
        <f>ROUND(АТС!F287*$E$41*$E$42/100,2)</f>
        <v>125.15</v>
      </c>
      <c r="F289" s="12">
        <f>ROUND(АТС!$F287*$F$41*$F$42/100,2)</f>
        <v>85.24</v>
      </c>
      <c r="G289" s="12">
        <f>ROUND(АТС!$F287*$G$41*$G$42/100,2)</f>
        <v>49.88</v>
      </c>
    </row>
    <row r="290" spans="1:7" x14ac:dyDescent="0.25">
      <c r="A290" s="252"/>
      <c r="B290" s="124">
        <f t="shared" si="4"/>
        <v>41681.291669999999</v>
      </c>
      <c r="C290" s="115">
        <v>7</v>
      </c>
      <c r="D290" s="12">
        <f>ROUND(АТС!F288*$D$41*$D$42/100,2)</f>
        <v>151.81</v>
      </c>
      <c r="E290" s="12">
        <f>ROUND(АТС!F288*$E$41*$E$42/100,2)</f>
        <v>139.47</v>
      </c>
      <c r="F290" s="12">
        <f>ROUND(АТС!$F288*$F$41*$F$42/100,2)</f>
        <v>94.99</v>
      </c>
      <c r="G290" s="12">
        <f>ROUND(АТС!$F288*$G$41*$G$42/100,2)</f>
        <v>55.59</v>
      </c>
    </row>
    <row r="291" spans="1:7" x14ac:dyDescent="0.25">
      <c r="A291" s="252"/>
      <c r="B291" s="123">
        <f t="shared" si="4"/>
        <v>41681.333330000001</v>
      </c>
      <c r="C291" s="115">
        <v>8</v>
      </c>
      <c r="D291" s="12">
        <f>ROUND(АТС!F289*$D$41*$D$42/100,2)</f>
        <v>144.82</v>
      </c>
      <c r="E291" s="12">
        <f>ROUND(АТС!F289*$E$41*$E$42/100,2)</f>
        <v>133.04</v>
      </c>
      <c r="F291" s="12">
        <f>ROUND(АТС!$F289*$F$41*$F$42/100,2)</f>
        <v>90.61</v>
      </c>
      <c r="G291" s="12">
        <f>ROUND(АТС!$F289*$G$41*$G$42/100,2)</f>
        <v>53.03</v>
      </c>
    </row>
    <row r="292" spans="1:7" x14ac:dyDescent="0.25">
      <c r="A292" s="252"/>
      <c r="B292" s="124">
        <f t="shared" si="4"/>
        <v>41681.375</v>
      </c>
      <c r="C292" s="115">
        <v>9</v>
      </c>
      <c r="D292" s="12">
        <f>ROUND(АТС!F290*$D$41*$D$42/100,2)</f>
        <v>135.37</v>
      </c>
      <c r="E292" s="12">
        <f>ROUND(АТС!F290*$E$41*$E$42/100,2)</f>
        <v>124.36</v>
      </c>
      <c r="F292" s="12">
        <f>ROUND(АТС!$F290*$F$41*$F$42/100,2)</f>
        <v>84.7</v>
      </c>
      <c r="G292" s="12">
        <f>ROUND(АТС!$F290*$G$41*$G$42/100,2)</f>
        <v>49.57</v>
      </c>
    </row>
    <row r="293" spans="1:7" x14ac:dyDescent="0.25">
      <c r="A293" s="252"/>
      <c r="B293" s="124">
        <f t="shared" si="4"/>
        <v>41681.416669999999</v>
      </c>
      <c r="C293" s="115">
        <v>10</v>
      </c>
      <c r="D293" s="12">
        <f>ROUND(АТС!F291*$D$41*$D$42/100,2)</f>
        <v>129.43</v>
      </c>
      <c r="E293" s="12">
        <f>ROUND(АТС!F291*$E$41*$E$42/100,2)</f>
        <v>118.91</v>
      </c>
      <c r="F293" s="12">
        <f>ROUND(АТС!$F291*$F$41*$F$42/100,2)</f>
        <v>80.989999999999995</v>
      </c>
      <c r="G293" s="12">
        <f>ROUND(АТС!$F291*$G$41*$G$42/100,2)</f>
        <v>47.39</v>
      </c>
    </row>
    <row r="294" spans="1:7" x14ac:dyDescent="0.25">
      <c r="A294" s="252"/>
      <c r="B294" s="124">
        <f t="shared" si="4"/>
        <v>41681.458330000001</v>
      </c>
      <c r="C294" s="115">
        <v>11</v>
      </c>
      <c r="D294" s="12">
        <f>ROUND(АТС!F292*$D$41*$D$42/100,2)</f>
        <v>136.97999999999999</v>
      </c>
      <c r="E294" s="12">
        <f>ROUND(АТС!F292*$E$41*$E$42/100,2)</f>
        <v>125.84</v>
      </c>
      <c r="F294" s="12">
        <f>ROUND(АТС!$F292*$F$41*$F$42/100,2)</f>
        <v>85.71</v>
      </c>
      <c r="G294" s="12">
        <f>ROUND(АТС!$F292*$G$41*$G$42/100,2)</f>
        <v>50.16</v>
      </c>
    </row>
    <row r="295" spans="1:7" x14ac:dyDescent="0.25">
      <c r="A295" s="252"/>
      <c r="B295" s="123">
        <f t="shared" si="4"/>
        <v>41681.5</v>
      </c>
      <c r="C295" s="115">
        <v>12</v>
      </c>
      <c r="D295" s="12">
        <f>ROUND(АТС!F293*$D$41*$D$42/100,2)</f>
        <v>137.24</v>
      </c>
      <c r="E295" s="12">
        <f>ROUND(АТС!F293*$E$41*$E$42/100,2)</f>
        <v>126.08</v>
      </c>
      <c r="F295" s="12">
        <f>ROUND(АТС!$F293*$F$41*$F$42/100,2)</f>
        <v>85.87</v>
      </c>
      <c r="G295" s="12">
        <f>ROUND(АТС!$F293*$G$41*$G$42/100,2)</f>
        <v>50.25</v>
      </c>
    </row>
    <row r="296" spans="1:7" x14ac:dyDescent="0.25">
      <c r="A296" s="252"/>
      <c r="B296" s="124">
        <f t="shared" si="4"/>
        <v>41681.541669999999</v>
      </c>
      <c r="C296" s="115">
        <v>13</v>
      </c>
      <c r="D296" s="12">
        <f>ROUND(АТС!F294*$D$41*$D$42/100,2)</f>
        <v>137.35</v>
      </c>
      <c r="E296" s="12">
        <f>ROUND(АТС!F294*$E$41*$E$42/100,2)</f>
        <v>126.18</v>
      </c>
      <c r="F296" s="12">
        <f>ROUND(АТС!$F294*$F$41*$F$42/100,2)</f>
        <v>85.94</v>
      </c>
      <c r="G296" s="12">
        <f>ROUND(АТС!$F294*$G$41*$G$42/100,2)</f>
        <v>50.29</v>
      </c>
    </row>
    <row r="297" spans="1:7" x14ac:dyDescent="0.25">
      <c r="A297" s="252"/>
      <c r="B297" s="124">
        <f t="shared" si="4"/>
        <v>41681.583330000001</v>
      </c>
      <c r="C297" s="115">
        <v>14</v>
      </c>
      <c r="D297" s="12">
        <f>ROUND(АТС!F295*$D$41*$D$42/100,2)</f>
        <v>136.56</v>
      </c>
      <c r="E297" s="12">
        <f>ROUND(АТС!F295*$E$41*$E$42/100,2)</f>
        <v>125.45</v>
      </c>
      <c r="F297" s="12">
        <f>ROUND(АТС!$F295*$F$41*$F$42/100,2)</f>
        <v>85.44</v>
      </c>
      <c r="G297" s="12">
        <f>ROUND(АТС!$F295*$G$41*$G$42/100,2)</f>
        <v>50</v>
      </c>
    </row>
    <row r="298" spans="1:7" x14ac:dyDescent="0.25">
      <c r="A298" s="252"/>
      <c r="B298" s="124">
        <f t="shared" si="4"/>
        <v>41681.625</v>
      </c>
      <c r="C298" s="115">
        <v>15</v>
      </c>
      <c r="D298" s="12">
        <f>ROUND(АТС!F296*$D$41*$D$42/100,2)</f>
        <v>136.58000000000001</v>
      </c>
      <c r="E298" s="12">
        <f>ROUND(АТС!F296*$E$41*$E$42/100,2)</f>
        <v>125.47</v>
      </c>
      <c r="F298" s="12">
        <f>ROUND(АТС!$F296*$F$41*$F$42/100,2)</f>
        <v>85.46</v>
      </c>
      <c r="G298" s="12">
        <f>ROUND(АТС!$F296*$G$41*$G$42/100,2)</f>
        <v>50.01</v>
      </c>
    </row>
    <row r="299" spans="1:7" x14ac:dyDescent="0.25">
      <c r="A299" s="252"/>
      <c r="B299" s="123">
        <f t="shared" si="4"/>
        <v>41681.666669999999</v>
      </c>
      <c r="C299" s="115">
        <v>16</v>
      </c>
      <c r="D299" s="12">
        <f>ROUND(АТС!F297*$D$41*$D$42/100,2)</f>
        <v>136.35</v>
      </c>
      <c r="E299" s="12">
        <f>ROUND(АТС!F297*$E$41*$E$42/100,2)</f>
        <v>125.27</v>
      </c>
      <c r="F299" s="12">
        <f>ROUND(АТС!$F297*$F$41*$F$42/100,2)</f>
        <v>85.32</v>
      </c>
      <c r="G299" s="12">
        <f>ROUND(АТС!$F297*$G$41*$G$42/100,2)</f>
        <v>49.93</v>
      </c>
    </row>
    <row r="300" spans="1:7" x14ac:dyDescent="0.25">
      <c r="A300" s="252"/>
      <c r="B300" s="124">
        <f t="shared" si="4"/>
        <v>41681.708330000001</v>
      </c>
      <c r="C300" s="115">
        <v>17</v>
      </c>
      <c r="D300" s="12">
        <f>ROUND(АТС!F298*$D$41*$D$42/100,2)</f>
        <v>130.69</v>
      </c>
      <c r="E300" s="12">
        <f>ROUND(АТС!F298*$E$41*$E$42/100,2)</f>
        <v>120.06</v>
      </c>
      <c r="F300" s="12">
        <f>ROUND(АТС!$F298*$F$41*$F$42/100,2)</f>
        <v>81.77</v>
      </c>
      <c r="G300" s="12">
        <f>ROUND(АТС!$F298*$G$41*$G$42/100,2)</f>
        <v>47.85</v>
      </c>
    </row>
    <row r="301" spans="1:7" x14ac:dyDescent="0.25">
      <c r="A301" s="252"/>
      <c r="B301" s="124">
        <f t="shared" si="4"/>
        <v>41681.75</v>
      </c>
      <c r="C301" s="115">
        <v>18</v>
      </c>
      <c r="D301" s="12">
        <f>ROUND(АТС!F299*$D$41*$D$42/100,2)</f>
        <v>138.78</v>
      </c>
      <c r="E301" s="12">
        <f>ROUND(АТС!F299*$E$41*$E$42/100,2)</f>
        <v>127.5</v>
      </c>
      <c r="F301" s="12">
        <f>ROUND(АТС!$F299*$F$41*$F$42/100,2)</f>
        <v>86.83</v>
      </c>
      <c r="G301" s="12">
        <f>ROUND(АТС!$F299*$G$41*$G$42/100,2)</f>
        <v>50.82</v>
      </c>
    </row>
    <row r="302" spans="1:7" x14ac:dyDescent="0.25">
      <c r="A302" s="252"/>
      <c r="B302" s="124">
        <f t="shared" si="4"/>
        <v>41681.791669999999</v>
      </c>
      <c r="C302" s="115">
        <v>19</v>
      </c>
      <c r="D302" s="12">
        <f>ROUND(АТС!F300*$D$41*$D$42/100,2)</f>
        <v>139.08000000000001</v>
      </c>
      <c r="E302" s="12">
        <f>ROUND(АТС!F300*$E$41*$E$42/100,2)</f>
        <v>127.77</v>
      </c>
      <c r="F302" s="12">
        <f>ROUND(АТС!$F300*$F$41*$F$42/100,2)</f>
        <v>87.02</v>
      </c>
      <c r="G302" s="12">
        <f>ROUND(АТС!$F300*$G$41*$G$42/100,2)</f>
        <v>50.93</v>
      </c>
    </row>
    <row r="303" spans="1:7" x14ac:dyDescent="0.25">
      <c r="A303" s="252"/>
      <c r="B303" s="123">
        <f t="shared" si="4"/>
        <v>41681.833330000001</v>
      </c>
      <c r="C303" s="115">
        <v>20</v>
      </c>
      <c r="D303" s="12">
        <f>ROUND(АТС!F301*$D$41*$D$42/100,2)</f>
        <v>139.41999999999999</v>
      </c>
      <c r="E303" s="12">
        <f>ROUND(АТС!F301*$E$41*$E$42/100,2)</f>
        <v>128.08000000000001</v>
      </c>
      <c r="F303" s="12">
        <f>ROUND(АТС!$F301*$F$41*$F$42/100,2)</f>
        <v>87.23</v>
      </c>
      <c r="G303" s="12">
        <f>ROUND(АТС!$F301*$G$41*$G$42/100,2)</f>
        <v>51.05</v>
      </c>
    </row>
    <row r="304" spans="1:7" x14ac:dyDescent="0.25">
      <c r="A304" s="252"/>
      <c r="B304" s="124">
        <f t="shared" si="4"/>
        <v>41681.875</v>
      </c>
      <c r="C304" s="115">
        <v>21</v>
      </c>
      <c r="D304" s="12">
        <f>ROUND(АТС!F302*$D$41*$D$42/100,2)</f>
        <v>136.69999999999999</v>
      </c>
      <c r="E304" s="12">
        <f>ROUND(АТС!F302*$E$41*$E$42/100,2)</f>
        <v>125.59</v>
      </c>
      <c r="F304" s="12">
        <f>ROUND(АТС!$F302*$F$41*$F$42/100,2)</f>
        <v>85.54</v>
      </c>
      <c r="G304" s="12">
        <f>ROUND(АТС!$F302*$G$41*$G$42/100,2)</f>
        <v>50.06</v>
      </c>
    </row>
    <row r="305" spans="1:7" x14ac:dyDescent="0.25">
      <c r="A305" s="252"/>
      <c r="B305" s="124">
        <f t="shared" si="4"/>
        <v>41681.916669999999</v>
      </c>
      <c r="C305" s="115">
        <v>22</v>
      </c>
      <c r="D305" s="12">
        <f>ROUND(АТС!F303*$D$41*$D$42/100,2)</f>
        <v>187.8</v>
      </c>
      <c r="E305" s="12">
        <f>ROUND(АТС!F303*$E$41*$E$42/100,2)</f>
        <v>172.53</v>
      </c>
      <c r="F305" s="12">
        <f>ROUND(АТС!$F303*$F$41*$F$42/100,2)</f>
        <v>117.5</v>
      </c>
      <c r="G305" s="12">
        <f>ROUND(АТС!$F303*$G$41*$G$42/100,2)</f>
        <v>68.760000000000005</v>
      </c>
    </row>
    <row r="306" spans="1:7" x14ac:dyDescent="0.25">
      <c r="A306" s="252"/>
      <c r="B306" s="124">
        <f t="shared" si="4"/>
        <v>41681.958330000001</v>
      </c>
      <c r="C306" s="115">
        <v>23</v>
      </c>
      <c r="D306" s="12">
        <f>ROUND(АТС!F304*$D$41*$D$42/100,2)</f>
        <v>152.79</v>
      </c>
      <c r="E306" s="12">
        <f>ROUND(АТС!F304*$E$41*$E$42/100,2)</f>
        <v>140.37</v>
      </c>
      <c r="F306" s="12">
        <f>ROUND(АТС!$F304*$F$41*$F$42/100,2)</f>
        <v>95.6</v>
      </c>
      <c r="G306" s="12">
        <f>ROUND(АТС!$F304*$G$41*$G$42/100,2)</f>
        <v>55.95</v>
      </c>
    </row>
    <row r="307" spans="1:7" x14ac:dyDescent="0.25">
      <c r="A307" s="252"/>
      <c r="B307" s="123">
        <f t="shared" si="4"/>
        <v>41682</v>
      </c>
      <c r="C307" s="115">
        <v>0</v>
      </c>
      <c r="D307" s="12">
        <f>ROUND(АТС!F305*$D$41*$D$42/100,2)</f>
        <v>128.96</v>
      </c>
      <c r="E307" s="12">
        <f>ROUND(АТС!F305*$E$41*$E$42/100,2)</f>
        <v>118.48</v>
      </c>
      <c r="F307" s="12">
        <f>ROUND(АТС!$F305*$F$41*$F$42/100,2)</f>
        <v>80.69</v>
      </c>
      <c r="G307" s="12">
        <f>ROUND(АТС!$F305*$G$41*$G$42/100,2)</f>
        <v>47.22</v>
      </c>
    </row>
    <row r="308" spans="1:7" x14ac:dyDescent="0.25">
      <c r="A308" s="252"/>
      <c r="B308" s="124">
        <f t="shared" si="4"/>
        <v>41682.041669999999</v>
      </c>
      <c r="C308" s="115">
        <v>1</v>
      </c>
      <c r="D308" s="12">
        <f>ROUND(АТС!F306*$D$41*$D$42/100,2)</f>
        <v>136.65</v>
      </c>
      <c r="E308" s="12">
        <f>ROUND(АТС!F306*$E$41*$E$42/100,2)</f>
        <v>125.54</v>
      </c>
      <c r="F308" s="12">
        <f>ROUND(АТС!$F306*$F$41*$F$42/100,2)</f>
        <v>85.5</v>
      </c>
      <c r="G308" s="12">
        <f>ROUND(АТС!$F306*$G$41*$G$42/100,2)</f>
        <v>50.04</v>
      </c>
    </row>
    <row r="309" spans="1:7" x14ac:dyDescent="0.25">
      <c r="A309" s="252"/>
      <c r="B309" s="124">
        <f t="shared" si="4"/>
        <v>41682.083330000001</v>
      </c>
      <c r="C309" s="115">
        <v>2</v>
      </c>
      <c r="D309" s="12">
        <f>ROUND(АТС!F307*$D$41*$D$42/100,2)</f>
        <v>141.56</v>
      </c>
      <c r="E309" s="12">
        <f>ROUND(АТС!F307*$E$41*$E$42/100,2)</f>
        <v>130.05000000000001</v>
      </c>
      <c r="F309" s="12">
        <f>ROUND(АТС!$F307*$F$41*$F$42/100,2)</f>
        <v>88.58</v>
      </c>
      <c r="G309" s="12">
        <f>ROUND(АТС!$F307*$G$41*$G$42/100,2)</f>
        <v>51.83</v>
      </c>
    </row>
    <row r="310" spans="1:7" x14ac:dyDescent="0.25">
      <c r="A310" s="252"/>
      <c r="B310" s="124">
        <f t="shared" si="4"/>
        <v>41682.125</v>
      </c>
      <c r="C310" s="115">
        <v>3</v>
      </c>
      <c r="D310" s="12">
        <f>ROUND(АТС!F308*$D$41*$D$42/100,2)</f>
        <v>143.76</v>
      </c>
      <c r="E310" s="12">
        <f>ROUND(АТС!F308*$E$41*$E$42/100,2)</f>
        <v>132.08000000000001</v>
      </c>
      <c r="F310" s="12">
        <f>ROUND(АТС!$F308*$F$41*$F$42/100,2)</f>
        <v>89.95</v>
      </c>
      <c r="G310" s="12">
        <f>ROUND(АТС!$F308*$G$41*$G$42/100,2)</f>
        <v>52.64</v>
      </c>
    </row>
    <row r="311" spans="1:7" x14ac:dyDescent="0.25">
      <c r="A311" s="252"/>
      <c r="B311" s="123">
        <f t="shared" si="4"/>
        <v>41682.166669999999</v>
      </c>
      <c r="C311" s="115">
        <v>4</v>
      </c>
      <c r="D311" s="12">
        <f>ROUND(АТС!F309*$D$41*$D$42/100,2)</f>
        <v>144.47</v>
      </c>
      <c r="E311" s="12">
        <f>ROUND(АТС!F309*$E$41*$E$42/100,2)</f>
        <v>132.72</v>
      </c>
      <c r="F311" s="12">
        <f>ROUND(АТС!$F309*$F$41*$F$42/100,2)</f>
        <v>90.39</v>
      </c>
      <c r="G311" s="12">
        <f>ROUND(АТС!$F309*$G$41*$G$42/100,2)</f>
        <v>52.9</v>
      </c>
    </row>
    <row r="312" spans="1:7" x14ac:dyDescent="0.25">
      <c r="A312" s="252"/>
      <c r="B312" s="124">
        <f t="shared" si="4"/>
        <v>41682.208330000001</v>
      </c>
      <c r="C312" s="115">
        <v>5</v>
      </c>
      <c r="D312" s="12">
        <f>ROUND(АТС!F310*$D$41*$D$42/100,2)</f>
        <v>143.03</v>
      </c>
      <c r="E312" s="12">
        <f>ROUND(АТС!F310*$E$41*$E$42/100,2)</f>
        <v>131.4</v>
      </c>
      <c r="F312" s="12">
        <f>ROUND(АТС!$F310*$F$41*$F$42/100,2)</f>
        <v>89.49</v>
      </c>
      <c r="G312" s="12">
        <f>ROUND(АТС!$F310*$G$41*$G$42/100,2)</f>
        <v>52.37</v>
      </c>
    </row>
    <row r="313" spans="1:7" x14ac:dyDescent="0.25">
      <c r="A313" s="252"/>
      <c r="B313" s="124">
        <f t="shared" si="4"/>
        <v>41682.25</v>
      </c>
      <c r="C313" s="115">
        <v>6</v>
      </c>
      <c r="D313" s="12">
        <f>ROUND(АТС!F311*$D$41*$D$42/100,2)</f>
        <v>134.19999999999999</v>
      </c>
      <c r="E313" s="12">
        <f>ROUND(АТС!F311*$E$41*$E$42/100,2)</f>
        <v>123.29</v>
      </c>
      <c r="F313" s="12">
        <f>ROUND(АТС!$F311*$F$41*$F$42/100,2)</f>
        <v>83.97</v>
      </c>
      <c r="G313" s="12">
        <f>ROUND(АТС!$F311*$G$41*$G$42/100,2)</f>
        <v>49.14</v>
      </c>
    </row>
    <row r="314" spans="1:7" x14ac:dyDescent="0.25">
      <c r="A314" s="252"/>
      <c r="B314" s="124">
        <f t="shared" si="4"/>
        <v>41682.291669999999</v>
      </c>
      <c r="C314" s="115">
        <v>7</v>
      </c>
      <c r="D314" s="12">
        <f>ROUND(АТС!F312*$D$41*$D$42/100,2)</f>
        <v>151.68</v>
      </c>
      <c r="E314" s="12">
        <f>ROUND(АТС!F312*$E$41*$E$42/100,2)</f>
        <v>139.35</v>
      </c>
      <c r="F314" s="12">
        <f>ROUND(АТС!$F312*$F$41*$F$42/100,2)</f>
        <v>94.91</v>
      </c>
      <c r="G314" s="12">
        <f>ROUND(АТС!$F312*$G$41*$G$42/100,2)</f>
        <v>55.54</v>
      </c>
    </row>
    <row r="315" spans="1:7" x14ac:dyDescent="0.25">
      <c r="A315" s="252"/>
      <c r="B315" s="123">
        <f t="shared" si="4"/>
        <v>41682.333330000001</v>
      </c>
      <c r="C315" s="115">
        <v>8</v>
      </c>
      <c r="D315" s="12">
        <f>ROUND(АТС!F313*$D$41*$D$42/100,2)</f>
        <v>146.18</v>
      </c>
      <c r="E315" s="12">
        <f>ROUND(АТС!F313*$E$41*$E$42/100,2)</f>
        <v>134.30000000000001</v>
      </c>
      <c r="F315" s="12">
        <f>ROUND(АТС!$F313*$F$41*$F$42/100,2)</f>
        <v>91.47</v>
      </c>
      <c r="G315" s="12">
        <f>ROUND(АТС!$F313*$G$41*$G$42/100,2)</f>
        <v>53.53</v>
      </c>
    </row>
    <row r="316" spans="1:7" x14ac:dyDescent="0.25">
      <c r="A316" s="252"/>
      <c r="B316" s="124">
        <f t="shared" si="4"/>
        <v>41682.375</v>
      </c>
      <c r="C316" s="115">
        <v>9</v>
      </c>
      <c r="D316" s="12">
        <f>ROUND(АТС!F314*$D$41*$D$42/100,2)</f>
        <v>139.58000000000001</v>
      </c>
      <c r="E316" s="12">
        <f>ROUND(АТС!F314*$E$41*$E$42/100,2)</f>
        <v>128.22999999999999</v>
      </c>
      <c r="F316" s="12">
        <f>ROUND(АТС!$F314*$F$41*$F$42/100,2)</f>
        <v>87.33</v>
      </c>
      <c r="G316" s="12">
        <f>ROUND(АТС!$F314*$G$41*$G$42/100,2)</f>
        <v>51.11</v>
      </c>
    </row>
    <row r="317" spans="1:7" x14ac:dyDescent="0.25">
      <c r="A317" s="252"/>
      <c r="B317" s="124">
        <f t="shared" si="4"/>
        <v>41682.416669999999</v>
      </c>
      <c r="C317" s="115">
        <v>10</v>
      </c>
      <c r="D317" s="12">
        <f>ROUND(АТС!F315*$D$41*$D$42/100,2)</f>
        <v>135.31</v>
      </c>
      <c r="E317" s="12">
        <f>ROUND(АТС!F315*$E$41*$E$42/100,2)</f>
        <v>124.31</v>
      </c>
      <c r="F317" s="12">
        <f>ROUND(АТС!$F315*$F$41*$F$42/100,2)</f>
        <v>84.66</v>
      </c>
      <c r="G317" s="12">
        <f>ROUND(АТС!$F315*$G$41*$G$42/100,2)</f>
        <v>49.55</v>
      </c>
    </row>
    <row r="318" spans="1:7" x14ac:dyDescent="0.25">
      <c r="A318" s="252"/>
      <c r="B318" s="124">
        <f t="shared" si="4"/>
        <v>41682.458330000001</v>
      </c>
      <c r="C318" s="115">
        <v>11</v>
      </c>
      <c r="D318" s="12">
        <f>ROUND(АТС!F316*$D$41*$D$42/100,2)</f>
        <v>129.30000000000001</v>
      </c>
      <c r="E318" s="12">
        <f>ROUND(АТС!F316*$E$41*$E$42/100,2)</f>
        <v>118.79</v>
      </c>
      <c r="F318" s="12">
        <f>ROUND(АТС!$F316*$F$41*$F$42/100,2)</f>
        <v>80.91</v>
      </c>
      <c r="G318" s="12">
        <f>ROUND(АТС!$F316*$G$41*$G$42/100,2)</f>
        <v>47.35</v>
      </c>
    </row>
    <row r="319" spans="1:7" x14ac:dyDescent="0.25">
      <c r="A319" s="252"/>
      <c r="B319" s="123">
        <f t="shared" si="4"/>
        <v>41682.5</v>
      </c>
      <c r="C319" s="115">
        <v>12</v>
      </c>
      <c r="D319" s="12">
        <f>ROUND(АТС!F317*$D$41*$D$42/100,2)</f>
        <v>132.15</v>
      </c>
      <c r="E319" s="12">
        <f>ROUND(АТС!F317*$E$41*$E$42/100,2)</f>
        <v>121.4</v>
      </c>
      <c r="F319" s="12">
        <f>ROUND(АТС!$F317*$F$41*$F$42/100,2)</f>
        <v>82.68</v>
      </c>
      <c r="G319" s="12">
        <f>ROUND(АТС!$F317*$G$41*$G$42/100,2)</f>
        <v>48.39</v>
      </c>
    </row>
    <row r="320" spans="1:7" x14ac:dyDescent="0.25">
      <c r="A320" s="252"/>
      <c r="B320" s="124">
        <f t="shared" si="4"/>
        <v>41682.541669999999</v>
      </c>
      <c r="C320" s="115">
        <v>13</v>
      </c>
      <c r="D320" s="12">
        <f>ROUND(АТС!F318*$D$41*$D$42/100,2)</f>
        <v>135.74</v>
      </c>
      <c r="E320" s="12">
        <f>ROUND(АТС!F318*$E$41*$E$42/100,2)</f>
        <v>124.7</v>
      </c>
      <c r="F320" s="12">
        <f>ROUND(АТС!$F318*$F$41*$F$42/100,2)</f>
        <v>84.93</v>
      </c>
      <c r="G320" s="12">
        <f>ROUND(АТС!$F318*$G$41*$G$42/100,2)</f>
        <v>49.7</v>
      </c>
    </row>
    <row r="321" spans="1:7" x14ac:dyDescent="0.25">
      <c r="A321" s="252"/>
      <c r="B321" s="124">
        <f t="shared" si="4"/>
        <v>41682.583330000001</v>
      </c>
      <c r="C321" s="115">
        <v>14</v>
      </c>
      <c r="D321" s="12">
        <f>ROUND(АТС!F319*$D$41*$D$42/100,2)</f>
        <v>138.28</v>
      </c>
      <c r="E321" s="12">
        <f>ROUND(АТС!F319*$E$41*$E$42/100,2)</f>
        <v>127.04</v>
      </c>
      <c r="F321" s="12">
        <f>ROUND(АТС!$F319*$F$41*$F$42/100,2)</f>
        <v>86.52</v>
      </c>
      <c r="G321" s="12">
        <f>ROUND(АТС!$F319*$G$41*$G$42/100,2)</f>
        <v>50.63</v>
      </c>
    </row>
    <row r="322" spans="1:7" x14ac:dyDescent="0.25">
      <c r="A322" s="252"/>
      <c r="B322" s="124">
        <f t="shared" si="4"/>
        <v>41682.625</v>
      </c>
      <c r="C322" s="115">
        <v>15</v>
      </c>
      <c r="D322" s="12">
        <f>ROUND(АТС!F320*$D$41*$D$42/100,2)</f>
        <v>138.87</v>
      </c>
      <c r="E322" s="12">
        <f>ROUND(АТС!F320*$E$41*$E$42/100,2)</f>
        <v>127.58</v>
      </c>
      <c r="F322" s="12">
        <f>ROUND(АТС!$F320*$F$41*$F$42/100,2)</f>
        <v>86.89</v>
      </c>
      <c r="G322" s="12">
        <f>ROUND(АТС!$F320*$G$41*$G$42/100,2)</f>
        <v>50.85</v>
      </c>
    </row>
    <row r="323" spans="1:7" x14ac:dyDescent="0.25">
      <c r="A323" s="252"/>
      <c r="B323" s="123">
        <f t="shared" si="4"/>
        <v>41682.666669999999</v>
      </c>
      <c r="C323" s="115">
        <v>16</v>
      </c>
      <c r="D323" s="12">
        <f>ROUND(АТС!F321*$D$41*$D$42/100,2)</f>
        <v>139.53</v>
      </c>
      <c r="E323" s="12">
        <f>ROUND(АТС!F321*$E$41*$E$42/100,2)</f>
        <v>128.18</v>
      </c>
      <c r="F323" s="12">
        <f>ROUND(АТС!$F321*$F$41*$F$42/100,2)</f>
        <v>87.3</v>
      </c>
      <c r="G323" s="12">
        <f>ROUND(АТС!$F321*$G$41*$G$42/100,2)</f>
        <v>51.09</v>
      </c>
    </row>
    <row r="324" spans="1:7" x14ac:dyDescent="0.25">
      <c r="A324" s="252"/>
      <c r="B324" s="124">
        <f t="shared" ref="B324:B387" si="5">B300+1</f>
        <v>41682.708330000001</v>
      </c>
      <c r="C324" s="115">
        <v>17</v>
      </c>
      <c r="D324" s="12">
        <f>ROUND(АТС!F322*$D$41*$D$42/100,2)</f>
        <v>151.26</v>
      </c>
      <c r="E324" s="12">
        <f>ROUND(АТС!F322*$E$41*$E$42/100,2)</f>
        <v>138.97</v>
      </c>
      <c r="F324" s="12">
        <f>ROUND(АТС!$F322*$F$41*$F$42/100,2)</f>
        <v>94.65</v>
      </c>
      <c r="G324" s="12">
        <f>ROUND(АТС!$F322*$G$41*$G$42/100,2)</f>
        <v>55.39</v>
      </c>
    </row>
    <row r="325" spans="1:7" x14ac:dyDescent="0.25">
      <c r="A325" s="252"/>
      <c r="B325" s="124">
        <f t="shared" si="5"/>
        <v>41682.75</v>
      </c>
      <c r="C325" s="115">
        <v>18</v>
      </c>
      <c r="D325" s="12">
        <f>ROUND(АТС!F323*$D$41*$D$42/100,2)</f>
        <v>136.52000000000001</v>
      </c>
      <c r="E325" s="12">
        <f>ROUND(АТС!F323*$E$41*$E$42/100,2)</f>
        <v>125.42</v>
      </c>
      <c r="F325" s="12">
        <f>ROUND(АТС!$F323*$F$41*$F$42/100,2)</f>
        <v>85.42</v>
      </c>
      <c r="G325" s="12">
        <f>ROUND(АТС!$F323*$G$41*$G$42/100,2)</f>
        <v>49.99</v>
      </c>
    </row>
    <row r="326" spans="1:7" x14ac:dyDescent="0.25">
      <c r="A326" s="252"/>
      <c r="B326" s="124">
        <f t="shared" si="5"/>
        <v>41682.791669999999</v>
      </c>
      <c r="C326" s="115">
        <v>19</v>
      </c>
      <c r="D326" s="12">
        <f>ROUND(АТС!F324*$D$41*$D$42/100,2)</f>
        <v>139.09</v>
      </c>
      <c r="E326" s="12">
        <f>ROUND(АТС!F324*$E$41*$E$42/100,2)</f>
        <v>127.78</v>
      </c>
      <c r="F326" s="12">
        <f>ROUND(АТС!$F324*$F$41*$F$42/100,2)</f>
        <v>87.03</v>
      </c>
      <c r="G326" s="12">
        <f>ROUND(АТС!$F324*$G$41*$G$42/100,2)</f>
        <v>50.93</v>
      </c>
    </row>
    <row r="327" spans="1:7" x14ac:dyDescent="0.25">
      <c r="A327" s="252"/>
      <c r="B327" s="123">
        <f t="shared" si="5"/>
        <v>41682.833330000001</v>
      </c>
      <c r="C327" s="115">
        <v>20</v>
      </c>
      <c r="D327" s="12">
        <f>ROUND(АТС!F325*$D$41*$D$42/100,2)</f>
        <v>139.31</v>
      </c>
      <c r="E327" s="12">
        <f>ROUND(АТС!F325*$E$41*$E$42/100,2)</f>
        <v>127.99</v>
      </c>
      <c r="F327" s="12">
        <f>ROUND(АТС!$F325*$F$41*$F$42/100,2)</f>
        <v>87.17</v>
      </c>
      <c r="G327" s="12">
        <f>ROUND(АТС!$F325*$G$41*$G$42/100,2)</f>
        <v>51.01</v>
      </c>
    </row>
    <row r="328" spans="1:7" x14ac:dyDescent="0.25">
      <c r="A328" s="252"/>
      <c r="B328" s="124">
        <f t="shared" si="5"/>
        <v>41682.875</v>
      </c>
      <c r="C328" s="115">
        <v>21</v>
      </c>
      <c r="D328" s="12">
        <f>ROUND(АТС!F326*$D$41*$D$42/100,2)</f>
        <v>136.61000000000001</v>
      </c>
      <c r="E328" s="12">
        <f>ROUND(АТС!F326*$E$41*$E$42/100,2)</f>
        <v>125.51</v>
      </c>
      <c r="F328" s="12">
        <f>ROUND(АТС!$F326*$F$41*$F$42/100,2)</f>
        <v>85.48</v>
      </c>
      <c r="G328" s="12">
        <f>ROUND(АТС!$F326*$G$41*$G$42/100,2)</f>
        <v>50.02</v>
      </c>
    </row>
    <row r="329" spans="1:7" x14ac:dyDescent="0.25">
      <c r="A329" s="252"/>
      <c r="B329" s="124">
        <f t="shared" si="5"/>
        <v>41682.916669999999</v>
      </c>
      <c r="C329" s="115">
        <v>22</v>
      </c>
      <c r="D329" s="12">
        <f>ROUND(АТС!F327*$D$41*$D$42/100,2)</f>
        <v>186.29</v>
      </c>
      <c r="E329" s="12">
        <f>ROUND(АТС!F327*$E$41*$E$42/100,2)</f>
        <v>171.14</v>
      </c>
      <c r="F329" s="12">
        <f>ROUND(АТС!$F327*$F$41*$F$42/100,2)</f>
        <v>116.56</v>
      </c>
      <c r="G329" s="12">
        <f>ROUND(АТС!$F327*$G$41*$G$42/100,2)</f>
        <v>68.209999999999994</v>
      </c>
    </row>
    <row r="330" spans="1:7" x14ac:dyDescent="0.25">
      <c r="A330" s="252"/>
      <c r="B330" s="124">
        <f t="shared" si="5"/>
        <v>41682.958330000001</v>
      </c>
      <c r="C330" s="115">
        <v>23</v>
      </c>
      <c r="D330" s="12">
        <f>ROUND(АТС!F328*$D$41*$D$42/100,2)</f>
        <v>134.80000000000001</v>
      </c>
      <c r="E330" s="12">
        <f>ROUND(АТС!F328*$E$41*$E$42/100,2)</f>
        <v>123.84</v>
      </c>
      <c r="F330" s="12">
        <f>ROUND(АТС!$F328*$F$41*$F$42/100,2)</f>
        <v>84.34</v>
      </c>
      <c r="G330" s="12">
        <f>ROUND(АТС!$F328*$G$41*$G$42/100,2)</f>
        <v>49.36</v>
      </c>
    </row>
    <row r="331" spans="1:7" x14ac:dyDescent="0.25">
      <c r="A331" s="252"/>
      <c r="B331" s="123">
        <f t="shared" si="5"/>
        <v>41683</v>
      </c>
      <c r="C331" s="115">
        <v>0</v>
      </c>
      <c r="D331" s="12">
        <f>ROUND(АТС!F329*$D$41*$D$42/100,2)</f>
        <v>129.19</v>
      </c>
      <c r="E331" s="12">
        <f>ROUND(АТС!F329*$E$41*$E$42/100,2)</f>
        <v>118.69</v>
      </c>
      <c r="F331" s="12">
        <f>ROUND(АТС!$F329*$F$41*$F$42/100,2)</f>
        <v>80.84</v>
      </c>
      <c r="G331" s="12">
        <f>ROUND(АТС!$F329*$G$41*$G$42/100,2)</f>
        <v>47.31</v>
      </c>
    </row>
    <row r="332" spans="1:7" x14ac:dyDescent="0.25">
      <c r="A332" s="252"/>
      <c r="B332" s="124">
        <f t="shared" si="5"/>
        <v>41683.041669999999</v>
      </c>
      <c r="C332" s="115">
        <v>1</v>
      </c>
      <c r="D332" s="12">
        <f>ROUND(АТС!F330*$D$41*$D$42/100,2)</f>
        <v>136.63</v>
      </c>
      <c r="E332" s="12">
        <f>ROUND(АТС!F330*$E$41*$E$42/100,2)</f>
        <v>125.52</v>
      </c>
      <c r="F332" s="12">
        <f>ROUND(АТС!$F330*$F$41*$F$42/100,2)</f>
        <v>85.49</v>
      </c>
      <c r="G332" s="12">
        <f>ROUND(АТС!$F330*$G$41*$G$42/100,2)</f>
        <v>50.03</v>
      </c>
    </row>
    <row r="333" spans="1:7" x14ac:dyDescent="0.25">
      <c r="A333" s="252"/>
      <c r="B333" s="124">
        <f t="shared" si="5"/>
        <v>41683.083330000001</v>
      </c>
      <c r="C333" s="115">
        <v>2</v>
      </c>
      <c r="D333" s="12">
        <f>ROUND(АТС!F331*$D$41*$D$42/100,2)</f>
        <v>140.82</v>
      </c>
      <c r="E333" s="12">
        <f>ROUND(АТС!F331*$E$41*$E$42/100,2)</f>
        <v>129.37</v>
      </c>
      <c r="F333" s="12">
        <f>ROUND(АТС!$F331*$F$41*$F$42/100,2)</f>
        <v>88.11</v>
      </c>
      <c r="G333" s="12">
        <f>ROUND(АТС!$F331*$G$41*$G$42/100,2)</f>
        <v>51.56</v>
      </c>
    </row>
    <row r="334" spans="1:7" x14ac:dyDescent="0.25">
      <c r="A334" s="252"/>
      <c r="B334" s="124">
        <f t="shared" si="5"/>
        <v>41683.125</v>
      </c>
      <c r="C334" s="115">
        <v>3</v>
      </c>
      <c r="D334" s="12">
        <f>ROUND(АТС!F332*$D$41*$D$42/100,2)</f>
        <v>143.75</v>
      </c>
      <c r="E334" s="12">
        <f>ROUND(АТС!F332*$E$41*$E$42/100,2)</f>
        <v>132.07</v>
      </c>
      <c r="F334" s="12">
        <f>ROUND(АТС!$F332*$F$41*$F$42/100,2)</f>
        <v>89.95</v>
      </c>
      <c r="G334" s="12">
        <f>ROUND(АТС!$F332*$G$41*$G$42/100,2)</f>
        <v>52.64</v>
      </c>
    </row>
    <row r="335" spans="1:7" x14ac:dyDescent="0.25">
      <c r="A335" s="252"/>
      <c r="B335" s="123">
        <f t="shared" si="5"/>
        <v>41683.166669999999</v>
      </c>
      <c r="C335" s="115">
        <v>4</v>
      </c>
      <c r="D335" s="12">
        <f>ROUND(АТС!F333*$D$41*$D$42/100,2)</f>
        <v>143.01</v>
      </c>
      <c r="E335" s="12">
        <f>ROUND(АТС!F333*$E$41*$E$42/100,2)</f>
        <v>131.38</v>
      </c>
      <c r="F335" s="12">
        <f>ROUND(АТС!$F333*$F$41*$F$42/100,2)</f>
        <v>89.48</v>
      </c>
      <c r="G335" s="12">
        <f>ROUND(АТС!$F333*$G$41*$G$42/100,2)</f>
        <v>52.36</v>
      </c>
    </row>
    <row r="336" spans="1:7" x14ac:dyDescent="0.25">
      <c r="A336" s="252"/>
      <c r="B336" s="124">
        <f t="shared" si="5"/>
        <v>41683.208330000001</v>
      </c>
      <c r="C336" s="115">
        <v>5</v>
      </c>
      <c r="D336" s="12">
        <f>ROUND(АТС!F334*$D$41*$D$42/100,2)</f>
        <v>140.85</v>
      </c>
      <c r="E336" s="12">
        <f>ROUND(АТС!F334*$E$41*$E$42/100,2)</f>
        <v>129.4</v>
      </c>
      <c r="F336" s="12">
        <f>ROUND(АТС!$F334*$F$41*$F$42/100,2)</f>
        <v>88.13</v>
      </c>
      <c r="G336" s="12">
        <f>ROUND(АТС!$F334*$G$41*$G$42/100,2)</f>
        <v>51.57</v>
      </c>
    </row>
    <row r="337" spans="1:7" x14ac:dyDescent="0.25">
      <c r="A337" s="252"/>
      <c r="B337" s="124">
        <f t="shared" si="5"/>
        <v>41683.25</v>
      </c>
      <c r="C337" s="115">
        <v>6</v>
      </c>
      <c r="D337" s="12">
        <f>ROUND(АТС!F335*$D$41*$D$42/100,2)</f>
        <v>133.51</v>
      </c>
      <c r="E337" s="12">
        <f>ROUND(АТС!F335*$E$41*$E$42/100,2)</f>
        <v>122.66</v>
      </c>
      <c r="F337" s="12">
        <f>ROUND(АТС!$F335*$F$41*$F$42/100,2)</f>
        <v>83.54</v>
      </c>
      <c r="G337" s="12">
        <f>ROUND(АТС!$F335*$G$41*$G$42/100,2)</f>
        <v>48.89</v>
      </c>
    </row>
    <row r="338" spans="1:7" x14ac:dyDescent="0.25">
      <c r="A338" s="252"/>
      <c r="B338" s="124">
        <f t="shared" si="5"/>
        <v>41683.291669999999</v>
      </c>
      <c r="C338" s="115">
        <v>7</v>
      </c>
      <c r="D338" s="12">
        <f>ROUND(АТС!F336*$D$41*$D$42/100,2)</f>
        <v>150.07</v>
      </c>
      <c r="E338" s="12">
        <f>ROUND(АТС!F336*$E$41*$E$42/100,2)</f>
        <v>137.87</v>
      </c>
      <c r="F338" s="12">
        <f>ROUND(АТС!$F336*$F$41*$F$42/100,2)</f>
        <v>93.9</v>
      </c>
      <c r="G338" s="12">
        <f>ROUND(АТС!$F336*$G$41*$G$42/100,2)</f>
        <v>54.95</v>
      </c>
    </row>
    <row r="339" spans="1:7" x14ac:dyDescent="0.25">
      <c r="A339" s="252"/>
      <c r="B339" s="123">
        <f t="shared" si="5"/>
        <v>41683.333330000001</v>
      </c>
      <c r="C339" s="115">
        <v>8</v>
      </c>
      <c r="D339" s="12">
        <f>ROUND(АТС!F337*$D$41*$D$42/100,2)</f>
        <v>146.22</v>
      </c>
      <c r="E339" s="12">
        <f>ROUND(АТС!F337*$E$41*$E$42/100,2)</f>
        <v>134.33000000000001</v>
      </c>
      <c r="F339" s="12">
        <f>ROUND(АТС!$F337*$F$41*$F$42/100,2)</f>
        <v>91.49</v>
      </c>
      <c r="G339" s="12">
        <f>ROUND(АТС!$F337*$G$41*$G$42/100,2)</f>
        <v>53.54</v>
      </c>
    </row>
    <row r="340" spans="1:7" x14ac:dyDescent="0.25">
      <c r="A340" s="252"/>
      <c r="B340" s="124">
        <f t="shared" si="5"/>
        <v>41683.375</v>
      </c>
      <c r="C340" s="115">
        <v>9</v>
      </c>
      <c r="D340" s="12">
        <f>ROUND(АТС!F338*$D$41*$D$42/100,2)</f>
        <v>139.44</v>
      </c>
      <c r="E340" s="12">
        <f>ROUND(АТС!F338*$E$41*$E$42/100,2)</f>
        <v>128.11000000000001</v>
      </c>
      <c r="F340" s="12">
        <f>ROUND(АТС!$F338*$F$41*$F$42/100,2)</f>
        <v>87.25</v>
      </c>
      <c r="G340" s="12">
        <f>ROUND(АТС!$F338*$G$41*$G$42/100,2)</f>
        <v>51.06</v>
      </c>
    </row>
    <row r="341" spans="1:7" x14ac:dyDescent="0.25">
      <c r="A341" s="252"/>
      <c r="B341" s="124">
        <f t="shared" si="5"/>
        <v>41683.416669999999</v>
      </c>
      <c r="C341" s="115">
        <v>10</v>
      </c>
      <c r="D341" s="12">
        <f>ROUND(АТС!F339*$D$41*$D$42/100,2)</f>
        <v>133.79</v>
      </c>
      <c r="E341" s="12">
        <f>ROUND(АТС!F339*$E$41*$E$42/100,2)</f>
        <v>122.91</v>
      </c>
      <c r="F341" s="12">
        <f>ROUND(АТС!$F339*$F$41*$F$42/100,2)</f>
        <v>83.71</v>
      </c>
      <c r="G341" s="12">
        <f>ROUND(АТС!$F339*$G$41*$G$42/100,2)</f>
        <v>48.99</v>
      </c>
    </row>
    <row r="342" spans="1:7" x14ac:dyDescent="0.25">
      <c r="A342" s="252"/>
      <c r="B342" s="124">
        <f t="shared" si="5"/>
        <v>41683.458330000001</v>
      </c>
      <c r="C342" s="115">
        <v>11</v>
      </c>
      <c r="D342" s="12">
        <f>ROUND(АТС!F340*$D$41*$D$42/100,2)</f>
        <v>129.83000000000001</v>
      </c>
      <c r="E342" s="12">
        <f>ROUND(АТС!F340*$E$41*$E$42/100,2)</f>
        <v>119.27</v>
      </c>
      <c r="F342" s="12">
        <f>ROUND(АТС!$F340*$F$41*$F$42/100,2)</f>
        <v>81.23</v>
      </c>
      <c r="G342" s="12">
        <f>ROUND(АТС!$F340*$G$41*$G$42/100,2)</f>
        <v>47.54</v>
      </c>
    </row>
    <row r="343" spans="1:7" x14ac:dyDescent="0.25">
      <c r="A343" s="252"/>
      <c r="B343" s="123">
        <f t="shared" si="5"/>
        <v>41683.5</v>
      </c>
      <c r="C343" s="115">
        <v>12</v>
      </c>
      <c r="D343" s="12">
        <f>ROUND(АТС!F341*$D$41*$D$42/100,2)</f>
        <v>132.04</v>
      </c>
      <c r="E343" s="12">
        <f>ROUND(АТС!F341*$E$41*$E$42/100,2)</f>
        <v>121.31</v>
      </c>
      <c r="F343" s="12">
        <f>ROUND(АТС!$F341*$F$41*$F$42/100,2)</f>
        <v>82.62</v>
      </c>
      <c r="G343" s="12">
        <f>ROUND(АТС!$F341*$G$41*$G$42/100,2)</f>
        <v>48.35</v>
      </c>
    </row>
    <row r="344" spans="1:7" x14ac:dyDescent="0.25">
      <c r="A344" s="252"/>
      <c r="B344" s="124">
        <f t="shared" si="5"/>
        <v>41683.541669999999</v>
      </c>
      <c r="C344" s="115">
        <v>13</v>
      </c>
      <c r="D344" s="12">
        <f>ROUND(АТС!F342*$D$41*$D$42/100,2)</f>
        <v>135.61000000000001</v>
      </c>
      <c r="E344" s="12">
        <f>ROUND(АТС!F342*$E$41*$E$42/100,2)</f>
        <v>124.59</v>
      </c>
      <c r="F344" s="12">
        <f>ROUND(АТС!$F342*$F$41*$F$42/100,2)</f>
        <v>84.85</v>
      </c>
      <c r="G344" s="12">
        <f>ROUND(АТС!$F342*$G$41*$G$42/100,2)</f>
        <v>49.66</v>
      </c>
    </row>
    <row r="345" spans="1:7" x14ac:dyDescent="0.25">
      <c r="A345" s="252"/>
      <c r="B345" s="124">
        <f t="shared" si="5"/>
        <v>41683.583330000001</v>
      </c>
      <c r="C345" s="115">
        <v>14</v>
      </c>
      <c r="D345" s="12">
        <f>ROUND(АТС!F343*$D$41*$D$42/100,2)</f>
        <v>138.13</v>
      </c>
      <c r="E345" s="12">
        <f>ROUND(АТС!F343*$E$41*$E$42/100,2)</f>
        <v>126.9</v>
      </c>
      <c r="F345" s="12">
        <f>ROUND(АТС!$F343*$F$41*$F$42/100,2)</f>
        <v>86.43</v>
      </c>
      <c r="G345" s="12">
        <f>ROUND(АТС!$F343*$G$41*$G$42/100,2)</f>
        <v>50.58</v>
      </c>
    </row>
    <row r="346" spans="1:7" x14ac:dyDescent="0.25">
      <c r="A346" s="252"/>
      <c r="B346" s="124">
        <f t="shared" si="5"/>
        <v>41683.625</v>
      </c>
      <c r="C346" s="115">
        <v>15</v>
      </c>
      <c r="D346" s="12">
        <f>ROUND(АТС!F344*$D$41*$D$42/100,2)</f>
        <v>138.69</v>
      </c>
      <c r="E346" s="12">
        <f>ROUND(АТС!F344*$E$41*$E$42/100,2)</f>
        <v>127.41</v>
      </c>
      <c r="F346" s="12">
        <f>ROUND(АТС!$F344*$F$41*$F$42/100,2)</f>
        <v>86.78</v>
      </c>
      <c r="G346" s="12">
        <f>ROUND(АТС!$F344*$G$41*$G$42/100,2)</f>
        <v>50.78</v>
      </c>
    </row>
    <row r="347" spans="1:7" x14ac:dyDescent="0.25">
      <c r="A347" s="252"/>
      <c r="B347" s="123">
        <f t="shared" si="5"/>
        <v>41683.666669999999</v>
      </c>
      <c r="C347" s="115">
        <v>16</v>
      </c>
      <c r="D347" s="12">
        <f>ROUND(АТС!F345*$D$41*$D$42/100,2)</f>
        <v>139.4</v>
      </c>
      <c r="E347" s="12">
        <f>ROUND(АТС!F345*$E$41*$E$42/100,2)</f>
        <v>128.06</v>
      </c>
      <c r="F347" s="12">
        <f>ROUND(АТС!$F345*$F$41*$F$42/100,2)</f>
        <v>87.22</v>
      </c>
      <c r="G347" s="12">
        <f>ROUND(АТС!$F345*$G$41*$G$42/100,2)</f>
        <v>51.04</v>
      </c>
    </row>
    <row r="348" spans="1:7" x14ac:dyDescent="0.25">
      <c r="A348" s="252"/>
      <c r="B348" s="124">
        <f t="shared" si="5"/>
        <v>41683.708330000001</v>
      </c>
      <c r="C348" s="115">
        <v>17</v>
      </c>
      <c r="D348" s="12">
        <f>ROUND(АТС!F346*$D$41*$D$42/100,2)</f>
        <v>151.06</v>
      </c>
      <c r="E348" s="12">
        <f>ROUND(АТС!F346*$E$41*$E$42/100,2)</f>
        <v>138.77000000000001</v>
      </c>
      <c r="F348" s="12">
        <f>ROUND(АТС!$F346*$F$41*$F$42/100,2)</f>
        <v>94.52</v>
      </c>
      <c r="G348" s="12">
        <f>ROUND(АТС!$F346*$G$41*$G$42/100,2)</f>
        <v>55.31</v>
      </c>
    </row>
    <row r="349" spans="1:7" x14ac:dyDescent="0.25">
      <c r="A349" s="252"/>
      <c r="B349" s="124">
        <f t="shared" si="5"/>
        <v>41683.75</v>
      </c>
      <c r="C349" s="115">
        <v>18</v>
      </c>
      <c r="D349" s="12">
        <f>ROUND(АТС!F347*$D$41*$D$42/100,2)</f>
        <v>136.38999999999999</v>
      </c>
      <c r="E349" s="12">
        <f>ROUND(АТС!F347*$E$41*$E$42/100,2)</f>
        <v>125.3</v>
      </c>
      <c r="F349" s="12">
        <f>ROUND(АТС!$F347*$F$41*$F$42/100,2)</f>
        <v>85.34</v>
      </c>
      <c r="G349" s="12">
        <f>ROUND(АТС!$F347*$G$41*$G$42/100,2)</f>
        <v>49.94</v>
      </c>
    </row>
    <row r="350" spans="1:7" x14ac:dyDescent="0.25">
      <c r="A350" s="252"/>
      <c r="B350" s="124">
        <f t="shared" si="5"/>
        <v>41683.791669999999</v>
      </c>
      <c r="C350" s="115">
        <v>19</v>
      </c>
      <c r="D350" s="12">
        <f>ROUND(АТС!F348*$D$41*$D$42/100,2)</f>
        <v>139.35</v>
      </c>
      <c r="E350" s="12">
        <f>ROUND(АТС!F348*$E$41*$E$42/100,2)</f>
        <v>128.02000000000001</v>
      </c>
      <c r="F350" s="12">
        <f>ROUND(АТС!$F348*$F$41*$F$42/100,2)</f>
        <v>87.19</v>
      </c>
      <c r="G350" s="12">
        <f>ROUND(АТС!$F348*$G$41*$G$42/100,2)</f>
        <v>51.03</v>
      </c>
    </row>
    <row r="351" spans="1:7" x14ac:dyDescent="0.25">
      <c r="A351" s="252"/>
      <c r="B351" s="123">
        <f t="shared" si="5"/>
        <v>41683.833330000001</v>
      </c>
      <c r="C351" s="115">
        <v>20</v>
      </c>
      <c r="D351" s="12">
        <f>ROUND(АТС!F349*$D$41*$D$42/100,2)</f>
        <v>139.61000000000001</v>
      </c>
      <c r="E351" s="12">
        <f>ROUND(АТС!F349*$E$41*$E$42/100,2)</f>
        <v>128.26</v>
      </c>
      <c r="F351" s="12">
        <f>ROUND(АТС!$F349*$F$41*$F$42/100,2)</f>
        <v>87.35</v>
      </c>
      <c r="G351" s="12">
        <f>ROUND(АТС!$F349*$G$41*$G$42/100,2)</f>
        <v>51.12</v>
      </c>
    </row>
    <row r="352" spans="1:7" x14ac:dyDescent="0.25">
      <c r="A352" s="252"/>
      <c r="B352" s="124">
        <f t="shared" si="5"/>
        <v>41683.875</v>
      </c>
      <c r="C352" s="115">
        <v>21</v>
      </c>
      <c r="D352" s="12">
        <f>ROUND(АТС!F350*$D$41*$D$42/100,2)</f>
        <v>136.63999999999999</v>
      </c>
      <c r="E352" s="12">
        <f>ROUND(АТС!F350*$E$41*$E$42/100,2)</f>
        <v>125.53</v>
      </c>
      <c r="F352" s="12">
        <f>ROUND(АТС!$F350*$F$41*$F$42/100,2)</f>
        <v>85.49</v>
      </c>
      <c r="G352" s="12">
        <f>ROUND(АТС!$F350*$G$41*$G$42/100,2)</f>
        <v>50.03</v>
      </c>
    </row>
    <row r="353" spans="1:7" x14ac:dyDescent="0.25">
      <c r="A353" s="252"/>
      <c r="B353" s="124">
        <f t="shared" si="5"/>
        <v>41683.916669999999</v>
      </c>
      <c r="C353" s="115">
        <v>22</v>
      </c>
      <c r="D353" s="12">
        <f>ROUND(АТС!F351*$D$41*$D$42/100,2)</f>
        <v>155.22</v>
      </c>
      <c r="E353" s="12">
        <f>ROUND(АТС!F351*$E$41*$E$42/100,2)</f>
        <v>142.6</v>
      </c>
      <c r="F353" s="12">
        <f>ROUND(АТС!$F351*$F$41*$F$42/100,2)</f>
        <v>97.12</v>
      </c>
      <c r="G353" s="12">
        <f>ROUND(АТС!$F351*$G$41*$G$42/100,2)</f>
        <v>56.84</v>
      </c>
    </row>
    <row r="354" spans="1:7" x14ac:dyDescent="0.25">
      <c r="A354" s="252"/>
      <c r="B354" s="124">
        <f t="shared" si="5"/>
        <v>41683.958330000001</v>
      </c>
      <c r="C354" s="115">
        <v>23</v>
      </c>
      <c r="D354" s="12">
        <f>ROUND(АТС!F352*$D$41*$D$42/100,2)</f>
        <v>135.03</v>
      </c>
      <c r="E354" s="12">
        <f>ROUND(АТС!F352*$E$41*$E$42/100,2)</f>
        <v>124.06</v>
      </c>
      <c r="F354" s="12">
        <f>ROUND(АТС!$F352*$F$41*$F$42/100,2)</f>
        <v>84.49</v>
      </c>
      <c r="G354" s="12">
        <f>ROUND(АТС!$F352*$G$41*$G$42/100,2)</f>
        <v>49.44</v>
      </c>
    </row>
    <row r="355" spans="1:7" x14ac:dyDescent="0.25">
      <c r="A355" s="252"/>
      <c r="B355" s="123">
        <f t="shared" si="5"/>
        <v>41684</v>
      </c>
      <c r="C355" s="115">
        <v>0</v>
      </c>
      <c r="D355" s="12">
        <f>ROUND(АТС!F353*$D$41*$D$42/100,2)</f>
        <v>128.88999999999999</v>
      </c>
      <c r="E355" s="12">
        <f>ROUND(АТС!F353*$E$41*$E$42/100,2)</f>
        <v>118.41</v>
      </c>
      <c r="F355" s="12">
        <f>ROUND(АТС!$F353*$F$41*$F$42/100,2)</f>
        <v>80.650000000000006</v>
      </c>
      <c r="G355" s="12">
        <f>ROUND(АТС!$F353*$G$41*$G$42/100,2)</f>
        <v>47.19</v>
      </c>
    </row>
    <row r="356" spans="1:7" x14ac:dyDescent="0.25">
      <c r="A356" s="252"/>
      <c r="B356" s="124">
        <f t="shared" si="5"/>
        <v>41684.041669999999</v>
      </c>
      <c r="C356" s="115">
        <v>1</v>
      </c>
      <c r="D356" s="12">
        <f>ROUND(АТС!F354*$D$41*$D$42/100,2)</f>
        <v>137.97999999999999</v>
      </c>
      <c r="E356" s="12">
        <f>ROUND(АТС!F354*$E$41*$E$42/100,2)</f>
        <v>126.77</v>
      </c>
      <c r="F356" s="12">
        <f>ROUND(АТС!$F354*$F$41*$F$42/100,2)</f>
        <v>86.34</v>
      </c>
      <c r="G356" s="12">
        <f>ROUND(АТС!$F354*$G$41*$G$42/100,2)</f>
        <v>50.53</v>
      </c>
    </row>
    <row r="357" spans="1:7" x14ac:dyDescent="0.25">
      <c r="A357" s="252"/>
      <c r="B357" s="124">
        <f t="shared" si="5"/>
        <v>41684.083330000001</v>
      </c>
      <c r="C357" s="115">
        <v>2</v>
      </c>
      <c r="D357" s="12">
        <f>ROUND(АТС!F355*$D$41*$D$42/100,2)</f>
        <v>142.27000000000001</v>
      </c>
      <c r="E357" s="12">
        <f>ROUND(АТС!F355*$E$41*$E$42/100,2)</f>
        <v>130.71</v>
      </c>
      <c r="F357" s="12">
        <f>ROUND(АТС!$F355*$F$41*$F$42/100,2)</f>
        <v>89.02</v>
      </c>
      <c r="G357" s="12">
        <f>ROUND(АТС!$F355*$G$41*$G$42/100,2)</f>
        <v>52.1</v>
      </c>
    </row>
    <row r="358" spans="1:7" x14ac:dyDescent="0.25">
      <c r="A358" s="252"/>
      <c r="B358" s="124">
        <f t="shared" si="5"/>
        <v>41684.125</v>
      </c>
      <c r="C358" s="115">
        <v>3</v>
      </c>
      <c r="D358" s="12">
        <f>ROUND(АТС!F356*$D$41*$D$42/100,2)</f>
        <v>146.72999999999999</v>
      </c>
      <c r="E358" s="12">
        <f>ROUND(АТС!F356*$E$41*$E$42/100,2)</f>
        <v>134.80000000000001</v>
      </c>
      <c r="F358" s="12">
        <f>ROUND(АТС!$F356*$F$41*$F$42/100,2)</f>
        <v>91.81</v>
      </c>
      <c r="G358" s="12">
        <f>ROUND(АТС!$F356*$G$41*$G$42/100,2)</f>
        <v>53.73</v>
      </c>
    </row>
    <row r="359" spans="1:7" x14ac:dyDescent="0.25">
      <c r="A359" s="252"/>
      <c r="B359" s="123">
        <f t="shared" si="5"/>
        <v>41684.166669999999</v>
      </c>
      <c r="C359" s="115">
        <v>4</v>
      </c>
      <c r="D359" s="12">
        <f>ROUND(АТС!F357*$D$41*$D$42/100,2)</f>
        <v>146.72999999999999</v>
      </c>
      <c r="E359" s="12">
        <f>ROUND(АТС!F357*$E$41*$E$42/100,2)</f>
        <v>134.80000000000001</v>
      </c>
      <c r="F359" s="12">
        <f>ROUND(АТС!$F357*$F$41*$F$42/100,2)</f>
        <v>91.81</v>
      </c>
      <c r="G359" s="12">
        <f>ROUND(АТС!$F357*$G$41*$G$42/100,2)</f>
        <v>53.73</v>
      </c>
    </row>
    <row r="360" spans="1:7" x14ac:dyDescent="0.25">
      <c r="A360" s="252"/>
      <c r="B360" s="124">
        <f t="shared" si="5"/>
        <v>41684.208330000001</v>
      </c>
      <c r="C360" s="115">
        <v>5</v>
      </c>
      <c r="D360" s="12">
        <f>ROUND(АТС!F358*$D$41*$D$42/100,2)</f>
        <v>146.08000000000001</v>
      </c>
      <c r="E360" s="12">
        <f>ROUND(АТС!F358*$E$41*$E$42/100,2)</f>
        <v>134.19999999999999</v>
      </c>
      <c r="F360" s="12">
        <f>ROUND(АТС!$F358*$F$41*$F$42/100,2)</f>
        <v>91.4</v>
      </c>
      <c r="G360" s="12">
        <f>ROUND(АТС!$F358*$G$41*$G$42/100,2)</f>
        <v>53.49</v>
      </c>
    </row>
    <row r="361" spans="1:7" x14ac:dyDescent="0.25">
      <c r="A361" s="252"/>
      <c r="B361" s="124">
        <f t="shared" si="5"/>
        <v>41684.25</v>
      </c>
      <c r="C361" s="115">
        <v>6</v>
      </c>
      <c r="D361" s="12">
        <f>ROUND(АТС!F359*$D$41*$D$42/100,2)</f>
        <v>138.25</v>
      </c>
      <c r="E361" s="12">
        <f>ROUND(АТС!F359*$E$41*$E$42/100,2)</f>
        <v>127.01</v>
      </c>
      <c r="F361" s="12">
        <f>ROUND(АТС!$F359*$F$41*$F$42/100,2)</f>
        <v>86.5</v>
      </c>
      <c r="G361" s="12">
        <f>ROUND(АТС!$F359*$G$41*$G$42/100,2)</f>
        <v>50.62</v>
      </c>
    </row>
    <row r="362" spans="1:7" x14ac:dyDescent="0.25">
      <c r="A362" s="252"/>
      <c r="B362" s="124">
        <f t="shared" si="5"/>
        <v>41684.291669999999</v>
      </c>
      <c r="C362" s="115">
        <v>7</v>
      </c>
      <c r="D362" s="12">
        <f>ROUND(АТС!F360*$D$41*$D$42/100,2)</f>
        <v>153.88999999999999</v>
      </c>
      <c r="E362" s="12">
        <f>ROUND(АТС!F360*$E$41*$E$42/100,2)</f>
        <v>141.38</v>
      </c>
      <c r="F362" s="12">
        <f>ROUND(АТС!$F360*$F$41*$F$42/100,2)</f>
        <v>96.29</v>
      </c>
      <c r="G362" s="12">
        <f>ROUND(АТС!$F360*$G$41*$G$42/100,2)</f>
        <v>56.35</v>
      </c>
    </row>
    <row r="363" spans="1:7" x14ac:dyDescent="0.25">
      <c r="A363" s="252"/>
      <c r="B363" s="123">
        <f t="shared" si="5"/>
        <v>41684.333330000001</v>
      </c>
      <c r="C363" s="115">
        <v>8</v>
      </c>
      <c r="D363" s="12">
        <f>ROUND(АТС!F361*$D$41*$D$42/100,2)</f>
        <v>156.27000000000001</v>
      </c>
      <c r="E363" s="12">
        <f>ROUND(АТС!F361*$E$41*$E$42/100,2)</f>
        <v>143.57</v>
      </c>
      <c r="F363" s="12">
        <f>ROUND(АТС!$F361*$F$41*$F$42/100,2)</f>
        <v>97.78</v>
      </c>
      <c r="G363" s="12">
        <f>ROUND(АТС!$F361*$G$41*$G$42/100,2)</f>
        <v>57.22</v>
      </c>
    </row>
    <row r="364" spans="1:7" x14ac:dyDescent="0.25">
      <c r="A364" s="252"/>
      <c r="B364" s="124">
        <f t="shared" si="5"/>
        <v>41684.375</v>
      </c>
      <c r="C364" s="115">
        <v>9</v>
      </c>
      <c r="D364" s="12">
        <f>ROUND(АТС!F362*$D$41*$D$42/100,2)</f>
        <v>147.83000000000001</v>
      </c>
      <c r="E364" s="12">
        <f>ROUND(АТС!F362*$E$41*$E$42/100,2)</f>
        <v>135.81</v>
      </c>
      <c r="F364" s="12">
        <f>ROUND(АТС!$F362*$F$41*$F$42/100,2)</f>
        <v>92.5</v>
      </c>
      <c r="G364" s="12">
        <f>ROUND(АТС!$F362*$G$41*$G$42/100,2)</f>
        <v>54.13</v>
      </c>
    </row>
    <row r="365" spans="1:7" x14ac:dyDescent="0.25">
      <c r="A365" s="252"/>
      <c r="B365" s="124">
        <f t="shared" si="5"/>
        <v>41684.416669999999</v>
      </c>
      <c r="C365" s="115">
        <v>10</v>
      </c>
      <c r="D365" s="12">
        <f>ROUND(АТС!F363*$D$41*$D$42/100,2)</f>
        <v>144.66999999999999</v>
      </c>
      <c r="E365" s="12">
        <f>ROUND(АТС!F363*$E$41*$E$42/100,2)</f>
        <v>132.91</v>
      </c>
      <c r="F365" s="12">
        <f>ROUND(АТС!$F363*$F$41*$F$42/100,2)</f>
        <v>90.52</v>
      </c>
      <c r="G365" s="12">
        <f>ROUND(АТС!$F363*$G$41*$G$42/100,2)</f>
        <v>52.97</v>
      </c>
    </row>
    <row r="366" spans="1:7" x14ac:dyDescent="0.25">
      <c r="A366" s="252"/>
      <c r="B366" s="124">
        <f t="shared" si="5"/>
        <v>41684.458330000001</v>
      </c>
      <c r="C366" s="115">
        <v>11</v>
      </c>
      <c r="D366" s="12">
        <f>ROUND(АТС!F364*$D$41*$D$42/100,2)</f>
        <v>133.32</v>
      </c>
      <c r="E366" s="12">
        <f>ROUND(АТС!F364*$E$41*$E$42/100,2)</f>
        <v>122.48</v>
      </c>
      <c r="F366" s="12">
        <f>ROUND(АТС!$F364*$F$41*$F$42/100,2)</f>
        <v>83.42</v>
      </c>
      <c r="G366" s="12">
        <f>ROUND(АТС!$F364*$G$41*$G$42/100,2)</f>
        <v>48.82</v>
      </c>
    </row>
    <row r="367" spans="1:7" x14ac:dyDescent="0.25">
      <c r="A367" s="252"/>
      <c r="B367" s="123">
        <f t="shared" si="5"/>
        <v>41684.5</v>
      </c>
      <c r="C367" s="115">
        <v>12</v>
      </c>
      <c r="D367" s="12">
        <f>ROUND(АТС!F365*$D$41*$D$42/100,2)</f>
        <v>140.19</v>
      </c>
      <c r="E367" s="12">
        <f>ROUND(АТС!F365*$E$41*$E$42/100,2)</f>
        <v>128.79</v>
      </c>
      <c r="F367" s="12">
        <f>ROUND(АТС!$F365*$F$41*$F$42/100,2)</f>
        <v>87.72</v>
      </c>
      <c r="G367" s="12">
        <f>ROUND(АТС!$F365*$G$41*$G$42/100,2)</f>
        <v>51.33</v>
      </c>
    </row>
    <row r="368" spans="1:7" x14ac:dyDescent="0.25">
      <c r="A368" s="252"/>
      <c r="B368" s="124">
        <f t="shared" si="5"/>
        <v>41684.541669999999</v>
      </c>
      <c r="C368" s="115">
        <v>13</v>
      </c>
      <c r="D368" s="12">
        <f>ROUND(АТС!F366*$D$41*$D$42/100,2)</f>
        <v>141.38999999999999</v>
      </c>
      <c r="E368" s="12">
        <f>ROUND(АТС!F366*$E$41*$E$42/100,2)</f>
        <v>129.9</v>
      </c>
      <c r="F368" s="12">
        <f>ROUND(АТС!$F366*$F$41*$F$42/100,2)</f>
        <v>88.47</v>
      </c>
      <c r="G368" s="12">
        <f>ROUND(АТС!$F366*$G$41*$G$42/100,2)</f>
        <v>51.77</v>
      </c>
    </row>
    <row r="369" spans="1:7" x14ac:dyDescent="0.25">
      <c r="A369" s="252"/>
      <c r="B369" s="124">
        <f t="shared" si="5"/>
        <v>41684.583330000001</v>
      </c>
      <c r="C369" s="115">
        <v>14</v>
      </c>
      <c r="D369" s="12">
        <f>ROUND(АТС!F367*$D$41*$D$42/100,2)</f>
        <v>144.08000000000001</v>
      </c>
      <c r="E369" s="12">
        <f>ROUND(АТС!F367*$E$41*$E$42/100,2)</f>
        <v>132.36000000000001</v>
      </c>
      <c r="F369" s="12">
        <f>ROUND(АТС!$F367*$F$41*$F$42/100,2)</f>
        <v>90.15</v>
      </c>
      <c r="G369" s="12">
        <f>ROUND(АТС!$F367*$G$41*$G$42/100,2)</f>
        <v>52.76</v>
      </c>
    </row>
    <row r="370" spans="1:7" x14ac:dyDescent="0.25">
      <c r="A370" s="252"/>
      <c r="B370" s="124">
        <f t="shared" si="5"/>
        <v>41684.625</v>
      </c>
      <c r="C370" s="115">
        <v>15</v>
      </c>
      <c r="D370" s="12">
        <f>ROUND(АТС!F368*$D$41*$D$42/100,2)</f>
        <v>155.94</v>
      </c>
      <c r="E370" s="12">
        <f>ROUND(АТС!F368*$E$41*$E$42/100,2)</f>
        <v>143.27000000000001</v>
      </c>
      <c r="F370" s="12">
        <f>ROUND(АТС!$F368*$F$41*$F$42/100,2)</f>
        <v>97.58</v>
      </c>
      <c r="G370" s="12">
        <f>ROUND(АТС!$F368*$G$41*$G$42/100,2)</f>
        <v>57.1</v>
      </c>
    </row>
    <row r="371" spans="1:7" x14ac:dyDescent="0.25">
      <c r="A371" s="252"/>
      <c r="B371" s="123">
        <f t="shared" si="5"/>
        <v>41684.666669999999</v>
      </c>
      <c r="C371" s="115">
        <v>16</v>
      </c>
      <c r="D371" s="12">
        <f>ROUND(АТС!F369*$D$41*$D$42/100,2)</f>
        <v>142.55000000000001</v>
      </c>
      <c r="E371" s="12">
        <f>ROUND(АТС!F369*$E$41*$E$42/100,2)</f>
        <v>130.96</v>
      </c>
      <c r="F371" s="12">
        <f>ROUND(АТС!$F369*$F$41*$F$42/100,2)</f>
        <v>89.2</v>
      </c>
      <c r="G371" s="12">
        <f>ROUND(АТС!$F369*$G$41*$G$42/100,2)</f>
        <v>52.2</v>
      </c>
    </row>
    <row r="372" spans="1:7" x14ac:dyDescent="0.25">
      <c r="A372" s="252"/>
      <c r="B372" s="124">
        <f t="shared" si="5"/>
        <v>41684.708330000001</v>
      </c>
      <c r="C372" s="115">
        <v>17</v>
      </c>
      <c r="D372" s="12">
        <f>ROUND(АТС!F370*$D$41*$D$42/100,2)</f>
        <v>156.01</v>
      </c>
      <c r="E372" s="12">
        <f>ROUND(АТС!F370*$E$41*$E$42/100,2)</f>
        <v>143.33000000000001</v>
      </c>
      <c r="F372" s="12">
        <f>ROUND(АТС!$F370*$F$41*$F$42/100,2)</f>
        <v>97.62</v>
      </c>
      <c r="G372" s="12">
        <f>ROUND(АТС!$F370*$G$41*$G$42/100,2)</f>
        <v>57.13</v>
      </c>
    </row>
    <row r="373" spans="1:7" x14ac:dyDescent="0.25">
      <c r="A373" s="252"/>
      <c r="B373" s="124">
        <f t="shared" si="5"/>
        <v>41684.75</v>
      </c>
      <c r="C373" s="115">
        <v>18</v>
      </c>
      <c r="D373" s="12">
        <f>ROUND(АТС!F371*$D$41*$D$42/100,2)</f>
        <v>139.86000000000001</v>
      </c>
      <c r="E373" s="12">
        <f>ROUND(АТС!F371*$E$41*$E$42/100,2)</f>
        <v>128.49</v>
      </c>
      <c r="F373" s="12">
        <f>ROUND(АТС!$F371*$F$41*$F$42/100,2)</f>
        <v>87.51</v>
      </c>
      <c r="G373" s="12">
        <f>ROUND(АТС!$F371*$G$41*$G$42/100,2)</f>
        <v>51.21</v>
      </c>
    </row>
    <row r="374" spans="1:7" x14ac:dyDescent="0.25">
      <c r="A374" s="252"/>
      <c r="B374" s="124">
        <f t="shared" si="5"/>
        <v>41684.791669999999</v>
      </c>
      <c r="C374" s="115">
        <v>19</v>
      </c>
      <c r="D374" s="12">
        <f>ROUND(АТС!F372*$D$41*$D$42/100,2)</f>
        <v>128.99</v>
      </c>
      <c r="E374" s="12">
        <f>ROUND(АТС!F372*$E$41*$E$42/100,2)</f>
        <v>118.51</v>
      </c>
      <c r="F374" s="12">
        <f>ROUND(АТС!$F372*$F$41*$F$42/100,2)</f>
        <v>80.709999999999994</v>
      </c>
      <c r="G374" s="12">
        <f>ROUND(АТС!$F372*$G$41*$G$42/100,2)</f>
        <v>47.23</v>
      </c>
    </row>
    <row r="375" spans="1:7" x14ac:dyDescent="0.25">
      <c r="A375" s="252"/>
      <c r="B375" s="123">
        <f t="shared" si="5"/>
        <v>41684.833330000001</v>
      </c>
      <c r="C375" s="115">
        <v>20</v>
      </c>
      <c r="D375" s="12">
        <f>ROUND(АТС!F373*$D$41*$D$42/100,2)</f>
        <v>128.28</v>
      </c>
      <c r="E375" s="12">
        <f>ROUND(АТС!F373*$E$41*$E$42/100,2)</f>
        <v>117.85</v>
      </c>
      <c r="F375" s="12">
        <f>ROUND(АТС!$F373*$F$41*$F$42/100,2)</f>
        <v>80.27</v>
      </c>
      <c r="G375" s="12">
        <f>ROUND(АТС!$F373*$G$41*$G$42/100,2)</f>
        <v>46.97</v>
      </c>
    </row>
    <row r="376" spans="1:7" x14ac:dyDescent="0.25">
      <c r="A376" s="252"/>
      <c r="B376" s="124">
        <f t="shared" si="5"/>
        <v>41684.875</v>
      </c>
      <c r="C376" s="115">
        <v>21</v>
      </c>
      <c r="D376" s="12">
        <f>ROUND(АТС!F374*$D$41*$D$42/100,2)</f>
        <v>136.72</v>
      </c>
      <c r="E376" s="12">
        <f>ROUND(АТС!F374*$E$41*$E$42/100,2)</f>
        <v>125.61</v>
      </c>
      <c r="F376" s="12">
        <f>ROUND(АТС!$F374*$F$41*$F$42/100,2)</f>
        <v>85.55</v>
      </c>
      <c r="G376" s="12">
        <f>ROUND(АТС!$F374*$G$41*$G$42/100,2)</f>
        <v>50.06</v>
      </c>
    </row>
    <row r="377" spans="1:7" x14ac:dyDescent="0.25">
      <c r="A377" s="252"/>
      <c r="B377" s="124">
        <f t="shared" si="5"/>
        <v>41684.916669999999</v>
      </c>
      <c r="C377" s="115">
        <v>22</v>
      </c>
      <c r="D377" s="12">
        <f>ROUND(АТС!F375*$D$41*$D$42/100,2)</f>
        <v>149.74</v>
      </c>
      <c r="E377" s="12">
        <f>ROUND(АТС!F375*$E$41*$E$42/100,2)</f>
        <v>137.56</v>
      </c>
      <c r="F377" s="12">
        <f>ROUND(АТС!$F375*$F$41*$F$42/100,2)</f>
        <v>93.69</v>
      </c>
      <c r="G377" s="12">
        <f>ROUND(АТС!$F375*$G$41*$G$42/100,2)</f>
        <v>54.83</v>
      </c>
    </row>
    <row r="378" spans="1:7" x14ac:dyDescent="0.25">
      <c r="A378" s="252"/>
      <c r="B378" s="124">
        <f t="shared" si="5"/>
        <v>41684.958330000001</v>
      </c>
      <c r="C378" s="115">
        <v>23</v>
      </c>
      <c r="D378" s="12">
        <f>ROUND(АТС!F376*$D$41*$D$42/100,2)</f>
        <v>135.1</v>
      </c>
      <c r="E378" s="12">
        <f>ROUND(АТС!F376*$E$41*$E$42/100,2)</f>
        <v>124.12</v>
      </c>
      <c r="F378" s="12">
        <f>ROUND(АТС!$F376*$F$41*$F$42/100,2)</f>
        <v>84.53</v>
      </c>
      <c r="G378" s="12">
        <f>ROUND(АТС!$F376*$G$41*$G$42/100,2)</f>
        <v>49.47</v>
      </c>
    </row>
    <row r="379" spans="1:7" x14ac:dyDescent="0.25">
      <c r="A379" s="252"/>
      <c r="B379" s="123">
        <f t="shared" si="5"/>
        <v>41685</v>
      </c>
      <c r="C379" s="115">
        <v>0</v>
      </c>
      <c r="D379" s="12">
        <f>ROUND(АТС!F377*$D$41*$D$42/100,2)</f>
        <v>138.32</v>
      </c>
      <c r="E379" s="12">
        <f>ROUND(АТС!F377*$E$41*$E$42/100,2)</f>
        <v>127.08</v>
      </c>
      <c r="F379" s="12">
        <f>ROUND(АТС!$F377*$F$41*$F$42/100,2)</f>
        <v>86.55</v>
      </c>
      <c r="G379" s="12">
        <f>ROUND(АТС!$F377*$G$41*$G$42/100,2)</f>
        <v>50.65</v>
      </c>
    </row>
    <row r="380" spans="1:7" x14ac:dyDescent="0.25">
      <c r="A380" s="252"/>
      <c r="B380" s="124">
        <f t="shared" si="5"/>
        <v>41685.041669999999</v>
      </c>
      <c r="C380" s="115">
        <v>1</v>
      </c>
      <c r="D380" s="12">
        <f>ROUND(АТС!F378*$D$41*$D$42/100,2)</f>
        <v>148.79</v>
      </c>
      <c r="E380" s="12">
        <f>ROUND(АТС!F378*$E$41*$E$42/100,2)</f>
        <v>136.69999999999999</v>
      </c>
      <c r="F380" s="12">
        <f>ROUND(АТС!$F378*$F$41*$F$42/100,2)</f>
        <v>93.1</v>
      </c>
      <c r="G380" s="12">
        <f>ROUND(АТС!$F378*$G$41*$G$42/100,2)</f>
        <v>54.48</v>
      </c>
    </row>
    <row r="381" spans="1:7" x14ac:dyDescent="0.25">
      <c r="A381" s="252"/>
      <c r="B381" s="124">
        <f t="shared" si="5"/>
        <v>41685.083330000001</v>
      </c>
      <c r="C381" s="115">
        <v>2</v>
      </c>
      <c r="D381" s="12">
        <f>ROUND(АТС!F379*$D$41*$D$42/100,2)</f>
        <v>153.15</v>
      </c>
      <c r="E381" s="12">
        <f>ROUND(АТС!F379*$E$41*$E$42/100,2)</f>
        <v>140.69999999999999</v>
      </c>
      <c r="F381" s="12">
        <f>ROUND(АТС!$F379*$F$41*$F$42/100,2)</f>
        <v>95.83</v>
      </c>
      <c r="G381" s="12">
        <f>ROUND(АТС!$F379*$G$41*$G$42/100,2)</f>
        <v>56.08</v>
      </c>
    </row>
    <row r="382" spans="1:7" x14ac:dyDescent="0.25">
      <c r="A382" s="252"/>
      <c r="B382" s="124">
        <f t="shared" si="5"/>
        <v>41685.125</v>
      </c>
      <c r="C382" s="115">
        <v>3</v>
      </c>
      <c r="D382" s="12">
        <f>ROUND(АТС!F380*$D$41*$D$42/100,2)</f>
        <v>157.82</v>
      </c>
      <c r="E382" s="12">
        <f>ROUND(АТС!F380*$E$41*$E$42/100,2)</f>
        <v>144.99</v>
      </c>
      <c r="F382" s="12">
        <f>ROUND(АТС!$F380*$F$41*$F$42/100,2)</f>
        <v>98.75</v>
      </c>
      <c r="G382" s="12">
        <f>ROUND(АТС!$F380*$G$41*$G$42/100,2)</f>
        <v>57.79</v>
      </c>
    </row>
    <row r="383" spans="1:7" x14ac:dyDescent="0.25">
      <c r="A383" s="252"/>
      <c r="B383" s="123">
        <f t="shared" si="5"/>
        <v>41685.166669999999</v>
      </c>
      <c r="C383" s="115">
        <v>4</v>
      </c>
      <c r="D383" s="12">
        <f>ROUND(АТС!F381*$D$41*$D$42/100,2)</f>
        <v>158.80000000000001</v>
      </c>
      <c r="E383" s="12">
        <f>ROUND(АТС!F381*$E$41*$E$42/100,2)</f>
        <v>145.88999999999999</v>
      </c>
      <c r="F383" s="12">
        <f>ROUND(АТС!$F381*$F$41*$F$42/100,2)</f>
        <v>99.36</v>
      </c>
      <c r="G383" s="12">
        <f>ROUND(АТС!$F381*$G$41*$G$42/100,2)</f>
        <v>58.15</v>
      </c>
    </row>
    <row r="384" spans="1:7" x14ac:dyDescent="0.25">
      <c r="A384" s="252"/>
      <c r="B384" s="124">
        <f t="shared" si="5"/>
        <v>41685.208330000001</v>
      </c>
      <c r="C384" s="115">
        <v>5</v>
      </c>
      <c r="D384" s="12">
        <f>ROUND(АТС!F382*$D$41*$D$42/100,2)</f>
        <v>155.97</v>
      </c>
      <c r="E384" s="12">
        <f>ROUND(АТС!F382*$E$41*$E$42/100,2)</f>
        <v>143.29</v>
      </c>
      <c r="F384" s="12">
        <f>ROUND(АТС!$F382*$F$41*$F$42/100,2)</f>
        <v>97.59</v>
      </c>
      <c r="G384" s="12">
        <f>ROUND(АТС!$F382*$G$41*$G$42/100,2)</f>
        <v>57.11</v>
      </c>
    </row>
    <row r="385" spans="1:7" x14ac:dyDescent="0.25">
      <c r="A385" s="252"/>
      <c r="B385" s="124">
        <f t="shared" si="5"/>
        <v>41685.25</v>
      </c>
      <c r="C385" s="115">
        <v>6</v>
      </c>
      <c r="D385" s="12">
        <f>ROUND(АТС!F383*$D$41*$D$42/100,2)</f>
        <v>150.82</v>
      </c>
      <c r="E385" s="12">
        <f>ROUND(АТС!F383*$E$41*$E$42/100,2)</f>
        <v>138.56</v>
      </c>
      <c r="F385" s="12">
        <f>ROUND(АТС!$F383*$F$41*$F$42/100,2)</f>
        <v>94.37</v>
      </c>
      <c r="G385" s="12">
        <f>ROUND(АТС!$F383*$G$41*$G$42/100,2)</f>
        <v>55.23</v>
      </c>
    </row>
    <row r="386" spans="1:7" x14ac:dyDescent="0.25">
      <c r="A386" s="252"/>
      <c r="B386" s="124">
        <f t="shared" si="5"/>
        <v>41685.291669999999</v>
      </c>
      <c r="C386" s="115">
        <v>7</v>
      </c>
      <c r="D386" s="12">
        <f>ROUND(АТС!F384*$D$41*$D$42/100,2)</f>
        <v>139.58000000000001</v>
      </c>
      <c r="E386" s="12">
        <f>ROUND(АТС!F384*$E$41*$E$42/100,2)</f>
        <v>128.24</v>
      </c>
      <c r="F386" s="12">
        <f>ROUND(АТС!$F384*$F$41*$F$42/100,2)</f>
        <v>87.34</v>
      </c>
      <c r="G386" s="12">
        <f>ROUND(АТС!$F384*$G$41*$G$42/100,2)</f>
        <v>51.11</v>
      </c>
    </row>
    <row r="387" spans="1:7" x14ac:dyDescent="0.25">
      <c r="A387" s="252"/>
      <c r="B387" s="123">
        <f t="shared" si="5"/>
        <v>41685.333330000001</v>
      </c>
      <c r="C387" s="115">
        <v>8</v>
      </c>
      <c r="D387" s="12">
        <f>ROUND(АТС!F385*$D$41*$D$42/100,2)</f>
        <v>128.83000000000001</v>
      </c>
      <c r="E387" s="12">
        <f>ROUND(АТС!F385*$E$41*$E$42/100,2)</f>
        <v>118.35</v>
      </c>
      <c r="F387" s="12">
        <f>ROUND(АТС!$F385*$F$41*$F$42/100,2)</f>
        <v>80.61</v>
      </c>
      <c r="G387" s="12">
        <f>ROUND(АТС!$F385*$G$41*$G$42/100,2)</f>
        <v>47.17</v>
      </c>
    </row>
    <row r="388" spans="1:7" x14ac:dyDescent="0.25">
      <c r="A388" s="252"/>
      <c r="B388" s="124">
        <f t="shared" ref="B388:B451" si="6">B364+1</f>
        <v>41685.375</v>
      </c>
      <c r="C388" s="115">
        <v>9</v>
      </c>
      <c r="D388" s="12">
        <f>ROUND(АТС!F386*$D$41*$D$42/100,2)</f>
        <v>160.47</v>
      </c>
      <c r="E388" s="12">
        <f>ROUND(АТС!F386*$E$41*$E$42/100,2)</f>
        <v>147.41999999999999</v>
      </c>
      <c r="F388" s="12">
        <f>ROUND(АТС!$F386*$F$41*$F$42/100,2)</f>
        <v>100.41</v>
      </c>
      <c r="G388" s="12">
        <f>ROUND(АТС!$F386*$G$41*$G$42/100,2)</f>
        <v>58.76</v>
      </c>
    </row>
    <row r="389" spans="1:7" x14ac:dyDescent="0.25">
      <c r="A389" s="252"/>
      <c r="B389" s="124">
        <f t="shared" si="6"/>
        <v>41685.416669999999</v>
      </c>
      <c r="C389" s="115">
        <v>10</v>
      </c>
      <c r="D389" s="12">
        <f>ROUND(АТС!F387*$D$41*$D$42/100,2)</f>
        <v>157.61000000000001</v>
      </c>
      <c r="E389" s="12">
        <f>ROUND(АТС!F387*$E$41*$E$42/100,2)</f>
        <v>144.80000000000001</v>
      </c>
      <c r="F389" s="12">
        <f>ROUND(АТС!$F387*$F$41*$F$42/100,2)</f>
        <v>98.62</v>
      </c>
      <c r="G389" s="12">
        <f>ROUND(АТС!$F387*$G$41*$G$42/100,2)</f>
        <v>57.71</v>
      </c>
    </row>
    <row r="390" spans="1:7" x14ac:dyDescent="0.25">
      <c r="A390" s="252"/>
      <c r="B390" s="124">
        <f t="shared" si="6"/>
        <v>41685.458330000001</v>
      </c>
      <c r="C390" s="115">
        <v>11</v>
      </c>
      <c r="D390" s="12">
        <f>ROUND(АТС!F388*$D$41*$D$42/100,2)</f>
        <v>160.29</v>
      </c>
      <c r="E390" s="12">
        <f>ROUND(АТС!F388*$E$41*$E$42/100,2)</f>
        <v>147.26</v>
      </c>
      <c r="F390" s="12">
        <f>ROUND(АТС!$F388*$F$41*$F$42/100,2)</f>
        <v>100.29</v>
      </c>
      <c r="G390" s="12">
        <f>ROUND(АТС!$F388*$G$41*$G$42/100,2)</f>
        <v>58.69</v>
      </c>
    </row>
    <row r="391" spans="1:7" x14ac:dyDescent="0.25">
      <c r="A391" s="252"/>
      <c r="B391" s="123">
        <f t="shared" si="6"/>
        <v>41685.5</v>
      </c>
      <c r="C391" s="115">
        <v>12</v>
      </c>
      <c r="D391" s="12">
        <f>ROUND(АТС!F389*$D$41*$D$42/100,2)</f>
        <v>166.82</v>
      </c>
      <c r="E391" s="12">
        <f>ROUND(АТС!F389*$E$41*$E$42/100,2)</f>
        <v>153.26</v>
      </c>
      <c r="F391" s="12">
        <f>ROUND(АТС!$F389*$F$41*$F$42/100,2)</f>
        <v>104.38</v>
      </c>
      <c r="G391" s="12">
        <f>ROUND(АТС!$F389*$G$41*$G$42/100,2)</f>
        <v>61.08</v>
      </c>
    </row>
    <row r="392" spans="1:7" x14ac:dyDescent="0.25">
      <c r="A392" s="252"/>
      <c r="B392" s="124">
        <f t="shared" si="6"/>
        <v>41685.541669999999</v>
      </c>
      <c r="C392" s="115">
        <v>13</v>
      </c>
      <c r="D392" s="12">
        <f>ROUND(АТС!F390*$D$41*$D$42/100,2)</f>
        <v>168.75</v>
      </c>
      <c r="E392" s="12">
        <f>ROUND(АТС!F390*$E$41*$E$42/100,2)</f>
        <v>155.03</v>
      </c>
      <c r="F392" s="12">
        <f>ROUND(АТС!$F390*$F$41*$F$42/100,2)</f>
        <v>105.59</v>
      </c>
      <c r="G392" s="12">
        <f>ROUND(АТС!$F390*$G$41*$G$42/100,2)</f>
        <v>61.79</v>
      </c>
    </row>
    <row r="393" spans="1:7" x14ac:dyDescent="0.25">
      <c r="A393" s="252"/>
      <c r="B393" s="124">
        <f t="shared" si="6"/>
        <v>41685.583330000001</v>
      </c>
      <c r="C393" s="115">
        <v>14</v>
      </c>
      <c r="D393" s="12">
        <f>ROUND(АТС!F391*$D$41*$D$42/100,2)</f>
        <v>171.69</v>
      </c>
      <c r="E393" s="12">
        <f>ROUND(АТС!F391*$E$41*$E$42/100,2)</f>
        <v>157.74</v>
      </c>
      <c r="F393" s="12">
        <f>ROUND(АТС!$F391*$F$41*$F$42/100,2)</f>
        <v>107.43</v>
      </c>
      <c r="G393" s="12">
        <f>ROUND(АТС!$F391*$G$41*$G$42/100,2)</f>
        <v>62.87</v>
      </c>
    </row>
    <row r="394" spans="1:7" x14ac:dyDescent="0.25">
      <c r="A394" s="252"/>
      <c r="B394" s="124">
        <f t="shared" si="6"/>
        <v>41685.625</v>
      </c>
      <c r="C394" s="115">
        <v>15</v>
      </c>
      <c r="D394" s="12">
        <f>ROUND(АТС!F392*$D$41*$D$42/100,2)</f>
        <v>173.91</v>
      </c>
      <c r="E394" s="12">
        <f>ROUND(АТС!F392*$E$41*$E$42/100,2)</f>
        <v>159.77000000000001</v>
      </c>
      <c r="F394" s="12">
        <f>ROUND(АТС!$F392*$F$41*$F$42/100,2)</f>
        <v>108.81</v>
      </c>
      <c r="G394" s="12">
        <f>ROUND(АТС!$F392*$G$41*$G$42/100,2)</f>
        <v>63.68</v>
      </c>
    </row>
    <row r="395" spans="1:7" x14ac:dyDescent="0.25">
      <c r="A395" s="252"/>
      <c r="B395" s="123">
        <f t="shared" si="6"/>
        <v>41685.666669999999</v>
      </c>
      <c r="C395" s="115">
        <v>16</v>
      </c>
      <c r="D395" s="12">
        <f>ROUND(АТС!F393*$D$41*$D$42/100,2)</f>
        <v>177.32</v>
      </c>
      <c r="E395" s="12">
        <f>ROUND(АТС!F393*$E$41*$E$42/100,2)</f>
        <v>162.91</v>
      </c>
      <c r="F395" s="12">
        <f>ROUND(АТС!$F393*$F$41*$F$42/100,2)</f>
        <v>110.95</v>
      </c>
      <c r="G395" s="12">
        <f>ROUND(АТС!$F393*$G$41*$G$42/100,2)</f>
        <v>64.930000000000007</v>
      </c>
    </row>
    <row r="396" spans="1:7" x14ac:dyDescent="0.25">
      <c r="A396" s="252"/>
      <c r="B396" s="124">
        <f t="shared" si="6"/>
        <v>41685.708330000001</v>
      </c>
      <c r="C396" s="115">
        <v>17</v>
      </c>
      <c r="D396" s="12">
        <f>ROUND(АТС!F394*$D$41*$D$42/100,2)</f>
        <v>170.09</v>
      </c>
      <c r="E396" s="12">
        <f>ROUND(АТС!F394*$E$41*$E$42/100,2)</f>
        <v>156.26</v>
      </c>
      <c r="F396" s="12">
        <f>ROUND(АТС!$F394*$F$41*$F$42/100,2)</f>
        <v>106.42</v>
      </c>
      <c r="G396" s="12">
        <f>ROUND(АТС!$F394*$G$41*$G$42/100,2)</f>
        <v>62.28</v>
      </c>
    </row>
    <row r="397" spans="1:7" x14ac:dyDescent="0.25">
      <c r="A397" s="252"/>
      <c r="B397" s="124">
        <f t="shared" si="6"/>
        <v>41685.75</v>
      </c>
      <c r="C397" s="115">
        <v>18</v>
      </c>
      <c r="D397" s="12">
        <f>ROUND(АТС!F395*$D$41*$D$42/100,2)</f>
        <v>153.16999999999999</v>
      </c>
      <c r="E397" s="12">
        <f>ROUND(АТС!F395*$E$41*$E$42/100,2)</f>
        <v>140.72</v>
      </c>
      <c r="F397" s="12">
        <f>ROUND(АТС!$F395*$F$41*$F$42/100,2)</f>
        <v>95.84</v>
      </c>
      <c r="G397" s="12">
        <f>ROUND(АТС!$F395*$G$41*$G$42/100,2)</f>
        <v>56.08</v>
      </c>
    </row>
    <row r="398" spans="1:7" x14ac:dyDescent="0.25">
      <c r="A398" s="252"/>
      <c r="B398" s="124">
        <f t="shared" si="6"/>
        <v>41685.791669999999</v>
      </c>
      <c r="C398" s="115">
        <v>19</v>
      </c>
      <c r="D398" s="12">
        <f>ROUND(АТС!F396*$D$41*$D$42/100,2)</f>
        <v>137.08000000000001</v>
      </c>
      <c r="E398" s="12">
        <f>ROUND(АТС!F396*$E$41*$E$42/100,2)</f>
        <v>125.94</v>
      </c>
      <c r="F398" s="12">
        <f>ROUND(АТС!$F396*$F$41*$F$42/100,2)</f>
        <v>85.77</v>
      </c>
      <c r="G398" s="12">
        <f>ROUND(АТС!$F396*$G$41*$G$42/100,2)</f>
        <v>50.2</v>
      </c>
    </row>
    <row r="399" spans="1:7" x14ac:dyDescent="0.25">
      <c r="A399" s="252"/>
      <c r="B399" s="123">
        <f t="shared" si="6"/>
        <v>41685.833330000001</v>
      </c>
      <c r="C399" s="115">
        <v>20</v>
      </c>
      <c r="D399" s="12">
        <f>ROUND(АТС!F397*$D$41*$D$42/100,2)</f>
        <v>134.36000000000001</v>
      </c>
      <c r="E399" s="12">
        <f>ROUND(АТС!F397*$E$41*$E$42/100,2)</f>
        <v>123.43</v>
      </c>
      <c r="F399" s="12">
        <f>ROUND(АТС!$F397*$F$41*$F$42/100,2)</f>
        <v>84.07</v>
      </c>
      <c r="G399" s="12">
        <f>ROUND(АТС!$F397*$G$41*$G$42/100,2)</f>
        <v>49.2</v>
      </c>
    </row>
    <row r="400" spans="1:7" x14ac:dyDescent="0.25">
      <c r="A400" s="252"/>
      <c r="B400" s="124">
        <f t="shared" si="6"/>
        <v>41685.875</v>
      </c>
      <c r="C400" s="115">
        <v>21</v>
      </c>
      <c r="D400" s="12">
        <f>ROUND(АТС!F398*$D$41*$D$42/100,2)</f>
        <v>138.38</v>
      </c>
      <c r="E400" s="12">
        <f>ROUND(АТС!F398*$E$41*$E$42/100,2)</f>
        <v>127.13</v>
      </c>
      <c r="F400" s="12">
        <f>ROUND(АТС!$F398*$F$41*$F$42/100,2)</f>
        <v>86.59</v>
      </c>
      <c r="G400" s="12">
        <f>ROUND(АТС!$F398*$G$41*$G$42/100,2)</f>
        <v>50.67</v>
      </c>
    </row>
    <row r="401" spans="1:7" x14ac:dyDescent="0.25">
      <c r="A401" s="252"/>
      <c r="B401" s="124">
        <f t="shared" si="6"/>
        <v>41685.916669999999</v>
      </c>
      <c r="C401" s="115">
        <v>22</v>
      </c>
      <c r="D401" s="12">
        <f>ROUND(АТС!F399*$D$41*$D$42/100,2)</f>
        <v>149.44999999999999</v>
      </c>
      <c r="E401" s="12">
        <f>ROUND(АТС!F399*$E$41*$E$42/100,2)</f>
        <v>137.30000000000001</v>
      </c>
      <c r="F401" s="12">
        <f>ROUND(АТС!$F399*$F$41*$F$42/100,2)</f>
        <v>93.51</v>
      </c>
      <c r="G401" s="12">
        <f>ROUND(АТС!$F399*$G$41*$G$42/100,2)</f>
        <v>54.72</v>
      </c>
    </row>
    <row r="402" spans="1:7" x14ac:dyDescent="0.25">
      <c r="A402" s="252"/>
      <c r="B402" s="124">
        <f t="shared" si="6"/>
        <v>41685.958330000001</v>
      </c>
      <c r="C402" s="115">
        <v>23</v>
      </c>
      <c r="D402" s="12">
        <f>ROUND(АТС!F400*$D$41*$D$42/100,2)</f>
        <v>131.69999999999999</v>
      </c>
      <c r="E402" s="12">
        <f>ROUND(АТС!F400*$E$41*$E$42/100,2)</f>
        <v>121</v>
      </c>
      <c r="F402" s="12">
        <f>ROUND(АТС!$F400*$F$41*$F$42/100,2)</f>
        <v>82.41</v>
      </c>
      <c r="G402" s="12">
        <f>ROUND(АТС!$F400*$G$41*$G$42/100,2)</f>
        <v>48.23</v>
      </c>
    </row>
    <row r="403" spans="1:7" x14ac:dyDescent="0.25">
      <c r="A403" s="252"/>
      <c r="B403" s="123">
        <f t="shared" si="6"/>
        <v>41686</v>
      </c>
      <c r="C403" s="115">
        <v>0</v>
      </c>
      <c r="D403" s="12">
        <f>ROUND(АТС!F401*$D$41*$D$42/100,2)</f>
        <v>138.25</v>
      </c>
      <c r="E403" s="12">
        <f>ROUND(АТС!F401*$E$41*$E$42/100,2)</f>
        <v>127.01</v>
      </c>
      <c r="F403" s="12">
        <f>ROUND(АТС!$F401*$F$41*$F$42/100,2)</f>
        <v>86.5</v>
      </c>
      <c r="G403" s="12">
        <f>ROUND(АТС!$F401*$G$41*$G$42/100,2)</f>
        <v>50.62</v>
      </c>
    </row>
    <row r="404" spans="1:7" x14ac:dyDescent="0.25">
      <c r="A404" s="252"/>
      <c r="B404" s="124">
        <f t="shared" si="6"/>
        <v>41686.041669999999</v>
      </c>
      <c r="C404" s="115">
        <v>1</v>
      </c>
      <c r="D404" s="12">
        <f>ROUND(АТС!F402*$D$41*$D$42/100,2)</f>
        <v>145.31</v>
      </c>
      <c r="E404" s="12">
        <f>ROUND(АТС!F402*$E$41*$E$42/100,2)</f>
        <v>133.5</v>
      </c>
      <c r="F404" s="12">
        <f>ROUND(АТС!$F402*$F$41*$F$42/100,2)</f>
        <v>90.92</v>
      </c>
      <c r="G404" s="12">
        <f>ROUND(АТС!$F402*$G$41*$G$42/100,2)</f>
        <v>53.21</v>
      </c>
    </row>
    <row r="405" spans="1:7" x14ac:dyDescent="0.25">
      <c r="A405" s="252"/>
      <c r="B405" s="124">
        <f t="shared" si="6"/>
        <v>41686.083330000001</v>
      </c>
      <c r="C405" s="115">
        <v>2</v>
      </c>
      <c r="D405" s="12">
        <f>ROUND(АТС!F403*$D$41*$D$42/100,2)</f>
        <v>152.94</v>
      </c>
      <c r="E405" s="12">
        <f>ROUND(АТС!F403*$E$41*$E$42/100,2)</f>
        <v>140.5</v>
      </c>
      <c r="F405" s="12">
        <f>ROUND(АТС!$F403*$F$41*$F$42/100,2)</f>
        <v>95.69</v>
      </c>
      <c r="G405" s="12">
        <f>ROUND(АТС!$F403*$G$41*$G$42/100,2)</f>
        <v>56</v>
      </c>
    </row>
    <row r="406" spans="1:7" x14ac:dyDescent="0.25">
      <c r="A406" s="252"/>
      <c r="B406" s="124">
        <f t="shared" si="6"/>
        <v>41686.125</v>
      </c>
      <c r="C406" s="115">
        <v>3</v>
      </c>
      <c r="D406" s="12">
        <f>ROUND(АТС!F404*$D$41*$D$42/100,2)</f>
        <v>157.6</v>
      </c>
      <c r="E406" s="12">
        <f>ROUND(АТС!F404*$E$41*$E$42/100,2)</f>
        <v>144.79</v>
      </c>
      <c r="F406" s="12">
        <f>ROUND(АТС!$F404*$F$41*$F$42/100,2)</f>
        <v>98.61</v>
      </c>
      <c r="G406" s="12">
        <f>ROUND(АТС!$F404*$G$41*$G$42/100,2)</f>
        <v>57.71</v>
      </c>
    </row>
    <row r="407" spans="1:7" x14ac:dyDescent="0.25">
      <c r="A407" s="252"/>
      <c r="B407" s="123">
        <f t="shared" si="6"/>
        <v>41686.166669999999</v>
      </c>
      <c r="C407" s="115">
        <v>4</v>
      </c>
      <c r="D407" s="12">
        <f>ROUND(АТС!F405*$D$41*$D$42/100,2)</f>
        <v>159.53</v>
      </c>
      <c r="E407" s="12">
        <f>ROUND(АТС!F405*$E$41*$E$42/100,2)</f>
        <v>146.56</v>
      </c>
      <c r="F407" s="12">
        <f>ROUND(АТС!$F405*$F$41*$F$42/100,2)</f>
        <v>99.82</v>
      </c>
      <c r="G407" s="12">
        <f>ROUND(АТС!$F405*$G$41*$G$42/100,2)</f>
        <v>58.42</v>
      </c>
    </row>
    <row r="408" spans="1:7" x14ac:dyDescent="0.25">
      <c r="A408" s="252"/>
      <c r="B408" s="124">
        <f t="shared" si="6"/>
        <v>41686.208330000001</v>
      </c>
      <c r="C408" s="115">
        <v>5</v>
      </c>
      <c r="D408" s="12">
        <f>ROUND(АТС!F406*$D$41*$D$42/100,2)</f>
        <v>157.72999999999999</v>
      </c>
      <c r="E408" s="12">
        <f>ROUND(АТС!F406*$E$41*$E$42/100,2)</f>
        <v>144.9</v>
      </c>
      <c r="F408" s="12">
        <f>ROUND(АТС!$F406*$F$41*$F$42/100,2)</f>
        <v>98.69</v>
      </c>
      <c r="G408" s="12">
        <f>ROUND(АТС!$F406*$G$41*$G$42/100,2)</f>
        <v>57.75</v>
      </c>
    </row>
    <row r="409" spans="1:7" x14ac:dyDescent="0.25">
      <c r="A409" s="252"/>
      <c r="B409" s="124">
        <f t="shared" si="6"/>
        <v>41686.25</v>
      </c>
      <c r="C409" s="115">
        <v>6</v>
      </c>
      <c r="D409" s="12">
        <f>ROUND(АТС!F407*$D$41*$D$42/100,2)</f>
        <v>156.11000000000001</v>
      </c>
      <c r="E409" s="12">
        <f>ROUND(АТС!F407*$E$41*$E$42/100,2)</f>
        <v>143.41999999999999</v>
      </c>
      <c r="F409" s="12">
        <f>ROUND(АТС!$F407*$F$41*$F$42/100,2)</f>
        <v>97.68</v>
      </c>
      <c r="G409" s="12">
        <f>ROUND(АТС!$F407*$G$41*$G$42/100,2)</f>
        <v>57.16</v>
      </c>
    </row>
    <row r="410" spans="1:7" x14ac:dyDescent="0.25">
      <c r="A410" s="252"/>
      <c r="B410" s="124">
        <f t="shared" si="6"/>
        <v>41686.291669999999</v>
      </c>
      <c r="C410" s="115">
        <v>7</v>
      </c>
      <c r="D410" s="12">
        <f>ROUND(АТС!F408*$D$41*$D$42/100,2)</f>
        <v>148.9</v>
      </c>
      <c r="E410" s="12">
        <f>ROUND(АТС!F408*$E$41*$E$42/100,2)</f>
        <v>136.79</v>
      </c>
      <c r="F410" s="12">
        <f>ROUND(АТС!$F408*$F$41*$F$42/100,2)</f>
        <v>93.16</v>
      </c>
      <c r="G410" s="12">
        <f>ROUND(АТС!$F408*$G$41*$G$42/100,2)</f>
        <v>54.52</v>
      </c>
    </row>
    <row r="411" spans="1:7" x14ac:dyDescent="0.25">
      <c r="A411" s="252"/>
      <c r="B411" s="123">
        <f t="shared" si="6"/>
        <v>41686.333330000001</v>
      </c>
      <c r="C411" s="115">
        <v>8</v>
      </c>
      <c r="D411" s="12">
        <f>ROUND(АТС!F409*$D$41*$D$42/100,2)</f>
        <v>143.87</v>
      </c>
      <c r="E411" s="12">
        <f>ROUND(АТС!F409*$E$41*$E$42/100,2)</f>
        <v>132.16999999999999</v>
      </c>
      <c r="F411" s="12">
        <f>ROUND(АТС!$F409*$F$41*$F$42/100,2)</f>
        <v>90.02</v>
      </c>
      <c r="G411" s="12">
        <f>ROUND(АТС!$F409*$G$41*$G$42/100,2)</f>
        <v>52.68</v>
      </c>
    </row>
    <row r="412" spans="1:7" x14ac:dyDescent="0.25">
      <c r="A412" s="252"/>
      <c r="B412" s="124">
        <f t="shared" si="6"/>
        <v>41686.375</v>
      </c>
      <c r="C412" s="115">
        <v>9</v>
      </c>
      <c r="D412" s="12">
        <f>ROUND(АТС!F410*$D$41*$D$42/100,2)</f>
        <v>183.07</v>
      </c>
      <c r="E412" s="12">
        <f>ROUND(АТС!F410*$E$41*$E$42/100,2)</f>
        <v>168.19</v>
      </c>
      <c r="F412" s="12">
        <f>ROUND(АТС!$F410*$F$41*$F$42/100,2)</f>
        <v>114.55</v>
      </c>
      <c r="G412" s="12">
        <f>ROUND(АТС!$F410*$G$41*$G$42/100,2)</f>
        <v>67.040000000000006</v>
      </c>
    </row>
    <row r="413" spans="1:7" x14ac:dyDescent="0.25">
      <c r="A413" s="252"/>
      <c r="B413" s="124">
        <f t="shared" si="6"/>
        <v>41686.416669999999</v>
      </c>
      <c r="C413" s="115">
        <v>10</v>
      </c>
      <c r="D413" s="12">
        <f>ROUND(АТС!F411*$D$41*$D$42/100,2)</f>
        <v>170.82</v>
      </c>
      <c r="E413" s="12">
        <f>ROUND(АТС!F411*$E$41*$E$42/100,2)</f>
        <v>156.93</v>
      </c>
      <c r="F413" s="12">
        <f>ROUND(АТС!$F411*$F$41*$F$42/100,2)</f>
        <v>106.88</v>
      </c>
      <c r="G413" s="12">
        <f>ROUND(АТС!$F411*$G$41*$G$42/100,2)</f>
        <v>62.55</v>
      </c>
    </row>
    <row r="414" spans="1:7" x14ac:dyDescent="0.25">
      <c r="A414" s="252"/>
      <c r="B414" s="124">
        <f t="shared" si="6"/>
        <v>41686.458330000001</v>
      </c>
      <c r="C414" s="115">
        <v>11</v>
      </c>
      <c r="D414" s="12">
        <f>ROUND(АТС!F412*$D$41*$D$42/100,2)</f>
        <v>164.71</v>
      </c>
      <c r="E414" s="12">
        <f>ROUND(АТС!F412*$E$41*$E$42/100,2)</f>
        <v>151.32</v>
      </c>
      <c r="F414" s="12">
        <f>ROUND(АТС!$F412*$F$41*$F$42/100,2)</f>
        <v>103.06</v>
      </c>
      <c r="G414" s="12">
        <f>ROUND(АТС!$F412*$G$41*$G$42/100,2)</f>
        <v>60.31</v>
      </c>
    </row>
    <row r="415" spans="1:7" x14ac:dyDescent="0.25">
      <c r="A415" s="252"/>
      <c r="B415" s="123">
        <f t="shared" si="6"/>
        <v>41686.5</v>
      </c>
      <c r="C415" s="115">
        <v>12</v>
      </c>
      <c r="D415" s="12">
        <f>ROUND(АТС!F413*$D$41*$D$42/100,2)</f>
        <v>167.62</v>
      </c>
      <c r="E415" s="12">
        <f>ROUND(АТС!F413*$E$41*$E$42/100,2)</f>
        <v>153.99</v>
      </c>
      <c r="F415" s="12">
        <f>ROUND(АТС!$F413*$F$41*$F$42/100,2)</f>
        <v>104.88</v>
      </c>
      <c r="G415" s="12">
        <f>ROUND(АТС!$F413*$G$41*$G$42/100,2)</f>
        <v>61.38</v>
      </c>
    </row>
    <row r="416" spans="1:7" x14ac:dyDescent="0.25">
      <c r="A416" s="252"/>
      <c r="B416" s="124">
        <f t="shared" si="6"/>
        <v>41686.541669999999</v>
      </c>
      <c r="C416" s="115">
        <v>13</v>
      </c>
      <c r="D416" s="12">
        <f>ROUND(АТС!F414*$D$41*$D$42/100,2)</f>
        <v>172.7</v>
      </c>
      <c r="E416" s="12">
        <f>ROUND(АТС!F414*$E$41*$E$42/100,2)</f>
        <v>158.66</v>
      </c>
      <c r="F416" s="12">
        <f>ROUND(АТС!$F414*$F$41*$F$42/100,2)</f>
        <v>108.06</v>
      </c>
      <c r="G416" s="12">
        <f>ROUND(АТС!$F414*$G$41*$G$42/100,2)</f>
        <v>63.24</v>
      </c>
    </row>
    <row r="417" spans="1:7" x14ac:dyDescent="0.25">
      <c r="A417" s="252"/>
      <c r="B417" s="124">
        <f t="shared" si="6"/>
        <v>41686.583330000001</v>
      </c>
      <c r="C417" s="115">
        <v>14</v>
      </c>
      <c r="D417" s="12">
        <f>ROUND(АТС!F415*$D$41*$D$42/100,2)</f>
        <v>176.91</v>
      </c>
      <c r="E417" s="12">
        <f>ROUND(АТС!F415*$E$41*$E$42/100,2)</f>
        <v>162.53</v>
      </c>
      <c r="F417" s="12">
        <f>ROUND(АТС!$F415*$F$41*$F$42/100,2)</f>
        <v>110.7</v>
      </c>
      <c r="G417" s="12">
        <f>ROUND(АТС!$F415*$G$41*$G$42/100,2)</f>
        <v>64.78</v>
      </c>
    </row>
    <row r="418" spans="1:7" x14ac:dyDescent="0.25">
      <c r="A418" s="252"/>
      <c r="B418" s="124">
        <f t="shared" si="6"/>
        <v>41686.625</v>
      </c>
      <c r="C418" s="115">
        <v>15</v>
      </c>
      <c r="D418" s="12">
        <f>ROUND(АТС!F416*$D$41*$D$42/100,2)</f>
        <v>178</v>
      </c>
      <c r="E418" s="12">
        <f>ROUND(АТС!F416*$E$41*$E$42/100,2)</f>
        <v>163.53</v>
      </c>
      <c r="F418" s="12">
        <f>ROUND(АТС!$F416*$F$41*$F$42/100,2)</f>
        <v>111.37</v>
      </c>
      <c r="G418" s="12">
        <f>ROUND(АТС!$F416*$G$41*$G$42/100,2)</f>
        <v>65.180000000000007</v>
      </c>
    </row>
    <row r="419" spans="1:7" x14ac:dyDescent="0.25">
      <c r="A419" s="252"/>
      <c r="B419" s="123">
        <f t="shared" si="6"/>
        <v>41686.666669999999</v>
      </c>
      <c r="C419" s="115">
        <v>16</v>
      </c>
      <c r="D419" s="12">
        <f>ROUND(АТС!F417*$D$41*$D$42/100,2)</f>
        <v>172.6</v>
      </c>
      <c r="E419" s="12">
        <f>ROUND(АТС!F417*$E$41*$E$42/100,2)</f>
        <v>158.57</v>
      </c>
      <c r="F419" s="12">
        <f>ROUND(АТС!$F417*$F$41*$F$42/100,2)</f>
        <v>108</v>
      </c>
      <c r="G419" s="12">
        <f>ROUND(АТС!$F417*$G$41*$G$42/100,2)</f>
        <v>63.2</v>
      </c>
    </row>
    <row r="420" spans="1:7" x14ac:dyDescent="0.25">
      <c r="A420" s="252"/>
      <c r="B420" s="124">
        <f t="shared" si="6"/>
        <v>41686.708330000001</v>
      </c>
      <c r="C420" s="115">
        <v>17</v>
      </c>
      <c r="D420" s="12">
        <f>ROUND(АТС!F418*$D$41*$D$42/100,2)</f>
        <v>170.78</v>
      </c>
      <c r="E420" s="12">
        <f>ROUND(АТС!F418*$E$41*$E$42/100,2)</f>
        <v>156.88999999999999</v>
      </c>
      <c r="F420" s="12">
        <f>ROUND(АТС!$F418*$F$41*$F$42/100,2)</f>
        <v>106.86</v>
      </c>
      <c r="G420" s="12">
        <f>ROUND(АТС!$F418*$G$41*$G$42/100,2)</f>
        <v>62.53</v>
      </c>
    </row>
    <row r="421" spans="1:7" x14ac:dyDescent="0.25">
      <c r="A421" s="252"/>
      <c r="B421" s="124">
        <f t="shared" si="6"/>
        <v>41686.75</v>
      </c>
      <c r="C421" s="115">
        <v>18</v>
      </c>
      <c r="D421" s="12">
        <f>ROUND(АТС!F419*$D$41*$D$42/100,2)</f>
        <v>153.97</v>
      </c>
      <c r="E421" s="12">
        <f>ROUND(АТС!F419*$E$41*$E$42/100,2)</f>
        <v>141.44999999999999</v>
      </c>
      <c r="F421" s="12">
        <f>ROUND(АТС!$F419*$F$41*$F$42/100,2)</f>
        <v>96.34</v>
      </c>
      <c r="G421" s="12">
        <f>ROUND(АТС!$F419*$G$41*$G$42/100,2)</f>
        <v>56.38</v>
      </c>
    </row>
    <row r="422" spans="1:7" x14ac:dyDescent="0.25">
      <c r="A422" s="252"/>
      <c r="B422" s="124">
        <f t="shared" si="6"/>
        <v>41686.791669999999</v>
      </c>
      <c r="C422" s="115">
        <v>19</v>
      </c>
      <c r="D422" s="12">
        <f>ROUND(АТС!F420*$D$41*$D$42/100,2)</f>
        <v>135.65</v>
      </c>
      <c r="E422" s="12">
        <f>ROUND(АТС!F420*$E$41*$E$42/100,2)</f>
        <v>124.62</v>
      </c>
      <c r="F422" s="12">
        <f>ROUND(АТС!$F420*$F$41*$F$42/100,2)</f>
        <v>84.88</v>
      </c>
      <c r="G422" s="12">
        <f>ROUND(АТС!$F420*$G$41*$G$42/100,2)</f>
        <v>49.67</v>
      </c>
    </row>
    <row r="423" spans="1:7" x14ac:dyDescent="0.25">
      <c r="A423" s="252"/>
      <c r="B423" s="123">
        <f t="shared" si="6"/>
        <v>41686.833330000001</v>
      </c>
      <c r="C423" s="115">
        <v>20</v>
      </c>
      <c r="D423" s="12">
        <f>ROUND(АТС!F421*$D$41*$D$42/100,2)</f>
        <v>134.88</v>
      </c>
      <c r="E423" s="12">
        <f>ROUND(АТС!F421*$E$41*$E$42/100,2)</f>
        <v>123.92</v>
      </c>
      <c r="F423" s="12">
        <f>ROUND(АТС!$F421*$F$41*$F$42/100,2)</f>
        <v>84.4</v>
      </c>
      <c r="G423" s="12">
        <f>ROUND(АТС!$F421*$G$41*$G$42/100,2)</f>
        <v>49.39</v>
      </c>
    </row>
    <row r="424" spans="1:7" x14ac:dyDescent="0.25">
      <c r="A424" s="252"/>
      <c r="B424" s="124">
        <f t="shared" si="6"/>
        <v>41686.875</v>
      </c>
      <c r="C424" s="115">
        <v>21</v>
      </c>
      <c r="D424" s="12">
        <f>ROUND(АТС!F422*$D$41*$D$42/100,2)</f>
        <v>138.91</v>
      </c>
      <c r="E424" s="12">
        <f>ROUND(АТС!F422*$E$41*$E$42/100,2)</f>
        <v>127.62</v>
      </c>
      <c r="F424" s="12">
        <f>ROUND(АТС!$F422*$F$41*$F$42/100,2)</f>
        <v>86.92</v>
      </c>
      <c r="G424" s="12">
        <f>ROUND(АТС!$F422*$G$41*$G$42/100,2)</f>
        <v>50.86</v>
      </c>
    </row>
    <row r="425" spans="1:7" x14ac:dyDescent="0.25">
      <c r="A425" s="252"/>
      <c r="B425" s="124">
        <f t="shared" si="6"/>
        <v>41686.916669999999</v>
      </c>
      <c r="C425" s="115">
        <v>22</v>
      </c>
      <c r="D425" s="12">
        <f>ROUND(АТС!F423*$D$41*$D$42/100,2)</f>
        <v>148.46</v>
      </c>
      <c r="E425" s="12">
        <f>ROUND(АТС!F423*$E$41*$E$42/100,2)</f>
        <v>136.38999999999999</v>
      </c>
      <c r="F425" s="12">
        <f>ROUND(АТС!$F423*$F$41*$F$42/100,2)</f>
        <v>92.89</v>
      </c>
      <c r="G425" s="12">
        <f>ROUND(АТС!$F423*$G$41*$G$42/100,2)</f>
        <v>54.36</v>
      </c>
    </row>
    <row r="426" spans="1:7" x14ac:dyDescent="0.25">
      <c r="A426" s="252"/>
      <c r="B426" s="124">
        <f t="shared" si="6"/>
        <v>41686.958330000001</v>
      </c>
      <c r="C426" s="115">
        <v>23</v>
      </c>
      <c r="D426" s="12">
        <f>ROUND(АТС!F424*$D$41*$D$42/100,2)</f>
        <v>128.97</v>
      </c>
      <c r="E426" s="12">
        <f>ROUND(АТС!F424*$E$41*$E$42/100,2)</f>
        <v>118.49</v>
      </c>
      <c r="F426" s="12">
        <f>ROUND(АТС!$F424*$F$41*$F$42/100,2)</f>
        <v>80.7</v>
      </c>
      <c r="G426" s="12">
        <f>ROUND(АТС!$F424*$G$41*$G$42/100,2)</f>
        <v>47.23</v>
      </c>
    </row>
    <row r="427" spans="1:7" x14ac:dyDescent="0.25">
      <c r="A427" s="252"/>
      <c r="B427" s="123">
        <f t="shared" si="6"/>
        <v>41687</v>
      </c>
      <c r="C427" s="115">
        <v>0</v>
      </c>
      <c r="D427" s="12">
        <f>ROUND(АТС!F425*$D$41*$D$42/100,2)</f>
        <v>141.54</v>
      </c>
      <c r="E427" s="12">
        <f>ROUND(АТС!F425*$E$41*$E$42/100,2)</f>
        <v>130.04</v>
      </c>
      <c r="F427" s="12">
        <f>ROUND(АТС!$F425*$F$41*$F$42/100,2)</f>
        <v>88.57</v>
      </c>
      <c r="G427" s="12">
        <f>ROUND(АТС!$F425*$G$41*$G$42/100,2)</f>
        <v>51.83</v>
      </c>
    </row>
    <row r="428" spans="1:7" x14ac:dyDescent="0.25">
      <c r="A428" s="252"/>
      <c r="B428" s="124">
        <f t="shared" si="6"/>
        <v>41687.041669999999</v>
      </c>
      <c r="C428" s="115">
        <v>1</v>
      </c>
      <c r="D428" s="12">
        <f>ROUND(АТС!F426*$D$41*$D$42/100,2)</f>
        <v>151.58000000000001</v>
      </c>
      <c r="E428" s="12">
        <f>ROUND(АТС!F426*$E$41*$E$42/100,2)</f>
        <v>139.25</v>
      </c>
      <c r="F428" s="12">
        <f>ROUND(АТС!$F426*$F$41*$F$42/100,2)</f>
        <v>94.84</v>
      </c>
      <c r="G428" s="12">
        <f>ROUND(АТС!$F426*$G$41*$G$42/100,2)</f>
        <v>55.5</v>
      </c>
    </row>
    <row r="429" spans="1:7" x14ac:dyDescent="0.25">
      <c r="A429" s="252"/>
      <c r="B429" s="124">
        <f t="shared" si="6"/>
        <v>41687.083330000001</v>
      </c>
      <c r="C429" s="115">
        <v>2</v>
      </c>
      <c r="D429" s="12">
        <f>ROUND(АТС!F427*$D$41*$D$42/100,2)</f>
        <v>154.82</v>
      </c>
      <c r="E429" s="12">
        <f>ROUND(АТС!F427*$E$41*$E$42/100,2)</f>
        <v>142.22999999999999</v>
      </c>
      <c r="F429" s="12">
        <f>ROUND(АТС!$F427*$F$41*$F$42/100,2)</f>
        <v>96.87</v>
      </c>
      <c r="G429" s="12">
        <f>ROUND(АТС!$F427*$G$41*$G$42/100,2)</f>
        <v>56.69</v>
      </c>
    </row>
    <row r="430" spans="1:7" x14ac:dyDescent="0.25">
      <c r="A430" s="252"/>
      <c r="B430" s="124">
        <f t="shared" si="6"/>
        <v>41687.125</v>
      </c>
      <c r="C430" s="115">
        <v>3</v>
      </c>
      <c r="D430" s="12">
        <f>ROUND(АТС!F428*$D$41*$D$42/100,2)</f>
        <v>159.21</v>
      </c>
      <c r="E430" s="12">
        <f>ROUND(АТС!F428*$E$41*$E$42/100,2)</f>
        <v>146.27000000000001</v>
      </c>
      <c r="F430" s="12">
        <f>ROUND(АТС!$F428*$F$41*$F$42/100,2)</f>
        <v>99.62</v>
      </c>
      <c r="G430" s="12">
        <f>ROUND(АТС!$F428*$G$41*$G$42/100,2)</f>
        <v>58.3</v>
      </c>
    </row>
    <row r="431" spans="1:7" x14ac:dyDescent="0.25">
      <c r="A431" s="252"/>
      <c r="B431" s="123">
        <f t="shared" si="6"/>
        <v>41687.166669999999</v>
      </c>
      <c r="C431" s="115">
        <v>4</v>
      </c>
      <c r="D431" s="12">
        <f>ROUND(АТС!F429*$D$41*$D$42/100,2)</f>
        <v>160.13999999999999</v>
      </c>
      <c r="E431" s="12">
        <f>ROUND(АТС!F429*$E$41*$E$42/100,2)</f>
        <v>147.12</v>
      </c>
      <c r="F431" s="12">
        <f>ROUND(АТС!$F429*$F$41*$F$42/100,2)</f>
        <v>100.2</v>
      </c>
      <c r="G431" s="12">
        <f>ROUND(АТС!$F429*$G$41*$G$42/100,2)</f>
        <v>58.64</v>
      </c>
    </row>
    <row r="432" spans="1:7" x14ac:dyDescent="0.25">
      <c r="A432" s="252"/>
      <c r="B432" s="124">
        <f t="shared" si="6"/>
        <v>41687.208330000001</v>
      </c>
      <c r="C432" s="115">
        <v>5</v>
      </c>
      <c r="D432" s="12">
        <f>ROUND(АТС!F430*$D$41*$D$42/100,2)</f>
        <v>157.6</v>
      </c>
      <c r="E432" s="12">
        <f>ROUND(АТС!F430*$E$41*$E$42/100,2)</f>
        <v>144.79</v>
      </c>
      <c r="F432" s="12">
        <f>ROUND(АТС!$F430*$F$41*$F$42/100,2)</f>
        <v>98.61</v>
      </c>
      <c r="G432" s="12">
        <f>ROUND(АТС!$F430*$G$41*$G$42/100,2)</f>
        <v>57.71</v>
      </c>
    </row>
    <row r="433" spans="1:7" x14ac:dyDescent="0.25">
      <c r="A433" s="252"/>
      <c r="B433" s="124">
        <f t="shared" si="6"/>
        <v>41687.25</v>
      </c>
      <c r="C433" s="115">
        <v>6</v>
      </c>
      <c r="D433" s="12">
        <f>ROUND(АТС!F431*$D$41*$D$42/100,2)</f>
        <v>150.12</v>
      </c>
      <c r="E433" s="12">
        <f>ROUND(АТС!F431*$E$41*$E$42/100,2)</f>
        <v>137.91999999999999</v>
      </c>
      <c r="F433" s="12">
        <f>ROUND(АТС!$F431*$F$41*$F$42/100,2)</f>
        <v>93.93</v>
      </c>
      <c r="G433" s="12">
        <f>ROUND(АТС!$F431*$G$41*$G$42/100,2)</f>
        <v>54.97</v>
      </c>
    </row>
    <row r="434" spans="1:7" x14ac:dyDescent="0.25">
      <c r="A434" s="252"/>
      <c r="B434" s="124">
        <f t="shared" si="6"/>
        <v>41687.291669999999</v>
      </c>
      <c r="C434" s="115">
        <v>7</v>
      </c>
      <c r="D434" s="12">
        <f>ROUND(АТС!F432*$D$41*$D$42/100,2)</f>
        <v>170.97</v>
      </c>
      <c r="E434" s="12">
        <f>ROUND(АТС!F432*$E$41*$E$42/100,2)</f>
        <v>157.07</v>
      </c>
      <c r="F434" s="12">
        <f>ROUND(АТС!$F432*$F$41*$F$42/100,2)</f>
        <v>106.98</v>
      </c>
      <c r="G434" s="12">
        <f>ROUND(АТС!$F432*$G$41*$G$42/100,2)</f>
        <v>62.6</v>
      </c>
    </row>
    <row r="435" spans="1:7" x14ac:dyDescent="0.25">
      <c r="A435" s="252"/>
      <c r="B435" s="123">
        <f t="shared" si="6"/>
        <v>41687.333330000001</v>
      </c>
      <c r="C435" s="115">
        <v>8</v>
      </c>
      <c r="D435" s="12">
        <f>ROUND(АТС!F433*$D$41*$D$42/100,2)</f>
        <v>172.52</v>
      </c>
      <c r="E435" s="12">
        <f>ROUND(АТС!F433*$E$41*$E$42/100,2)</f>
        <v>158.49</v>
      </c>
      <c r="F435" s="12">
        <f>ROUND(АТС!$F433*$F$41*$F$42/100,2)</f>
        <v>107.95</v>
      </c>
      <c r="G435" s="12">
        <f>ROUND(АТС!$F433*$G$41*$G$42/100,2)</f>
        <v>63.17</v>
      </c>
    </row>
    <row r="436" spans="1:7" x14ac:dyDescent="0.25">
      <c r="A436" s="252"/>
      <c r="B436" s="124">
        <f t="shared" si="6"/>
        <v>41687.375</v>
      </c>
      <c r="C436" s="115">
        <v>9</v>
      </c>
      <c r="D436" s="12">
        <f>ROUND(АТС!F434*$D$41*$D$42/100,2)</f>
        <v>165.35</v>
      </c>
      <c r="E436" s="12">
        <f>ROUND(АТС!F434*$E$41*$E$42/100,2)</f>
        <v>151.91</v>
      </c>
      <c r="F436" s="12">
        <f>ROUND(АТС!$F434*$F$41*$F$42/100,2)</f>
        <v>103.46</v>
      </c>
      <c r="G436" s="12">
        <f>ROUND(АТС!$F434*$G$41*$G$42/100,2)</f>
        <v>60.55</v>
      </c>
    </row>
    <row r="437" spans="1:7" x14ac:dyDescent="0.25">
      <c r="A437" s="252"/>
      <c r="B437" s="124">
        <f t="shared" si="6"/>
        <v>41687.416669999999</v>
      </c>
      <c r="C437" s="115">
        <v>10</v>
      </c>
      <c r="D437" s="12">
        <f>ROUND(АТС!F435*$D$41*$D$42/100,2)</f>
        <v>165.4</v>
      </c>
      <c r="E437" s="12">
        <f>ROUND(АТС!F435*$E$41*$E$42/100,2)</f>
        <v>151.94999999999999</v>
      </c>
      <c r="F437" s="12">
        <f>ROUND(АТС!$F435*$F$41*$F$42/100,2)</f>
        <v>103.49</v>
      </c>
      <c r="G437" s="12">
        <f>ROUND(АТС!$F435*$G$41*$G$42/100,2)</f>
        <v>60.56</v>
      </c>
    </row>
    <row r="438" spans="1:7" x14ac:dyDescent="0.25">
      <c r="A438" s="252"/>
      <c r="B438" s="124">
        <f t="shared" si="6"/>
        <v>41687.458330000001</v>
      </c>
      <c r="C438" s="115">
        <v>11</v>
      </c>
      <c r="D438" s="12">
        <f>ROUND(АТС!F436*$D$41*$D$42/100,2)</f>
        <v>153.65</v>
      </c>
      <c r="E438" s="12">
        <f>ROUND(АТС!F436*$E$41*$E$42/100,2)</f>
        <v>141.15</v>
      </c>
      <c r="F438" s="12">
        <f>ROUND(АТС!$F436*$F$41*$F$42/100,2)</f>
        <v>96.14</v>
      </c>
      <c r="G438" s="12">
        <f>ROUND(АТС!$F436*$G$41*$G$42/100,2)</f>
        <v>56.26</v>
      </c>
    </row>
    <row r="439" spans="1:7" x14ac:dyDescent="0.25">
      <c r="A439" s="252"/>
      <c r="B439" s="123">
        <f t="shared" si="6"/>
        <v>41687.5</v>
      </c>
      <c r="C439" s="115">
        <v>12</v>
      </c>
      <c r="D439" s="12">
        <f>ROUND(АТС!F437*$D$41*$D$42/100,2)</f>
        <v>160.96</v>
      </c>
      <c r="E439" s="12">
        <f>ROUND(АТС!F437*$E$41*$E$42/100,2)</f>
        <v>147.87</v>
      </c>
      <c r="F439" s="12">
        <f>ROUND(АТС!$F437*$F$41*$F$42/100,2)</f>
        <v>100.71</v>
      </c>
      <c r="G439" s="12">
        <f>ROUND(АТС!$F437*$G$41*$G$42/100,2)</f>
        <v>58.94</v>
      </c>
    </row>
    <row r="440" spans="1:7" x14ac:dyDescent="0.25">
      <c r="A440" s="252"/>
      <c r="B440" s="124">
        <f t="shared" si="6"/>
        <v>41687.541669999999</v>
      </c>
      <c r="C440" s="115">
        <v>13</v>
      </c>
      <c r="D440" s="12">
        <f>ROUND(АТС!F438*$D$41*$D$42/100,2)</f>
        <v>163.5</v>
      </c>
      <c r="E440" s="12">
        <f>ROUND(АТС!F438*$E$41*$E$42/100,2)</f>
        <v>150.21</v>
      </c>
      <c r="F440" s="12">
        <f>ROUND(АТС!$F438*$F$41*$F$42/100,2)</f>
        <v>102.3</v>
      </c>
      <c r="G440" s="12">
        <f>ROUND(АТС!$F438*$G$41*$G$42/100,2)</f>
        <v>59.87</v>
      </c>
    </row>
    <row r="441" spans="1:7" x14ac:dyDescent="0.25">
      <c r="A441" s="252"/>
      <c r="B441" s="124">
        <f t="shared" si="6"/>
        <v>41687.583330000001</v>
      </c>
      <c r="C441" s="115">
        <v>14</v>
      </c>
      <c r="D441" s="12">
        <f>ROUND(АТС!F439*$D$41*$D$42/100,2)</f>
        <v>164.32</v>
      </c>
      <c r="E441" s="12">
        <f>ROUND(АТС!F439*$E$41*$E$42/100,2)</f>
        <v>150.96</v>
      </c>
      <c r="F441" s="12">
        <f>ROUND(АТС!$F439*$F$41*$F$42/100,2)</f>
        <v>102.82</v>
      </c>
      <c r="G441" s="12">
        <f>ROUND(АТС!$F439*$G$41*$G$42/100,2)</f>
        <v>60.17</v>
      </c>
    </row>
    <row r="442" spans="1:7" x14ac:dyDescent="0.25">
      <c r="A442" s="252"/>
      <c r="B442" s="124">
        <f t="shared" si="6"/>
        <v>41687.625</v>
      </c>
      <c r="C442" s="115">
        <v>15</v>
      </c>
      <c r="D442" s="12">
        <f>ROUND(АТС!F440*$D$41*$D$42/100,2)</f>
        <v>166.11</v>
      </c>
      <c r="E442" s="12">
        <f>ROUND(АТС!F440*$E$41*$E$42/100,2)</f>
        <v>152.6</v>
      </c>
      <c r="F442" s="12">
        <f>ROUND(АТС!$F440*$F$41*$F$42/100,2)</f>
        <v>103.93</v>
      </c>
      <c r="G442" s="12">
        <f>ROUND(АТС!$F440*$G$41*$G$42/100,2)</f>
        <v>60.82</v>
      </c>
    </row>
    <row r="443" spans="1:7" x14ac:dyDescent="0.25">
      <c r="A443" s="252"/>
      <c r="B443" s="123">
        <f t="shared" si="6"/>
        <v>41687.666669999999</v>
      </c>
      <c r="C443" s="115">
        <v>16</v>
      </c>
      <c r="D443" s="12">
        <f>ROUND(АТС!F441*$D$41*$D$42/100,2)</f>
        <v>167.16</v>
      </c>
      <c r="E443" s="12">
        <f>ROUND(АТС!F441*$E$41*$E$42/100,2)</f>
        <v>153.57</v>
      </c>
      <c r="F443" s="12">
        <f>ROUND(АТС!$F441*$F$41*$F$42/100,2)</f>
        <v>104.59</v>
      </c>
      <c r="G443" s="12">
        <f>ROUND(АТС!$F441*$G$41*$G$42/100,2)</f>
        <v>61.21</v>
      </c>
    </row>
    <row r="444" spans="1:7" x14ac:dyDescent="0.25">
      <c r="A444" s="252"/>
      <c r="B444" s="124">
        <f t="shared" si="6"/>
        <v>41687.708330000001</v>
      </c>
      <c r="C444" s="115">
        <v>17</v>
      </c>
      <c r="D444" s="12">
        <f>ROUND(АТС!F442*$D$41*$D$42/100,2)</f>
        <v>183.2</v>
      </c>
      <c r="E444" s="12">
        <f>ROUND(АТС!F442*$E$41*$E$42/100,2)</f>
        <v>168.31</v>
      </c>
      <c r="F444" s="12">
        <f>ROUND(АТС!$F442*$F$41*$F$42/100,2)</f>
        <v>114.63</v>
      </c>
      <c r="G444" s="12">
        <f>ROUND(АТС!$F442*$G$41*$G$42/100,2)</f>
        <v>67.08</v>
      </c>
    </row>
    <row r="445" spans="1:7" x14ac:dyDescent="0.25">
      <c r="A445" s="252"/>
      <c r="B445" s="124">
        <f t="shared" si="6"/>
        <v>41687.75</v>
      </c>
      <c r="C445" s="115">
        <v>18</v>
      </c>
      <c r="D445" s="12">
        <f>ROUND(АТС!F443*$D$41*$D$42/100,2)</f>
        <v>163.53</v>
      </c>
      <c r="E445" s="12">
        <f>ROUND(АТС!F443*$E$41*$E$42/100,2)</f>
        <v>150.22999999999999</v>
      </c>
      <c r="F445" s="12">
        <f>ROUND(АТС!$F443*$F$41*$F$42/100,2)</f>
        <v>102.32</v>
      </c>
      <c r="G445" s="12">
        <f>ROUND(АТС!$F443*$G$41*$G$42/100,2)</f>
        <v>59.88</v>
      </c>
    </row>
    <row r="446" spans="1:7" x14ac:dyDescent="0.25">
      <c r="A446" s="252"/>
      <c r="B446" s="124">
        <f t="shared" si="6"/>
        <v>41687.791669999999</v>
      </c>
      <c r="C446" s="115">
        <v>19</v>
      </c>
      <c r="D446" s="12">
        <f>ROUND(АТС!F444*$D$41*$D$42/100,2)</f>
        <v>141.91</v>
      </c>
      <c r="E446" s="12">
        <f>ROUND(АТС!F444*$E$41*$E$42/100,2)</f>
        <v>130.37</v>
      </c>
      <c r="F446" s="12">
        <f>ROUND(АТС!$F444*$F$41*$F$42/100,2)</f>
        <v>88.79</v>
      </c>
      <c r="G446" s="12">
        <f>ROUND(АТС!$F444*$G$41*$G$42/100,2)</f>
        <v>51.96</v>
      </c>
    </row>
    <row r="447" spans="1:7" x14ac:dyDescent="0.25">
      <c r="A447" s="252"/>
      <c r="B447" s="123">
        <f t="shared" si="6"/>
        <v>41687.833330000001</v>
      </c>
      <c r="C447" s="115">
        <v>20</v>
      </c>
      <c r="D447" s="12">
        <f>ROUND(АТС!F445*$D$41*$D$42/100,2)</f>
        <v>141.13</v>
      </c>
      <c r="E447" s="12">
        <f>ROUND(АТС!F445*$E$41*$E$42/100,2)</f>
        <v>129.66</v>
      </c>
      <c r="F447" s="12">
        <f>ROUND(АТС!$F445*$F$41*$F$42/100,2)</f>
        <v>88.31</v>
      </c>
      <c r="G447" s="12">
        <f>ROUND(АТС!$F445*$G$41*$G$42/100,2)</f>
        <v>51.68</v>
      </c>
    </row>
    <row r="448" spans="1:7" x14ac:dyDescent="0.25">
      <c r="A448" s="252"/>
      <c r="B448" s="124">
        <f t="shared" si="6"/>
        <v>41687.875</v>
      </c>
      <c r="C448" s="115">
        <v>21</v>
      </c>
      <c r="D448" s="12">
        <f>ROUND(АТС!F446*$D$41*$D$42/100,2)</f>
        <v>135.22999999999999</v>
      </c>
      <c r="E448" s="12">
        <f>ROUND(АТС!F446*$E$41*$E$42/100,2)</f>
        <v>124.23</v>
      </c>
      <c r="F448" s="12">
        <f>ROUND(АТС!$F446*$F$41*$F$42/100,2)</f>
        <v>84.61</v>
      </c>
      <c r="G448" s="12">
        <f>ROUND(АТС!$F446*$G$41*$G$42/100,2)</f>
        <v>49.52</v>
      </c>
    </row>
    <row r="449" spans="1:7" x14ac:dyDescent="0.25">
      <c r="A449" s="252"/>
      <c r="B449" s="124">
        <f t="shared" si="6"/>
        <v>41687.916669999999</v>
      </c>
      <c r="C449" s="115">
        <v>22</v>
      </c>
      <c r="D449" s="12">
        <f>ROUND(АТС!F447*$D$41*$D$42/100,2)</f>
        <v>135.63999999999999</v>
      </c>
      <c r="E449" s="12">
        <f>ROUND(АТС!F447*$E$41*$E$42/100,2)</f>
        <v>124.61</v>
      </c>
      <c r="F449" s="12">
        <f>ROUND(АТС!$F447*$F$41*$F$42/100,2)</f>
        <v>84.87</v>
      </c>
      <c r="G449" s="12">
        <f>ROUND(АТС!$F447*$G$41*$G$42/100,2)</f>
        <v>49.67</v>
      </c>
    </row>
    <row r="450" spans="1:7" x14ac:dyDescent="0.25">
      <c r="A450" s="252"/>
      <c r="B450" s="124">
        <f t="shared" si="6"/>
        <v>41687.958330000001</v>
      </c>
      <c r="C450" s="115">
        <v>23</v>
      </c>
      <c r="D450" s="12">
        <f>ROUND(АТС!F448*$D$41*$D$42/100,2)</f>
        <v>128.37</v>
      </c>
      <c r="E450" s="12">
        <f>ROUND(АТС!F448*$E$41*$E$42/100,2)</f>
        <v>117.94</v>
      </c>
      <c r="F450" s="12">
        <f>ROUND(АТС!$F448*$F$41*$F$42/100,2)</f>
        <v>80.319999999999993</v>
      </c>
      <c r="G450" s="12">
        <f>ROUND(АТС!$F448*$G$41*$G$42/100,2)</f>
        <v>47.01</v>
      </c>
    </row>
    <row r="451" spans="1:7" x14ac:dyDescent="0.25">
      <c r="A451" s="252"/>
      <c r="B451" s="123">
        <f t="shared" si="6"/>
        <v>41688</v>
      </c>
      <c r="C451" s="115">
        <v>0</v>
      </c>
      <c r="D451" s="12">
        <f>ROUND(АТС!F449*$D$41*$D$42/100,2)</f>
        <v>141.80000000000001</v>
      </c>
      <c r="E451" s="12">
        <f>ROUND(АТС!F449*$E$41*$E$42/100,2)</f>
        <v>130.27000000000001</v>
      </c>
      <c r="F451" s="12">
        <f>ROUND(АТС!$F449*$F$41*$F$42/100,2)</f>
        <v>88.72</v>
      </c>
      <c r="G451" s="12">
        <f>ROUND(АТС!$F449*$G$41*$G$42/100,2)</f>
        <v>51.92</v>
      </c>
    </row>
    <row r="452" spans="1:7" x14ac:dyDescent="0.25">
      <c r="A452" s="252"/>
      <c r="B452" s="124">
        <f t="shared" ref="B452:B515" si="7">B428+1</f>
        <v>41688.041669999999</v>
      </c>
      <c r="C452" s="115">
        <v>1</v>
      </c>
      <c r="D452" s="12">
        <f>ROUND(АТС!F450*$D$41*$D$42/100,2)</f>
        <v>151.84</v>
      </c>
      <c r="E452" s="12">
        <f>ROUND(АТС!F450*$E$41*$E$42/100,2)</f>
        <v>139.49</v>
      </c>
      <c r="F452" s="12">
        <f>ROUND(АТС!$F450*$F$41*$F$42/100,2)</f>
        <v>95.01</v>
      </c>
      <c r="G452" s="12">
        <f>ROUND(АТС!$F450*$G$41*$G$42/100,2)</f>
        <v>55.6</v>
      </c>
    </row>
    <row r="453" spans="1:7" x14ac:dyDescent="0.25">
      <c r="A453" s="252"/>
      <c r="B453" s="124">
        <f t="shared" si="7"/>
        <v>41688.083330000001</v>
      </c>
      <c r="C453" s="115">
        <v>2</v>
      </c>
      <c r="D453" s="12">
        <f>ROUND(АТС!F451*$D$41*$D$42/100,2)</f>
        <v>155.24</v>
      </c>
      <c r="E453" s="12">
        <f>ROUND(АТС!F451*$E$41*$E$42/100,2)</f>
        <v>142.61000000000001</v>
      </c>
      <c r="F453" s="12">
        <f>ROUND(АТС!$F451*$F$41*$F$42/100,2)</f>
        <v>97.13</v>
      </c>
      <c r="G453" s="12">
        <f>ROUND(АТС!$F451*$G$41*$G$42/100,2)</f>
        <v>56.84</v>
      </c>
    </row>
    <row r="454" spans="1:7" x14ac:dyDescent="0.25">
      <c r="A454" s="252"/>
      <c r="B454" s="124">
        <f t="shared" si="7"/>
        <v>41688.125</v>
      </c>
      <c r="C454" s="115">
        <v>3</v>
      </c>
      <c r="D454" s="12">
        <f>ROUND(АТС!F452*$D$41*$D$42/100,2)</f>
        <v>159.68</v>
      </c>
      <c r="E454" s="12">
        <f>ROUND(АТС!F452*$E$41*$E$42/100,2)</f>
        <v>146.69999999999999</v>
      </c>
      <c r="F454" s="12">
        <f>ROUND(АТС!$F452*$F$41*$F$42/100,2)</f>
        <v>99.91</v>
      </c>
      <c r="G454" s="12">
        <f>ROUND(АТС!$F452*$G$41*$G$42/100,2)</f>
        <v>58.47</v>
      </c>
    </row>
    <row r="455" spans="1:7" x14ac:dyDescent="0.25">
      <c r="A455" s="252"/>
      <c r="B455" s="123">
        <f t="shared" si="7"/>
        <v>41688.166669999999</v>
      </c>
      <c r="C455" s="115">
        <v>4</v>
      </c>
      <c r="D455" s="12">
        <f>ROUND(АТС!F453*$D$41*$D$42/100,2)</f>
        <v>160.63</v>
      </c>
      <c r="E455" s="12">
        <f>ROUND(АТС!F453*$E$41*$E$42/100,2)</f>
        <v>147.57</v>
      </c>
      <c r="F455" s="12">
        <f>ROUND(АТС!$F453*$F$41*$F$42/100,2)</f>
        <v>100.51</v>
      </c>
      <c r="G455" s="12">
        <f>ROUND(АТС!$F453*$G$41*$G$42/100,2)</f>
        <v>58.82</v>
      </c>
    </row>
    <row r="456" spans="1:7" x14ac:dyDescent="0.25">
      <c r="A456" s="252"/>
      <c r="B456" s="124">
        <f t="shared" si="7"/>
        <v>41688.208330000001</v>
      </c>
      <c r="C456" s="115">
        <v>5</v>
      </c>
      <c r="D456" s="12">
        <f>ROUND(АТС!F454*$D$41*$D$42/100,2)</f>
        <v>157.91999999999999</v>
      </c>
      <c r="E456" s="12">
        <f>ROUND(АТС!F454*$E$41*$E$42/100,2)</f>
        <v>145.08000000000001</v>
      </c>
      <c r="F456" s="12">
        <f>ROUND(АТС!$F454*$F$41*$F$42/100,2)</f>
        <v>98.81</v>
      </c>
      <c r="G456" s="12">
        <f>ROUND(АТС!$F454*$G$41*$G$42/100,2)</f>
        <v>57.82</v>
      </c>
    </row>
    <row r="457" spans="1:7" x14ac:dyDescent="0.25">
      <c r="A457" s="252"/>
      <c r="B457" s="124">
        <f t="shared" si="7"/>
        <v>41688.25</v>
      </c>
      <c r="C457" s="115">
        <v>6</v>
      </c>
      <c r="D457" s="12">
        <f>ROUND(АТС!F455*$D$41*$D$42/100,2)</f>
        <v>150.49</v>
      </c>
      <c r="E457" s="12">
        <f>ROUND(АТС!F455*$E$41*$E$42/100,2)</f>
        <v>138.26</v>
      </c>
      <c r="F457" s="12">
        <f>ROUND(АТС!$F455*$F$41*$F$42/100,2)</f>
        <v>94.16</v>
      </c>
      <c r="G457" s="12">
        <f>ROUND(АТС!$F455*$G$41*$G$42/100,2)</f>
        <v>55.11</v>
      </c>
    </row>
    <row r="458" spans="1:7" x14ac:dyDescent="0.25">
      <c r="A458" s="252"/>
      <c r="B458" s="124">
        <f t="shared" si="7"/>
        <v>41688.291669999999</v>
      </c>
      <c r="C458" s="115">
        <v>7</v>
      </c>
      <c r="D458" s="12">
        <f>ROUND(АТС!F456*$D$41*$D$42/100,2)</f>
        <v>171.48</v>
      </c>
      <c r="E458" s="12">
        <f>ROUND(АТС!F456*$E$41*$E$42/100,2)</f>
        <v>157.53</v>
      </c>
      <c r="F458" s="12">
        <f>ROUND(АТС!$F456*$F$41*$F$42/100,2)</f>
        <v>107.29</v>
      </c>
      <c r="G458" s="12">
        <f>ROUND(АТС!$F456*$G$41*$G$42/100,2)</f>
        <v>62.79</v>
      </c>
    </row>
    <row r="459" spans="1:7" x14ac:dyDescent="0.25">
      <c r="A459" s="252"/>
      <c r="B459" s="123">
        <f t="shared" si="7"/>
        <v>41688.333330000001</v>
      </c>
      <c r="C459" s="115">
        <v>8</v>
      </c>
      <c r="D459" s="12">
        <f>ROUND(АТС!F457*$D$41*$D$42/100,2)</f>
        <v>173.37</v>
      </c>
      <c r="E459" s="12">
        <f>ROUND(АТС!F457*$E$41*$E$42/100,2)</f>
        <v>159.27000000000001</v>
      </c>
      <c r="F459" s="12">
        <f>ROUND(АТС!$F457*$F$41*$F$42/100,2)</f>
        <v>108.48</v>
      </c>
      <c r="G459" s="12">
        <f>ROUND(АТС!$F457*$G$41*$G$42/100,2)</f>
        <v>63.48</v>
      </c>
    </row>
    <row r="460" spans="1:7" x14ac:dyDescent="0.25">
      <c r="A460" s="252"/>
      <c r="B460" s="124">
        <f t="shared" si="7"/>
        <v>41688.375</v>
      </c>
      <c r="C460" s="115">
        <v>9</v>
      </c>
      <c r="D460" s="12">
        <f>ROUND(АТС!F458*$D$41*$D$42/100,2)</f>
        <v>172.36</v>
      </c>
      <c r="E460" s="12">
        <f>ROUND(АТС!F458*$E$41*$E$42/100,2)</f>
        <v>158.34</v>
      </c>
      <c r="F460" s="12">
        <f>ROUND(АТС!$F458*$F$41*$F$42/100,2)</f>
        <v>107.84</v>
      </c>
      <c r="G460" s="12">
        <f>ROUND(АТС!$F458*$G$41*$G$42/100,2)</f>
        <v>63.11</v>
      </c>
    </row>
    <row r="461" spans="1:7" x14ac:dyDescent="0.25">
      <c r="A461" s="252"/>
      <c r="B461" s="124">
        <f t="shared" si="7"/>
        <v>41688.416669999999</v>
      </c>
      <c r="C461" s="115">
        <v>10</v>
      </c>
      <c r="D461" s="12">
        <f>ROUND(АТС!F459*$D$41*$D$42/100,2)</f>
        <v>169.18</v>
      </c>
      <c r="E461" s="12">
        <f>ROUND(АТС!F459*$E$41*$E$42/100,2)</f>
        <v>155.43</v>
      </c>
      <c r="F461" s="12">
        <f>ROUND(АТС!$F459*$F$41*$F$42/100,2)</f>
        <v>105.86</v>
      </c>
      <c r="G461" s="12">
        <f>ROUND(АТС!$F459*$G$41*$G$42/100,2)</f>
        <v>61.95</v>
      </c>
    </row>
    <row r="462" spans="1:7" x14ac:dyDescent="0.25">
      <c r="A462" s="252"/>
      <c r="B462" s="124">
        <f t="shared" si="7"/>
        <v>41688.458330000001</v>
      </c>
      <c r="C462" s="115">
        <v>11</v>
      </c>
      <c r="D462" s="12">
        <f>ROUND(АТС!F460*$D$41*$D$42/100,2)</f>
        <v>154.12</v>
      </c>
      <c r="E462" s="12">
        <f>ROUND(АТС!F460*$E$41*$E$42/100,2)</f>
        <v>141.59</v>
      </c>
      <c r="F462" s="12">
        <f>ROUND(АТС!$F460*$F$41*$F$42/100,2)</f>
        <v>96.43</v>
      </c>
      <c r="G462" s="12">
        <f>ROUND(АТС!$F460*$G$41*$G$42/100,2)</f>
        <v>56.43</v>
      </c>
    </row>
    <row r="463" spans="1:7" x14ac:dyDescent="0.25">
      <c r="A463" s="252"/>
      <c r="B463" s="123">
        <f t="shared" si="7"/>
        <v>41688.5</v>
      </c>
      <c r="C463" s="115">
        <v>12</v>
      </c>
      <c r="D463" s="12">
        <f>ROUND(АТС!F461*$D$41*$D$42/100,2)</f>
        <v>159.76</v>
      </c>
      <c r="E463" s="12">
        <f>ROUND(АТС!F461*$E$41*$E$42/100,2)</f>
        <v>146.77000000000001</v>
      </c>
      <c r="F463" s="12">
        <f>ROUND(АТС!$F461*$F$41*$F$42/100,2)</f>
        <v>99.96</v>
      </c>
      <c r="G463" s="12">
        <f>ROUND(АТС!$F461*$G$41*$G$42/100,2)</f>
        <v>58.5</v>
      </c>
    </row>
    <row r="464" spans="1:7" x14ac:dyDescent="0.25">
      <c r="A464" s="252"/>
      <c r="B464" s="124">
        <f t="shared" si="7"/>
        <v>41688.541669999999</v>
      </c>
      <c r="C464" s="115">
        <v>13</v>
      </c>
      <c r="D464" s="12">
        <f>ROUND(АТС!F462*$D$41*$D$42/100,2)</f>
        <v>164.08</v>
      </c>
      <c r="E464" s="12">
        <f>ROUND(АТС!F462*$E$41*$E$42/100,2)</f>
        <v>150.74</v>
      </c>
      <c r="F464" s="12">
        <f>ROUND(АТС!$F462*$F$41*$F$42/100,2)</f>
        <v>102.66</v>
      </c>
      <c r="G464" s="12">
        <f>ROUND(АТС!$F462*$G$41*$G$42/100,2)</f>
        <v>60.08</v>
      </c>
    </row>
    <row r="465" spans="1:7" x14ac:dyDescent="0.25">
      <c r="A465" s="252"/>
      <c r="B465" s="124">
        <f t="shared" si="7"/>
        <v>41688.583330000001</v>
      </c>
      <c r="C465" s="115">
        <v>14</v>
      </c>
      <c r="D465" s="12">
        <f>ROUND(АТС!F463*$D$41*$D$42/100,2)</f>
        <v>166.76</v>
      </c>
      <c r="E465" s="12">
        <f>ROUND(АТС!F463*$E$41*$E$42/100,2)</f>
        <v>153.19999999999999</v>
      </c>
      <c r="F465" s="12">
        <f>ROUND(АТС!$F463*$F$41*$F$42/100,2)</f>
        <v>104.34</v>
      </c>
      <c r="G465" s="12">
        <f>ROUND(АТС!$F463*$G$41*$G$42/100,2)</f>
        <v>61.06</v>
      </c>
    </row>
    <row r="466" spans="1:7" x14ac:dyDescent="0.25">
      <c r="A466" s="252"/>
      <c r="B466" s="124">
        <f t="shared" si="7"/>
        <v>41688.625</v>
      </c>
      <c r="C466" s="115">
        <v>15</v>
      </c>
      <c r="D466" s="12">
        <f>ROUND(АТС!F464*$D$41*$D$42/100,2)</f>
        <v>166.73</v>
      </c>
      <c r="E466" s="12">
        <f>ROUND(АТС!F464*$E$41*$E$42/100,2)</f>
        <v>153.18</v>
      </c>
      <c r="F466" s="12">
        <f>ROUND(АТС!$F464*$F$41*$F$42/100,2)</f>
        <v>104.32</v>
      </c>
      <c r="G466" s="12">
        <f>ROUND(АТС!$F464*$G$41*$G$42/100,2)</f>
        <v>61.05</v>
      </c>
    </row>
    <row r="467" spans="1:7" x14ac:dyDescent="0.25">
      <c r="A467" s="252"/>
      <c r="B467" s="123">
        <f t="shared" si="7"/>
        <v>41688.666669999999</v>
      </c>
      <c r="C467" s="115">
        <v>16</v>
      </c>
      <c r="D467" s="12">
        <f>ROUND(АТС!F465*$D$41*$D$42/100,2)</f>
        <v>167.73</v>
      </c>
      <c r="E467" s="12">
        <f>ROUND(АТС!F465*$E$41*$E$42/100,2)</f>
        <v>154.09</v>
      </c>
      <c r="F467" s="12">
        <f>ROUND(АТС!$F465*$F$41*$F$42/100,2)</f>
        <v>104.95</v>
      </c>
      <c r="G467" s="12">
        <f>ROUND(АТС!$F465*$G$41*$G$42/100,2)</f>
        <v>61.42</v>
      </c>
    </row>
    <row r="468" spans="1:7" x14ac:dyDescent="0.25">
      <c r="A468" s="252"/>
      <c r="B468" s="124">
        <f t="shared" si="7"/>
        <v>41688.708330000001</v>
      </c>
      <c r="C468" s="115">
        <v>17</v>
      </c>
      <c r="D468" s="12">
        <f>ROUND(АТС!F466*$D$41*$D$42/100,2)</f>
        <v>162.13</v>
      </c>
      <c r="E468" s="12">
        <f>ROUND(АТС!F466*$E$41*$E$42/100,2)</f>
        <v>148.94999999999999</v>
      </c>
      <c r="F468" s="12">
        <f>ROUND(АТС!$F466*$F$41*$F$42/100,2)</f>
        <v>101.44</v>
      </c>
      <c r="G468" s="12">
        <f>ROUND(АТС!$F466*$G$41*$G$42/100,2)</f>
        <v>59.37</v>
      </c>
    </row>
    <row r="469" spans="1:7" x14ac:dyDescent="0.25">
      <c r="A469" s="252"/>
      <c r="B469" s="124">
        <f t="shared" si="7"/>
        <v>41688.75</v>
      </c>
      <c r="C469" s="115">
        <v>18</v>
      </c>
      <c r="D469" s="12">
        <f>ROUND(АТС!F467*$D$41*$D$42/100,2)</f>
        <v>142.9</v>
      </c>
      <c r="E469" s="12">
        <f>ROUND(АТС!F467*$E$41*$E$42/100,2)</f>
        <v>131.28</v>
      </c>
      <c r="F469" s="12">
        <f>ROUND(АТС!$F467*$F$41*$F$42/100,2)</f>
        <v>89.41</v>
      </c>
      <c r="G469" s="12">
        <f>ROUND(АТС!$F467*$G$41*$G$42/100,2)</f>
        <v>52.33</v>
      </c>
    </row>
    <row r="470" spans="1:7" x14ac:dyDescent="0.25">
      <c r="A470" s="252"/>
      <c r="B470" s="124">
        <f t="shared" si="7"/>
        <v>41688.791669999999</v>
      </c>
      <c r="C470" s="115">
        <v>19</v>
      </c>
      <c r="D470" s="12">
        <f>ROUND(АТС!F468*$D$41*$D$42/100,2)</f>
        <v>143.44</v>
      </c>
      <c r="E470" s="12">
        <f>ROUND(АТС!F468*$E$41*$E$42/100,2)</f>
        <v>131.78</v>
      </c>
      <c r="F470" s="12">
        <f>ROUND(АТС!$F468*$F$41*$F$42/100,2)</f>
        <v>89.75</v>
      </c>
      <c r="G470" s="12">
        <f>ROUND(АТС!$F468*$G$41*$G$42/100,2)</f>
        <v>52.52</v>
      </c>
    </row>
    <row r="471" spans="1:7" x14ac:dyDescent="0.25">
      <c r="A471" s="252"/>
      <c r="B471" s="123">
        <f t="shared" si="7"/>
        <v>41688.833330000001</v>
      </c>
      <c r="C471" s="115">
        <v>20</v>
      </c>
      <c r="D471" s="12">
        <f>ROUND(АТС!F469*$D$41*$D$42/100,2)</f>
        <v>142.61000000000001</v>
      </c>
      <c r="E471" s="12">
        <f>ROUND(АТС!F469*$E$41*$E$42/100,2)</f>
        <v>131.02000000000001</v>
      </c>
      <c r="F471" s="12">
        <f>ROUND(АТС!$F469*$F$41*$F$42/100,2)</f>
        <v>89.23</v>
      </c>
      <c r="G471" s="12">
        <f>ROUND(АТС!$F469*$G$41*$G$42/100,2)</f>
        <v>52.22</v>
      </c>
    </row>
    <row r="472" spans="1:7" x14ac:dyDescent="0.25">
      <c r="A472" s="252"/>
      <c r="B472" s="124">
        <f t="shared" si="7"/>
        <v>41688.875</v>
      </c>
      <c r="C472" s="115">
        <v>21</v>
      </c>
      <c r="D472" s="12">
        <f>ROUND(АТС!F470*$D$41*$D$42/100,2)</f>
        <v>133.49</v>
      </c>
      <c r="E472" s="12">
        <f>ROUND(АТС!F470*$E$41*$E$42/100,2)</f>
        <v>122.64</v>
      </c>
      <c r="F472" s="12">
        <f>ROUND(АТС!$F470*$F$41*$F$42/100,2)</f>
        <v>83.53</v>
      </c>
      <c r="G472" s="12">
        <f>ROUND(АТС!$F470*$G$41*$G$42/100,2)</f>
        <v>48.88</v>
      </c>
    </row>
    <row r="473" spans="1:7" x14ac:dyDescent="0.25">
      <c r="A473" s="252"/>
      <c r="B473" s="124">
        <f t="shared" si="7"/>
        <v>41688.916669999999</v>
      </c>
      <c r="C473" s="115">
        <v>22</v>
      </c>
      <c r="D473" s="12">
        <f>ROUND(АТС!F471*$D$41*$D$42/100,2)</f>
        <v>133.81</v>
      </c>
      <c r="E473" s="12">
        <f>ROUND(АТС!F471*$E$41*$E$42/100,2)</f>
        <v>122.93</v>
      </c>
      <c r="F473" s="12">
        <f>ROUND(АТС!$F471*$F$41*$F$42/100,2)</f>
        <v>83.72</v>
      </c>
      <c r="G473" s="12">
        <f>ROUND(АТС!$F471*$G$41*$G$42/100,2)</f>
        <v>49</v>
      </c>
    </row>
    <row r="474" spans="1:7" x14ac:dyDescent="0.25">
      <c r="A474" s="252"/>
      <c r="B474" s="124">
        <f t="shared" si="7"/>
        <v>41688.958330000001</v>
      </c>
      <c r="C474" s="115">
        <v>23</v>
      </c>
      <c r="D474" s="12">
        <f>ROUND(АТС!F472*$D$41*$D$42/100,2)</f>
        <v>128.56</v>
      </c>
      <c r="E474" s="12">
        <f>ROUND(АТС!F472*$E$41*$E$42/100,2)</f>
        <v>118.11</v>
      </c>
      <c r="F474" s="12">
        <f>ROUND(АТС!$F472*$F$41*$F$42/100,2)</f>
        <v>80.44</v>
      </c>
      <c r="G474" s="12">
        <f>ROUND(АТС!$F472*$G$41*$G$42/100,2)</f>
        <v>47.07</v>
      </c>
    </row>
    <row r="475" spans="1:7" x14ac:dyDescent="0.25">
      <c r="A475" s="252"/>
      <c r="B475" s="123">
        <f t="shared" si="7"/>
        <v>41689</v>
      </c>
      <c r="C475" s="115">
        <v>0</v>
      </c>
      <c r="D475" s="12">
        <f>ROUND(АТС!F473*$D$41*$D$42/100,2)</f>
        <v>141.69999999999999</v>
      </c>
      <c r="E475" s="12">
        <f>ROUND(АТС!F473*$E$41*$E$42/100,2)</f>
        <v>130.18</v>
      </c>
      <c r="F475" s="12">
        <f>ROUND(АТС!$F473*$F$41*$F$42/100,2)</f>
        <v>88.67</v>
      </c>
      <c r="G475" s="12">
        <f>ROUND(АТС!$F473*$G$41*$G$42/100,2)</f>
        <v>51.89</v>
      </c>
    </row>
    <row r="476" spans="1:7" x14ac:dyDescent="0.25">
      <c r="A476" s="252"/>
      <c r="B476" s="124">
        <f t="shared" si="7"/>
        <v>41689.041669999999</v>
      </c>
      <c r="C476" s="115">
        <v>1</v>
      </c>
      <c r="D476" s="12">
        <f>ROUND(АТС!F474*$D$41*$D$42/100,2)</f>
        <v>159.53</v>
      </c>
      <c r="E476" s="12">
        <f>ROUND(АТС!F474*$E$41*$E$42/100,2)</f>
        <v>146.56</v>
      </c>
      <c r="F476" s="12">
        <f>ROUND(АТС!$F474*$F$41*$F$42/100,2)</f>
        <v>99.82</v>
      </c>
      <c r="G476" s="12">
        <f>ROUND(АТС!$F474*$G$41*$G$42/100,2)</f>
        <v>58.42</v>
      </c>
    </row>
    <row r="477" spans="1:7" x14ac:dyDescent="0.25">
      <c r="A477" s="252"/>
      <c r="B477" s="124">
        <f t="shared" si="7"/>
        <v>41689.083330000001</v>
      </c>
      <c r="C477" s="115">
        <v>2</v>
      </c>
      <c r="D477" s="12">
        <f>ROUND(АТС!F475*$D$41*$D$42/100,2)</f>
        <v>162.31</v>
      </c>
      <c r="E477" s="12">
        <f>ROUND(АТС!F475*$E$41*$E$42/100,2)</f>
        <v>149.12</v>
      </c>
      <c r="F477" s="12">
        <f>ROUND(АТС!$F475*$F$41*$F$42/100,2)</f>
        <v>101.56</v>
      </c>
      <c r="G477" s="12">
        <f>ROUND(АТС!$F475*$G$41*$G$42/100,2)</f>
        <v>59.43</v>
      </c>
    </row>
    <row r="478" spans="1:7" x14ac:dyDescent="0.25">
      <c r="A478" s="252"/>
      <c r="B478" s="124">
        <f t="shared" si="7"/>
        <v>41689.125</v>
      </c>
      <c r="C478" s="115">
        <v>3</v>
      </c>
      <c r="D478" s="12">
        <f>ROUND(АТС!F476*$D$41*$D$42/100,2)</f>
        <v>164.21</v>
      </c>
      <c r="E478" s="12">
        <f>ROUND(АТС!F476*$E$41*$E$42/100,2)</f>
        <v>150.86000000000001</v>
      </c>
      <c r="F478" s="12">
        <f>ROUND(АТС!$F476*$F$41*$F$42/100,2)</f>
        <v>102.75</v>
      </c>
      <c r="G478" s="12">
        <f>ROUND(АТС!$F476*$G$41*$G$42/100,2)</f>
        <v>60.13</v>
      </c>
    </row>
    <row r="479" spans="1:7" x14ac:dyDescent="0.25">
      <c r="A479" s="252"/>
      <c r="B479" s="123">
        <f t="shared" si="7"/>
        <v>41689.166669999999</v>
      </c>
      <c r="C479" s="115">
        <v>4</v>
      </c>
      <c r="D479" s="12">
        <f>ROUND(АТС!F477*$D$41*$D$42/100,2)</f>
        <v>162.22</v>
      </c>
      <c r="E479" s="12">
        <f>ROUND(АТС!F477*$E$41*$E$42/100,2)</f>
        <v>149.03</v>
      </c>
      <c r="F479" s="12">
        <f>ROUND(АТС!$F477*$F$41*$F$42/100,2)</f>
        <v>101.5</v>
      </c>
      <c r="G479" s="12">
        <f>ROUND(АТС!$F477*$G$41*$G$42/100,2)</f>
        <v>59.4</v>
      </c>
    </row>
    <row r="480" spans="1:7" x14ac:dyDescent="0.25">
      <c r="A480" s="252"/>
      <c r="B480" s="124">
        <f t="shared" si="7"/>
        <v>41689.208330000001</v>
      </c>
      <c r="C480" s="115">
        <v>5</v>
      </c>
      <c r="D480" s="12">
        <f>ROUND(АТС!F478*$D$41*$D$42/100,2)</f>
        <v>157.69999999999999</v>
      </c>
      <c r="E480" s="12">
        <f>ROUND(АТС!F478*$E$41*$E$42/100,2)</f>
        <v>144.88</v>
      </c>
      <c r="F480" s="12">
        <f>ROUND(АТС!$F478*$F$41*$F$42/100,2)</f>
        <v>98.67</v>
      </c>
      <c r="G480" s="12">
        <f>ROUND(АТС!$F478*$G$41*$G$42/100,2)</f>
        <v>57.75</v>
      </c>
    </row>
    <row r="481" spans="1:7" x14ac:dyDescent="0.25">
      <c r="A481" s="252"/>
      <c r="B481" s="124">
        <f t="shared" si="7"/>
        <v>41689.25</v>
      </c>
      <c r="C481" s="115">
        <v>6</v>
      </c>
      <c r="D481" s="12">
        <f>ROUND(АТС!F479*$D$41*$D$42/100,2)</f>
        <v>148.72</v>
      </c>
      <c r="E481" s="12">
        <f>ROUND(АТС!F479*$E$41*$E$42/100,2)</f>
        <v>136.63</v>
      </c>
      <c r="F481" s="12">
        <f>ROUND(АТС!$F479*$F$41*$F$42/100,2)</f>
        <v>93.05</v>
      </c>
      <c r="G481" s="12">
        <f>ROUND(АТС!$F479*$G$41*$G$42/100,2)</f>
        <v>54.46</v>
      </c>
    </row>
    <row r="482" spans="1:7" x14ac:dyDescent="0.25">
      <c r="A482" s="252"/>
      <c r="B482" s="124">
        <f t="shared" si="7"/>
        <v>41689.291669999999</v>
      </c>
      <c r="C482" s="115">
        <v>7</v>
      </c>
      <c r="D482" s="12">
        <f>ROUND(АТС!F480*$D$41*$D$42/100,2)</f>
        <v>168.44</v>
      </c>
      <c r="E482" s="12">
        <f>ROUND(АТС!F480*$E$41*$E$42/100,2)</f>
        <v>154.75</v>
      </c>
      <c r="F482" s="12">
        <f>ROUND(АТС!$F480*$F$41*$F$42/100,2)</f>
        <v>105.39</v>
      </c>
      <c r="G482" s="12">
        <f>ROUND(АТС!$F480*$G$41*$G$42/100,2)</f>
        <v>61.68</v>
      </c>
    </row>
    <row r="483" spans="1:7" x14ac:dyDescent="0.25">
      <c r="A483" s="252"/>
      <c r="B483" s="123">
        <f t="shared" si="7"/>
        <v>41689.333330000001</v>
      </c>
      <c r="C483" s="115">
        <v>8</v>
      </c>
      <c r="D483" s="12">
        <f>ROUND(АТС!F481*$D$41*$D$42/100,2)</f>
        <v>172.08</v>
      </c>
      <c r="E483" s="12">
        <f>ROUND(АТС!F481*$E$41*$E$42/100,2)</f>
        <v>158.09</v>
      </c>
      <c r="F483" s="12">
        <f>ROUND(АТС!$F481*$F$41*$F$42/100,2)</f>
        <v>107.67</v>
      </c>
      <c r="G483" s="12">
        <f>ROUND(АТС!$F481*$G$41*$G$42/100,2)</f>
        <v>63.01</v>
      </c>
    </row>
    <row r="484" spans="1:7" x14ac:dyDescent="0.25">
      <c r="A484" s="252"/>
      <c r="B484" s="124">
        <f t="shared" si="7"/>
        <v>41689.375</v>
      </c>
      <c r="C484" s="115">
        <v>9</v>
      </c>
      <c r="D484" s="12">
        <f>ROUND(АТС!F482*$D$41*$D$42/100,2)</f>
        <v>161.82</v>
      </c>
      <c r="E484" s="12">
        <f>ROUND(АТС!F482*$E$41*$E$42/100,2)</f>
        <v>148.66999999999999</v>
      </c>
      <c r="F484" s="12">
        <f>ROUND(АТС!$F482*$F$41*$F$42/100,2)</f>
        <v>101.25</v>
      </c>
      <c r="G484" s="12">
        <f>ROUND(АТС!$F482*$G$41*$G$42/100,2)</f>
        <v>59.25</v>
      </c>
    </row>
    <row r="485" spans="1:7" x14ac:dyDescent="0.25">
      <c r="A485" s="252"/>
      <c r="B485" s="124">
        <f t="shared" si="7"/>
        <v>41689.416669999999</v>
      </c>
      <c r="C485" s="115">
        <v>10</v>
      </c>
      <c r="D485" s="12">
        <f>ROUND(АТС!F483*$D$41*$D$42/100,2)</f>
        <v>156.51</v>
      </c>
      <c r="E485" s="12">
        <f>ROUND(АТС!F483*$E$41*$E$42/100,2)</f>
        <v>143.79</v>
      </c>
      <c r="F485" s="12">
        <f>ROUND(АТС!$F483*$F$41*$F$42/100,2)</f>
        <v>97.93</v>
      </c>
      <c r="G485" s="12">
        <f>ROUND(АТС!$F483*$G$41*$G$42/100,2)</f>
        <v>57.31</v>
      </c>
    </row>
    <row r="486" spans="1:7" x14ac:dyDescent="0.25">
      <c r="A486" s="252"/>
      <c r="B486" s="124">
        <f t="shared" si="7"/>
        <v>41689.458330000001</v>
      </c>
      <c r="C486" s="115">
        <v>11</v>
      </c>
      <c r="D486" s="12">
        <f>ROUND(АТС!F484*$D$41*$D$42/100,2)</f>
        <v>144.47</v>
      </c>
      <c r="E486" s="12">
        <f>ROUND(АТС!F484*$E$41*$E$42/100,2)</f>
        <v>132.72999999999999</v>
      </c>
      <c r="F486" s="12">
        <f>ROUND(АТС!$F484*$F$41*$F$42/100,2)</f>
        <v>90.4</v>
      </c>
      <c r="G486" s="12">
        <f>ROUND(АТС!$F484*$G$41*$G$42/100,2)</f>
        <v>52.9</v>
      </c>
    </row>
    <row r="487" spans="1:7" x14ac:dyDescent="0.25">
      <c r="A487" s="252"/>
      <c r="B487" s="123">
        <f t="shared" si="7"/>
        <v>41689.5</v>
      </c>
      <c r="C487" s="115">
        <v>12</v>
      </c>
      <c r="D487" s="12">
        <f>ROUND(АТС!F485*$D$41*$D$42/100,2)</f>
        <v>146.57</v>
      </c>
      <c r="E487" s="12">
        <f>ROUND(АТС!F485*$E$41*$E$42/100,2)</f>
        <v>134.66</v>
      </c>
      <c r="F487" s="12">
        <f>ROUND(АТС!$F485*$F$41*$F$42/100,2)</f>
        <v>91.71</v>
      </c>
      <c r="G487" s="12">
        <f>ROUND(АТС!$F485*$G$41*$G$42/100,2)</f>
        <v>53.67</v>
      </c>
    </row>
    <row r="488" spans="1:7" x14ac:dyDescent="0.25">
      <c r="A488" s="252"/>
      <c r="B488" s="124">
        <f t="shared" si="7"/>
        <v>41689.541669999999</v>
      </c>
      <c r="C488" s="115">
        <v>13</v>
      </c>
      <c r="D488" s="12">
        <f>ROUND(АТС!F486*$D$41*$D$42/100,2)</f>
        <v>151.66</v>
      </c>
      <c r="E488" s="12">
        <f>ROUND(АТС!F486*$E$41*$E$42/100,2)</f>
        <v>139.33000000000001</v>
      </c>
      <c r="F488" s="12">
        <f>ROUND(АТС!$F486*$F$41*$F$42/100,2)</f>
        <v>94.89</v>
      </c>
      <c r="G488" s="12">
        <f>ROUND(АТС!$F486*$G$41*$G$42/100,2)</f>
        <v>55.53</v>
      </c>
    </row>
    <row r="489" spans="1:7" x14ac:dyDescent="0.25">
      <c r="A489" s="252"/>
      <c r="B489" s="124">
        <f t="shared" si="7"/>
        <v>41689.583330000001</v>
      </c>
      <c r="C489" s="115">
        <v>14</v>
      </c>
      <c r="D489" s="12">
        <f>ROUND(АТС!F487*$D$41*$D$42/100,2)</f>
        <v>150.87</v>
      </c>
      <c r="E489" s="12">
        <f>ROUND(АТС!F487*$E$41*$E$42/100,2)</f>
        <v>138.61000000000001</v>
      </c>
      <c r="F489" s="12">
        <f>ROUND(АТС!$F487*$F$41*$F$42/100,2)</f>
        <v>94.4</v>
      </c>
      <c r="G489" s="12">
        <f>ROUND(АТС!$F487*$G$41*$G$42/100,2)</f>
        <v>55.24</v>
      </c>
    </row>
    <row r="490" spans="1:7" x14ac:dyDescent="0.25">
      <c r="A490" s="252"/>
      <c r="B490" s="124">
        <f t="shared" si="7"/>
        <v>41689.625</v>
      </c>
      <c r="C490" s="115">
        <v>15</v>
      </c>
      <c r="D490" s="12">
        <f>ROUND(АТС!F488*$D$41*$D$42/100,2)</f>
        <v>150.91</v>
      </c>
      <c r="E490" s="12">
        <f>ROUND(АТС!F488*$E$41*$E$42/100,2)</f>
        <v>138.63999999999999</v>
      </c>
      <c r="F490" s="12">
        <f>ROUND(АТС!$F488*$F$41*$F$42/100,2)</f>
        <v>94.42</v>
      </c>
      <c r="G490" s="12">
        <f>ROUND(АТС!$F488*$G$41*$G$42/100,2)</f>
        <v>55.26</v>
      </c>
    </row>
    <row r="491" spans="1:7" x14ac:dyDescent="0.25">
      <c r="A491" s="252"/>
      <c r="B491" s="123">
        <f t="shared" si="7"/>
        <v>41689.666669999999</v>
      </c>
      <c r="C491" s="115">
        <v>16</v>
      </c>
      <c r="D491" s="12">
        <f>ROUND(АТС!F489*$D$41*$D$42/100,2)</f>
        <v>154.03</v>
      </c>
      <c r="E491" s="12">
        <f>ROUND(АТС!F489*$E$41*$E$42/100,2)</f>
        <v>141.51</v>
      </c>
      <c r="F491" s="12">
        <f>ROUND(АТС!$F489*$F$41*$F$42/100,2)</f>
        <v>96.38</v>
      </c>
      <c r="G491" s="12">
        <f>ROUND(АТС!$F489*$G$41*$G$42/100,2)</f>
        <v>56.4</v>
      </c>
    </row>
    <row r="492" spans="1:7" x14ac:dyDescent="0.25">
      <c r="A492" s="252"/>
      <c r="B492" s="124">
        <f t="shared" si="7"/>
        <v>41689.708330000001</v>
      </c>
      <c r="C492" s="115">
        <v>17</v>
      </c>
      <c r="D492" s="12">
        <f>ROUND(АТС!F490*$D$41*$D$42/100,2)</f>
        <v>166.98</v>
      </c>
      <c r="E492" s="12">
        <f>ROUND(АТС!F490*$E$41*$E$42/100,2)</f>
        <v>153.41</v>
      </c>
      <c r="F492" s="12">
        <f>ROUND(АТС!$F490*$F$41*$F$42/100,2)</f>
        <v>104.48</v>
      </c>
      <c r="G492" s="12">
        <f>ROUND(АТС!$F490*$G$41*$G$42/100,2)</f>
        <v>61.14</v>
      </c>
    </row>
    <row r="493" spans="1:7" x14ac:dyDescent="0.25">
      <c r="A493" s="252"/>
      <c r="B493" s="124">
        <f t="shared" si="7"/>
        <v>41689.75</v>
      </c>
      <c r="C493" s="115">
        <v>18</v>
      </c>
      <c r="D493" s="12">
        <f>ROUND(АТС!F491*$D$41*$D$42/100,2)</f>
        <v>159.75</v>
      </c>
      <c r="E493" s="12">
        <f>ROUND(АТС!F491*$E$41*$E$42/100,2)</f>
        <v>146.77000000000001</v>
      </c>
      <c r="F493" s="12">
        <f>ROUND(АТС!$F491*$F$41*$F$42/100,2)</f>
        <v>99.96</v>
      </c>
      <c r="G493" s="12">
        <f>ROUND(АТС!$F491*$G$41*$G$42/100,2)</f>
        <v>58.5</v>
      </c>
    </row>
    <row r="494" spans="1:7" x14ac:dyDescent="0.25">
      <c r="A494" s="252"/>
      <c r="B494" s="124">
        <f t="shared" si="7"/>
        <v>41689.791669999999</v>
      </c>
      <c r="C494" s="115">
        <v>19</v>
      </c>
      <c r="D494" s="12">
        <f>ROUND(АТС!F492*$D$41*$D$42/100,2)</f>
        <v>139.13999999999999</v>
      </c>
      <c r="E494" s="12">
        <f>ROUND(АТС!F492*$E$41*$E$42/100,2)</f>
        <v>127.82</v>
      </c>
      <c r="F494" s="12">
        <f>ROUND(АТС!$F492*$F$41*$F$42/100,2)</f>
        <v>87.06</v>
      </c>
      <c r="G494" s="12">
        <f>ROUND(АТС!$F492*$G$41*$G$42/100,2)</f>
        <v>50.95</v>
      </c>
    </row>
    <row r="495" spans="1:7" x14ac:dyDescent="0.25">
      <c r="A495" s="252"/>
      <c r="B495" s="123">
        <f t="shared" si="7"/>
        <v>41689.833330000001</v>
      </c>
      <c r="C495" s="115">
        <v>20</v>
      </c>
      <c r="D495" s="12">
        <f>ROUND(АТС!F493*$D$41*$D$42/100,2)</f>
        <v>137.66999999999999</v>
      </c>
      <c r="E495" s="12">
        <f>ROUND(АТС!F493*$E$41*$E$42/100,2)</f>
        <v>126.48</v>
      </c>
      <c r="F495" s="12">
        <f>ROUND(АТС!$F493*$F$41*$F$42/100,2)</f>
        <v>86.14</v>
      </c>
      <c r="G495" s="12">
        <f>ROUND(АТС!$F493*$G$41*$G$42/100,2)</f>
        <v>50.41</v>
      </c>
    </row>
    <row r="496" spans="1:7" x14ac:dyDescent="0.25">
      <c r="A496" s="252"/>
      <c r="B496" s="124">
        <f t="shared" si="7"/>
        <v>41689.875</v>
      </c>
      <c r="C496" s="115">
        <v>21</v>
      </c>
      <c r="D496" s="12">
        <f>ROUND(АТС!F494*$D$41*$D$42/100,2)</f>
        <v>134.21</v>
      </c>
      <c r="E496" s="12">
        <f>ROUND(АТС!F494*$E$41*$E$42/100,2)</f>
        <v>123.3</v>
      </c>
      <c r="F496" s="12">
        <f>ROUND(АТС!$F494*$F$41*$F$42/100,2)</f>
        <v>83.97</v>
      </c>
      <c r="G496" s="12">
        <f>ROUND(АТС!$F494*$G$41*$G$42/100,2)</f>
        <v>49.14</v>
      </c>
    </row>
    <row r="497" spans="1:7" x14ac:dyDescent="0.25">
      <c r="A497" s="252"/>
      <c r="B497" s="124">
        <f t="shared" si="7"/>
        <v>41689.916669999999</v>
      </c>
      <c r="C497" s="115">
        <v>22</v>
      </c>
      <c r="D497" s="12">
        <f>ROUND(АТС!F495*$D$41*$D$42/100,2)</f>
        <v>134.56</v>
      </c>
      <c r="E497" s="12">
        <f>ROUND(АТС!F495*$E$41*$E$42/100,2)</f>
        <v>123.62</v>
      </c>
      <c r="F497" s="12">
        <f>ROUND(АТС!$F495*$F$41*$F$42/100,2)</f>
        <v>84.19</v>
      </c>
      <c r="G497" s="12">
        <f>ROUND(АТС!$F495*$G$41*$G$42/100,2)</f>
        <v>49.27</v>
      </c>
    </row>
    <row r="498" spans="1:7" x14ac:dyDescent="0.25">
      <c r="A498" s="252"/>
      <c r="B498" s="124">
        <f t="shared" si="7"/>
        <v>41689.958330000001</v>
      </c>
      <c r="C498" s="115">
        <v>23</v>
      </c>
      <c r="D498" s="12">
        <f>ROUND(АТС!F496*$D$41*$D$42/100,2)</f>
        <v>132.72999999999999</v>
      </c>
      <c r="E498" s="12">
        <f>ROUND(АТС!F496*$E$41*$E$42/100,2)</f>
        <v>121.94</v>
      </c>
      <c r="F498" s="12">
        <f>ROUND(АТС!$F496*$F$41*$F$42/100,2)</f>
        <v>83.05</v>
      </c>
      <c r="G498" s="12">
        <f>ROUND(АТС!$F496*$G$41*$G$42/100,2)</f>
        <v>48.6</v>
      </c>
    </row>
    <row r="499" spans="1:7" x14ac:dyDescent="0.25">
      <c r="A499" s="252"/>
      <c r="B499" s="123">
        <f t="shared" si="7"/>
        <v>41690</v>
      </c>
      <c r="C499" s="115">
        <v>0</v>
      </c>
      <c r="D499" s="12">
        <f>ROUND(АТС!F497*$D$41*$D$42/100,2)</f>
        <v>147</v>
      </c>
      <c r="E499" s="12">
        <f>ROUND(АТС!F497*$E$41*$E$42/100,2)</f>
        <v>135.05000000000001</v>
      </c>
      <c r="F499" s="12">
        <f>ROUND(АТС!$F497*$F$41*$F$42/100,2)</f>
        <v>91.98</v>
      </c>
      <c r="G499" s="12">
        <f>ROUND(АТС!$F497*$G$41*$G$42/100,2)</f>
        <v>53.83</v>
      </c>
    </row>
    <row r="500" spans="1:7" x14ac:dyDescent="0.25">
      <c r="A500" s="252"/>
      <c r="B500" s="124">
        <f t="shared" si="7"/>
        <v>41690.041669999999</v>
      </c>
      <c r="C500" s="115">
        <v>1</v>
      </c>
      <c r="D500" s="12">
        <f>ROUND(АТС!F498*$D$41*$D$42/100,2)</f>
        <v>157.77000000000001</v>
      </c>
      <c r="E500" s="12">
        <f>ROUND(АТС!F498*$E$41*$E$42/100,2)</f>
        <v>144.94999999999999</v>
      </c>
      <c r="F500" s="12">
        <f>ROUND(АТС!$F498*$F$41*$F$42/100,2)</f>
        <v>98.72</v>
      </c>
      <c r="G500" s="12">
        <f>ROUND(АТС!$F498*$G$41*$G$42/100,2)</f>
        <v>57.77</v>
      </c>
    </row>
    <row r="501" spans="1:7" x14ac:dyDescent="0.25">
      <c r="A501" s="252"/>
      <c r="B501" s="124">
        <f t="shared" si="7"/>
        <v>41690.083330000001</v>
      </c>
      <c r="C501" s="115">
        <v>2</v>
      </c>
      <c r="D501" s="12">
        <f>ROUND(АТС!F499*$D$41*$D$42/100,2)</f>
        <v>163.28</v>
      </c>
      <c r="E501" s="12">
        <f>ROUND(АТС!F499*$E$41*$E$42/100,2)</f>
        <v>150.01</v>
      </c>
      <c r="F501" s="12">
        <f>ROUND(АТС!$F499*$F$41*$F$42/100,2)</f>
        <v>102.17</v>
      </c>
      <c r="G501" s="12">
        <f>ROUND(АТС!$F499*$G$41*$G$42/100,2)</f>
        <v>59.79</v>
      </c>
    </row>
    <row r="502" spans="1:7" x14ac:dyDescent="0.25">
      <c r="A502" s="252"/>
      <c r="B502" s="124">
        <f t="shared" si="7"/>
        <v>41690.125</v>
      </c>
      <c r="C502" s="115">
        <v>3</v>
      </c>
      <c r="D502" s="12">
        <f>ROUND(АТС!F500*$D$41*$D$42/100,2)</f>
        <v>166.17</v>
      </c>
      <c r="E502" s="12">
        <f>ROUND(АТС!F500*$E$41*$E$42/100,2)</f>
        <v>152.66</v>
      </c>
      <c r="F502" s="12">
        <f>ROUND(АТС!$F500*$F$41*$F$42/100,2)</f>
        <v>103.98</v>
      </c>
      <c r="G502" s="12">
        <f>ROUND(АТС!$F500*$G$41*$G$42/100,2)</f>
        <v>60.85</v>
      </c>
    </row>
    <row r="503" spans="1:7" x14ac:dyDescent="0.25">
      <c r="A503" s="252"/>
      <c r="B503" s="123">
        <f t="shared" si="7"/>
        <v>41690.166669999999</v>
      </c>
      <c r="C503" s="115">
        <v>4</v>
      </c>
      <c r="D503" s="12">
        <f>ROUND(АТС!F501*$D$41*$D$42/100,2)</f>
        <v>166.12</v>
      </c>
      <c r="E503" s="12">
        <f>ROUND(АТС!F501*$E$41*$E$42/100,2)</f>
        <v>152.61000000000001</v>
      </c>
      <c r="F503" s="12">
        <f>ROUND(АТС!$F501*$F$41*$F$42/100,2)</f>
        <v>103.94</v>
      </c>
      <c r="G503" s="12">
        <f>ROUND(АТС!$F501*$G$41*$G$42/100,2)</f>
        <v>60.83</v>
      </c>
    </row>
    <row r="504" spans="1:7" x14ac:dyDescent="0.25">
      <c r="A504" s="252"/>
      <c r="B504" s="124">
        <f t="shared" si="7"/>
        <v>41690.208330000001</v>
      </c>
      <c r="C504" s="115">
        <v>5</v>
      </c>
      <c r="D504" s="12">
        <f>ROUND(АТС!F502*$D$41*$D$42/100,2)</f>
        <v>162.30000000000001</v>
      </c>
      <c r="E504" s="12">
        <f>ROUND(АТС!F502*$E$41*$E$42/100,2)</f>
        <v>149.1</v>
      </c>
      <c r="F504" s="12">
        <f>ROUND(АТС!$F502*$F$41*$F$42/100,2)</f>
        <v>101.55</v>
      </c>
      <c r="G504" s="12">
        <f>ROUND(АТС!$F502*$G$41*$G$42/100,2)</f>
        <v>59.43</v>
      </c>
    </row>
    <row r="505" spans="1:7" x14ac:dyDescent="0.25">
      <c r="A505" s="252"/>
      <c r="B505" s="124">
        <f t="shared" si="7"/>
        <v>41690.25</v>
      </c>
      <c r="C505" s="115">
        <v>6</v>
      </c>
      <c r="D505" s="12">
        <f>ROUND(АТС!F503*$D$41*$D$42/100,2)</f>
        <v>154.31</v>
      </c>
      <c r="E505" s="12">
        <f>ROUND(АТС!F503*$E$41*$E$42/100,2)</f>
        <v>141.76</v>
      </c>
      <c r="F505" s="12">
        <f>ROUND(АТС!$F503*$F$41*$F$42/100,2)</f>
        <v>96.55</v>
      </c>
      <c r="G505" s="12">
        <f>ROUND(АТС!$F503*$G$41*$G$42/100,2)</f>
        <v>56.5</v>
      </c>
    </row>
    <row r="506" spans="1:7" x14ac:dyDescent="0.25">
      <c r="A506" s="252"/>
      <c r="B506" s="124">
        <f t="shared" si="7"/>
        <v>41690.291669999999</v>
      </c>
      <c r="C506" s="115">
        <v>7</v>
      </c>
      <c r="D506" s="12">
        <f>ROUND(АТС!F504*$D$41*$D$42/100,2)</f>
        <v>177.12</v>
      </c>
      <c r="E506" s="12">
        <f>ROUND(АТС!F504*$E$41*$E$42/100,2)</f>
        <v>162.72</v>
      </c>
      <c r="F506" s="12">
        <f>ROUND(АТС!$F504*$F$41*$F$42/100,2)</f>
        <v>110.83</v>
      </c>
      <c r="G506" s="12">
        <f>ROUND(АТС!$F504*$G$41*$G$42/100,2)</f>
        <v>64.86</v>
      </c>
    </row>
    <row r="507" spans="1:7" x14ac:dyDescent="0.25">
      <c r="A507" s="252"/>
      <c r="B507" s="123">
        <f t="shared" si="7"/>
        <v>41690.333330000001</v>
      </c>
      <c r="C507" s="115">
        <v>8</v>
      </c>
      <c r="D507" s="12">
        <f>ROUND(АТС!F505*$D$41*$D$42/100,2)</f>
        <v>177.49</v>
      </c>
      <c r="E507" s="12">
        <f>ROUND(АТС!F505*$E$41*$E$42/100,2)</f>
        <v>163.06</v>
      </c>
      <c r="F507" s="12">
        <f>ROUND(АТС!$F505*$F$41*$F$42/100,2)</f>
        <v>111.06</v>
      </c>
      <c r="G507" s="12">
        <f>ROUND(АТС!$F505*$G$41*$G$42/100,2)</f>
        <v>64.989999999999995</v>
      </c>
    </row>
    <row r="508" spans="1:7" x14ac:dyDescent="0.25">
      <c r="A508" s="252"/>
      <c r="B508" s="124">
        <f t="shared" si="7"/>
        <v>41690.375</v>
      </c>
      <c r="C508" s="115">
        <v>9</v>
      </c>
      <c r="D508" s="12">
        <f>ROUND(АТС!F506*$D$41*$D$42/100,2)</f>
        <v>165.71</v>
      </c>
      <c r="E508" s="12">
        <f>ROUND(АТС!F506*$E$41*$E$42/100,2)</f>
        <v>152.24</v>
      </c>
      <c r="F508" s="12">
        <f>ROUND(АТС!$F506*$F$41*$F$42/100,2)</f>
        <v>103.69</v>
      </c>
      <c r="G508" s="12">
        <f>ROUND(АТС!$F506*$G$41*$G$42/100,2)</f>
        <v>60.68</v>
      </c>
    </row>
    <row r="509" spans="1:7" x14ac:dyDescent="0.25">
      <c r="A509" s="252"/>
      <c r="B509" s="124">
        <f t="shared" si="7"/>
        <v>41690.416669999999</v>
      </c>
      <c r="C509" s="115">
        <v>10</v>
      </c>
      <c r="D509" s="12">
        <f>ROUND(АТС!F507*$D$41*$D$42/100,2)</f>
        <v>165.72</v>
      </c>
      <c r="E509" s="12">
        <f>ROUND(АТС!F507*$E$41*$E$42/100,2)</f>
        <v>152.25</v>
      </c>
      <c r="F509" s="12">
        <f>ROUND(АТС!$F507*$F$41*$F$42/100,2)</f>
        <v>103.69</v>
      </c>
      <c r="G509" s="12">
        <f>ROUND(АТС!$F507*$G$41*$G$42/100,2)</f>
        <v>60.68</v>
      </c>
    </row>
    <row r="510" spans="1:7" x14ac:dyDescent="0.25">
      <c r="A510" s="252"/>
      <c r="B510" s="124">
        <f t="shared" si="7"/>
        <v>41690.458330000001</v>
      </c>
      <c r="C510" s="115">
        <v>11</v>
      </c>
      <c r="D510" s="12">
        <f>ROUND(АТС!F508*$D$41*$D$42/100,2)</f>
        <v>153.91999999999999</v>
      </c>
      <c r="E510" s="12">
        <f>ROUND(АТС!F508*$E$41*$E$42/100,2)</f>
        <v>141.4</v>
      </c>
      <c r="F510" s="12">
        <f>ROUND(АТС!$F508*$F$41*$F$42/100,2)</f>
        <v>96.31</v>
      </c>
      <c r="G510" s="12">
        <f>ROUND(АТС!$F508*$G$41*$G$42/100,2)</f>
        <v>56.36</v>
      </c>
    </row>
    <row r="511" spans="1:7" x14ac:dyDescent="0.25">
      <c r="A511" s="252"/>
      <c r="B511" s="123">
        <f t="shared" si="7"/>
        <v>41690.5</v>
      </c>
      <c r="C511" s="115">
        <v>12</v>
      </c>
      <c r="D511" s="12">
        <f>ROUND(АТС!F509*$D$41*$D$42/100,2)</f>
        <v>161.22999999999999</v>
      </c>
      <c r="E511" s="12">
        <f>ROUND(АТС!F509*$E$41*$E$42/100,2)</f>
        <v>148.12</v>
      </c>
      <c r="F511" s="12">
        <f>ROUND(АТС!$F509*$F$41*$F$42/100,2)</f>
        <v>100.88</v>
      </c>
      <c r="G511" s="12">
        <f>ROUND(АТС!$F509*$G$41*$G$42/100,2)</f>
        <v>59.04</v>
      </c>
    </row>
    <row r="512" spans="1:7" x14ac:dyDescent="0.25">
      <c r="A512" s="252"/>
      <c r="B512" s="124">
        <f t="shared" si="7"/>
        <v>41690.541669999999</v>
      </c>
      <c r="C512" s="115">
        <v>13</v>
      </c>
      <c r="D512" s="12">
        <f>ROUND(АТС!F510*$D$41*$D$42/100,2)</f>
        <v>164.61</v>
      </c>
      <c r="E512" s="12">
        <f>ROUND(АТС!F510*$E$41*$E$42/100,2)</f>
        <v>151.22</v>
      </c>
      <c r="F512" s="12">
        <f>ROUND(АТС!$F510*$F$41*$F$42/100,2)</f>
        <v>103</v>
      </c>
      <c r="G512" s="12">
        <f>ROUND(АТС!$F510*$G$41*$G$42/100,2)</f>
        <v>60.27</v>
      </c>
    </row>
    <row r="513" spans="1:7" x14ac:dyDescent="0.25">
      <c r="A513" s="252"/>
      <c r="B513" s="124">
        <f t="shared" si="7"/>
        <v>41690.583330000001</v>
      </c>
      <c r="C513" s="115">
        <v>14</v>
      </c>
      <c r="D513" s="12">
        <f>ROUND(АТС!F511*$D$41*$D$42/100,2)</f>
        <v>166.39</v>
      </c>
      <c r="E513" s="12">
        <f>ROUND(АТС!F511*$E$41*$E$42/100,2)</f>
        <v>152.86000000000001</v>
      </c>
      <c r="F513" s="12">
        <f>ROUND(АТС!$F511*$F$41*$F$42/100,2)</f>
        <v>104.11</v>
      </c>
      <c r="G513" s="12">
        <f>ROUND(АТС!$F511*$G$41*$G$42/100,2)</f>
        <v>60.93</v>
      </c>
    </row>
    <row r="514" spans="1:7" x14ac:dyDescent="0.25">
      <c r="A514" s="252"/>
      <c r="B514" s="124">
        <f t="shared" si="7"/>
        <v>41690.625</v>
      </c>
      <c r="C514" s="115">
        <v>15</v>
      </c>
      <c r="D514" s="12">
        <f>ROUND(АТС!F512*$D$41*$D$42/100,2)</f>
        <v>165.54</v>
      </c>
      <c r="E514" s="12">
        <f>ROUND(АТС!F512*$E$41*$E$42/100,2)</f>
        <v>152.08000000000001</v>
      </c>
      <c r="F514" s="12">
        <f>ROUND(АТС!$F512*$F$41*$F$42/100,2)</f>
        <v>103.58</v>
      </c>
      <c r="G514" s="12">
        <f>ROUND(АТС!$F512*$G$41*$G$42/100,2)</f>
        <v>60.61</v>
      </c>
    </row>
    <row r="515" spans="1:7" x14ac:dyDescent="0.25">
      <c r="A515" s="252"/>
      <c r="B515" s="123">
        <f t="shared" si="7"/>
        <v>41690.666669999999</v>
      </c>
      <c r="C515" s="115">
        <v>16</v>
      </c>
      <c r="D515" s="12">
        <f>ROUND(АТС!F513*$D$41*$D$42/100,2)</f>
        <v>166.4</v>
      </c>
      <c r="E515" s="12">
        <f>ROUND(АТС!F513*$E$41*$E$42/100,2)</f>
        <v>152.87</v>
      </c>
      <c r="F515" s="12">
        <f>ROUND(АТС!$F513*$F$41*$F$42/100,2)</f>
        <v>104.12</v>
      </c>
      <c r="G515" s="12">
        <f>ROUND(АТС!$F513*$G$41*$G$42/100,2)</f>
        <v>60.93</v>
      </c>
    </row>
    <row r="516" spans="1:7" x14ac:dyDescent="0.25">
      <c r="A516" s="252"/>
      <c r="B516" s="124">
        <f t="shared" ref="B516:B579" si="8">B492+1</f>
        <v>41690.708330000001</v>
      </c>
      <c r="C516" s="115">
        <v>17</v>
      </c>
      <c r="D516" s="12">
        <f>ROUND(АТС!F514*$D$41*$D$42/100,2)</f>
        <v>179.71</v>
      </c>
      <c r="E516" s="12">
        <f>ROUND(АТС!F514*$E$41*$E$42/100,2)</f>
        <v>165.1</v>
      </c>
      <c r="F516" s="12">
        <f>ROUND(АТС!$F514*$F$41*$F$42/100,2)</f>
        <v>112.45</v>
      </c>
      <c r="G516" s="12">
        <f>ROUND(АТС!$F514*$G$41*$G$42/100,2)</f>
        <v>65.81</v>
      </c>
    </row>
    <row r="517" spans="1:7" x14ac:dyDescent="0.25">
      <c r="A517" s="252"/>
      <c r="B517" s="124">
        <f t="shared" si="8"/>
        <v>41690.75</v>
      </c>
      <c r="C517" s="115">
        <v>18</v>
      </c>
      <c r="D517" s="12">
        <f>ROUND(АТС!F515*$D$41*$D$42/100,2)</f>
        <v>159.57</v>
      </c>
      <c r="E517" s="12">
        <f>ROUND(АТС!F515*$E$41*$E$42/100,2)</f>
        <v>146.59</v>
      </c>
      <c r="F517" s="12">
        <f>ROUND(АТС!$F515*$F$41*$F$42/100,2)</f>
        <v>99.84</v>
      </c>
      <c r="G517" s="12">
        <f>ROUND(АТС!$F515*$G$41*$G$42/100,2)</f>
        <v>58.43</v>
      </c>
    </row>
    <row r="518" spans="1:7" x14ac:dyDescent="0.25">
      <c r="A518" s="252"/>
      <c r="B518" s="124">
        <f t="shared" si="8"/>
        <v>41690.791669999999</v>
      </c>
      <c r="C518" s="115">
        <v>19</v>
      </c>
      <c r="D518" s="12">
        <f>ROUND(АТС!F516*$D$41*$D$42/100,2)</f>
        <v>139.16999999999999</v>
      </c>
      <c r="E518" s="12">
        <f>ROUND(АТС!F516*$E$41*$E$42/100,2)</f>
        <v>127.86</v>
      </c>
      <c r="F518" s="12">
        <f>ROUND(АТС!$F516*$F$41*$F$42/100,2)</f>
        <v>87.08</v>
      </c>
      <c r="G518" s="12">
        <f>ROUND(АТС!$F516*$G$41*$G$42/100,2)</f>
        <v>50.96</v>
      </c>
    </row>
    <row r="519" spans="1:7" x14ac:dyDescent="0.25">
      <c r="A519" s="252"/>
      <c r="B519" s="123">
        <f t="shared" si="8"/>
        <v>41690.833330000001</v>
      </c>
      <c r="C519" s="115">
        <v>20</v>
      </c>
      <c r="D519" s="12">
        <f>ROUND(АТС!F517*$D$41*$D$42/100,2)</f>
        <v>138.41</v>
      </c>
      <c r="E519" s="12">
        <f>ROUND(АТС!F517*$E$41*$E$42/100,2)</f>
        <v>127.16</v>
      </c>
      <c r="F519" s="12">
        <f>ROUND(АТС!$F517*$F$41*$F$42/100,2)</f>
        <v>86.6</v>
      </c>
      <c r="G519" s="12">
        <f>ROUND(АТС!$F517*$G$41*$G$42/100,2)</f>
        <v>50.68</v>
      </c>
    </row>
    <row r="520" spans="1:7" x14ac:dyDescent="0.25">
      <c r="A520" s="252"/>
      <c r="B520" s="124">
        <f t="shared" si="8"/>
        <v>41690.875</v>
      </c>
      <c r="C520" s="115">
        <v>21</v>
      </c>
      <c r="D520" s="12">
        <f>ROUND(АТС!F518*$D$41*$D$42/100,2)</f>
        <v>133.63</v>
      </c>
      <c r="E520" s="12">
        <f>ROUND(АТС!F518*$E$41*$E$42/100,2)</f>
        <v>122.77</v>
      </c>
      <c r="F520" s="12">
        <f>ROUND(АТС!$F518*$F$41*$F$42/100,2)</f>
        <v>83.61</v>
      </c>
      <c r="G520" s="12">
        <f>ROUND(АТС!$F518*$G$41*$G$42/100,2)</f>
        <v>48.93</v>
      </c>
    </row>
    <row r="521" spans="1:7" x14ac:dyDescent="0.25">
      <c r="A521" s="252"/>
      <c r="B521" s="124">
        <f t="shared" si="8"/>
        <v>41690.916669999999</v>
      </c>
      <c r="C521" s="115">
        <v>22</v>
      </c>
      <c r="D521" s="12">
        <f>ROUND(АТС!F519*$D$41*$D$42/100,2)</f>
        <v>134.66</v>
      </c>
      <c r="E521" s="12">
        <f>ROUND(АТС!F519*$E$41*$E$42/100,2)</f>
        <v>123.71</v>
      </c>
      <c r="F521" s="12">
        <f>ROUND(АТС!$F519*$F$41*$F$42/100,2)</f>
        <v>84.25</v>
      </c>
      <c r="G521" s="12">
        <f>ROUND(АТС!$F519*$G$41*$G$42/100,2)</f>
        <v>49.31</v>
      </c>
    </row>
    <row r="522" spans="1:7" x14ac:dyDescent="0.25">
      <c r="A522" s="252"/>
      <c r="B522" s="124">
        <f t="shared" si="8"/>
        <v>41690.958330000001</v>
      </c>
      <c r="C522" s="115">
        <v>23</v>
      </c>
      <c r="D522" s="12">
        <f>ROUND(АТС!F520*$D$41*$D$42/100,2)</f>
        <v>132.91999999999999</v>
      </c>
      <c r="E522" s="12">
        <f>ROUND(АТС!F520*$E$41*$E$42/100,2)</f>
        <v>122.11</v>
      </c>
      <c r="F522" s="12">
        <f>ROUND(АТС!$F520*$F$41*$F$42/100,2)</f>
        <v>83.17</v>
      </c>
      <c r="G522" s="12">
        <f>ROUND(АТС!$F520*$G$41*$G$42/100,2)</f>
        <v>48.67</v>
      </c>
    </row>
    <row r="523" spans="1:7" x14ac:dyDescent="0.25">
      <c r="A523" s="252"/>
      <c r="B523" s="123">
        <f t="shared" si="8"/>
        <v>41691</v>
      </c>
      <c r="C523" s="115">
        <v>0</v>
      </c>
      <c r="D523" s="12">
        <f>ROUND(АТС!F521*$D$41*$D$42/100,2)</f>
        <v>146.93</v>
      </c>
      <c r="E523" s="12">
        <f>ROUND(АТС!F521*$E$41*$E$42/100,2)</f>
        <v>134.97999999999999</v>
      </c>
      <c r="F523" s="12">
        <f>ROUND(АТС!$F521*$F$41*$F$42/100,2)</f>
        <v>91.93</v>
      </c>
      <c r="G523" s="12">
        <f>ROUND(АТС!$F521*$G$41*$G$42/100,2)</f>
        <v>53.8</v>
      </c>
    </row>
    <row r="524" spans="1:7" x14ac:dyDescent="0.25">
      <c r="A524" s="252"/>
      <c r="B524" s="124">
        <f t="shared" si="8"/>
        <v>41691.041669999999</v>
      </c>
      <c r="C524" s="115">
        <v>1</v>
      </c>
      <c r="D524" s="12">
        <f>ROUND(АТС!F522*$D$41*$D$42/100,2)</f>
        <v>157.69</v>
      </c>
      <c r="E524" s="12">
        <f>ROUND(АТС!F522*$E$41*$E$42/100,2)</f>
        <v>144.87</v>
      </c>
      <c r="F524" s="12">
        <f>ROUND(АТС!$F522*$F$41*$F$42/100,2)</f>
        <v>98.67</v>
      </c>
      <c r="G524" s="12">
        <f>ROUND(АТС!$F522*$G$41*$G$42/100,2)</f>
        <v>57.74</v>
      </c>
    </row>
    <row r="525" spans="1:7" x14ac:dyDescent="0.25">
      <c r="A525" s="252"/>
      <c r="B525" s="124">
        <f t="shared" si="8"/>
        <v>41691.083330000001</v>
      </c>
      <c r="C525" s="115">
        <v>2</v>
      </c>
      <c r="D525" s="12">
        <f>ROUND(АТС!F523*$D$41*$D$42/100,2)</f>
        <v>163.27000000000001</v>
      </c>
      <c r="E525" s="12">
        <f>ROUND(АТС!F523*$E$41*$E$42/100,2)</f>
        <v>150</v>
      </c>
      <c r="F525" s="12">
        <f>ROUND(АТС!$F523*$F$41*$F$42/100,2)</f>
        <v>102.16</v>
      </c>
      <c r="G525" s="12">
        <f>ROUND(АТС!$F523*$G$41*$G$42/100,2)</f>
        <v>59.78</v>
      </c>
    </row>
    <row r="526" spans="1:7" x14ac:dyDescent="0.25">
      <c r="A526" s="252"/>
      <c r="B526" s="124">
        <f t="shared" si="8"/>
        <v>41691.125</v>
      </c>
      <c r="C526" s="115">
        <v>3</v>
      </c>
      <c r="D526" s="12">
        <f>ROUND(АТС!F524*$D$41*$D$42/100,2)</f>
        <v>166.14</v>
      </c>
      <c r="E526" s="12">
        <f>ROUND(АТС!F524*$E$41*$E$42/100,2)</f>
        <v>152.63</v>
      </c>
      <c r="F526" s="12">
        <f>ROUND(АТС!$F524*$F$41*$F$42/100,2)</f>
        <v>103.95</v>
      </c>
      <c r="G526" s="12">
        <f>ROUND(АТС!$F524*$G$41*$G$42/100,2)</f>
        <v>60.83</v>
      </c>
    </row>
    <row r="527" spans="1:7" x14ac:dyDescent="0.25">
      <c r="A527" s="252"/>
      <c r="B527" s="123">
        <f t="shared" si="8"/>
        <v>41691.166669999999</v>
      </c>
      <c r="C527" s="115">
        <v>4</v>
      </c>
      <c r="D527" s="12">
        <f>ROUND(АТС!F525*$D$41*$D$42/100,2)</f>
        <v>166.14</v>
      </c>
      <c r="E527" s="12">
        <f>ROUND(АТС!F525*$E$41*$E$42/100,2)</f>
        <v>152.63</v>
      </c>
      <c r="F527" s="12">
        <f>ROUND(АТС!$F525*$F$41*$F$42/100,2)</f>
        <v>103.95</v>
      </c>
      <c r="G527" s="12">
        <f>ROUND(АТС!$F525*$G$41*$G$42/100,2)</f>
        <v>60.83</v>
      </c>
    </row>
    <row r="528" spans="1:7" x14ac:dyDescent="0.25">
      <c r="A528" s="252"/>
      <c r="B528" s="124">
        <f t="shared" si="8"/>
        <v>41691.208330000001</v>
      </c>
      <c r="C528" s="115">
        <v>5</v>
      </c>
      <c r="D528" s="12">
        <f>ROUND(АТС!F526*$D$41*$D$42/100,2)</f>
        <v>162.33000000000001</v>
      </c>
      <c r="E528" s="12">
        <f>ROUND(АТС!F526*$E$41*$E$42/100,2)</f>
        <v>149.13</v>
      </c>
      <c r="F528" s="12">
        <f>ROUND(АТС!$F526*$F$41*$F$42/100,2)</f>
        <v>101.57</v>
      </c>
      <c r="G528" s="12">
        <f>ROUND(АТС!$F526*$G$41*$G$42/100,2)</f>
        <v>59.44</v>
      </c>
    </row>
    <row r="529" spans="1:7" x14ac:dyDescent="0.25">
      <c r="A529" s="252"/>
      <c r="B529" s="124">
        <f t="shared" si="8"/>
        <v>41691.25</v>
      </c>
      <c r="C529" s="115">
        <v>6</v>
      </c>
      <c r="D529" s="12">
        <f>ROUND(АТС!F527*$D$41*$D$42/100,2)</f>
        <v>154.28</v>
      </c>
      <c r="E529" s="12">
        <f>ROUND(АТС!F527*$E$41*$E$42/100,2)</f>
        <v>141.74</v>
      </c>
      <c r="F529" s="12">
        <f>ROUND(АТС!$F527*$F$41*$F$42/100,2)</f>
        <v>96.54</v>
      </c>
      <c r="G529" s="12">
        <f>ROUND(АТС!$F527*$G$41*$G$42/100,2)</f>
        <v>56.49</v>
      </c>
    </row>
    <row r="530" spans="1:7" x14ac:dyDescent="0.25">
      <c r="A530" s="252"/>
      <c r="B530" s="124">
        <f t="shared" si="8"/>
        <v>41691.291669999999</v>
      </c>
      <c r="C530" s="115">
        <v>7</v>
      </c>
      <c r="D530" s="12">
        <f>ROUND(АТС!F528*$D$41*$D$42/100,2)</f>
        <v>178.08</v>
      </c>
      <c r="E530" s="12">
        <f>ROUND(АТС!F528*$E$41*$E$42/100,2)</f>
        <v>163.6</v>
      </c>
      <c r="F530" s="12">
        <f>ROUND(АТС!$F528*$F$41*$F$42/100,2)</f>
        <v>111.42</v>
      </c>
      <c r="G530" s="12">
        <f>ROUND(АТС!$F528*$G$41*$G$42/100,2)</f>
        <v>65.209999999999994</v>
      </c>
    </row>
    <row r="531" spans="1:7" x14ac:dyDescent="0.25">
      <c r="A531" s="252"/>
      <c r="B531" s="123">
        <f t="shared" si="8"/>
        <v>41691.333330000001</v>
      </c>
      <c r="C531" s="115">
        <v>8</v>
      </c>
      <c r="D531" s="12">
        <f>ROUND(АТС!F529*$D$41*$D$42/100,2)</f>
        <v>183.27</v>
      </c>
      <c r="E531" s="12">
        <f>ROUND(АТС!F529*$E$41*$E$42/100,2)</f>
        <v>168.37</v>
      </c>
      <c r="F531" s="12">
        <f>ROUND(АТС!$F529*$F$41*$F$42/100,2)</f>
        <v>114.68</v>
      </c>
      <c r="G531" s="12">
        <f>ROUND(АТС!$F529*$G$41*$G$42/100,2)</f>
        <v>67.11</v>
      </c>
    </row>
    <row r="532" spans="1:7" x14ac:dyDescent="0.25">
      <c r="A532" s="252"/>
      <c r="B532" s="124">
        <f t="shared" si="8"/>
        <v>41691.375</v>
      </c>
      <c r="C532" s="115">
        <v>9</v>
      </c>
      <c r="D532" s="12">
        <f>ROUND(АТС!F530*$D$41*$D$42/100,2)</f>
        <v>175.23</v>
      </c>
      <c r="E532" s="12">
        <f>ROUND(АТС!F530*$E$41*$E$42/100,2)</f>
        <v>160.97999999999999</v>
      </c>
      <c r="F532" s="12">
        <f>ROUND(АТС!$F530*$F$41*$F$42/100,2)</f>
        <v>109.64</v>
      </c>
      <c r="G532" s="12">
        <f>ROUND(АТС!$F530*$G$41*$G$42/100,2)</f>
        <v>64.16</v>
      </c>
    </row>
    <row r="533" spans="1:7" x14ac:dyDescent="0.25">
      <c r="A533" s="252"/>
      <c r="B533" s="124">
        <f t="shared" si="8"/>
        <v>41691.416669999999</v>
      </c>
      <c r="C533" s="115">
        <v>10</v>
      </c>
      <c r="D533" s="12">
        <f>ROUND(АТС!F531*$D$41*$D$42/100,2)</f>
        <v>173.02</v>
      </c>
      <c r="E533" s="12">
        <f>ROUND(АТС!F531*$E$41*$E$42/100,2)</f>
        <v>158.94999999999999</v>
      </c>
      <c r="F533" s="12">
        <f>ROUND(АТС!$F531*$F$41*$F$42/100,2)</f>
        <v>108.26</v>
      </c>
      <c r="G533" s="12">
        <f>ROUND(АТС!$F531*$G$41*$G$42/100,2)</f>
        <v>63.35</v>
      </c>
    </row>
    <row r="534" spans="1:7" x14ac:dyDescent="0.25">
      <c r="A534" s="252"/>
      <c r="B534" s="124">
        <f t="shared" si="8"/>
        <v>41691.458330000001</v>
      </c>
      <c r="C534" s="115">
        <v>11</v>
      </c>
      <c r="D534" s="12">
        <f>ROUND(АТС!F532*$D$41*$D$42/100,2)</f>
        <v>157.93</v>
      </c>
      <c r="E534" s="12">
        <f>ROUND(АТС!F532*$E$41*$E$42/100,2)</f>
        <v>145.09</v>
      </c>
      <c r="F534" s="12">
        <f>ROUND(АТС!$F532*$F$41*$F$42/100,2)</f>
        <v>98.82</v>
      </c>
      <c r="G534" s="12">
        <f>ROUND(АТС!$F532*$G$41*$G$42/100,2)</f>
        <v>57.83</v>
      </c>
    </row>
    <row r="535" spans="1:7" x14ac:dyDescent="0.25">
      <c r="A535" s="252"/>
      <c r="B535" s="123">
        <f t="shared" si="8"/>
        <v>41691.5</v>
      </c>
      <c r="C535" s="115">
        <v>12</v>
      </c>
      <c r="D535" s="12">
        <f>ROUND(АТС!F533*$D$41*$D$42/100,2)</f>
        <v>165.61</v>
      </c>
      <c r="E535" s="12">
        <f>ROUND(АТС!F533*$E$41*$E$42/100,2)</f>
        <v>152.13999999999999</v>
      </c>
      <c r="F535" s="12">
        <f>ROUND(АТС!$F533*$F$41*$F$42/100,2)</f>
        <v>103.62</v>
      </c>
      <c r="G535" s="12">
        <f>ROUND(АТС!$F533*$G$41*$G$42/100,2)</f>
        <v>60.64</v>
      </c>
    </row>
    <row r="536" spans="1:7" x14ac:dyDescent="0.25">
      <c r="A536" s="252"/>
      <c r="B536" s="124">
        <f t="shared" si="8"/>
        <v>41691.541669999999</v>
      </c>
      <c r="C536" s="115">
        <v>13</v>
      </c>
      <c r="D536" s="12">
        <f>ROUND(АТС!F534*$D$41*$D$42/100,2)</f>
        <v>170.13</v>
      </c>
      <c r="E536" s="12">
        <f>ROUND(АТС!F534*$E$41*$E$42/100,2)</f>
        <v>156.30000000000001</v>
      </c>
      <c r="F536" s="12">
        <f>ROUND(АТС!$F534*$F$41*$F$42/100,2)</f>
        <v>106.45</v>
      </c>
      <c r="G536" s="12">
        <f>ROUND(АТС!$F534*$G$41*$G$42/100,2)</f>
        <v>62.3</v>
      </c>
    </row>
    <row r="537" spans="1:7" x14ac:dyDescent="0.25">
      <c r="A537" s="252"/>
      <c r="B537" s="124">
        <f t="shared" si="8"/>
        <v>41691.583330000001</v>
      </c>
      <c r="C537" s="115">
        <v>14</v>
      </c>
      <c r="D537" s="12">
        <f>ROUND(АТС!F535*$D$41*$D$42/100,2)</f>
        <v>171.07</v>
      </c>
      <c r="E537" s="12">
        <f>ROUND(АТС!F535*$E$41*$E$42/100,2)</f>
        <v>157.16</v>
      </c>
      <c r="F537" s="12">
        <f>ROUND(АТС!$F535*$F$41*$F$42/100,2)</f>
        <v>107.04</v>
      </c>
      <c r="G537" s="12">
        <f>ROUND(АТС!$F535*$G$41*$G$42/100,2)</f>
        <v>62.64</v>
      </c>
    </row>
    <row r="538" spans="1:7" x14ac:dyDescent="0.25">
      <c r="A538" s="252"/>
      <c r="B538" s="124">
        <f t="shared" si="8"/>
        <v>41691.625</v>
      </c>
      <c r="C538" s="115">
        <v>15</v>
      </c>
      <c r="D538" s="12">
        <f>ROUND(АТС!F536*$D$41*$D$42/100,2)</f>
        <v>172.1</v>
      </c>
      <c r="E538" s="12">
        <f>ROUND(АТС!F536*$E$41*$E$42/100,2)</f>
        <v>158.11000000000001</v>
      </c>
      <c r="F538" s="12">
        <f>ROUND(АТС!$F536*$F$41*$F$42/100,2)</f>
        <v>107.68</v>
      </c>
      <c r="G538" s="12">
        <f>ROUND(АТС!$F536*$G$41*$G$42/100,2)</f>
        <v>63.02</v>
      </c>
    </row>
    <row r="539" spans="1:7" x14ac:dyDescent="0.25">
      <c r="A539" s="252"/>
      <c r="B539" s="123">
        <f t="shared" si="8"/>
        <v>41691.666669999999</v>
      </c>
      <c r="C539" s="115">
        <v>16</v>
      </c>
      <c r="D539" s="12">
        <f>ROUND(АТС!F537*$D$41*$D$42/100,2)</f>
        <v>174.04</v>
      </c>
      <c r="E539" s="12">
        <f>ROUND(АТС!F537*$E$41*$E$42/100,2)</f>
        <v>159.88999999999999</v>
      </c>
      <c r="F539" s="12">
        <f>ROUND(АТС!$F537*$F$41*$F$42/100,2)</f>
        <v>108.9</v>
      </c>
      <c r="G539" s="12">
        <f>ROUND(АТС!$F537*$G$41*$G$42/100,2)</f>
        <v>63.73</v>
      </c>
    </row>
    <row r="540" spans="1:7" x14ac:dyDescent="0.25">
      <c r="A540" s="252"/>
      <c r="B540" s="124">
        <f t="shared" si="8"/>
        <v>41691.708330000001</v>
      </c>
      <c r="C540" s="115">
        <v>17</v>
      </c>
      <c r="D540" s="12">
        <f>ROUND(АТС!F538*$D$41*$D$42/100,2)</f>
        <v>188.21</v>
      </c>
      <c r="E540" s="12">
        <f>ROUND(АТС!F538*$E$41*$E$42/100,2)</f>
        <v>172.91</v>
      </c>
      <c r="F540" s="12">
        <f>ROUND(АТС!$F538*$F$41*$F$42/100,2)</f>
        <v>117.76</v>
      </c>
      <c r="G540" s="12">
        <f>ROUND(АТС!$F538*$G$41*$G$42/100,2)</f>
        <v>68.92</v>
      </c>
    </row>
    <row r="541" spans="1:7" x14ac:dyDescent="0.25">
      <c r="A541" s="252"/>
      <c r="B541" s="124">
        <f t="shared" si="8"/>
        <v>41691.75</v>
      </c>
      <c r="C541" s="115">
        <v>18</v>
      </c>
      <c r="D541" s="12">
        <f>ROUND(АТС!F539*$D$41*$D$42/100,2)</f>
        <v>163.22999999999999</v>
      </c>
      <c r="E541" s="12">
        <f>ROUND(АТС!F539*$E$41*$E$42/100,2)</f>
        <v>149.96</v>
      </c>
      <c r="F541" s="12">
        <f>ROUND(АТС!$F539*$F$41*$F$42/100,2)</f>
        <v>102.13</v>
      </c>
      <c r="G541" s="12">
        <f>ROUND(АТС!$F539*$G$41*$G$42/100,2)</f>
        <v>59.77</v>
      </c>
    </row>
    <row r="542" spans="1:7" x14ac:dyDescent="0.25">
      <c r="A542" s="252"/>
      <c r="B542" s="124">
        <f t="shared" si="8"/>
        <v>41691.791669999999</v>
      </c>
      <c r="C542" s="115">
        <v>19</v>
      </c>
      <c r="D542" s="12">
        <f>ROUND(АТС!F540*$D$41*$D$42/100,2)</f>
        <v>142.69999999999999</v>
      </c>
      <c r="E542" s="12">
        <f>ROUND(АТС!F540*$E$41*$E$42/100,2)</f>
        <v>131.1</v>
      </c>
      <c r="F542" s="12">
        <f>ROUND(АТС!$F540*$F$41*$F$42/100,2)</f>
        <v>89.29</v>
      </c>
      <c r="G542" s="12">
        <f>ROUND(АТС!$F540*$G$41*$G$42/100,2)</f>
        <v>52.25</v>
      </c>
    </row>
    <row r="543" spans="1:7" x14ac:dyDescent="0.25">
      <c r="A543" s="252"/>
      <c r="B543" s="123">
        <f t="shared" si="8"/>
        <v>41691.833330000001</v>
      </c>
      <c r="C543" s="115">
        <v>20</v>
      </c>
      <c r="D543" s="12">
        <f>ROUND(АТС!F541*$D$41*$D$42/100,2)</f>
        <v>141.85</v>
      </c>
      <c r="E543" s="12">
        <f>ROUND(АТС!F541*$E$41*$E$42/100,2)</f>
        <v>130.32</v>
      </c>
      <c r="F543" s="12">
        <f>ROUND(АТС!$F541*$F$41*$F$42/100,2)</f>
        <v>88.76</v>
      </c>
      <c r="G543" s="12">
        <f>ROUND(АТС!$F541*$G$41*$G$42/100,2)</f>
        <v>51.94</v>
      </c>
    </row>
    <row r="544" spans="1:7" x14ac:dyDescent="0.25">
      <c r="A544" s="252"/>
      <c r="B544" s="124">
        <f t="shared" si="8"/>
        <v>41691.875</v>
      </c>
      <c r="C544" s="115">
        <v>21</v>
      </c>
      <c r="D544" s="12">
        <f>ROUND(АТС!F542*$D$41*$D$42/100,2)</f>
        <v>135.26</v>
      </c>
      <c r="E544" s="12">
        <f>ROUND(АТС!F542*$E$41*$E$42/100,2)</f>
        <v>124.26</v>
      </c>
      <c r="F544" s="12">
        <f>ROUND(АТС!$F542*$F$41*$F$42/100,2)</f>
        <v>84.63</v>
      </c>
      <c r="G544" s="12">
        <f>ROUND(АТС!$F542*$G$41*$G$42/100,2)</f>
        <v>49.53</v>
      </c>
    </row>
    <row r="545" spans="1:7" x14ac:dyDescent="0.25">
      <c r="A545" s="252"/>
      <c r="B545" s="124">
        <f t="shared" si="8"/>
        <v>41691.916669999999</v>
      </c>
      <c r="C545" s="115">
        <v>22</v>
      </c>
      <c r="D545" s="12">
        <f>ROUND(АТС!F543*$D$41*$D$42/100,2)</f>
        <v>134.91</v>
      </c>
      <c r="E545" s="12">
        <f>ROUND(АТС!F543*$E$41*$E$42/100,2)</f>
        <v>123.95</v>
      </c>
      <c r="F545" s="12">
        <f>ROUND(АТС!$F543*$F$41*$F$42/100,2)</f>
        <v>84.42</v>
      </c>
      <c r="G545" s="12">
        <f>ROUND(АТС!$F543*$G$41*$G$42/100,2)</f>
        <v>49.4</v>
      </c>
    </row>
    <row r="546" spans="1:7" x14ac:dyDescent="0.25">
      <c r="A546" s="252"/>
      <c r="B546" s="124">
        <f t="shared" si="8"/>
        <v>41691.958330000001</v>
      </c>
      <c r="C546" s="115">
        <v>23</v>
      </c>
      <c r="D546" s="12">
        <f>ROUND(АТС!F544*$D$41*$D$42/100,2)</f>
        <v>130.94999999999999</v>
      </c>
      <c r="E546" s="12">
        <f>ROUND(АТС!F544*$E$41*$E$42/100,2)</f>
        <v>120.3</v>
      </c>
      <c r="F546" s="12">
        <f>ROUND(АТС!$F544*$F$41*$F$42/100,2)</f>
        <v>81.93</v>
      </c>
      <c r="G546" s="12">
        <f>ROUND(АТС!$F544*$G$41*$G$42/100,2)</f>
        <v>47.95</v>
      </c>
    </row>
    <row r="547" spans="1:7" x14ac:dyDescent="0.25">
      <c r="A547" s="252"/>
      <c r="B547" s="123">
        <f t="shared" si="8"/>
        <v>41692</v>
      </c>
      <c r="C547" s="115">
        <v>0</v>
      </c>
      <c r="D547" s="12">
        <f>ROUND(АТС!F545*$D$41*$D$42/100,2)</f>
        <v>148.01</v>
      </c>
      <c r="E547" s="12">
        <f>ROUND(АТС!F545*$E$41*$E$42/100,2)</f>
        <v>135.97</v>
      </c>
      <c r="F547" s="12">
        <f>ROUND(АТС!$F545*$F$41*$F$42/100,2)</f>
        <v>92.61</v>
      </c>
      <c r="G547" s="12">
        <f>ROUND(АТС!$F545*$G$41*$G$42/100,2)</f>
        <v>54.2</v>
      </c>
    </row>
    <row r="548" spans="1:7" x14ac:dyDescent="0.25">
      <c r="A548" s="252"/>
      <c r="B548" s="124">
        <f t="shared" si="8"/>
        <v>41692.041669999999</v>
      </c>
      <c r="C548" s="115">
        <v>1</v>
      </c>
      <c r="D548" s="12">
        <f>ROUND(АТС!F546*$D$41*$D$42/100,2)</f>
        <v>160.87</v>
      </c>
      <c r="E548" s="12">
        <f>ROUND(АТС!F546*$E$41*$E$42/100,2)</f>
        <v>147.79</v>
      </c>
      <c r="F548" s="12">
        <f>ROUND(АТС!$F546*$F$41*$F$42/100,2)</f>
        <v>100.66</v>
      </c>
      <c r="G548" s="12">
        <f>ROUND(АТС!$F546*$G$41*$G$42/100,2)</f>
        <v>58.91</v>
      </c>
    </row>
    <row r="549" spans="1:7" x14ac:dyDescent="0.25">
      <c r="A549" s="252"/>
      <c r="B549" s="124">
        <f t="shared" si="8"/>
        <v>41692.083330000001</v>
      </c>
      <c r="C549" s="115">
        <v>2</v>
      </c>
      <c r="D549" s="12">
        <f>ROUND(АТС!F547*$D$41*$D$42/100,2)</f>
        <v>167.06</v>
      </c>
      <c r="E549" s="12">
        <f>ROUND(АТС!F547*$E$41*$E$42/100,2)</f>
        <v>153.47</v>
      </c>
      <c r="F549" s="12">
        <f>ROUND(АТС!$F547*$F$41*$F$42/100,2)</f>
        <v>104.53</v>
      </c>
      <c r="G549" s="12">
        <f>ROUND(АТС!$F547*$G$41*$G$42/100,2)</f>
        <v>61.17</v>
      </c>
    </row>
    <row r="550" spans="1:7" x14ac:dyDescent="0.25">
      <c r="A550" s="252"/>
      <c r="B550" s="124">
        <f t="shared" si="8"/>
        <v>41692.125</v>
      </c>
      <c r="C550" s="115">
        <v>3</v>
      </c>
      <c r="D550" s="12">
        <f>ROUND(АТС!F548*$D$41*$D$42/100,2)</f>
        <v>169.22</v>
      </c>
      <c r="E550" s="12">
        <f>ROUND(АТС!F548*$E$41*$E$42/100,2)</f>
        <v>155.46</v>
      </c>
      <c r="F550" s="12">
        <f>ROUND(АТС!$F548*$F$41*$F$42/100,2)</f>
        <v>105.88</v>
      </c>
      <c r="G550" s="12">
        <f>ROUND(АТС!$F548*$G$41*$G$42/100,2)</f>
        <v>61.96</v>
      </c>
    </row>
    <row r="551" spans="1:7" x14ac:dyDescent="0.25">
      <c r="A551" s="252"/>
      <c r="B551" s="123">
        <f t="shared" si="8"/>
        <v>41692.166669999999</v>
      </c>
      <c r="C551" s="115">
        <v>4</v>
      </c>
      <c r="D551" s="12">
        <f>ROUND(АТС!F549*$D$41*$D$42/100,2)</f>
        <v>169.22</v>
      </c>
      <c r="E551" s="12">
        <f>ROUND(АТС!F549*$E$41*$E$42/100,2)</f>
        <v>155.46</v>
      </c>
      <c r="F551" s="12">
        <f>ROUND(АТС!$F549*$F$41*$F$42/100,2)</f>
        <v>105.88</v>
      </c>
      <c r="G551" s="12">
        <f>ROUND(АТС!$F549*$G$41*$G$42/100,2)</f>
        <v>61.96</v>
      </c>
    </row>
    <row r="552" spans="1:7" x14ac:dyDescent="0.25">
      <c r="A552" s="252"/>
      <c r="B552" s="124">
        <f t="shared" si="8"/>
        <v>41692.208330000001</v>
      </c>
      <c r="C552" s="115">
        <v>5</v>
      </c>
      <c r="D552" s="12">
        <f>ROUND(АТС!F550*$D$41*$D$42/100,2)</f>
        <v>168.15</v>
      </c>
      <c r="E552" s="12">
        <f>ROUND(АТС!F550*$E$41*$E$42/100,2)</f>
        <v>154.47999999999999</v>
      </c>
      <c r="F552" s="12">
        <f>ROUND(АТС!$F550*$F$41*$F$42/100,2)</f>
        <v>105.21</v>
      </c>
      <c r="G552" s="12">
        <f>ROUND(АТС!$F550*$G$41*$G$42/100,2)</f>
        <v>61.57</v>
      </c>
    </row>
    <row r="553" spans="1:7" x14ac:dyDescent="0.25">
      <c r="A553" s="252"/>
      <c r="B553" s="124">
        <f t="shared" si="8"/>
        <v>41692.25</v>
      </c>
      <c r="C553" s="115">
        <v>6</v>
      </c>
      <c r="D553" s="12">
        <f>ROUND(АТС!F551*$D$41*$D$42/100,2)</f>
        <v>160.94999999999999</v>
      </c>
      <c r="E553" s="12">
        <f>ROUND(АТС!F551*$E$41*$E$42/100,2)</f>
        <v>147.87</v>
      </c>
      <c r="F553" s="12">
        <f>ROUND(АТС!$F551*$F$41*$F$42/100,2)</f>
        <v>100.71</v>
      </c>
      <c r="G553" s="12">
        <f>ROUND(АТС!$F551*$G$41*$G$42/100,2)</f>
        <v>58.93</v>
      </c>
    </row>
    <row r="554" spans="1:7" x14ac:dyDescent="0.25">
      <c r="A554" s="252"/>
      <c r="B554" s="124">
        <f t="shared" si="8"/>
        <v>41692.291669999999</v>
      </c>
      <c r="C554" s="115">
        <v>7</v>
      </c>
      <c r="D554" s="12">
        <f>ROUND(АТС!F552*$D$41*$D$42/100,2)</f>
        <v>143.27000000000001</v>
      </c>
      <c r="E554" s="12">
        <f>ROUND(АТС!F552*$E$41*$E$42/100,2)</f>
        <v>131.62</v>
      </c>
      <c r="F554" s="12">
        <f>ROUND(АТС!$F552*$F$41*$F$42/100,2)</f>
        <v>89.64</v>
      </c>
      <c r="G554" s="12">
        <f>ROUND(АТС!$F552*$G$41*$G$42/100,2)</f>
        <v>52.46</v>
      </c>
    </row>
    <row r="555" spans="1:7" x14ac:dyDescent="0.25">
      <c r="A555" s="252"/>
      <c r="B555" s="123">
        <f t="shared" si="8"/>
        <v>41692.333330000001</v>
      </c>
      <c r="C555" s="115">
        <v>8</v>
      </c>
      <c r="D555" s="12">
        <f>ROUND(АТС!F553*$D$41*$D$42/100,2)</f>
        <v>134.31</v>
      </c>
      <c r="E555" s="12">
        <f>ROUND(АТС!F553*$E$41*$E$42/100,2)</f>
        <v>123.39</v>
      </c>
      <c r="F555" s="12">
        <f>ROUND(АТС!$F553*$F$41*$F$42/100,2)</f>
        <v>84.04</v>
      </c>
      <c r="G555" s="12">
        <f>ROUND(АТС!$F553*$G$41*$G$42/100,2)</f>
        <v>49.18</v>
      </c>
    </row>
    <row r="556" spans="1:7" x14ac:dyDescent="0.25">
      <c r="A556" s="252"/>
      <c r="B556" s="124">
        <f t="shared" si="8"/>
        <v>41692.375</v>
      </c>
      <c r="C556" s="115">
        <v>9</v>
      </c>
      <c r="D556" s="12">
        <f>ROUND(АТС!F554*$D$41*$D$42/100,2)</f>
        <v>167.2</v>
      </c>
      <c r="E556" s="12">
        <f>ROUND(АТС!F554*$E$41*$E$42/100,2)</f>
        <v>153.61000000000001</v>
      </c>
      <c r="F556" s="12">
        <f>ROUND(АТС!$F554*$F$41*$F$42/100,2)</f>
        <v>104.62</v>
      </c>
      <c r="G556" s="12">
        <f>ROUND(АТС!$F554*$G$41*$G$42/100,2)</f>
        <v>61.22</v>
      </c>
    </row>
    <row r="557" spans="1:7" x14ac:dyDescent="0.25">
      <c r="A557" s="252"/>
      <c r="B557" s="124">
        <f t="shared" si="8"/>
        <v>41692.416669999999</v>
      </c>
      <c r="C557" s="115">
        <v>10</v>
      </c>
      <c r="D557" s="12">
        <f>ROUND(АТС!F555*$D$41*$D$42/100,2)</f>
        <v>163.22999999999999</v>
      </c>
      <c r="E557" s="12">
        <f>ROUND(АТС!F555*$E$41*$E$42/100,2)</f>
        <v>149.96</v>
      </c>
      <c r="F557" s="12">
        <f>ROUND(АТС!$F555*$F$41*$F$42/100,2)</f>
        <v>102.13</v>
      </c>
      <c r="G557" s="12">
        <f>ROUND(АТС!$F555*$G$41*$G$42/100,2)</f>
        <v>59.77</v>
      </c>
    </row>
    <row r="558" spans="1:7" x14ac:dyDescent="0.25">
      <c r="A558" s="252"/>
      <c r="B558" s="124">
        <f t="shared" si="8"/>
        <v>41692.458330000001</v>
      </c>
      <c r="C558" s="115">
        <v>11</v>
      </c>
      <c r="D558" s="12">
        <f>ROUND(АТС!F556*$D$41*$D$42/100,2)</f>
        <v>161.38</v>
      </c>
      <c r="E558" s="12">
        <f>ROUND(АТС!F556*$E$41*$E$42/100,2)</f>
        <v>148.26</v>
      </c>
      <c r="F558" s="12">
        <f>ROUND(АТС!$F556*$F$41*$F$42/100,2)</f>
        <v>100.98</v>
      </c>
      <c r="G558" s="12">
        <f>ROUND(АТС!$F556*$G$41*$G$42/100,2)</f>
        <v>59.09</v>
      </c>
    </row>
    <row r="559" spans="1:7" x14ac:dyDescent="0.25">
      <c r="A559" s="252"/>
      <c r="B559" s="123">
        <f t="shared" si="8"/>
        <v>41692.5</v>
      </c>
      <c r="C559" s="115">
        <v>12</v>
      </c>
      <c r="D559" s="12">
        <f>ROUND(АТС!F557*$D$41*$D$42/100,2)</f>
        <v>170.21</v>
      </c>
      <c r="E559" s="12">
        <f>ROUND(АТС!F557*$E$41*$E$42/100,2)</f>
        <v>156.38</v>
      </c>
      <c r="F559" s="12">
        <f>ROUND(АТС!$F557*$F$41*$F$42/100,2)</f>
        <v>106.5</v>
      </c>
      <c r="G559" s="12">
        <f>ROUND(АТС!$F557*$G$41*$G$42/100,2)</f>
        <v>62.33</v>
      </c>
    </row>
    <row r="560" spans="1:7" x14ac:dyDescent="0.25">
      <c r="A560" s="252"/>
      <c r="B560" s="124">
        <f t="shared" si="8"/>
        <v>41692.541669999999</v>
      </c>
      <c r="C560" s="115">
        <v>13</v>
      </c>
      <c r="D560" s="12">
        <f>ROUND(АТС!F558*$D$41*$D$42/100,2)</f>
        <v>172.24</v>
      </c>
      <c r="E560" s="12">
        <f>ROUND(АТС!F558*$E$41*$E$42/100,2)</f>
        <v>158.22999999999999</v>
      </c>
      <c r="F560" s="12">
        <f>ROUND(АТС!$F558*$F$41*$F$42/100,2)</f>
        <v>107.77</v>
      </c>
      <c r="G560" s="12">
        <f>ROUND(АТС!$F558*$G$41*$G$42/100,2)</f>
        <v>63.07</v>
      </c>
    </row>
    <row r="561" spans="1:7" x14ac:dyDescent="0.25">
      <c r="A561" s="252"/>
      <c r="B561" s="124">
        <f t="shared" si="8"/>
        <v>41692.583330000001</v>
      </c>
      <c r="C561" s="115">
        <v>14</v>
      </c>
      <c r="D561" s="12">
        <f>ROUND(АТС!F559*$D$41*$D$42/100,2)</f>
        <v>174.38</v>
      </c>
      <c r="E561" s="12">
        <f>ROUND(АТС!F559*$E$41*$E$42/100,2)</f>
        <v>160.19999999999999</v>
      </c>
      <c r="F561" s="12">
        <f>ROUND(АТС!$F559*$F$41*$F$42/100,2)</f>
        <v>109.11</v>
      </c>
      <c r="G561" s="12">
        <f>ROUND(АТС!$F559*$G$41*$G$42/100,2)</f>
        <v>63.85</v>
      </c>
    </row>
    <row r="562" spans="1:7" x14ac:dyDescent="0.25">
      <c r="A562" s="252"/>
      <c r="B562" s="124">
        <f t="shared" si="8"/>
        <v>41692.625</v>
      </c>
      <c r="C562" s="115">
        <v>15</v>
      </c>
      <c r="D562" s="12">
        <f>ROUND(АТС!F560*$D$41*$D$42/100,2)</f>
        <v>174.44</v>
      </c>
      <c r="E562" s="12">
        <f>ROUND(АТС!F560*$E$41*$E$42/100,2)</f>
        <v>160.26</v>
      </c>
      <c r="F562" s="12">
        <f>ROUND(АТС!$F560*$F$41*$F$42/100,2)</f>
        <v>109.15</v>
      </c>
      <c r="G562" s="12">
        <f>ROUND(АТС!$F560*$G$41*$G$42/100,2)</f>
        <v>63.88</v>
      </c>
    </row>
    <row r="563" spans="1:7" x14ac:dyDescent="0.25">
      <c r="A563" s="252"/>
      <c r="B563" s="123">
        <f t="shared" si="8"/>
        <v>41692.666669999999</v>
      </c>
      <c r="C563" s="115">
        <v>16</v>
      </c>
      <c r="D563" s="12">
        <f>ROUND(АТС!F561*$D$41*$D$42/100,2)</f>
        <v>175.57</v>
      </c>
      <c r="E563" s="12">
        <f>ROUND(АТС!F561*$E$41*$E$42/100,2)</f>
        <v>161.30000000000001</v>
      </c>
      <c r="F563" s="12">
        <f>ROUND(АТС!$F561*$F$41*$F$42/100,2)</f>
        <v>109.85</v>
      </c>
      <c r="G563" s="12">
        <f>ROUND(АТС!$F561*$G$41*$G$42/100,2)</f>
        <v>64.290000000000006</v>
      </c>
    </row>
    <row r="564" spans="1:7" x14ac:dyDescent="0.25">
      <c r="A564" s="252"/>
      <c r="B564" s="124">
        <f t="shared" si="8"/>
        <v>41692.708330000001</v>
      </c>
      <c r="C564" s="115">
        <v>17</v>
      </c>
      <c r="D564" s="12">
        <f>ROUND(АТС!F562*$D$41*$D$42/100,2)</f>
        <v>182.34</v>
      </c>
      <c r="E564" s="12">
        <f>ROUND(АТС!F562*$E$41*$E$42/100,2)</f>
        <v>167.52</v>
      </c>
      <c r="F564" s="12">
        <f>ROUND(АТС!$F562*$F$41*$F$42/100,2)</f>
        <v>114.09</v>
      </c>
      <c r="G564" s="12">
        <f>ROUND(АТС!$F562*$G$41*$G$42/100,2)</f>
        <v>66.77</v>
      </c>
    </row>
    <row r="565" spans="1:7" x14ac:dyDescent="0.25">
      <c r="A565" s="252"/>
      <c r="B565" s="124">
        <f t="shared" si="8"/>
        <v>41692.75</v>
      </c>
      <c r="C565" s="115">
        <v>18</v>
      </c>
      <c r="D565" s="12">
        <f>ROUND(АТС!F563*$D$41*$D$42/100,2)</f>
        <v>164.81</v>
      </c>
      <c r="E565" s="12">
        <f>ROUND(АТС!F563*$E$41*$E$42/100,2)</f>
        <v>151.41</v>
      </c>
      <c r="F565" s="12">
        <f>ROUND(АТС!$F563*$F$41*$F$42/100,2)</f>
        <v>103.12</v>
      </c>
      <c r="G565" s="12">
        <f>ROUND(АТС!$F563*$G$41*$G$42/100,2)</f>
        <v>60.35</v>
      </c>
    </row>
    <row r="566" spans="1:7" x14ac:dyDescent="0.25">
      <c r="A566" s="252"/>
      <c r="B566" s="124">
        <f t="shared" si="8"/>
        <v>41692.791669999999</v>
      </c>
      <c r="C566" s="115">
        <v>19</v>
      </c>
      <c r="D566" s="12">
        <f>ROUND(АТС!F564*$D$41*$D$42/100,2)</f>
        <v>139.94999999999999</v>
      </c>
      <c r="E566" s="12">
        <f>ROUND(АТС!F564*$E$41*$E$42/100,2)</f>
        <v>128.57</v>
      </c>
      <c r="F566" s="12">
        <f>ROUND(АТС!$F564*$F$41*$F$42/100,2)</f>
        <v>87.57</v>
      </c>
      <c r="G566" s="12">
        <f>ROUND(АТС!$F564*$G$41*$G$42/100,2)</f>
        <v>51.24</v>
      </c>
    </row>
    <row r="567" spans="1:7" x14ac:dyDescent="0.25">
      <c r="A567" s="252"/>
      <c r="B567" s="123">
        <f t="shared" si="8"/>
        <v>41692.833330000001</v>
      </c>
      <c r="C567" s="115">
        <v>20</v>
      </c>
      <c r="D567" s="12">
        <f>ROUND(АТС!F565*$D$41*$D$42/100,2)</f>
        <v>138.44</v>
      </c>
      <c r="E567" s="12">
        <f>ROUND(АТС!F565*$E$41*$E$42/100,2)</f>
        <v>127.18</v>
      </c>
      <c r="F567" s="12">
        <f>ROUND(АТС!$F565*$F$41*$F$42/100,2)</f>
        <v>86.62</v>
      </c>
      <c r="G567" s="12">
        <f>ROUND(АТС!$F565*$G$41*$G$42/100,2)</f>
        <v>50.69</v>
      </c>
    </row>
    <row r="568" spans="1:7" x14ac:dyDescent="0.25">
      <c r="A568" s="252"/>
      <c r="B568" s="124">
        <f t="shared" si="8"/>
        <v>41692.875</v>
      </c>
      <c r="C568" s="115">
        <v>21</v>
      </c>
      <c r="D568" s="12">
        <f>ROUND(АТС!F566*$D$41*$D$42/100,2)</f>
        <v>142.66999999999999</v>
      </c>
      <c r="E568" s="12">
        <f>ROUND(АТС!F566*$E$41*$E$42/100,2)</f>
        <v>131.07</v>
      </c>
      <c r="F568" s="12">
        <f>ROUND(АТС!$F566*$F$41*$F$42/100,2)</f>
        <v>89.27</v>
      </c>
      <c r="G568" s="12">
        <f>ROUND(АТС!$F566*$G$41*$G$42/100,2)</f>
        <v>52.24</v>
      </c>
    </row>
    <row r="569" spans="1:7" x14ac:dyDescent="0.25">
      <c r="A569" s="252"/>
      <c r="B569" s="124">
        <f t="shared" si="8"/>
        <v>41692.916669999999</v>
      </c>
      <c r="C569" s="115">
        <v>22</v>
      </c>
      <c r="D569" s="12">
        <f>ROUND(АТС!F567*$D$41*$D$42/100,2)</f>
        <v>153.43</v>
      </c>
      <c r="E569" s="12">
        <f>ROUND(АТС!F567*$E$41*$E$42/100,2)</f>
        <v>140.96</v>
      </c>
      <c r="F569" s="12">
        <f>ROUND(АТС!$F567*$F$41*$F$42/100,2)</f>
        <v>96</v>
      </c>
      <c r="G569" s="12">
        <f>ROUND(АТС!$F567*$G$41*$G$42/100,2)</f>
        <v>56.18</v>
      </c>
    </row>
    <row r="570" spans="1:7" x14ac:dyDescent="0.25">
      <c r="A570" s="252"/>
      <c r="B570" s="124">
        <f t="shared" si="8"/>
        <v>41692.958330000001</v>
      </c>
      <c r="C570" s="115">
        <v>23</v>
      </c>
      <c r="D570" s="12">
        <f>ROUND(АТС!F568*$D$41*$D$42/100,2)</f>
        <v>130.81</v>
      </c>
      <c r="E570" s="12">
        <f>ROUND(АТС!F568*$E$41*$E$42/100,2)</f>
        <v>120.18</v>
      </c>
      <c r="F570" s="12">
        <f>ROUND(АТС!$F568*$F$41*$F$42/100,2)</f>
        <v>81.849999999999994</v>
      </c>
      <c r="G570" s="12">
        <f>ROUND(АТС!$F568*$G$41*$G$42/100,2)</f>
        <v>47.9</v>
      </c>
    </row>
    <row r="571" spans="1:7" x14ac:dyDescent="0.25">
      <c r="A571" s="252"/>
      <c r="B571" s="123">
        <f t="shared" si="8"/>
        <v>41693</v>
      </c>
      <c r="C571" s="115">
        <v>0</v>
      </c>
      <c r="D571" s="12">
        <f>ROUND(АТС!F569*$D$41*$D$42/100,2)</f>
        <v>144.61000000000001</v>
      </c>
      <c r="E571" s="12">
        <f>ROUND(АТС!F569*$E$41*$E$42/100,2)</f>
        <v>132.85</v>
      </c>
      <c r="F571" s="12">
        <f>ROUND(АТС!$F569*$F$41*$F$42/100,2)</f>
        <v>90.48</v>
      </c>
      <c r="G571" s="12">
        <f>ROUND(АТС!$F569*$G$41*$G$42/100,2)</f>
        <v>52.95</v>
      </c>
    </row>
    <row r="572" spans="1:7" x14ac:dyDescent="0.25">
      <c r="A572" s="252"/>
      <c r="B572" s="124">
        <f t="shared" si="8"/>
        <v>41693.041669999999</v>
      </c>
      <c r="C572" s="115">
        <v>1</v>
      </c>
      <c r="D572" s="12">
        <f>ROUND(АТС!F570*$D$41*$D$42/100,2)</f>
        <v>159</v>
      </c>
      <c r="E572" s="12">
        <f>ROUND(АТС!F570*$E$41*$E$42/100,2)</f>
        <v>146.07</v>
      </c>
      <c r="F572" s="12">
        <f>ROUND(АТС!$F570*$F$41*$F$42/100,2)</f>
        <v>99.48</v>
      </c>
      <c r="G572" s="12">
        <f>ROUND(АТС!$F570*$G$41*$G$42/100,2)</f>
        <v>58.22</v>
      </c>
    </row>
    <row r="573" spans="1:7" x14ac:dyDescent="0.25">
      <c r="A573" s="252"/>
      <c r="B573" s="124">
        <f t="shared" si="8"/>
        <v>41693.083330000001</v>
      </c>
      <c r="C573" s="115">
        <v>2</v>
      </c>
      <c r="D573" s="12">
        <f>ROUND(АТС!F571*$D$41*$D$42/100,2)</f>
        <v>167.21</v>
      </c>
      <c r="E573" s="12">
        <f>ROUND(АТС!F571*$E$41*$E$42/100,2)</f>
        <v>153.62</v>
      </c>
      <c r="F573" s="12">
        <f>ROUND(АТС!$F571*$F$41*$F$42/100,2)</f>
        <v>104.62</v>
      </c>
      <c r="G573" s="12">
        <f>ROUND(АТС!$F571*$G$41*$G$42/100,2)</f>
        <v>61.23</v>
      </c>
    </row>
    <row r="574" spans="1:7" x14ac:dyDescent="0.25">
      <c r="A574" s="252"/>
      <c r="B574" s="124">
        <f t="shared" si="8"/>
        <v>41693.125</v>
      </c>
      <c r="C574" s="115">
        <v>3</v>
      </c>
      <c r="D574" s="12">
        <f>ROUND(АТС!F572*$D$41*$D$42/100,2)</f>
        <v>171.57</v>
      </c>
      <c r="E574" s="12">
        <f>ROUND(АТС!F572*$E$41*$E$42/100,2)</f>
        <v>157.62</v>
      </c>
      <c r="F574" s="12">
        <f>ROUND(АТС!$F572*$F$41*$F$42/100,2)</f>
        <v>107.35</v>
      </c>
      <c r="G574" s="12">
        <f>ROUND(АТС!$F572*$G$41*$G$42/100,2)</f>
        <v>62.82</v>
      </c>
    </row>
    <row r="575" spans="1:7" x14ac:dyDescent="0.25">
      <c r="A575" s="252"/>
      <c r="B575" s="123">
        <f t="shared" si="8"/>
        <v>41693.166669999999</v>
      </c>
      <c r="C575" s="115">
        <v>4</v>
      </c>
      <c r="D575" s="12">
        <f>ROUND(АТС!F573*$D$41*$D$42/100,2)</f>
        <v>169.34</v>
      </c>
      <c r="E575" s="12">
        <f>ROUND(АТС!F573*$E$41*$E$42/100,2)</f>
        <v>155.58000000000001</v>
      </c>
      <c r="F575" s="12">
        <f>ROUND(АТС!$F573*$F$41*$F$42/100,2)</f>
        <v>105.96</v>
      </c>
      <c r="G575" s="12">
        <f>ROUND(АТС!$F573*$G$41*$G$42/100,2)</f>
        <v>62.01</v>
      </c>
    </row>
    <row r="576" spans="1:7" x14ac:dyDescent="0.25">
      <c r="A576" s="252"/>
      <c r="B576" s="124">
        <f t="shared" si="8"/>
        <v>41693.208330000001</v>
      </c>
      <c r="C576" s="115">
        <v>5</v>
      </c>
      <c r="D576" s="12">
        <f>ROUND(АТС!F574*$D$41*$D$42/100,2)</f>
        <v>171.6</v>
      </c>
      <c r="E576" s="12">
        <f>ROUND(АТС!F574*$E$41*$E$42/100,2)</f>
        <v>157.65</v>
      </c>
      <c r="F576" s="12">
        <f>ROUND(АТС!$F574*$F$41*$F$42/100,2)</f>
        <v>107.37</v>
      </c>
      <c r="G576" s="12">
        <f>ROUND(АТС!$F574*$G$41*$G$42/100,2)</f>
        <v>62.84</v>
      </c>
    </row>
    <row r="577" spans="1:7" x14ac:dyDescent="0.25">
      <c r="A577" s="252"/>
      <c r="B577" s="124">
        <f t="shared" si="8"/>
        <v>41693.25</v>
      </c>
      <c r="C577" s="115">
        <v>6</v>
      </c>
      <c r="D577" s="12">
        <f>ROUND(АТС!F575*$D$41*$D$42/100,2)</f>
        <v>166.1</v>
      </c>
      <c r="E577" s="12">
        <f>ROUND(АТС!F575*$E$41*$E$42/100,2)</f>
        <v>152.6</v>
      </c>
      <c r="F577" s="12">
        <f>ROUND(АТС!$F575*$F$41*$F$42/100,2)</f>
        <v>103.93</v>
      </c>
      <c r="G577" s="12">
        <f>ROUND(АТС!$F575*$G$41*$G$42/100,2)</f>
        <v>60.82</v>
      </c>
    </row>
    <row r="578" spans="1:7" x14ac:dyDescent="0.25">
      <c r="A578" s="252"/>
      <c r="B578" s="124">
        <f t="shared" si="8"/>
        <v>41693.291669999999</v>
      </c>
      <c r="C578" s="115">
        <v>7</v>
      </c>
      <c r="D578" s="12">
        <f>ROUND(АТС!F576*$D$41*$D$42/100,2)</f>
        <v>161.05000000000001</v>
      </c>
      <c r="E578" s="12">
        <f>ROUND(АТС!F576*$E$41*$E$42/100,2)</f>
        <v>147.96</v>
      </c>
      <c r="F578" s="12">
        <f>ROUND(АТС!$F576*$F$41*$F$42/100,2)</f>
        <v>100.77</v>
      </c>
      <c r="G578" s="12">
        <f>ROUND(АТС!$F576*$G$41*$G$42/100,2)</f>
        <v>58.97</v>
      </c>
    </row>
    <row r="579" spans="1:7" x14ac:dyDescent="0.25">
      <c r="A579" s="252"/>
      <c r="B579" s="123">
        <f t="shared" si="8"/>
        <v>41693.333330000001</v>
      </c>
      <c r="C579" s="115">
        <v>8</v>
      </c>
      <c r="D579" s="12">
        <f>ROUND(АТС!F577*$D$41*$D$42/100,2)</f>
        <v>152.69999999999999</v>
      </c>
      <c r="E579" s="12">
        <f>ROUND(АТС!F577*$E$41*$E$42/100,2)</f>
        <v>140.29</v>
      </c>
      <c r="F579" s="12">
        <f>ROUND(АТС!$F577*$F$41*$F$42/100,2)</f>
        <v>95.55</v>
      </c>
      <c r="G579" s="12">
        <f>ROUND(АТС!$F577*$G$41*$G$42/100,2)</f>
        <v>55.91</v>
      </c>
    </row>
    <row r="580" spans="1:7" x14ac:dyDescent="0.25">
      <c r="A580" s="252"/>
      <c r="B580" s="124">
        <f t="shared" ref="B580:B643" si="9">B556+1</f>
        <v>41693.375</v>
      </c>
      <c r="C580" s="115">
        <v>9</v>
      </c>
      <c r="D580" s="12">
        <f>ROUND(АТС!F578*$D$41*$D$42/100,2)</f>
        <v>182.26</v>
      </c>
      <c r="E580" s="12">
        <f>ROUND(АТС!F578*$E$41*$E$42/100,2)</f>
        <v>167.45</v>
      </c>
      <c r="F580" s="12">
        <f>ROUND(АТС!$F578*$F$41*$F$42/100,2)</f>
        <v>114.04</v>
      </c>
      <c r="G580" s="12">
        <f>ROUND(АТС!$F578*$G$41*$G$42/100,2)</f>
        <v>66.739999999999995</v>
      </c>
    </row>
    <row r="581" spans="1:7" x14ac:dyDescent="0.25">
      <c r="A581" s="252"/>
      <c r="B581" s="124">
        <f t="shared" si="9"/>
        <v>41693.416669999999</v>
      </c>
      <c r="C581" s="115">
        <v>10</v>
      </c>
      <c r="D581" s="12">
        <f>ROUND(АТС!F579*$D$41*$D$42/100,2)</f>
        <v>170.38</v>
      </c>
      <c r="E581" s="12">
        <f>ROUND(АТС!F579*$E$41*$E$42/100,2)</f>
        <v>156.53</v>
      </c>
      <c r="F581" s="12">
        <f>ROUND(АТС!$F579*$F$41*$F$42/100,2)</f>
        <v>106.61</v>
      </c>
      <c r="G581" s="12">
        <f>ROUND(АТС!$F579*$G$41*$G$42/100,2)</f>
        <v>62.39</v>
      </c>
    </row>
    <row r="582" spans="1:7" x14ac:dyDescent="0.25">
      <c r="A582" s="252"/>
      <c r="B582" s="124">
        <f t="shared" si="9"/>
        <v>41693.458330000001</v>
      </c>
      <c r="C582" s="115">
        <v>11</v>
      </c>
      <c r="D582" s="12">
        <f>ROUND(АТС!F580*$D$41*$D$42/100,2)</f>
        <v>166.31</v>
      </c>
      <c r="E582" s="12">
        <f>ROUND(АТС!F580*$E$41*$E$42/100,2)</f>
        <v>152.79</v>
      </c>
      <c r="F582" s="12">
        <f>ROUND(АТС!$F580*$F$41*$F$42/100,2)</f>
        <v>104.06</v>
      </c>
      <c r="G582" s="12">
        <f>ROUND(АТС!$F580*$G$41*$G$42/100,2)</f>
        <v>60.9</v>
      </c>
    </row>
    <row r="583" spans="1:7" x14ac:dyDescent="0.25">
      <c r="A583" s="252"/>
      <c r="B583" s="123">
        <f t="shared" si="9"/>
        <v>41693.5</v>
      </c>
      <c r="C583" s="115">
        <v>12</v>
      </c>
      <c r="D583" s="12">
        <f>ROUND(АТС!F581*$D$41*$D$42/100,2)</f>
        <v>170.32</v>
      </c>
      <c r="E583" s="12">
        <f>ROUND(АТС!F581*$E$41*$E$42/100,2)</f>
        <v>156.47999999999999</v>
      </c>
      <c r="F583" s="12">
        <f>ROUND(АТС!$F581*$F$41*$F$42/100,2)</f>
        <v>106.57</v>
      </c>
      <c r="G583" s="12">
        <f>ROUND(АТС!$F581*$G$41*$G$42/100,2)</f>
        <v>62.37</v>
      </c>
    </row>
    <row r="584" spans="1:7" x14ac:dyDescent="0.25">
      <c r="A584" s="252"/>
      <c r="B584" s="124">
        <f t="shared" si="9"/>
        <v>41693.541669999999</v>
      </c>
      <c r="C584" s="115">
        <v>13</v>
      </c>
      <c r="D584" s="12">
        <f>ROUND(АТС!F582*$D$41*$D$42/100,2)</f>
        <v>174.52</v>
      </c>
      <c r="E584" s="12">
        <f>ROUND(АТС!F582*$E$41*$E$42/100,2)</f>
        <v>160.33000000000001</v>
      </c>
      <c r="F584" s="12">
        <f>ROUND(АТС!$F582*$F$41*$F$42/100,2)</f>
        <v>109.2</v>
      </c>
      <c r="G584" s="12">
        <f>ROUND(АТС!$F582*$G$41*$G$42/100,2)</f>
        <v>63.9</v>
      </c>
    </row>
    <row r="585" spans="1:7" x14ac:dyDescent="0.25">
      <c r="A585" s="252"/>
      <c r="B585" s="124">
        <f t="shared" si="9"/>
        <v>41693.583330000001</v>
      </c>
      <c r="C585" s="115">
        <v>14</v>
      </c>
      <c r="D585" s="12">
        <f>ROUND(АТС!F583*$D$41*$D$42/100,2)</f>
        <v>180.09</v>
      </c>
      <c r="E585" s="12">
        <f>ROUND(АТС!F583*$E$41*$E$42/100,2)</f>
        <v>165.45</v>
      </c>
      <c r="F585" s="12">
        <f>ROUND(АТС!$F583*$F$41*$F$42/100,2)</f>
        <v>112.68</v>
      </c>
      <c r="G585" s="12">
        <f>ROUND(АТС!$F583*$G$41*$G$42/100,2)</f>
        <v>65.94</v>
      </c>
    </row>
    <row r="586" spans="1:7" x14ac:dyDescent="0.25">
      <c r="A586" s="252"/>
      <c r="B586" s="124">
        <f t="shared" si="9"/>
        <v>41693.625</v>
      </c>
      <c r="C586" s="115">
        <v>15</v>
      </c>
      <c r="D586" s="12">
        <f>ROUND(АТС!F584*$D$41*$D$42/100,2)</f>
        <v>179.1</v>
      </c>
      <c r="E586" s="12">
        <f>ROUND(АТС!F584*$E$41*$E$42/100,2)</f>
        <v>164.53</v>
      </c>
      <c r="F586" s="12">
        <f>ROUND(АТС!$F584*$F$41*$F$42/100,2)</f>
        <v>112.06</v>
      </c>
      <c r="G586" s="12">
        <f>ROUND(АТС!$F584*$G$41*$G$42/100,2)</f>
        <v>65.58</v>
      </c>
    </row>
    <row r="587" spans="1:7" x14ac:dyDescent="0.25">
      <c r="A587" s="252"/>
      <c r="B587" s="123">
        <f t="shared" si="9"/>
        <v>41693.666669999999</v>
      </c>
      <c r="C587" s="115">
        <v>16</v>
      </c>
      <c r="D587" s="12">
        <f>ROUND(АТС!F585*$D$41*$D$42/100,2)</f>
        <v>178.06</v>
      </c>
      <c r="E587" s="12">
        <f>ROUND(АТС!F585*$E$41*$E$42/100,2)</f>
        <v>163.59</v>
      </c>
      <c r="F587" s="12">
        <f>ROUND(АТС!$F585*$F$41*$F$42/100,2)</f>
        <v>111.41</v>
      </c>
      <c r="G587" s="12">
        <f>ROUND(АТС!$F585*$G$41*$G$42/100,2)</f>
        <v>65.2</v>
      </c>
    </row>
    <row r="588" spans="1:7" x14ac:dyDescent="0.25">
      <c r="A588" s="252"/>
      <c r="B588" s="124">
        <f t="shared" si="9"/>
        <v>41693.708330000001</v>
      </c>
      <c r="C588" s="115">
        <v>17</v>
      </c>
      <c r="D588" s="12">
        <f>ROUND(АТС!F586*$D$41*$D$42/100,2)</f>
        <v>179.41</v>
      </c>
      <c r="E588" s="12">
        <f>ROUND(АТС!F586*$E$41*$E$42/100,2)</f>
        <v>164.82</v>
      </c>
      <c r="F588" s="12">
        <f>ROUND(АТС!$F586*$F$41*$F$42/100,2)</f>
        <v>112.26</v>
      </c>
      <c r="G588" s="12">
        <f>ROUND(АТС!$F586*$G$41*$G$42/100,2)</f>
        <v>65.69</v>
      </c>
    </row>
    <row r="589" spans="1:7" x14ac:dyDescent="0.25">
      <c r="A589" s="252"/>
      <c r="B589" s="124">
        <f t="shared" si="9"/>
        <v>41693.75</v>
      </c>
      <c r="C589" s="115">
        <v>18</v>
      </c>
      <c r="D589" s="12">
        <f>ROUND(АТС!F587*$D$41*$D$42/100,2)</f>
        <v>165.16</v>
      </c>
      <c r="E589" s="12">
        <f>ROUND(АТС!F587*$E$41*$E$42/100,2)</f>
        <v>151.72999999999999</v>
      </c>
      <c r="F589" s="12">
        <f>ROUND(АТС!$F587*$F$41*$F$42/100,2)</f>
        <v>103.34</v>
      </c>
      <c r="G589" s="12">
        <f>ROUND(АТС!$F587*$G$41*$G$42/100,2)</f>
        <v>60.47</v>
      </c>
    </row>
    <row r="590" spans="1:7" x14ac:dyDescent="0.25">
      <c r="A590" s="252"/>
      <c r="B590" s="124">
        <f t="shared" si="9"/>
        <v>41693.791669999999</v>
      </c>
      <c r="C590" s="115">
        <v>19</v>
      </c>
      <c r="D590" s="12">
        <f>ROUND(АТС!F588*$D$41*$D$42/100,2)</f>
        <v>140.07</v>
      </c>
      <c r="E590" s="12">
        <f>ROUND(АТС!F588*$E$41*$E$42/100,2)</f>
        <v>128.68</v>
      </c>
      <c r="F590" s="12">
        <f>ROUND(АТС!$F588*$F$41*$F$42/100,2)</f>
        <v>87.64</v>
      </c>
      <c r="G590" s="12">
        <f>ROUND(АТС!$F588*$G$41*$G$42/100,2)</f>
        <v>51.29</v>
      </c>
    </row>
    <row r="591" spans="1:7" x14ac:dyDescent="0.25">
      <c r="A591" s="252"/>
      <c r="B591" s="123">
        <f t="shared" si="9"/>
        <v>41693.833330000001</v>
      </c>
      <c r="C591" s="115">
        <v>20</v>
      </c>
      <c r="D591" s="12">
        <f>ROUND(АТС!F589*$D$41*$D$42/100,2)</f>
        <v>138.61000000000001</v>
      </c>
      <c r="E591" s="12">
        <f>ROUND(АТС!F589*$E$41*$E$42/100,2)</f>
        <v>127.34</v>
      </c>
      <c r="F591" s="12">
        <f>ROUND(АТС!$F589*$F$41*$F$42/100,2)</f>
        <v>86.73</v>
      </c>
      <c r="G591" s="12">
        <f>ROUND(АТС!$F589*$G$41*$G$42/100,2)</f>
        <v>50.75</v>
      </c>
    </row>
    <row r="592" spans="1:7" x14ac:dyDescent="0.25">
      <c r="A592" s="252"/>
      <c r="B592" s="124">
        <f t="shared" si="9"/>
        <v>41693.875</v>
      </c>
      <c r="C592" s="115">
        <v>21</v>
      </c>
      <c r="D592" s="12">
        <f>ROUND(АТС!F590*$D$41*$D$42/100,2)</f>
        <v>142.80000000000001</v>
      </c>
      <c r="E592" s="12">
        <f>ROUND(АТС!F590*$E$41*$E$42/100,2)</f>
        <v>131.19</v>
      </c>
      <c r="F592" s="12">
        <f>ROUND(АТС!$F590*$F$41*$F$42/100,2)</f>
        <v>89.35</v>
      </c>
      <c r="G592" s="12">
        <f>ROUND(АТС!$F590*$G$41*$G$42/100,2)</f>
        <v>52.29</v>
      </c>
    </row>
    <row r="593" spans="1:7" x14ac:dyDescent="0.25">
      <c r="A593" s="252"/>
      <c r="B593" s="124">
        <f t="shared" si="9"/>
        <v>41693.916669999999</v>
      </c>
      <c r="C593" s="115">
        <v>22</v>
      </c>
      <c r="D593" s="12">
        <f>ROUND(АТС!F591*$D$41*$D$42/100,2)</f>
        <v>153.66</v>
      </c>
      <c r="E593" s="12">
        <f>ROUND(АТС!F591*$E$41*$E$42/100,2)</f>
        <v>141.16999999999999</v>
      </c>
      <c r="F593" s="12">
        <f>ROUND(АТС!$F591*$F$41*$F$42/100,2)</f>
        <v>96.15</v>
      </c>
      <c r="G593" s="12">
        <f>ROUND(АТС!$F591*$G$41*$G$42/100,2)</f>
        <v>56.27</v>
      </c>
    </row>
    <row r="594" spans="1:7" x14ac:dyDescent="0.25">
      <c r="A594" s="252"/>
      <c r="B594" s="124">
        <f t="shared" si="9"/>
        <v>41693.958330000001</v>
      </c>
      <c r="C594" s="115">
        <v>23</v>
      </c>
      <c r="D594" s="12">
        <f>ROUND(АТС!F592*$D$41*$D$42/100,2)</f>
        <v>130.43</v>
      </c>
      <c r="E594" s="12">
        <f>ROUND(АТС!F592*$E$41*$E$42/100,2)</f>
        <v>119.83</v>
      </c>
      <c r="F594" s="12">
        <f>ROUND(АТС!$F592*$F$41*$F$42/100,2)</f>
        <v>81.61</v>
      </c>
      <c r="G594" s="12">
        <f>ROUND(АТС!$F592*$G$41*$G$42/100,2)</f>
        <v>47.76</v>
      </c>
    </row>
    <row r="595" spans="1:7" x14ac:dyDescent="0.25">
      <c r="A595" s="252"/>
      <c r="B595" s="123">
        <f t="shared" si="9"/>
        <v>41694</v>
      </c>
      <c r="C595" s="115">
        <v>0</v>
      </c>
      <c r="D595" s="12">
        <f>ROUND(АТС!F593*$D$41*$D$42/100,2)</f>
        <v>147.04</v>
      </c>
      <c r="E595" s="12">
        <f>ROUND(АТС!F593*$E$41*$E$42/100,2)</f>
        <v>135.08000000000001</v>
      </c>
      <c r="F595" s="12">
        <f>ROUND(АТС!$F593*$F$41*$F$42/100,2)</f>
        <v>92</v>
      </c>
      <c r="G595" s="12">
        <f>ROUND(АТС!$F593*$G$41*$G$42/100,2)</f>
        <v>53.84</v>
      </c>
    </row>
    <row r="596" spans="1:7" x14ac:dyDescent="0.25">
      <c r="A596" s="252"/>
      <c r="B596" s="124">
        <f t="shared" si="9"/>
        <v>41694.041669999999</v>
      </c>
      <c r="C596" s="115">
        <v>1</v>
      </c>
      <c r="D596" s="12">
        <f>ROUND(АТС!F594*$D$41*$D$42/100,2)</f>
        <v>160.69</v>
      </c>
      <c r="E596" s="12">
        <f>ROUND(АТС!F594*$E$41*$E$42/100,2)</f>
        <v>147.62</v>
      </c>
      <c r="F596" s="12">
        <f>ROUND(АТС!$F594*$F$41*$F$42/100,2)</f>
        <v>100.54</v>
      </c>
      <c r="G596" s="12">
        <f>ROUND(АТС!$F594*$G$41*$G$42/100,2)</f>
        <v>58.84</v>
      </c>
    </row>
    <row r="597" spans="1:7" x14ac:dyDescent="0.25">
      <c r="A597" s="252"/>
      <c r="B597" s="124">
        <f t="shared" si="9"/>
        <v>41694.083330000001</v>
      </c>
      <c r="C597" s="115">
        <v>2</v>
      </c>
      <c r="D597" s="12">
        <f>ROUND(АТС!F595*$D$41*$D$42/100,2)</f>
        <v>166.39</v>
      </c>
      <c r="E597" s="12">
        <f>ROUND(АТС!F595*$E$41*$E$42/100,2)</f>
        <v>152.86000000000001</v>
      </c>
      <c r="F597" s="12">
        <f>ROUND(АТС!$F595*$F$41*$F$42/100,2)</f>
        <v>104.11</v>
      </c>
      <c r="G597" s="12">
        <f>ROUND(АТС!$F595*$G$41*$G$42/100,2)</f>
        <v>60.93</v>
      </c>
    </row>
    <row r="598" spans="1:7" x14ac:dyDescent="0.25">
      <c r="A598" s="252"/>
      <c r="B598" s="124">
        <f t="shared" si="9"/>
        <v>41694.125</v>
      </c>
      <c r="C598" s="115">
        <v>3</v>
      </c>
      <c r="D598" s="12">
        <f>ROUND(АТС!F596*$D$41*$D$42/100,2)</f>
        <v>169.33</v>
      </c>
      <c r="E598" s="12">
        <f>ROUND(АТС!F596*$E$41*$E$42/100,2)</f>
        <v>155.57</v>
      </c>
      <c r="F598" s="12">
        <f>ROUND(АТС!$F596*$F$41*$F$42/100,2)</f>
        <v>105.95</v>
      </c>
      <c r="G598" s="12">
        <f>ROUND(АТС!$F596*$G$41*$G$42/100,2)</f>
        <v>62</v>
      </c>
    </row>
    <row r="599" spans="1:7" x14ac:dyDescent="0.25">
      <c r="A599" s="252"/>
      <c r="B599" s="123">
        <f t="shared" si="9"/>
        <v>41694.166669999999</v>
      </c>
      <c r="C599" s="115">
        <v>4</v>
      </c>
      <c r="D599" s="12">
        <f>ROUND(АТС!F597*$D$41*$D$42/100,2)</f>
        <v>169.34</v>
      </c>
      <c r="E599" s="12">
        <f>ROUND(АТС!F597*$E$41*$E$42/100,2)</f>
        <v>155.57</v>
      </c>
      <c r="F599" s="12">
        <f>ROUND(АТС!$F597*$F$41*$F$42/100,2)</f>
        <v>105.96</v>
      </c>
      <c r="G599" s="12">
        <f>ROUND(АТС!$F597*$G$41*$G$42/100,2)</f>
        <v>62.01</v>
      </c>
    </row>
    <row r="600" spans="1:7" x14ac:dyDescent="0.25">
      <c r="A600" s="252"/>
      <c r="B600" s="124">
        <f t="shared" si="9"/>
        <v>41694.208330000001</v>
      </c>
      <c r="C600" s="115">
        <v>5</v>
      </c>
      <c r="D600" s="12">
        <f>ROUND(АТС!F598*$D$41*$D$42/100,2)</f>
        <v>166.37</v>
      </c>
      <c r="E600" s="12">
        <f>ROUND(АТС!F598*$E$41*$E$42/100,2)</f>
        <v>152.84</v>
      </c>
      <c r="F600" s="12">
        <f>ROUND(АТС!$F598*$F$41*$F$42/100,2)</f>
        <v>104.1</v>
      </c>
      <c r="G600" s="12">
        <f>ROUND(АТС!$F598*$G$41*$G$42/100,2)</f>
        <v>60.92</v>
      </c>
    </row>
    <row r="601" spans="1:7" x14ac:dyDescent="0.25">
      <c r="A601" s="252"/>
      <c r="B601" s="124">
        <f t="shared" si="9"/>
        <v>41694.25</v>
      </c>
      <c r="C601" s="115">
        <v>6</v>
      </c>
      <c r="D601" s="12">
        <f>ROUND(АТС!F599*$D$41*$D$42/100,2)</f>
        <v>157.12</v>
      </c>
      <c r="E601" s="12">
        <f>ROUND(АТС!F599*$E$41*$E$42/100,2)</f>
        <v>144.34</v>
      </c>
      <c r="F601" s="12">
        <f>ROUND(АТС!$F599*$F$41*$F$42/100,2)</f>
        <v>98.31</v>
      </c>
      <c r="G601" s="12">
        <f>ROUND(АТС!$F599*$G$41*$G$42/100,2)</f>
        <v>57.53</v>
      </c>
    </row>
    <row r="602" spans="1:7" x14ac:dyDescent="0.25">
      <c r="A602" s="252"/>
      <c r="B602" s="124">
        <f t="shared" si="9"/>
        <v>41694.291669999999</v>
      </c>
      <c r="C602" s="115">
        <v>7</v>
      </c>
      <c r="D602" s="12">
        <f>ROUND(АТС!F600*$D$41*$D$42/100,2)</f>
        <v>176.13</v>
      </c>
      <c r="E602" s="12">
        <f>ROUND(АТС!F600*$E$41*$E$42/100,2)</f>
        <v>161.81</v>
      </c>
      <c r="F602" s="12">
        <f>ROUND(АТС!$F600*$F$41*$F$42/100,2)</f>
        <v>110.21</v>
      </c>
      <c r="G602" s="12">
        <f>ROUND(АТС!$F600*$G$41*$G$42/100,2)</f>
        <v>64.489999999999995</v>
      </c>
    </row>
    <row r="603" spans="1:7" x14ac:dyDescent="0.25">
      <c r="A603" s="252"/>
      <c r="B603" s="123">
        <f t="shared" si="9"/>
        <v>41694.333330000001</v>
      </c>
      <c r="C603" s="115">
        <v>8</v>
      </c>
      <c r="D603" s="12">
        <f>ROUND(АТС!F601*$D$41*$D$42/100,2)</f>
        <v>183.39</v>
      </c>
      <c r="E603" s="12">
        <f>ROUND(АТС!F601*$E$41*$E$42/100,2)</f>
        <v>168.48</v>
      </c>
      <c r="F603" s="12">
        <f>ROUND(АТС!$F601*$F$41*$F$42/100,2)</f>
        <v>114.75</v>
      </c>
      <c r="G603" s="12">
        <f>ROUND(АТС!$F601*$G$41*$G$42/100,2)</f>
        <v>67.150000000000006</v>
      </c>
    </row>
    <row r="604" spans="1:7" x14ac:dyDescent="0.25">
      <c r="A604" s="252"/>
      <c r="B604" s="124">
        <f t="shared" si="9"/>
        <v>41694.375</v>
      </c>
      <c r="C604" s="115">
        <v>9</v>
      </c>
      <c r="D604" s="12">
        <f>ROUND(АТС!F602*$D$41*$D$42/100,2)</f>
        <v>169.84</v>
      </c>
      <c r="E604" s="12">
        <f>ROUND(АТС!F602*$E$41*$E$42/100,2)</f>
        <v>156.03</v>
      </c>
      <c r="F604" s="12">
        <f>ROUND(АТС!$F602*$F$41*$F$42/100,2)</f>
        <v>106.27</v>
      </c>
      <c r="G604" s="12">
        <f>ROUND(АТС!$F602*$G$41*$G$42/100,2)</f>
        <v>62.19</v>
      </c>
    </row>
    <row r="605" spans="1:7" x14ac:dyDescent="0.25">
      <c r="A605" s="252"/>
      <c r="B605" s="124">
        <f t="shared" si="9"/>
        <v>41694.416669999999</v>
      </c>
      <c r="C605" s="115">
        <v>10</v>
      </c>
      <c r="D605" s="12">
        <f>ROUND(АТС!F603*$D$41*$D$42/100,2)</f>
        <v>166.03</v>
      </c>
      <c r="E605" s="12">
        <f>ROUND(АТС!F603*$E$41*$E$42/100,2)</f>
        <v>152.53</v>
      </c>
      <c r="F605" s="12">
        <f>ROUND(АТС!$F603*$F$41*$F$42/100,2)</f>
        <v>103.89</v>
      </c>
      <c r="G605" s="12">
        <f>ROUND(АТС!$F603*$G$41*$G$42/100,2)</f>
        <v>60.8</v>
      </c>
    </row>
    <row r="606" spans="1:7" x14ac:dyDescent="0.25">
      <c r="A606" s="252"/>
      <c r="B606" s="124">
        <f t="shared" si="9"/>
        <v>41694.458330000001</v>
      </c>
      <c r="C606" s="115">
        <v>11</v>
      </c>
      <c r="D606" s="12">
        <f>ROUND(АТС!F604*$D$41*$D$42/100,2)</f>
        <v>154.09</v>
      </c>
      <c r="E606" s="12">
        <f>ROUND(АТС!F604*$E$41*$E$42/100,2)</f>
        <v>141.57</v>
      </c>
      <c r="F606" s="12">
        <f>ROUND(АТС!$F604*$F$41*$F$42/100,2)</f>
        <v>96.42</v>
      </c>
      <c r="G606" s="12">
        <f>ROUND(АТС!$F604*$G$41*$G$42/100,2)</f>
        <v>56.42</v>
      </c>
    </row>
    <row r="607" spans="1:7" x14ac:dyDescent="0.25">
      <c r="A607" s="252"/>
      <c r="B607" s="123">
        <f t="shared" si="9"/>
        <v>41694.5</v>
      </c>
      <c r="C607" s="115">
        <v>12</v>
      </c>
      <c r="D607" s="12">
        <f>ROUND(АТС!F605*$D$41*$D$42/100,2)</f>
        <v>160.49</v>
      </c>
      <c r="E607" s="12">
        <f>ROUND(АТС!F605*$E$41*$E$42/100,2)</f>
        <v>147.44</v>
      </c>
      <c r="F607" s="12">
        <f>ROUND(АТС!$F605*$F$41*$F$42/100,2)</f>
        <v>100.42</v>
      </c>
      <c r="G607" s="12">
        <f>ROUND(АТС!$F605*$G$41*$G$42/100,2)</f>
        <v>58.77</v>
      </c>
    </row>
    <row r="608" spans="1:7" x14ac:dyDescent="0.25">
      <c r="A608" s="252"/>
      <c r="B608" s="124">
        <f t="shared" si="9"/>
        <v>41694.541669999999</v>
      </c>
      <c r="C608" s="115">
        <v>13</v>
      </c>
      <c r="D608" s="12">
        <f>ROUND(АТС!F606*$D$41*$D$42/100,2)</f>
        <v>163.93</v>
      </c>
      <c r="E608" s="12">
        <f>ROUND(АТС!F606*$E$41*$E$42/100,2)</f>
        <v>150.6</v>
      </c>
      <c r="F608" s="12">
        <f>ROUND(АТС!$F606*$F$41*$F$42/100,2)</f>
        <v>102.57</v>
      </c>
      <c r="G608" s="12">
        <f>ROUND(АТС!$F606*$G$41*$G$42/100,2)</f>
        <v>60.03</v>
      </c>
    </row>
    <row r="609" spans="1:7" x14ac:dyDescent="0.25">
      <c r="A609" s="252"/>
      <c r="B609" s="124">
        <f t="shared" si="9"/>
        <v>41694.583330000001</v>
      </c>
      <c r="C609" s="115">
        <v>14</v>
      </c>
      <c r="D609" s="12">
        <f>ROUND(АТС!F607*$D$41*$D$42/100,2)</f>
        <v>167.5</v>
      </c>
      <c r="E609" s="12">
        <f>ROUND(АТС!F607*$E$41*$E$42/100,2)</f>
        <v>153.88999999999999</v>
      </c>
      <c r="F609" s="12">
        <f>ROUND(АТС!$F607*$F$41*$F$42/100,2)</f>
        <v>104.81</v>
      </c>
      <c r="G609" s="12">
        <f>ROUND(АТС!$F607*$G$41*$G$42/100,2)</f>
        <v>61.33</v>
      </c>
    </row>
    <row r="610" spans="1:7" x14ac:dyDescent="0.25">
      <c r="A610" s="252"/>
      <c r="B610" s="124">
        <f t="shared" si="9"/>
        <v>41694.625</v>
      </c>
      <c r="C610" s="115">
        <v>15</v>
      </c>
      <c r="D610" s="12">
        <f>ROUND(АТС!F608*$D$41*$D$42/100,2)</f>
        <v>170.33</v>
      </c>
      <c r="E610" s="12">
        <f>ROUND(АТС!F608*$E$41*$E$42/100,2)</f>
        <v>156.47999999999999</v>
      </c>
      <c r="F610" s="12">
        <f>ROUND(АТС!$F608*$F$41*$F$42/100,2)</f>
        <v>106.57</v>
      </c>
      <c r="G610" s="12">
        <f>ROUND(АТС!$F608*$G$41*$G$42/100,2)</f>
        <v>62.37</v>
      </c>
    </row>
    <row r="611" spans="1:7" x14ac:dyDescent="0.25">
      <c r="A611" s="252"/>
      <c r="B611" s="123">
        <f t="shared" si="9"/>
        <v>41694.666669999999</v>
      </c>
      <c r="C611" s="115">
        <v>16</v>
      </c>
      <c r="D611" s="12">
        <f>ROUND(АТС!F609*$D$41*$D$42/100,2)</f>
        <v>173.3</v>
      </c>
      <c r="E611" s="12">
        <f>ROUND(АТС!F609*$E$41*$E$42/100,2)</f>
        <v>159.21</v>
      </c>
      <c r="F611" s="12">
        <f>ROUND(АТС!$F609*$F$41*$F$42/100,2)</f>
        <v>108.44</v>
      </c>
      <c r="G611" s="12">
        <f>ROUND(АТС!$F609*$G$41*$G$42/100,2)</f>
        <v>63.46</v>
      </c>
    </row>
    <row r="612" spans="1:7" x14ac:dyDescent="0.25">
      <c r="A612" s="252"/>
      <c r="B612" s="124">
        <f t="shared" si="9"/>
        <v>41694.708330000001</v>
      </c>
      <c r="C612" s="115">
        <v>17</v>
      </c>
      <c r="D612" s="12">
        <f>ROUND(АТС!F610*$D$41*$D$42/100,2)</f>
        <v>196.67</v>
      </c>
      <c r="E612" s="12">
        <f>ROUND(АТС!F610*$E$41*$E$42/100,2)</f>
        <v>180.68</v>
      </c>
      <c r="F612" s="12">
        <f>ROUND(АТС!$F610*$F$41*$F$42/100,2)</f>
        <v>123.06</v>
      </c>
      <c r="G612" s="12">
        <f>ROUND(АТС!$F610*$G$41*$G$42/100,2)</f>
        <v>72.02</v>
      </c>
    </row>
    <row r="613" spans="1:7" x14ac:dyDescent="0.25">
      <c r="A613" s="252"/>
      <c r="B613" s="124">
        <f t="shared" si="9"/>
        <v>41694.75</v>
      </c>
      <c r="C613" s="115">
        <v>18</v>
      </c>
      <c r="D613" s="12">
        <f>ROUND(АТС!F611*$D$41*$D$42/100,2)</f>
        <v>180.81</v>
      </c>
      <c r="E613" s="12">
        <f>ROUND(АТС!F611*$E$41*$E$42/100,2)</f>
        <v>166.11</v>
      </c>
      <c r="F613" s="12">
        <f>ROUND(АТС!$F611*$F$41*$F$42/100,2)</f>
        <v>113.13</v>
      </c>
      <c r="G613" s="12">
        <f>ROUND(АТС!$F611*$G$41*$G$42/100,2)</f>
        <v>66.209999999999994</v>
      </c>
    </row>
    <row r="614" spans="1:7" x14ac:dyDescent="0.25">
      <c r="A614" s="252"/>
      <c r="B614" s="124">
        <f t="shared" si="9"/>
        <v>41694.791669999999</v>
      </c>
      <c r="C614" s="115">
        <v>19</v>
      </c>
      <c r="D614" s="12">
        <f>ROUND(АТС!F612*$D$41*$D$42/100,2)</f>
        <v>150</v>
      </c>
      <c r="E614" s="12">
        <f>ROUND(АТС!F612*$E$41*$E$42/100,2)</f>
        <v>137.81</v>
      </c>
      <c r="F614" s="12">
        <f>ROUND(АТС!$F612*$F$41*$F$42/100,2)</f>
        <v>93.86</v>
      </c>
      <c r="G614" s="12">
        <f>ROUND(АТС!$F612*$G$41*$G$42/100,2)</f>
        <v>54.93</v>
      </c>
    </row>
    <row r="615" spans="1:7" x14ac:dyDescent="0.25">
      <c r="A615" s="252"/>
      <c r="B615" s="123">
        <f t="shared" si="9"/>
        <v>41694.833330000001</v>
      </c>
      <c r="C615" s="115">
        <v>20</v>
      </c>
      <c r="D615" s="12">
        <f>ROUND(АТС!F613*$D$41*$D$42/100,2)</f>
        <v>146.63</v>
      </c>
      <c r="E615" s="12">
        <f>ROUND(АТС!F613*$E$41*$E$42/100,2)</f>
        <v>134.69999999999999</v>
      </c>
      <c r="F615" s="12">
        <f>ROUND(АТС!$F613*$F$41*$F$42/100,2)</f>
        <v>91.74</v>
      </c>
      <c r="G615" s="12">
        <f>ROUND(АТС!$F613*$G$41*$G$42/100,2)</f>
        <v>53.69</v>
      </c>
    </row>
    <row r="616" spans="1:7" x14ac:dyDescent="0.25">
      <c r="A616" s="252"/>
      <c r="B616" s="124">
        <f t="shared" si="9"/>
        <v>41694.875</v>
      </c>
      <c r="C616" s="115">
        <v>21</v>
      </c>
      <c r="D616" s="12">
        <f>ROUND(АТС!F614*$D$41*$D$42/100,2)</f>
        <v>135.31</v>
      </c>
      <c r="E616" s="12">
        <f>ROUND(АТС!F614*$E$41*$E$42/100,2)</f>
        <v>124.31</v>
      </c>
      <c r="F616" s="12">
        <f>ROUND(АТС!$F614*$F$41*$F$42/100,2)</f>
        <v>84.66</v>
      </c>
      <c r="G616" s="12">
        <f>ROUND(АТС!$F614*$G$41*$G$42/100,2)</f>
        <v>49.55</v>
      </c>
    </row>
    <row r="617" spans="1:7" x14ac:dyDescent="0.25">
      <c r="A617" s="252"/>
      <c r="B617" s="124">
        <f t="shared" si="9"/>
        <v>41694.916669999999</v>
      </c>
      <c r="C617" s="115">
        <v>22</v>
      </c>
      <c r="D617" s="12">
        <f>ROUND(АТС!F615*$D$41*$D$42/100,2)</f>
        <v>134.36000000000001</v>
      </c>
      <c r="E617" s="12">
        <f>ROUND(АТС!F615*$E$41*$E$42/100,2)</f>
        <v>123.44</v>
      </c>
      <c r="F617" s="12">
        <f>ROUND(АТС!$F615*$F$41*$F$42/100,2)</f>
        <v>84.07</v>
      </c>
      <c r="G617" s="12">
        <f>ROUND(АТС!$F615*$G$41*$G$42/100,2)</f>
        <v>49.2</v>
      </c>
    </row>
    <row r="618" spans="1:7" x14ac:dyDescent="0.25">
      <c r="A618" s="252"/>
      <c r="B618" s="124">
        <f t="shared" si="9"/>
        <v>41694.958330000001</v>
      </c>
      <c r="C618" s="115">
        <v>23</v>
      </c>
      <c r="D618" s="12">
        <f>ROUND(АТС!F616*$D$41*$D$42/100,2)</f>
        <v>129.76</v>
      </c>
      <c r="E618" s="12">
        <f>ROUND(АТС!F616*$E$41*$E$42/100,2)</f>
        <v>119.21</v>
      </c>
      <c r="F618" s="12">
        <f>ROUND(АТС!$F616*$F$41*$F$42/100,2)</f>
        <v>81.19</v>
      </c>
      <c r="G618" s="12">
        <f>ROUND(АТС!$F616*$G$41*$G$42/100,2)</f>
        <v>47.51</v>
      </c>
    </row>
    <row r="619" spans="1:7" x14ac:dyDescent="0.25">
      <c r="A619" s="252"/>
      <c r="B619" s="123">
        <f t="shared" si="9"/>
        <v>41695</v>
      </c>
      <c r="C619" s="115">
        <v>0</v>
      </c>
      <c r="D619" s="12">
        <f>ROUND(АТС!F617*$D$41*$D$42/100,2)</f>
        <v>151.11000000000001</v>
      </c>
      <c r="E619" s="12">
        <f>ROUND(АТС!F617*$E$41*$E$42/100,2)</f>
        <v>138.83000000000001</v>
      </c>
      <c r="F619" s="12">
        <f>ROUND(АТС!$F617*$F$41*$F$42/100,2)</f>
        <v>94.55</v>
      </c>
      <c r="G619" s="12">
        <f>ROUND(АТС!$F617*$G$41*$G$42/100,2)</f>
        <v>55.33</v>
      </c>
    </row>
    <row r="620" spans="1:7" x14ac:dyDescent="0.25">
      <c r="A620" s="252"/>
      <c r="B620" s="124">
        <f t="shared" si="9"/>
        <v>41695.041669999999</v>
      </c>
      <c r="C620" s="115">
        <v>1</v>
      </c>
      <c r="D620" s="12">
        <f>ROUND(АТС!F618*$D$41*$D$42/100,2)</f>
        <v>164.52</v>
      </c>
      <c r="E620" s="12">
        <f>ROUND(АТС!F618*$E$41*$E$42/100,2)</f>
        <v>151.13999999999999</v>
      </c>
      <c r="F620" s="12">
        <f>ROUND(АТС!$F618*$F$41*$F$42/100,2)</f>
        <v>102.94</v>
      </c>
      <c r="G620" s="12">
        <f>ROUND(АТС!$F618*$G$41*$G$42/100,2)</f>
        <v>60.24</v>
      </c>
    </row>
    <row r="621" spans="1:7" x14ac:dyDescent="0.25">
      <c r="A621" s="252"/>
      <c r="B621" s="124">
        <f t="shared" si="9"/>
        <v>41695.083330000001</v>
      </c>
      <c r="C621" s="115">
        <v>2</v>
      </c>
      <c r="D621" s="12">
        <f>ROUND(АТС!F619*$D$41*$D$42/100,2)</f>
        <v>170.46</v>
      </c>
      <c r="E621" s="12">
        <f>ROUND(АТС!F619*$E$41*$E$42/100,2)</f>
        <v>156.6</v>
      </c>
      <c r="F621" s="12">
        <f>ROUND(АТС!$F619*$F$41*$F$42/100,2)</f>
        <v>106.66</v>
      </c>
      <c r="G621" s="12">
        <f>ROUND(АТС!$F619*$G$41*$G$42/100,2)</f>
        <v>62.42</v>
      </c>
    </row>
    <row r="622" spans="1:7" x14ac:dyDescent="0.25">
      <c r="A622" s="252"/>
      <c r="B622" s="124">
        <f t="shared" si="9"/>
        <v>41695.125</v>
      </c>
      <c r="C622" s="115">
        <v>3</v>
      </c>
      <c r="D622" s="12">
        <f>ROUND(АТС!F620*$D$41*$D$42/100,2)</f>
        <v>172.54</v>
      </c>
      <c r="E622" s="12">
        <f>ROUND(АТС!F620*$E$41*$E$42/100,2)</f>
        <v>158.52000000000001</v>
      </c>
      <c r="F622" s="12">
        <f>ROUND(АТС!$F620*$F$41*$F$42/100,2)</f>
        <v>107.96</v>
      </c>
      <c r="G622" s="12">
        <f>ROUND(АТС!$F620*$G$41*$G$42/100,2)</f>
        <v>63.18</v>
      </c>
    </row>
    <row r="623" spans="1:7" x14ac:dyDescent="0.25">
      <c r="A623" s="252"/>
      <c r="B623" s="123">
        <f t="shared" si="9"/>
        <v>41695.166669999999</v>
      </c>
      <c r="C623" s="115">
        <v>4</v>
      </c>
      <c r="D623" s="12">
        <f>ROUND(АТС!F621*$D$41*$D$42/100,2)</f>
        <v>169.45</v>
      </c>
      <c r="E623" s="12">
        <f>ROUND(АТС!F621*$E$41*$E$42/100,2)</f>
        <v>155.66999999999999</v>
      </c>
      <c r="F623" s="12">
        <f>ROUND(АТС!$F621*$F$41*$F$42/100,2)</f>
        <v>106.03</v>
      </c>
      <c r="G623" s="12">
        <f>ROUND(АТС!$F621*$G$41*$G$42/100,2)</f>
        <v>62.05</v>
      </c>
    </row>
    <row r="624" spans="1:7" x14ac:dyDescent="0.25">
      <c r="A624" s="252"/>
      <c r="B624" s="124">
        <f t="shared" si="9"/>
        <v>41695.208330000001</v>
      </c>
      <c r="C624" s="115">
        <v>5</v>
      </c>
      <c r="D624" s="12">
        <f>ROUND(АТС!F622*$D$41*$D$42/100,2)</f>
        <v>171.5</v>
      </c>
      <c r="E624" s="12">
        <f>ROUND(АТС!F622*$E$41*$E$42/100,2)</f>
        <v>157.56</v>
      </c>
      <c r="F624" s="12">
        <f>ROUND(АТС!$F622*$F$41*$F$42/100,2)</f>
        <v>107.31</v>
      </c>
      <c r="G624" s="12">
        <f>ROUND(АТС!$F622*$G$41*$G$42/100,2)</f>
        <v>62.8</v>
      </c>
    </row>
    <row r="625" spans="1:7" x14ac:dyDescent="0.25">
      <c r="A625" s="252"/>
      <c r="B625" s="124">
        <f t="shared" si="9"/>
        <v>41695.25</v>
      </c>
      <c r="C625" s="115">
        <v>6</v>
      </c>
      <c r="D625" s="12">
        <f>ROUND(АТС!F623*$D$41*$D$42/100,2)</f>
        <v>157.13999999999999</v>
      </c>
      <c r="E625" s="12">
        <f>ROUND(АТС!F623*$E$41*$E$42/100,2)</f>
        <v>144.37</v>
      </c>
      <c r="F625" s="12">
        <f>ROUND(АТС!$F623*$F$41*$F$42/100,2)</f>
        <v>98.33</v>
      </c>
      <c r="G625" s="12">
        <f>ROUND(АТС!$F623*$G$41*$G$42/100,2)</f>
        <v>57.54</v>
      </c>
    </row>
    <row r="626" spans="1:7" x14ac:dyDescent="0.25">
      <c r="A626" s="252"/>
      <c r="B626" s="124">
        <f t="shared" si="9"/>
        <v>41695.291669999999</v>
      </c>
      <c r="C626" s="115">
        <v>7</v>
      </c>
      <c r="D626" s="12">
        <f>ROUND(АТС!F624*$D$41*$D$42/100,2)</f>
        <v>181.32</v>
      </c>
      <c r="E626" s="12">
        <f>ROUND(АТС!F624*$E$41*$E$42/100,2)</f>
        <v>166.58</v>
      </c>
      <c r="F626" s="12">
        <f>ROUND(АТС!$F624*$F$41*$F$42/100,2)</f>
        <v>113.45</v>
      </c>
      <c r="G626" s="12">
        <f>ROUND(АТС!$F624*$G$41*$G$42/100,2)</f>
        <v>66.39</v>
      </c>
    </row>
    <row r="627" spans="1:7" x14ac:dyDescent="0.25">
      <c r="A627" s="252"/>
      <c r="B627" s="123">
        <f t="shared" si="9"/>
        <v>41695.333330000001</v>
      </c>
      <c r="C627" s="115">
        <v>8</v>
      </c>
      <c r="D627" s="12">
        <f>ROUND(АТС!F625*$D$41*$D$42/100,2)</f>
        <v>183.65</v>
      </c>
      <c r="E627" s="12">
        <f>ROUND(АТС!F625*$E$41*$E$42/100,2)</f>
        <v>168.71</v>
      </c>
      <c r="F627" s="12">
        <f>ROUND(АТС!$F625*$F$41*$F$42/100,2)</f>
        <v>114.91</v>
      </c>
      <c r="G627" s="12">
        <f>ROUND(АТС!$F625*$G$41*$G$42/100,2)</f>
        <v>67.239999999999995</v>
      </c>
    </row>
    <row r="628" spans="1:7" x14ac:dyDescent="0.25">
      <c r="A628" s="252"/>
      <c r="B628" s="124">
        <f t="shared" si="9"/>
        <v>41695.375</v>
      </c>
      <c r="C628" s="115">
        <v>9</v>
      </c>
      <c r="D628" s="12">
        <f>ROUND(АТС!F626*$D$41*$D$42/100,2)</f>
        <v>170.14</v>
      </c>
      <c r="E628" s="12">
        <f>ROUND(АТС!F626*$E$41*$E$42/100,2)</f>
        <v>156.31</v>
      </c>
      <c r="F628" s="12">
        <f>ROUND(АТС!$F626*$F$41*$F$42/100,2)</f>
        <v>106.46</v>
      </c>
      <c r="G628" s="12">
        <f>ROUND(АТС!$F626*$G$41*$G$42/100,2)</f>
        <v>62.3</v>
      </c>
    </row>
    <row r="629" spans="1:7" x14ac:dyDescent="0.25">
      <c r="A629" s="252"/>
      <c r="B629" s="124">
        <f t="shared" si="9"/>
        <v>41695.416669999999</v>
      </c>
      <c r="C629" s="115">
        <v>10</v>
      </c>
      <c r="D629" s="12">
        <f>ROUND(АТС!F627*$D$41*$D$42/100,2)</f>
        <v>166.03</v>
      </c>
      <c r="E629" s="12">
        <f>ROUND(АТС!F627*$E$41*$E$42/100,2)</f>
        <v>152.54</v>
      </c>
      <c r="F629" s="12">
        <f>ROUND(АТС!$F627*$F$41*$F$42/100,2)</f>
        <v>103.89</v>
      </c>
      <c r="G629" s="12">
        <f>ROUND(АТС!$F627*$G$41*$G$42/100,2)</f>
        <v>60.8</v>
      </c>
    </row>
    <row r="630" spans="1:7" x14ac:dyDescent="0.25">
      <c r="A630" s="252"/>
      <c r="B630" s="124">
        <f t="shared" si="9"/>
        <v>41695.458330000001</v>
      </c>
      <c r="C630" s="115">
        <v>11</v>
      </c>
      <c r="D630" s="12">
        <f>ROUND(АТС!F628*$D$41*$D$42/100,2)</f>
        <v>149.52000000000001</v>
      </c>
      <c r="E630" s="12">
        <f>ROUND(АТС!F628*$E$41*$E$42/100,2)</f>
        <v>137.36000000000001</v>
      </c>
      <c r="F630" s="12">
        <f>ROUND(АТС!$F628*$F$41*$F$42/100,2)</f>
        <v>93.55</v>
      </c>
      <c r="G630" s="12">
        <f>ROUND(АТС!$F628*$G$41*$G$42/100,2)</f>
        <v>54.75</v>
      </c>
    </row>
    <row r="631" spans="1:7" x14ac:dyDescent="0.25">
      <c r="A631" s="252"/>
      <c r="B631" s="123">
        <f t="shared" si="9"/>
        <v>41695.5</v>
      </c>
      <c r="C631" s="115">
        <v>12</v>
      </c>
      <c r="D631" s="12">
        <f>ROUND(АТС!F629*$D$41*$D$42/100,2)</f>
        <v>148</v>
      </c>
      <c r="E631" s="12">
        <f>ROUND(АТС!F629*$E$41*$E$42/100,2)</f>
        <v>135.97</v>
      </c>
      <c r="F631" s="12">
        <f>ROUND(АТС!$F629*$F$41*$F$42/100,2)</f>
        <v>92.61</v>
      </c>
      <c r="G631" s="12">
        <f>ROUND(АТС!$F629*$G$41*$G$42/100,2)</f>
        <v>54.19</v>
      </c>
    </row>
    <row r="632" spans="1:7" x14ac:dyDescent="0.25">
      <c r="A632" s="252"/>
      <c r="B632" s="124">
        <f t="shared" si="9"/>
        <v>41695.541669999999</v>
      </c>
      <c r="C632" s="115">
        <v>13</v>
      </c>
      <c r="D632" s="12">
        <f>ROUND(АТС!F630*$D$41*$D$42/100,2)</f>
        <v>148.65</v>
      </c>
      <c r="E632" s="12">
        <f>ROUND(АТС!F630*$E$41*$E$42/100,2)</f>
        <v>136.56</v>
      </c>
      <c r="F632" s="12">
        <f>ROUND(АТС!$F630*$F$41*$F$42/100,2)</f>
        <v>93.01</v>
      </c>
      <c r="G632" s="12">
        <f>ROUND(АТС!$F630*$G$41*$G$42/100,2)</f>
        <v>54.43</v>
      </c>
    </row>
    <row r="633" spans="1:7" x14ac:dyDescent="0.25">
      <c r="A633" s="252"/>
      <c r="B633" s="124">
        <f t="shared" si="9"/>
        <v>41695.583330000001</v>
      </c>
      <c r="C633" s="115">
        <v>14</v>
      </c>
      <c r="D633" s="12">
        <f>ROUND(АТС!F631*$D$41*$D$42/100,2)</f>
        <v>150.09</v>
      </c>
      <c r="E633" s="12">
        <f>ROUND(АТС!F631*$E$41*$E$42/100,2)</f>
        <v>137.88999999999999</v>
      </c>
      <c r="F633" s="12">
        <f>ROUND(АТС!$F631*$F$41*$F$42/100,2)</f>
        <v>93.91</v>
      </c>
      <c r="G633" s="12">
        <f>ROUND(АТС!$F631*$G$41*$G$42/100,2)</f>
        <v>54.96</v>
      </c>
    </row>
    <row r="634" spans="1:7" x14ac:dyDescent="0.25">
      <c r="A634" s="252"/>
      <c r="B634" s="124">
        <f t="shared" si="9"/>
        <v>41695.625</v>
      </c>
      <c r="C634" s="115">
        <v>15</v>
      </c>
      <c r="D634" s="12">
        <f>ROUND(АТС!F632*$D$41*$D$42/100,2)</f>
        <v>149.38</v>
      </c>
      <c r="E634" s="12">
        <f>ROUND(АТС!F632*$E$41*$E$42/100,2)</f>
        <v>137.24</v>
      </c>
      <c r="F634" s="12">
        <f>ROUND(АТС!$F632*$F$41*$F$42/100,2)</f>
        <v>93.47</v>
      </c>
      <c r="G634" s="12">
        <f>ROUND(АТС!$F632*$G$41*$G$42/100,2)</f>
        <v>54.7</v>
      </c>
    </row>
    <row r="635" spans="1:7" x14ac:dyDescent="0.25">
      <c r="A635" s="252"/>
      <c r="B635" s="123">
        <f t="shared" si="9"/>
        <v>41695.666669999999</v>
      </c>
      <c r="C635" s="115">
        <v>16</v>
      </c>
      <c r="D635" s="12">
        <f>ROUND(АТС!F633*$D$41*$D$42/100,2)</f>
        <v>148.63</v>
      </c>
      <c r="E635" s="12">
        <f>ROUND(АТС!F633*$E$41*$E$42/100,2)</f>
        <v>136.55000000000001</v>
      </c>
      <c r="F635" s="12">
        <f>ROUND(АТС!$F633*$F$41*$F$42/100,2)</f>
        <v>93</v>
      </c>
      <c r="G635" s="12">
        <f>ROUND(АТС!$F633*$G$41*$G$42/100,2)</f>
        <v>54.42</v>
      </c>
    </row>
    <row r="636" spans="1:7" x14ac:dyDescent="0.25">
      <c r="A636" s="252"/>
      <c r="B636" s="124">
        <f t="shared" si="9"/>
        <v>41695.708330000001</v>
      </c>
      <c r="C636" s="115">
        <v>17</v>
      </c>
      <c r="D636" s="12">
        <f>ROUND(АТС!F634*$D$41*$D$42/100,2)</f>
        <v>159.16999999999999</v>
      </c>
      <c r="E636" s="12">
        <f>ROUND(АТС!F634*$E$41*$E$42/100,2)</f>
        <v>146.22999999999999</v>
      </c>
      <c r="F636" s="12">
        <f>ROUND(АТС!$F634*$F$41*$F$42/100,2)</f>
        <v>99.6</v>
      </c>
      <c r="G636" s="12">
        <f>ROUND(АТС!$F634*$G$41*$G$42/100,2)</f>
        <v>58.28</v>
      </c>
    </row>
    <row r="637" spans="1:7" x14ac:dyDescent="0.25">
      <c r="A637" s="252"/>
      <c r="B637" s="124">
        <f t="shared" si="9"/>
        <v>41695.75</v>
      </c>
      <c r="C637" s="115">
        <v>18</v>
      </c>
      <c r="D637" s="12">
        <f>ROUND(АТС!F635*$D$41*$D$42/100,2)</f>
        <v>150.78</v>
      </c>
      <c r="E637" s="12">
        <f>ROUND(АТС!F635*$E$41*$E$42/100,2)</f>
        <v>138.52000000000001</v>
      </c>
      <c r="F637" s="12">
        <f>ROUND(АТС!$F635*$F$41*$F$42/100,2)</f>
        <v>94.34</v>
      </c>
      <c r="G637" s="12">
        <f>ROUND(АТС!$F635*$G$41*$G$42/100,2)</f>
        <v>55.21</v>
      </c>
    </row>
    <row r="638" spans="1:7" x14ac:dyDescent="0.25">
      <c r="A638" s="252"/>
      <c r="B638" s="124">
        <f t="shared" si="9"/>
        <v>41695.791669999999</v>
      </c>
      <c r="C638" s="115">
        <v>19</v>
      </c>
      <c r="D638" s="12">
        <f>ROUND(АТС!F636*$D$41*$D$42/100,2)</f>
        <v>140.68</v>
      </c>
      <c r="E638" s="12">
        <f>ROUND(АТС!F636*$E$41*$E$42/100,2)</f>
        <v>129.25</v>
      </c>
      <c r="F638" s="12">
        <f>ROUND(АТС!$F636*$F$41*$F$42/100,2)</f>
        <v>88.03</v>
      </c>
      <c r="G638" s="12">
        <f>ROUND(АТС!$F636*$G$41*$G$42/100,2)</f>
        <v>51.51</v>
      </c>
    </row>
    <row r="639" spans="1:7" x14ac:dyDescent="0.25">
      <c r="A639" s="252"/>
      <c r="B639" s="123">
        <f t="shared" si="9"/>
        <v>41695.833330000001</v>
      </c>
      <c r="C639" s="115">
        <v>20</v>
      </c>
      <c r="D639" s="12">
        <f>ROUND(АТС!F637*$D$41*$D$42/100,2)</f>
        <v>139.12</v>
      </c>
      <c r="E639" s="12">
        <f>ROUND(АТС!F637*$E$41*$E$42/100,2)</f>
        <v>127.81</v>
      </c>
      <c r="F639" s="12">
        <f>ROUND(АТС!$F637*$F$41*$F$42/100,2)</f>
        <v>87.05</v>
      </c>
      <c r="G639" s="12">
        <f>ROUND(АТС!$F637*$G$41*$G$42/100,2)</f>
        <v>50.94</v>
      </c>
    </row>
    <row r="640" spans="1:7" x14ac:dyDescent="0.25">
      <c r="A640" s="252"/>
      <c r="B640" s="124">
        <f t="shared" si="9"/>
        <v>41695.875</v>
      </c>
      <c r="C640" s="115">
        <v>21</v>
      </c>
      <c r="D640" s="12">
        <f>ROUND(АТС!F638*$D$41*$D$42/100,2)</f>
        <v>135.47</v>
      </c>
      <c r="E640" s="12">
        <f>ROUND(АТС!F638*$E$41*$E$42/100,2)</f>
        <v>124.45</v>
      </c>
      <c r="F640" s="12">
        <f>ROUND(АТС!$F638*$F$41*$F$42/100,2)</f>
        <v>84.76</v>
      </c>
      <c r="G640" s="12">
        <f>ROUND(АТС!$F638*$G$41*$G$42/100,2)</f>
        <v>49.6</v>
      </c>
    </row>
    <row r="641" spans="1:7" x14ac:dyDescent="0.25">
      <c r="A641" s="252"/>
      <c r="B641" s="124">
        <f t="shared" si="9"/>
        <v>41695.916669999999</v>
      </c>
      <c r="C641" s="115">
        <v>22</v>
      </c>
      <c r="D641" s="12">
        <f>ROUND(АТС!F639*$D$41*$D$42/100,2)</f>
        <v>134.31</v>
      </c>
      <c r="E641" s="12">
        <f>ROUND(АТС!F639*$E$41*$E$42/100,2)</f>
        <v>123.39</v>
      </c>
      <c r="F641" s="12">
        <f>ROUND(АТС!$F639*$F$41*$F$42/100,2)</f>
        <v>84.04</v>
      </c>
      <c r="G641" s="12">
        <f>ROUND(АТС!$F639*$G$41*$G$42/100,2)</f>
        <v>49.18</v>
      </c>
    </row>
    <row r="642" spans="1:7" x14ac:dyDescent="0.25">
      <c r="A642" s="252"/>
      <c r="B642" s="124">
        <f t="shared" si="9"/>
        <v>41695.958330000001</v>
      </c>
      <c r="C642" s="115">
        <v>23</v>
      </c>
      <c r="D642" s="12">
        <f>ROUND(АТС!F640*$D$41*$D$42/100,2)</f>
        <v>129.86000000000001</v>
      </c>
      <c r="E642" s="12">
        <f>ROUND(АТС!F640*$E$41*$E$42/100,2)</f>
        <v>119.3</v>
      </c>
      <c r="F642" s="12">
        <f>ROUND(АТС!$F640*$F$41*$F$42/100,2)</f>
        <v>81.25</v>
      </c>
      <c r="G642" s="12">
        <f>ROUND(АТС!$F640*$G$41*$G$42/100,2)</f>
        <v>47.55</v>
      </c>
    </row>
    <row r="643" spans="1:7" x14ac:dyDescent="0.25">
      <c r="A643" s="252"/>
      <c r="B643" s="123">
        <f t="shared" si="9"/>
        <v>41696</v>
      </c>
      <c r="C643" s="115">
        <v>0</v>
      </c>
      <c r="D643" s="12">
        <f>ROUND(АТС!F641*$D$41*$D$42/100,2)</f>
        <v>151.79</v>
      </c>
      <c r="E643" s="12">
        <f>ROUND(АТС!F641*$E$41*$E$42/100,2)</f>
        <v>139.44999999999999</v>
      </c>
      <c r="F643" s="12">
        <f>ROUND(АТС!$F641*$F$41*$F$42/100,2)</f>
        <v>94.97</v>
      </c>
      <c r="G643" s="12">
        <f>ROUND(АТС!$F641*$G$41*$G$42/100,2)</f>
        <v>55.58</v>
      </c>
    </row>
    <row r="644" spans="1:7" x14ac:dyDescent="0.25">
      <c r="A644" s="252"/>
      <c r="B644" s="124">
        <f t="shared" ref="B644:B707" si="10">B620+1</f>
        <v>41696.041669999999</v>
      </c>
      <c r="C644" s="115">
        <v>1</v>
      </c>
      <c r="D644" s="12">
        <f>ROUND(АТС!F642*$D$41*$D$42/100,2)</f>
        <v>164.31</v>
      </c>
      <c r="E644" s="12">
        <f>ROUND(АТС!F642*$E$41*$E$42/100,2)</f>
        <v>150.96</v>
      </c>
      <c r="F644" s="12">
        <f>ROUND(АТС!$F642*$F$41*$F$42/100,2)</f>
        <v>102.81</v>
      </c>
      <c r="G644" s="12">
        <f>ROUND(АТС!$F642*$G$41*$G$42/100,2)</f>
        <v>60.17</v>
      </c>
    </row>
    <row r="645" spans="1:7" x14ac:dyDescent="0.25">
      <c r="A645" s="252"/>
      <c r="B645" s="124">
        <f t="shared" si="10"/>
        <v>41696.083330000001</v>
      </c>
      <c r="C645" s="115">
        <v>2</v>
      </c>
      <c r="D645" s="12">
        <f>ROUND(АТС!F643*$D$41*$D$42/100,2)</f>
        <v>170.24</v>
      </c>
      <c r="E645" s="12">
        <f>ROUND(АТС!F643*$E$41*$E$42/100,2)</f>
        <v>156.4</v>
      </c>
      <c r="F645" s="12">
        <f>ROUND(АТС!$F643*$F$41*$F$42/100,2)</f>
        <v>106.52</v>
      </c>
      <c r="G645" s="12">
        <f>ROUND(АТС!$F643*$G$41*$G$42/100,2)</f>
        <v>62.34</v>
      </c>
    </row>
    <row r="646" spans="1:7" x14ac:dyDescent="0.25">
      <c r="A646" s="252"/>
      <c r="B646" s="124">
        <f t="shared" si="10"/>
        <v>41696.125</v>
      </c>
      <c r="C646" s="115">
        <v>3</v>
      </c>
      <c r="D646" s="12">
        <f>ROUND(АТС!F644*$D$41*$D$42/100,2)</f>
        <v>173.4</v>
      </c>
      <c r="E646" s="12">
        <f>ROUND(АТС!F644*$E$41*$E$42/100,2)</f>
        <v>159.30000000000001</v>
      </c>
      <c r="F646" s="12">
        <f>ROUND(АТС!$F644*$F$41*$F$42/100,2)</f>
        <v>108.5</v>
      </c>
      <c r="G646" s="12">
        <f>ROUND(АТС!$F644*$G$41*$G$42/100,2)</f>
        <v>63.49</v>
      </c>
    </row>
    <row r="647" spans="1:7" x14ac:dyDescent="0.25">
      <c r="A647" s="252"/>
      <c r="B647" s="123">
        <f t="shared" si="10"/>
        <v>41696.166669999999</v>
      </c>
      <c r="C647" s="115">
        <v>4</v>
      </c>
      <c r="D647" s="12">
        <f>ROUND(АТС!F645*$D$41*$D$42/100,2)</f>
        <v>173.4</v>
      </c>
      <c r="E647" s="12">
        <f>ROUND(АТС!F645*$E$41*$E$42/100,2)</f>
        <v>159.30000000000001</v>
      </c>
      <c r="F647" s="12">
        <f>ROUND(АТС!$F645*$F$41*$F$42/100,2)</f>
        <v>108.5</v>
      </c>
      <c r="G647" s="12">
        <f>ROUND(АТС!$F645*$G$41*$G$42/100,2)</f>
        <v>63.49</v>
      </c>
    </row>
    <row r="648" spans="1:7" x14ac:dyDescent="0.25">
      <c r="A648" s="252"/>
      <c r="B648" s="124">
        <f t="shared" si="10"/>
        <v>41696.208330000001</v>
      </c>
      <c r="C648" s="115">
        <v>5</v>
      </c>
      <c r="D648" s="12">
        <f>ROUND(АТС!F646*$D$41*$D$42/100,2)</f>
        <v>172.39</v>
      </c>
      <c r="E648" s="12">
        <f>ROUND(АТС!F646*$E$41*$E$42/100,2)</f>
        <v>158.37</v>
      </c>
      <c r="F648" s="12">
        <f>ROUND(АТС!$F646*$F$41*$F$42/100,2)</f>
        <v>107.87</v>
      </c>
      <c r="G648" s="12">
        <f>ROUND(АТС!$F646*$G$41*$G$42/100,2)</f>
        <v>63.12</v>
      </c>
    </row>
    <row r="649" spans="1:7" x14ac:dyDescent="0.25">
      <c r="A649" s="252"/>
      <c r="B649" s="124">
        <f t="shared" si="10"/>
        <v>41696.25</v>
      </c>
      <c r="C649" s="115">
        <v>6</v>
      </c>
      <c r="D649" s="12">
        <f>ROUND(АТС!F647*$D$41*$D$42/100,2)</f>
        <v>163.43</v>
      </c>
      <c r="E649" s="12">
        <f>ROUND(АТС!F647*$E$41*$E$42/100,2)</f>
        <v>150.15</v>
      </c>
      <c r="F649" s="12">
        <f>ROUND(АТС!$F647*$F$41*$F$42/100,2)</f>
        <v>102.26</v>
      </c>
      <c r="G649" s="12">
        <f>ROUND(АТС!$F647*$G$41*$G$42/100,2)</f>
        <v>59.84</v>
      </c>
    </row>
    <row r="650" spans="1:7" x14ac:dyDescent="0.25">
      <c r="A650" s="252"/>
      <c r="B650" s="124">
        <f t="shared" si="10"/>
        <v>41696.291669999999</v>
      </c>
      <c r="C650" s="115">
        <v>7</v>
      </c>
      <c r="D650" s="12">
        <f>ROUND(АТС!F648*$D$41*$D$42/100,2)</f>
        <v>189.12</v>
      </c>
      <c r="E650" s="12">
        <f>ROUND(АТС!F648*$E$41*$E$42/100,2)</f>
        <v>173.75</v>
      </c>
      <c r="F650" s="12">
        <f>ROUND(АТС!$F648*$F$41*$F$42/100,2)</f>
        <v>118.34</v>
      </c>
      <c r="G650" s="12">
        <f>ROUND(АТС!$F648*$G$41*$G$42/100,2)</f>
        <v>69.25</v>
      </c>
    </row>
    <row r="651" spans="1:7" x14ac:dyDescent="0.25">
      <c r="A651" s="252"/>
      <c r="B651" s="123">
        <f t="shared" si="10"/>
        <v>41696.333330000001</v>
      </c>
      <c r="C651" s="115">
        <v>8</v>
      </c>
      <c r="D651" s="12">
        <f>ROUND(АТС!F649*$D$41*$D$42/100,2)</f>
        <v>195.05</v>
      </c>
      <c r="E651" s="12">
        <f>ROUND(АТС!F649*$E$41*$E$42/100,2)</f>
        <v>179.19</v>
      </c>
      <c r="F651" s="12">
        <f>ROUND(АТС!$F649*$F$41*$F$42/100,2)</f>
        <v>122.04</v>
      </c>
      <c r="G651" s="12">
        <f>ROUND(АТС!$F649*$G$41*$G$42/100,2)</f>
        <v>71.42</v>
      </c>
    </row>
    <row r="652" spans="1:7" x14ac:dyDescent="0.25">
      <c r="A652" s="252"/>
      <c r="B652" s="124">
        <f t="shared" si="10"/>
        <v>41696.375</v>
      </c>
      <c r="C652" s="115">
        <v>9</v>
      </c>
      <c r="D652" s="12">
        <f>ROUND(АТС!F650*$D$41*$D$42/100,2)</f>
        <v>182.29</v>
      </c>
      <c r="E652" s="12">
        <f>ROUND(АТС!F650*$E$41*$E$42/100,2)</f>
        <v>167.47</v>
      </c>
      <c r="F652" s="12">
        <f>ROUND(АТС!$F650*$F$41*$F$42/100,2)</f>
        <v>114.06</v>
      </c>
      <c r="G652" s="12">
        <f>ROUND(АТС!$F650*$G$41*$G$42/100,2)</f>
        <v>66.75</v>
      </c>
    </row>
    <row r="653" spans="1:7" x14ac:dyDescent="0.25">
      <c r="A653" s="252"/>
      <c r="B653" s="124">
        <f t="shared" si="10"/>
        <v>41696.416669999999</v>
      </c>
      <c r="C653" s="115">
        <v>10</v>
      </c>
      <c r="D653" s="12">
        <f>ROUND(АТС!F651*$D$41*$D$42/100,2)</f>
        <v>169.92</v>
      </c>
      <c r="E653" s="12">
        <f>ROUND(АТС!F651*$E$41*$E$42/100,2)</f>
        <v>156.11000000000001</v>
      </c>
      <c r="F653" s="12">
        <f>ROUND(АТС!$F651*$F$41*$F$42/100,2)</f>
        <v>106.32</v>
      </c>
      <c r="G653" s="12">
        <f>ROUND(АТС!$F651*$G$41*$G$42/100,2)</f>
        <v>62.22</v>
      </c>
    </row>
    <row r="654" spans="1:7" x14ac:dyDescent="0.25">
      <c r="A654" s="252"/>
      <c r="B654" s="124">
        <f t="shared" si="10"/>
        <v>41696.458330000001</v>
      </c>
      <c r="C654" s="115">
        <v>11</v>
      </c>
      <c r="D654" s="12">
        <f>ROUND(АТС!F652*$D$41*$D$42/100,2)</f>
        <v>147.35</v>
      </c>
      <c r="E654" s="12">
        <f>ROUND(АТС!F652*$E$41*$E$42/100,2)</f>
        <v>135.37</v>
      </c>
      <c r="F654" s="12">
        <f>ROUND(АТС!$F652*$F$41*$F$42/100,2)</f>
        <v>92.2</v>
      </c>
      <c r="G654" s="12">
        <f>ROUND(АТС!$F652*$G$41*$G$42/100,2)</f>
        <v>53.95</v>
      </c>
    </row>
    <row r="655" spans="1:7" x14ac:dyDescent="0.25">
      <c r="A655" s="252"/>
      <c r="B655" s="123">
        <f t="shared" si="10"/>
        <v>41696.5</v>
      </c>
      <c r="C655" s="115">
        <v>12</v>
      </c>
      <c r="D655" s="12">
        <f>ROUND(АТС!F653*$D$41*$D$42/100,2)</f>
        <v>146.5</v>
      </c>
      <c r="E655" s="12">
        <f>ROUND(АТС!F653*$E$41*$E$42/100,2)</f>
        <v>134.59</v>
      </c>
      <c r="F655" s="12">
        <f>ROUND(АТС!$F653*$F$41*$F$42/100,2)</f>
        <v>91.67</v>
      </c>
      <c r="G655" s="12">
        <f>ROUND(АТС!$F653*$G$41*$G$42/100,2)</f>
        <v>53.64</v>
      </c>
    </row>
    <row r="656" spans="1:7" x14ac:dyDescent="0.25">
      <c r="A656" s="252"/>
      <c r="B656" s="124">
        <f t="shared" si="10"/>
        <v>41696.541669999999</v>
      </c>
      <c r="C656" s="115">
        <v>13</v>
      </c>
      <c r="D656" s="12">
        <f>ROUND(АТС!F654*$D$41*$D$42/100,2)</f>
        <v>147.18</v>
      </c>
      <c r="E656" s="12">
        <f>ROUND(АТС!F654*$E$41*$E$42/100,2)</f>
        <v>135.21</v>
      </c>
      <c r="F656" s="12">
        <f>ROUND(АТС!$F654*$F$41*$F$42/100,2)</f>
        <v>92.09</v>
      </c>
      <c r="G656" s="12">
        <f>ROUND(АТС!$F654*$G$41*$G$42/100,2)</f>
        <v>53.89</v>
      </c>
    </row>
    <row r="657" spans="1:7" x14ac:dyDescent="0.25">
      <c r="A657" s="252"/>
      <c r="B657" s="124">
        <f t="shared" si="10"/>
        <v>41696.583330000001</v>
      </c>
      <c r="C657" s="115">
        <v>14</v>
      </c>
      <c r="D657" s="12">
        <f>ROUND(АТС!F655*$D$41*$D$42/100,2)</f>
        <v>147.04</v>
      </c>
      <c r="E657" s="12">
        <f>ROUND(АТС!F655*$E$41*$E$42/100,2)</f>
        <v>135.09</v>
      </c>
      <c r="F657" s="12">
        <f>ROUND(АТС!$F655*$F$41*$F$42/100,2)</f>
        <v>92.01</v>
      </c>
      <c r="G657" s="12">
        <f>ROUND(АТС!$F655*$G$41*$G$42/100,2)</f>
        <v>53.84</v>
      </c>
    </row>
    <row r="658" spans="1:7" x14ac:dyDescent="0.25">
      <c r="A658" s="252"/>
      <c r="B658" s="124">
        <f t="shared" si="10"/>
        <v>41696.625</v>
      </c>
      <c r="C658" s="115">
        <v>15</v>
      </c>
      <c r="D658" s="12">
        <f>ROUND(АТС!F656*$D$41*$D$42/100,2)</f>
        <v>147.83000000000001</v>
      </c>
      <c r="E658" s="12">
        <f>ROUND(АТС!F656*$E$41*$E$42/100,2)</f>
        <v>135.81</v>
      </c>
      <c r="F658" s="12">
        <f>ROUND(АТС!$F656*$F$41*$F$42/100,2)</f>
        <v>92.5</v>
      </c>
      <c r="G658" s="12">
        <f>ROUND(АТС!$F656*$G$41*$G$42/100,2)</f>
        <v>54.13</v>
      </c>
    </row>
    <row r="659" spans="1:7" x14ac:dyDescent="0.25">
      <c r="A659" s="252"/>
      <c r="B659" s="123">
        <f t="shared" si="10"/>
        <v>41696.666669999999</v>
      </c>
      <c r="C659" s="115">
        <v>16</v>
      </c>
      <c r="D659" s="12">
        <f>ROUND(АТС!F657*$D$41*$D$42/100,2)</f>
        <v>147.13999999999999</v>
      </c>
      <c r="E659" s="12">
        <f>ROUND(АТС!F657*$E$41*$E$42/100,2)</f>
        <v>135.16999999999999</v>
      </c>
      <c r="F659" s="12">
        <f>ROUND(АТС!$F657*$F$41*$F$42/100,2)</f>
        <v>92.06</v>
      </c>
      <c r="G659" s="12">
        <f>ROUND(АТС!$F657*$G$41*$G$42/100,2)</f>
        <v>53.88</v>
      </c>
    </row>
    <row r="660" spans="1:7" x14ac:dyDescent="0.25">
      <c r="A660" s="252"/>
      <c r="B660" s="124">
        <f t="shared" si="10"/>
        <v>41696.708330000001</v>
      </c>
      <c r="C660" s="115">
        <v>17</v>
      </c>
      <c r="D660" s="12">
        <f>ROUND(АТС!F658*$D$41*$D$42/100,2)</f>
        <v>157.88999999999999</v>
      </c>
      <c r="E660" s="12">
        <f>ROUND(АТС!F658*$E$41*$E$42/100,2)</f>
        <v>145.05000000000001</v>
      </c>
      <c r="F660" s="12">
        <f>ROUND(АТС!$F658*$F$41*$F$42/100,2)</f>
        <v>98.79</v>
      </c>
      <c r="G660" s="12">
        <f>ROUND(АТС!$F658*$G$41*$G$42/100,2)</f>
        <v>57.81</v>
      </c>
    </row>
    <row r="661" spans="1:7" x14ac:dyDescent="0.25">
      <c r="A661" s="252"/>
      <c r="B661" s="124">
        <f t="shared" si="10"/>
        <v>41696.75</v>
      </c>
      <c r="C661" s="115">
        <v>18</v>
      </c>
      <c r="D661" s="12">
        <f>ROUND(АТС!F659*$D$41*$D$42/100,2)</f>
        <v>148.01</v>
      </c>
      <c r="E661" s="12">
        <f>ROUND(АТС!F659*$E$41*$E$42/100,2)</f>
        <v>135.97</v>
      </c>
      <c r="F661" s="12">
        <f>ROUND(АТС!$F659*$F$41*$F$42/100,2)</f>
        <v>92.61</v>
      </c>
      <c r="G661" s="12">
        <f>ROUND(АТС!$F659*$G$41*$G$42/100,2)</f>
        <v>54.2</v>
      </c>
    </row>
    <row r="662" spans="1:7" x14ac:dyDescent="0.25">
      <c r="A662" s="252"/>
      <c r="B662" s="124">
        <f t="shared" si="10"/>
        <v>41696.791669999999</v>
      </c>
      <c r="C662" s="115">
        <v>19</v>
      </c>
      <c r="D662" s="12">
        <f>ROUND(АТС!F660*$D$41*$D$42/100,2)</f>
        <v>139.11000000000001</v>
      </c>
      <c r="E662" s="12">
        <f>ROUND(АТС!F660*$E$41*$E$42/100,2)</f>
        <v>127.8</v>
      </c>
      <c r="F662" s="12">
        <f>ROUND(АТС!$F660*$F$41*$F$42/100,2)</f>
        <v>87.04</v>
      </c>
      <c r="G662" s="12">
        <f>ROUND(АТС!$F660*$G$41*$G$42/100,2)</f>
        <v>50.94</v>
      </c>
    </row>
    <row r="663" spans="1:7" x14ac:dyDescent="0.25">
      <c r="A663" s="252"/>
      <c r="B663" s="123">
        <f t="shared" si="10"/>
        <v>41696.833330000001</v>
      </c>
      <c r="C663" s="115">
        <v>20</v>
      </c>
      <c r="D663" s="12">
        <f>ROUND(АТС!F661*$D$41*$D$42/100,2)</f>
        <v>138.36000000000001</v>
      </c>
      <c r="E663" s="12">
        <f>ROUND(АТС!F661*$E$41*$E$42/100,2)</f>
        <v>127.11</v>
      </c>
      <c r="F663" s="12">
        <f>ROUND(АТС!$F661*$F$41*$F$42/100,2)</f>
        <v>86.57</v>
      </c>
      <c r="G663" s="12">
        <f>ROUND(АТС!$F661*$G$41*$G$42/100,2)</f>
        <v>50.66</v>
      </c>
    </row>
    <row r="664" spans="1:7" x14ac:dyDescent="0.25">
      <c r="A664" s="252"/>
      <c r="B664" s="124">
        <f t="shared" si="10"/>
        <v>41696.875</v>
      </c>
      <c r="C664" s="115">
        <v>21</v>
      </c>
      <c r="D664" s="12">
        <f>ROUND(АТС!F662*$D$41*$D$42/100,2)</f>
        <v>135.38</v>
      </c>
      <c r="E664" s="12">
        <f>ROUND(АТС!F662*$E$41*$E$42/100,2)</f>
        <v>124.37</v>
      </c>
      <c r="F664" s="12">
        <f>ROUND(АТС!$F662*$F$41*$F$42/100,2)</f>
        <v>84.71</v>
      </c>
      <c r="G664" s="12">
        <f>ROUND(АТС!$F662*$G$41*$G$42/100,2)</f>
        <v>49.57</v>
      </c>
    </row>
    <row r="665" spans="1:7" x14ac:dyDescent="0.25">
      <c r="A665" s="252"/>
      <c r="B665" s="124">
        <f t="shared" si="10"/>
        <v>41696.916669999999</v>
      </c>
      <c r="C665" s="115">
        <v>22</v>
      </c>
      <c r="D665" s="12">
        <f>ROUND(АТС!F663*$D$41*$D$42/100,2)</f>
        <v>134.29</v>
      </c>
      <c r="E665" s="12">
        <f>ROUND(АТС!F663*$E$41*$E$42/100,2)</f>
        <v>123.37</v>
      </c>
      <c r="F665" s="12">
        <f>ROUND(АТС!$F663*$F$41*$F$42/100,2)</f>
        <v>84.03</v>
      </c>
      <c r="G665" s="12">
        <f>ROUND(АТС!$F663*$G$41*$G$42/100,2)</f>
        <v>49.17</v>
      </c>
    </row>
    <row r="666" spans="1:7" x14ac:dyDescent="0.25">
      <c r="A666" s="252"/>
      <c r="B666" s="124">
        <f t="shared" si="10"/>
        <v>41696.958330000001</v>
      </c>
      <c r="C666" s="115">
        <v>23</v>
      </c>
      <c r="D666" s="12">
        <f>ROUND(АТС!F664*$D$41*$D$42/100,2)</f>
        <v>129.69999999999999</v>
      </c>
      <c r="E666" s="12">
        <f>ROUND(АТС!F664*$E$41*$E$42/100,2)</f>
        <v>119.16</v>
      </c>
      <c r="F666" s="12">
        <f>ROUND(АТС!$F664*$F$41*$F$42/100,2)</f>
        <v>81.150000000000006</v>
      </c>
      <c r="G666" s="12">
        <f>ROUND(АТС!$F664*$G$41*$G$42/100,2)</f>
        <v>47.49</v>
      </c>
    </row>
    <row r="667" spans="1:7" x14ac:dyDescent="0.25">
      <c r="A667" s="252"/>
      <c r="B667" s="123">
        <f t="shared" si="10"/>
        <v>41697</v>
      </c>
      <c r="C667" s="115">
        <v>0</v>
      </c>
      <c r="D667" s="12">
        <f>ROUND(АТС!F665*$D$41*$D$42/100,2)</f>
        <v>143.02000000000001</v>
      </c>
      <c r="E667" s="12">
        <f>ROUND(АТС!F665*$E$41*$E$42/100,2)</f>
        <v>131.38999999999999</v>
      </c>
      <c r="F667" s="12">
        <f>ROUND(АТС!$F665*$F$41*$F$42/100,2)</f>
        <v>89.49</v>
      </c>
      <c r="G667" s="12">
        <f>ROUND(АТС!$F665*$G$41*$G$42/100,2)</f>
        <v>52.37</v>
      </c>
    </row>
    <row r="668" spans="1:7" x14ac:dyDescent="0.25">
      <c r="A668" s="252"/>
      <c r="B668" s="124">
        <f t="shared" si="10"/>
        <v>41697.041669999999</v>
      </c>
      <c r="C668" s="115">
        <v>1</v>
      </c>
      <c r="D668" s="12">
        <f>ROUND(АТС!F666*$D$41*$D$42/100,2)</f>
        <v>155.1</v>
      </c>
      <c r="E668" s="12">
        <f>ROUND(АТС!F666*$E$41*$E$42/100,2)</f>
        <v>142.49</v>
      </c>
      <c r="F668" s="12">
        <f>ROUND(АТС!$F666*$F$41*$F$42/100,2)</f>
        <v>97.04</v>
      </c>
      <c r="G668" s="12">
        <f>ROUND(АТС!$F666*$G$41*$G$42/100,2)</f>
        <v>56.79</v>
      </c>
    </row>
    <row r="669" spans="1:7" x14ac:dyDescent="0.25">
      <c r="A669" s="252"/>
      <c r="B669" s="124">
        <f t="shared" si="10"/>
        <v>41697.083330000001</v>
      </c>
      <c r="C669" s="115">
        <v>2</v>
      </c>
      <c r="D669" s="12">
        <f>ROUND(АТС!F667*$D$41*$D$42/100,2)</f>
        <v>160.44</v>
      </c>
      <c r="E669" s="12">
        <f>ROUND(АТС!F667*$E$41*$E$42/100,2)</f>
        <v>147.38999999999999</v>
      </c>
      <c r="F669" s="12">
        <f>ROUND(АТС!$F667*$F$41*$F$42/100,2)</f>
        <v>100.39</v>
      </c>
      <c r="G669" s="12">
        <f>ROUND(АТС!$F667*$G$41*$G$42/100,2)</f>
        <v>58.75</v>
      </c>
    </row>
    <row r="670" spans="1:7" x14ac:dyDescent="0.25">
      <c r="A670" s="252"/>
      <c r="B670" s="124">
        <f t="shared" si="10"/>
        <v>41697.125</v>
      </c>
      <c r="C670" s="115">
        <v>3</v>
      </c>
      <c r="D670" s="12">
        <f>ROUND(АТС!F668*$D$41*$D$42/100,2)</f>
        <v>162.35</v>
      </c>
      <c r="E670" s="12">
        <f>ROUND(АТС!F668*$E$41*$E$42/100,2)</f>
        <v>149.15</v>
      </c>
      <c r="F670" s="12">
        <f>ROUND(АТС!$F668*$F$41*$F$42/100,2)</f>
        <v>101.58</v>
      </c>
      <c r="G670" s="12">
        <f>ROUND(АТС!$F668*$G$41*$G$42/100,2)</f>
        <v>59.45</v>
      </c>
    </row>
    <row r="671" spans="1:7" x14ac:dyDescent="0.25">
      <c r="A671" s="252"/>
      <c r="B671" s="123">
        <f t="shared" si="10"/>
        <v>41697.166669999999</v>
      </c>
      <c r="C671" s="115">
        <v>4</v>
      </c>
      <c r="D671" s="12">
        <f>ROUND(АТС!F669*$D$41*$D$42/100,2)</f>
        <v>161.4</v>
      </c>
      <c r="E671" s="12">
        <f>ROUND(АТС!F669*$E$41*$E$42/100,2)</f>
        <v>148.28</v>
      </c>
      <c r="F671" s="12">
        <f>ROUND(АТС!$F669*$F$41*$F$42/100,2)</f>
        <v>100.99</v>
      </c>
      <c r="G671" s="12">
        <f>ROUND(АТС!$F669*$G$41*$G$42/100,2)</f>
        <v>59.1</v>
      </c>
    </row>
    <row r="672" spans="1:7" x14ac:dyDescent="0.25">
      <c r="A672" s="252"/>
      <c r="B672" s="124">
        <f t="shared" si="10"/>
        <v>41697.208330000001</v>
      </c>
      <c r="C672" s="115">
        <v>5</v>
      </c>
      <c r="D672" s="12">
        <f>ROUND(АТС!F670*$D$41*$D$42/100,2)</f>
        <v>160.51</v>
      </c>
      <c r="E672" s="12">
        <f>ROUND(АТС!F670*$E$41*$E$42/100,2)</f>
        <v>147.46</v>
      </c>
      <c r="F672" s="12">
        <f>ROUND(АТС!$F670*$F$41*$F$42/100,2)</f>
        <v>100.43</v>
      </c>
      <c r="G672" s="12">
        <f>ROUND(АТС!$F670*$G$41*$G$42/100,2)</f>
        <v>58.77</v>
      </c>
    </row>
    <row r="673" spans="1:7" x14ac:dyDescent="0.25">
      <c r="A673" s="252"/>
      <c r="B673" s="124">
        <f t="shared" si="10"/>
        <v>41697.25</v>
      </c>
      <c r="C673" s="115">
        <v>6</v>
      </c>
      <c r="D673" s="12">
        <f>ROUND(АТС!F671*$D$41*$D$42/100,2)</f>
        <v>153.49</v>
      </c>
      <c r="E673" s="12">
        <f>ROUND(АТС!F671*$E$41*$E$42/100,2)</f>
        <v>141.01</v>
      </c>
      <c r="F673" s="12">
        <f>ROUND(АТС!$F671*$F$41*$F$42/100,2)</f>
        <v>96.04</v>
      </c>
      <c r="G673" s="12">
        <f>ROUND(АТС!$F671*$G$41*$G$42/100,2)</f>
        <v>56.2</v>
      </c>
    </row>
    <row r="674" spans="1:7" x14ac:dyDescent="0.25">
      <c r="A674" s="252"/>
      <c r="B674" s="124">
        <f t="shared" si="10"/>
        <v>41697.291669999999</v>
      </c>
      <c r="C674" s="115">
        <v>7</v>
      </c>
      <c r="D674" s="12">
        <f>ROUND(АТС!F672*$D$41*$D$42/100,2)</f>
        <v>176.87</v>
      </c>
      <c r="E674" s="12">
        <f>ROUND(АТС!F672*$E$41*$E$42/100,2)</f>
        <v>162.49</v>
      </c>
      <c r="F674" s="12">
        <f>ROUND(АТС!$F672*$F$41*$F$42/100,2)</f>
        <v>110.67</v>
      </c>
      <c r="G674" s="12">
        <f>ROUND(АТС!$F672*$G$41*$G$42/100,2)</f>
        <v>64.77</v>
      </c>
    </row>
    <row r="675" spans="1:7" x14ac:dyDescent="0.25">
      <c r="A675" s="252"/>
      <c r="B675" s="123">
        <f t="shared" si="10"/>
        <v>41697.333330000001</v>
      </c>
      <c r="C675" s="115">
        <v>8</v>
      </c>
      <c r="D675" s="12">
        <f>ROUND(АТС!F673*$D$41*$D$42/100,2)</f>
        <v>178.5</v>
      </c>
      <c r="E675" s="12">
        <f>ROUND(АТС!F673*$E$41*$E$42/100,2)</f>
        <v>163.99</v>
      </c>
      <c r="F675" s="12">
        <f>ROUND(АТС!$F673*$F$41*$F$42/100,2)</f>
        <v>111.69</v>
      </c>
      <c r="G675" s="12">
        <f>ROUND(АТС!$F673*$G$41*$G$42/100,2)</f>
        <v>65.36</v>
      </c>
    </row>
    <row r="676" spans="1:7" x14ac:dyDescent="0.25">
      <c r="A676" s="252"/>
      <c r="B676" s="124">
        <f t="shared" si="10"/>
        <v>41697.375</v>
      </c>
      <c r="C676" s="115">
        <v>9</v>
      </c>
      <c r="D676" s="12">
        <f>ROUND(АТС!F674*$D$41*$D$42/100,2)</f>
        <v>164.1</v>
      </c>
      <c r="E676" s="12">
        <f>ROUND(АТС!F674*$E$41*$E$42/100,2)</f>
        <v>150.76</v>
      </c>
      <c r="F676" s="12">
        <f>ROUND(АТС!$F674*$F$41*$F$42/100,2)</f>
        <v>102.68</v>
      </c>
      <c r="G676" s="12">
        <f>ROUND(АТС!$F674*$G$41*$G$42/100,2)</f>
        <v>60.09</v>
      </c>
    </row>
    <row r="677" spans="1:7" x14ac:dyDescent="0.25">
      <c r="A677" s="252"/>
      <c r="B677" s="124">
        <f t="shared" si="10"/>
        <v>41697.416669999999</v>
      </c>
      <c r="C677" s="115">
        <v>10</v>
      </c>
      <c r="D677" s="12">
        <f>ROUND(АТС!F675*$D$41*$D$42/100,2)</f>
        <v>153.97</v>
      </c>
      <c r="E677" s="12">
        <f>ROUND(АТС!F675*$E$41*$E$42/100,2)</f>
        <v>141.44999999999999</v>
      </c>
      <c r="F677" s="12">
        <f>ROUND(АТС!$F675*$F$41*$F$42/100,2)</f>
        <v>96.34</v>
      </c>
      <c r="G677" s="12">
        <f>ROUND(АТС!$F675*$G$41*$G$42/100,2)</f>
        <v>56.38</v>
      </c>
    </row>
    <row r="678" spans="1:7" x14ac:dyDescent="0.25">
      <c r="A678" s="252"/>
      <c r="B678" s="124">
        <f t="shared" si="10"/>
        <v>41697.458330000001</v>
      </c>
      <c r="C678" s="115">
        <v>11</v>
      </c>
      <c r="D678" s="12">
        <f>ROUND(АТС!F676*$D$41*$D$42/100,2)</f>
        <v>141.78</v>
      </c>
      <c r="E678" s="12">
        <f>ROUND(АТС!F676*$E$41*$E$42/100,2)</f>
        <v>130.26</v>
      </c>
      <c r="F678" s="12">
        <f>ROUND(АТС!$F676*$F$41*$F$42/100,2)</f>
        <v>88.72</v>
      </c>
      <c r="G678" s="12">
        <f>ROUND(АТС!$F676*$G$41*$G$42/100,2)</f>
        <v>51.92</v>
      </c>
    </row>
    <row r="679" spans="1:7" x14ac:dyDescent="0.25">
      <c r="A679" s="252"/>
      <c r="B679" s="123">
        <f t="shared" si="10"/>
        <v>41697.5</v>
      </c>
      <c r="C679" s="115">
        <v>12</v>
      </c>
      <c r="D679" s="12">
        <f>ROUND(АТС!F677*$D$41*$D$42/100,2)</f>
        <v>145.87</v>
      </c>
      <c r="E679" s="12">
        <f>ROUND(АТС!F677*$E$41*$E$42/100,2)</f>
        <v>134.01</v>
      </c>
      <c r="F679" s="12">
        <f>ROUND(АТС!$F677*$F$41*$F$42/100,2)</f>
        <v>91.27</v>
      </c>
      <c r="G679" s="12">
        <f>ROUND(АТС!$F677*$G$41*$G$42/100,2)</f>
        <v>53.41</v>
      </c>
    </row>
    <row r="680" spans="1:7" x14ac:dyDescent="0.25">
      <c r="A680" s="252"/>
      <c r="B680" s="124">
        <f t="shared" si="10"/>
        <v>41697.541669999999</v>
      </c>
      <c r="C680" s="115">
        <v>13</v>
      </c>
      <c r="D680" s="12">
        <f>ROUND(АТС!F678*$D$41*$D$42/100,2)</f>
        <v>150.18</v>
      </c>
      <c r="E680" s="12">
        <f>ROUND(АТС!F678*$E$41*$E$42/100,2)</f>
        <v>137.97</v>
      </c>
      <c r="F680" s="12">
        <f>ROUND(АТС!$F678*$F$41*$F$42/100,2)</f>
        <v>93.97</v>
      </c>
      <c r="G680" s="12">
        <f>ROUND(АТС!$F678*$G$41*$G$42/100,2)</f>
        <v>54.99</v>
      </c>
    </row>
    <row r="681" spans="1:7" x14ac:dyDescent="0.25">
      <c r="A681" s="252"/>
      <c r="B681" s="124">
        <f t="shared" si="10"/>
        <v>41697.583330000001</v>
      </c>
      <c r="C681" s="115">
        <v>14</v>
      </c>
      <c r="D681" s="12">
        <f>ROUND(АТС!F679*$D$41*$D$42/100,2)</f>
        <v>150.13999999999999</v>
      </c>
      <c r="E681" s="12">
        <f>ROUND(АТС!F679*$E$41*$E$42/100,2)</f>
        <v>137.94</v>
      </c>
      <c r="F681" s="12">
        <f>ROUND(АТС!$F679*$F$41*$F$42/100,2)</f>
        <v>93.95</v>
      </c>
      <c r="G681" s="12">
        <f>ROUND(АТС!$F679*$G$41*$G$42/100,2)</f>
        <v>54.98</v>
      </c>
    </row>
    <row r="682" spans="1:7" x14ac:dyDescent="0.25">
      <c r="A682" s="252"/>
      <c r="B682" s="124">
        <f t="shared" si="10"/>
        <v>41697.625</v>
      </c>
      <c r="C682" s="115">
        <v>15</v>
      </c>
      <c r="D682" s="12">
        <f>ROUND(АТС!F680*$D$41*$D$42/100,2)</f>
        <v>153.97999999999999</v>
      </c>
      <c r="E682" s="12">
        <f>ROUND(АТС!F680*$E$41*$E$42/100,2)</f>
        <v>141.46</v>
      </c>
      <c r="F682" s="12">
        <f>ROUND(АТС!$F680*$F$41*$F$42/100,2)</f>
        <v>96.35</v>
      </c>
      <c r="G682" s="12">
        <f>ROUND(АТС!$F680*$G$41*$G$42/100,2)</f>
        <v>56.38</v>
      </c>
    </row>
    <row r="683" spans="1:7" x14ac:dyDescent="0.25">
      <c r="A683" s="252"/>
      <c r="B683" s="123">
        <f t="shared" si="10"/>
        <v>41697.666669999999</v>
      </c>
      <c r="C683" s="115">
        <v>16</v>
      </c>
      <c r="D683" s="12">
        <f>ROUND(АТС!F681*$D$41*$D$42/100,2)</f>
        <v>159.68</v>
      </c>
      <c r="E683" s="12">
        <f>ROUND(АТС!F681*$E$41*$E$42/100,2)</f>
        <v>146.69</v>
      </c>
      <c r="F683" s="12">
        <f>ROUND(АТС!$F681*$F$41*$F$42/100,2)</f>
        <v>99.91</v>
      </c>
      <c r="G683" s="12">
        <f>ROUND(АТС!$F681*$G$41*$G$42/100,2)</f>
        <v>58.47</v>
      </c>
    </row>
    <row r="684" spans="1:7" x14ac:dyDescent="0.25">
      <c r="A684" s="252"/>
      <c r="B684" s="124">
        <f t="shared" si="10"/>
        <v>41697.708330000001</v>
      </c>
      <c r="C684" s="115">
        <v>17</v>
      </c>
      <c r="D684" s="12">
        <f>ROUND(АТС!F682*$D$41*$D$42/100,2)</f>
        <v>177.77</v>
      </c>
      <c r="E684" s="12">
        <f>ROUND(АТС!F682*$E$41*$E$42/100,2)</f>
        <v>163.32</v>
      </c>
      <c r="F684" s="12">
        <f>ROUND(АТС!$F682*$F$41*$F$42/100,2)</f>
        <v>111.23</v>
      </c>
      <c r="G684" s="12">
        <f>ROUND(АТС!$F682*$G$41*$G$42/100,2)</f>
        <v>65.09</v>
      </c>
    </row>
    <row r="685" spans="1:7" x14ac:dyDescent="0.25">
      <c r="A685" s="252"/>
      <c r="B685" s="124">
        <f t="shared" si="10"/>
        <v>41697.75</v>
      </c>
      <c r="C685" s="115">
        <v>18</v>
      </c>
      <c r="D685" s="12">
        <f>ROUND(АТС!F683*$D$41*$D$42/100,2)</f>
        <v>168.45</v>
      </c>
      <c r="E685" s="12">
        <f>ROUND(АТС!F683*$E$41*$E$42/100,2)</f>
        <v>154.75</v>
      </c>
      <c r="F685" s="12">
        <f>ROUND(АТС!$F683*$F$41*$F$42/100,2)</f>
        <v>105.4</v>
      </c>
      <c r="G685" s="12">
        <f>ROUND(АТС!$F683*$G$41*$G$42/100,2)</f>
        <v>61.68</v>
      </c>
    </row>
    <row r="686" spans="1:7" x14ac:dyDescent="0.25">
      <c r="A686" s="252"/>
      <c r="B686" s="124">
        <f t="shared" si="10"/>
        <v>41697.791669999999</v>
      </c>
      <c r="C686" s="115">
        <v>19</v>
      </c>
      <c r="D686" s="12">
        <f>ROUND(АТС!F684*$D$41*$D$42/100,2)</f>
        <v>142.15</v>
      </c>
      <c r="E686" s="12">
        <f>ROUND(АТС!F684*$E$41*$E$42/100,2)</f>
        <v>130.6</v>
      </c>
      <c r="F686" s="12">
        <f>ROUND(АТС!$F684*$F$41*$F$42/100,2)</f>
        <v>88.95</v>
      </c>
      <c r="G686" s="12">
        <f>ROUND(АТС!$F684*$G$41*$G$42/100,2)</f>
        <v>52.05</v>
      </c>
    </row>
    <row r="687" spans="1:7" x14ac:dyDescent="0.25">
      <c r="A687" s="252"/>
      <c r="B687" s="123">
        <f t="shared" si="10"/>
        <v>41697.833330000001</v>
      </c>
      <c r="C687" s="115">
        <v>20</v>
      </c>
      <c r="D687" s="12">
        <f>ROUND(АТС!F685*$D$41*$D$42/100,2)</f>
        <v>139.15</v>
      </c>
      <c r="E687" s="12">
        <f>ROUND(АТС!F685*$E$41*$E$42/100,2)</f>
        <v>127.84</v>
      </c>
      <c r="F687" s="12">
        <f>ROUND(АТС!$F685*$F$41*$F$42/100,2)</f>
        <v>87.07</v>
      </c>
      <c r="G687" s="12">
        <f>ROUND(АТС!$F685*$G$41*$G$42/100,2)</f>
        <v>50.95</v>
      </c>
    </row>
    <row r="688" spans="1:7" x14ac:dyDescent="0.25">
      <c r="A688" s="252"/>
      <c r="B688" s="124">
        <f t="shared" si="10"/>
        <v>41697.875</v>
      </c>
      <c r="C688" s="115">
        <v>21</v>
      </c>
      <c r="D688" s="12">
        <f>ROUND(АТС!F686*$D$41*$D$42/100,2)</f>
        <v>133.52000000000001</v>
      </c>
      <c r="E688" s="12">
        <f>ROUND(АТС!F686*$E$41*$E$42/100,2)</f>
        <v>122.66</v>
      </c>
      <c r="F688" s="12">
        <f>ROUND(АТС!$F686*$F$41*$F$42/100,2)</f>
        <v>83.54</v>
      </c>
      <c r="G688" s="12">
        <f>ROUND(АТС!$F686*$G$41*$G$42/100,2)</f>
        <v>48.89</v>
      </c>
    </row>
    <row r="689" spans="1:7" x14ac:dyDescent="0.25">
      <c r="A689" s="252"/>
      <c r="B689" s="124">
        <f t="shared" si="10"/>
        <v>41697.916669999999</v>
      </c>
      <c r="C689" s="115">
        <v>22</v>
      </c>
      <c r="D689" s="12">
        <f>ROUND(АТС!F687*$D$41*$D$42/100,2)</f>
        <v>135.33000000000001</v>
      </c>
      <c r="E689" s="12">
        <f>ROUND(АТС!F687*$E$41*$E$42/100,2)</f>
        <v>124.33</v>
      </c>
      <c r="F689" s="12">
        <f>ROUND(АТС!$F687*$F$41*$F$42/100,2)</f>
        <v>84.68</v>
      </c>
      <c r="G689" s="12">
        <f>ROUND(АТС!$F687*$G$41*$G$42/100,2)</f>
        <v>49.55</v>
      </c>
    </row>
    <row r="690" spans="1:7" x14ac:dyDescent="0.25">
      <c r="A690" s="252"/>
      <c r="B690" s="124">
        <f t="shared" si="10"/>
        <v>41697.958330000001</v>
      </c>
      <c r="C690" s="115">
        <v>23</v>
      </c>
      <c r="D690" s="12">
        <f>ROUND(АТС!F688*$D$41*$D$42/100,2)</f>
        <v>129.19999999999999</v>
      </c>
      <c r="E690" s="12">
        <f>ROUND(АТС!F688*$E$41*$E$42/100,2)</f>
        <v>118.7</v>
      </c>
      <c r="F690" s="12">
        <f>ROUND(АТС!$F688*$F$41*$F$42/100,2)</f>
        <v>80.84</v>
      </c>
      <c r="G690" s="12">
        <f>ROUND(АТС!$F688*$G$41*$G$42/100,2)</f>
        <v>47.31</v>
      </c>
    </row>
    <row r="691" spans="1:7" x14ac:dyDescent="0.25">
      <c r="A691" s="252"/>
      <c r="B691" s="123">
        <f t="shared" si="10"/>
        <v>41698</v>
      </c>
      <c r="C691" s="115">
        <v>0</v>
      </c>
      <c r="D691" s="12">
        <f>ROUND(АТС!F689*$D$41*$D$42/100,2)</f>
        <v>145.30000000000001</v>
      </c>
      <c r="E691" s="12">
        <f>ROUND(АТС!F689*$E$41*$E$42/100,2)</f>
        <v>133.49</v>
      </c>
      <c r="F691" s="12">
        <f>ROUND(АТС!$F689*$F$41*$F$42/100,2)</f>
        <v>90.92</v>
      </c>
      <c r="G691" s="12">
        <f>ROUND(АТС!$F689*$G$41*$G$42/100,2)</f>
        <v>53.2</v>
      </c>
    </row>
    <row r="692" spans="1:7" x14ac:dyDescent="0.25">
      <c r="A692" s="252"/>
      <c r="B692" s="124">
        <f t="shared" si="10"/>
        <v>41698.041669999999</v>
      </c>
      <c r="C692" s="115">
        <v>1</v>
      </c>
      <c r="D692" s="12">
        <f>ROUND(АТС!F690*$D$41*$D$42/100,2)</f>
        <v>157.74</v>
      </c>
      <c r="E692" s="12">
        <f>ROUND(АТС!F690*$E$41*$E$42/100,2)</f>
        <v>144.91999999999999</v>
      </c>
      <c r="F692" s="12">
        <f>ROUND(АТС!$F690*$F$41*$F$42/100,2)</f>
        <v>98.7</v>
      </c>
      <c r="G692" s="12">
        <f>ROUND(АТС!$F690*$G$41*$G$42/100,2)</f>
        <v>57.76</v>
      </c>
    </row>
    <row r="693" spans="1:7" x14ac:dyDescent="0.25">
      <c r="A693" s="252"/>
      <c r="B693" s="124">
        <f t="shared" si="10"/>
        <v>41698.083330000001</v>
      </c>
      <c r="C693" s="115">
        <v>2</v>
      </c>
      <c r="D693" s="12">
        <f>ROUND(АТС!F691*$D$41*$D$42/100,2)</f>
        <v>162.31</v>
      </c>
      <c r="E693" s="12">
        <f>ROUND(АТС!F691*$E$41*$E$42/100,2)</f>
        <v>149.11000000000001</v>
      </c>
      <c r="F693" s="12">
        <f>ROUND(АТС!$F691*$F$41*$F$42/100,2)</f>
        <v>101.56</v>
      </c>
      <c r="G693" s="12">
        <f>ROUND(АТС!$F691*$G$41*$G$42/100,2)</f>
        <v>59.43</v>
      </c>
    </row>
    <row r="694" spans="1:7" x14ac:dyDescent="0.25">
      <c r="A694" s="252"/>
      <c r="B694" s="124">
        <f t="shared" si="10"/>
        <v>41698.125</v>
      </c>
      <c r="C694" s="115">
        <v>3</v>
      </c>
      <c r="D694" s="42">
        <f>ROUND(АТС!F692*$D$41*$D$42/100,2)</f>
        <v>165.21</v>
      </c>
      <c r="E694" s="42">
        <f>ROUND(АТС!F692*$E$41*$E$42/100,2)</f>
        <v>151.78</v>
      </c>
      <c r="F694" s="42">
        <f>ROUND(АТС!$F692*$F$41*$F$42/100,2)</f>
        <v>103.37</v>
      </c>
      <c r="G694" s="42">
        <f>ROUND(АТС!$F692*$G$41*$G$42/100,2)</f>
        <v>60.49</v>
      </c>
    </row>
    <row r="695" spans="1:7" x14ac:dyDescent="0.25">
      <c r="A695" s="252"/>
      <c r="B695" s="124">
        <f t="shared" si="10"/>
        <v>41698.166669999999</v>
      </c>
      <c r="C695" s="115">
        <v>4</v>
      </c>
      <c r="D695" s="42">
        <f>ROUND(АТС!F693*$D$41*$D$42/100,2)</f>
        <v>165.17</v>
      </c>
      <c r="E695" s="42">
        <f>ROUND(АТС!F693*$E$41*$E$42/100,2)</f>
        <v>151.74</v>
      </c>
      <c r="F695" s="42">
        <f>ROUND(АТС!$F693*$F$41*$F$42/100,2)</f>
        <v>103.35</v>
      </c>
      <c r="G695" s="42">
        <f>ROUND(АТС!$F693*$G$41*$G$42/100,2)</f>
        <v>60.48</v>
      </c>
    </row>
    <row r="696" spans="1:7" x14ac:dyDescent="0.25">
      <c r="A696" s="252"/>
      <c r="B696" s="124">
        <f t="shared" si="10"/>
        <v>41698.208330000001</v>
      </c>
      <c r="C696" s="115">
        <v>5</v>
      </c>
      <c r="D696" s="42">
        <f>ROUND(АТС!F694*$D$41*$D$42/100,2)</f>
        <v>164.11</v>
      </c>
      <c r="E696" s="42">
        <f>ROUND(АТС!F694*$E$41*$E$42/100,2)</f>
        <v>150.77000000000001</v>
      </c>
      <c r="F696" s="42">
        <f>ROUND(АТС!$F694*$F$41*$F$42/100,2)</f>
        <v>102.69</v>
      </c>
      <c r="G696" s="42">
        <f>ROUND(АТС!$F694*$G$41*$G$42/100,2)</f>
        <v>60.09</v>
      </c>
    </row>
    <row r="697" spans="1:7" x14ac:dyDescent="0.25">
      <c r="A697" s="252"/>
      <c r="B697" s="124">
        <f t="shared" si="10"/>
        <v>41698.25</v>
      </c>
      <c r="C697" s="115">
        <v>6</v>
      </c>
      <c r="D697" s="42">
        <f>ROUND(АТС!F695*$D$41*$D$42/100,2)</f>
        <v>156.07</v>
      </c>
      <c r="E697" s="42">
        <f>ROUND(АТС!F695*$E$41*$E$42/100,2)</f>
        <v>143.38</v>
      </c>
      <c r="F697" s="42">
        <f>ROUND(АТС!$F695*$F$41*$F$42/100,2)</f>
        <v>97.66</v>
      </c>
      <c r="G697" s="42">
        <f>ROUND(АТС!$F695*$G$41*$G$42/100,2)</f>
        <v>57.15</v>
      </c>
    </row>
    <row r="698" spans="1:7" x14ac:dyDescent="0.25">
      <c r="A698" s="252"/>
      <c r="B698" s="124">
        <f t="shared" si="10"/>
        <v>41698.291669999999</v>
      </c>
      <c r="C698" s="115">
        <v>7</v>
      </c>
      <c r="D698" s="42">
        <f>ROUND(АТС!F696*$D$41*$D$42/100,2)</f>
        <v>179.95</v>
      </c>
      <c r="E698" s="42">
        <f>ROUND(АТС!F696*$E$41*$E$42/100,2)</f>
        <v>165.32</v>
      </c>
      <c r="F698" s="42">
        <f>ROUND(АТС!$F696*$F$41*$F$42/100,2)</f>
        <v>112.6</v>
      </c>
      <c r="G698" s="42">
        <f>ROUND(АТС!$F696*$G$41*$G$42/100,2)</f>
        <v>65.89</v>
      </c>
    </row>
    <row r="699" spans="1:7" x14ac:dyDescent="0.25">
      <c r="A699" s="252"/>
      <c r="B699" s="124">
        <f t="shared" si="10"/>
        <v>41698.333330000001</v>
      </c>
      <c r="C699" s="115">
        <v>8</v>
      </c>
      <c r="D699" s="42">
        <f>ROUND(АТС!F697*$D$41*$D$42/100,2)</f>
        <v>177.12</v>
      </c>
      <c r="E699" s="42">
        <f>ROUND(АТС!F697*$E$41*$E$42/100,2)</f>
        <v>162.72</v>
      </c>
      <c r="F699" s="42">
        <f>ROUND(АТС!$F697*$F$41*$F$42/100,2)</f>
        <v>110.83</v>
      </c>
      <c r="G699" s="42">
        <f>ROUND(АТС!$F697*$G$41*$G$42/100,2)</f>
        <v>64.86</v>
      </c>
    </row>
    <row r="700" spans="1:7" x14ac:dyDescent="0.25">
      <c r="A700" s="252"/>
      <c r="B700" s="124">
        <f t="shared" si="10"/>
        <v>41698.375</v>
      </c>
      <c r="C700" s="115">
        <v>9</v>
      </c>
      <c r="D700" s="42">
        <f>ROUND(АТС!F698*$D$41*$D$42/100,2)</f>
        <v>161.97</v>
      </c>
      <c r="E700" s="42">
        <f>ROUND(АТС!F698*$E$41*$E$42/100,2)</f>
        <v>148.80000000000001</v>
      </c>
      <c r="F700" s="42">
        <f>ROUND(АТС!$F698*$F$41*$F$42/100,2)</f>
        <v>101.34</v>
      </c>
      <c r="G700" s="42">
        <f>ROUND(АТС!$F698*$G$41*$G$42/100,2)</f>
        <v>59.31</v>
      </c>
    </row>
    <row r="701" spans="1:7" x14ac:dyDescent="0.25">
      <c r="A701" s="252"/>
      <c r="B701" s="124">
        <f t="shared" si="10"/>
        <v>41698.416669999999</v>
      </c>
      <c r="C701" s="115">
        <v>10</v>
      </c>
      <c r="D701" s="42">
        <f>ROUND(АТС!F699*$D$41*$D$42/100,2)</f>
        <v>152.91</v>
      </c>
      <c r="E701" s="42">
        <f>ROUND(АТС!F699*$E$41*$E$42/100,2)</f>
        <v>140.47999999999999</v>
      </c>
      <c r="F701" s="42">
        <f>ROUND(АТС!$F699*$F$41*$F$42/100,2)</f>
        <v>95.68</v>
      </c>
      <c r="G701" s="42">
        <f>ROUND(АТС!$F699*$G$41*$G$42/100,2)</f>
        <v>55.99</v>
      </c>
    </row>
    <row r="702" spans="1:7" x14ac:dyDescent="0.25">
      <c r="A702" s="252"/>
      <c r="B702" s="124">
        <f t="shared" si="10"/>
        <v>41698.458330000001</v>
      </c>
      <c r="C702" s="115">
        <v>11</v>
      </c>
      <c r="D702" s="42">
        <f>ROUND(АТС!F700*$D$41*$D$42/100,2)</f>
        <v>140.41999999999999</v>
      </c>
      <c r="E702" s="42">
        <f>ROUND(АТС!F700*$E$41*$E$42/100,2)</f>
        <v>129.01</v>
      </c>
      <c r="F702" s="42">
        <f>ROUND(АТС!$F700*$F$41*$F$42/100,2)</f>
        <v>87.86</v>
      </c>
      <c r="G702" s="42">
        <f>ROUND(АТС!$F700*$G$41*$G$42/100,2)</f>
        <v>51.42</v>
      </c>
    </row>
    <row r="703" spans="1:7" x14ac:dyDescent="0.25">
      <c r="A703" s="252"/>
      <c r="B703" s="124">
        <f t="shared" si="10"/>
        <v>41698.5</v>
      </c>
      <c r="C703" s="115">
        <v>12</v>
      </c>
      <c r="D703" s="42">
        <f>ROUND(АТС!F701*$D$41*$D$42/100,2)</f>
        <v>143.11000000000001</v>
      </c>
      <c r="E703" s="42">
        <f>ROUND(АТС!F701*$E$41*$E$42/100,2)</f>
        <v>131.47</v>
      </c>
      <c r="F703" s="42">
        <f>ROUND(АТС!$F701*$F$41*$F$42/100,2)</f>
        <v>89.54</v>
      </c>
      <c r="G703" s="42">
        <f>ROUND(АТС!$F701*$G$41*$G$42/100,2)</f>
        <v>52.4</v>
      </c>
    </row>
    <row r="704" spans="1:7" x14ac:dyDescent="0.25">
      <c r="A704" s="252"/>
      <c r="B704" s="124">
        <f t="shared" si="10"/>
        <v>41698.541669999999</v>
      </c>
      <c r="C704" s="115">
        <v>13</v>
      </c>
      <c r="D704" s="42">
        <f>ROUND(АТС!F702*$D$41*$D$42/100,2)</f>
        <v>146.58000000000001</v>
      </c>
      <c r="E704" s="42">
        <f>ROUND(АТС!F702*$E$41*$E$42/100,2)</f>
        <v>134.66999999999999</v>
      </c>
      <c r="F704" s="42">
        <f>ROUND(АТС!$F702*$F$41*$F$42/100,2)</f>
        <v>91.72</v>
      </c>
      <c r="G704" s="42">
        <f>ROUND(АТС!$F702*$G$41*$G$42/100,2)</f>
        <v>53.67</v>
      </c>
    </row>
    <row r="705" spans="1:9" x14ac:dyDescent="0.25">
      <c r="A705" s="252"/>
      <c r="B705" s="124">
        <f t="shared" si="10"/>
        <v>41698.583330000001</v>
      </c>
      <c r="C705" s="115">
        <v>14</v>
      </c>
      <c r="D705" s="42">
        <f>ROUND(АТС!F703*$D$41*$D$42/100,2)</f>
        <v>151.68</v>
      </c>
      <c r="E705" s="42">
        <f>ROUND(АТС!F703*$E$41*$E$42/100,2)</f>
        <v>139.35</v>
      </c>
      <c r="F705" s="42">
        <f>ROUND(АТС!$F703*$F$41*$F$42/100,2)</f>
        <v>94.91</v>
      </c>
      <c r="G705" s="42">
        <f>ROUND(АТС!$F703*$G$41*$G$42/100,2)</f>
        <v>55.54</v>
      </c>
    </row>
    <row r="706" spans="1:9" x14ac:dyDescent="0.25">
      <c r="A706" s="252"/>
      <c r="B706" s="124">
        <f t="shared" si="10"/>
        <v>41698.625</v>
      </c>
      <c r="C706" s="115">
        <v>15</v>
      </c>
      <c r="D706" s="42">
        <f>ROUND(АТС!F704*$D$41*$D$42/100,2)</f>
        <v>152.44999999999999</v>
      </c>
      <c r="E706" s="42">
        <f>ROUND(АТС!F704*$E$41*$E$42/100,2)</f>
        <v>140.06</v>
      </c>
      <c r="F706" s="42">
        <f>ROUND(АТС!$F704*$F$41*$F$42/100,2)</f>
        <v>95.39</v>
      </c>
      <c r="G706" s="42">
        <f>ROUND(АТС!$F704*$G$41*$G$42/100,2)</f>
        <v>55.82</v>
      </c>
    </row>
    <row r="707" spans="1:9" x14ac:dyDescent="0.25">
      <c r="A707" s="252"/>
      <c r="B707" s="124">
        <f t="shared" si="10"/>
        <v>41698.666669999999</v>
      </c>
      <c r="C707" s="115">
        <v>16</v>
      </c>
      <c r="D707" s="42">
        <f>ROUND(АТС!F705*$D$41*$D$42/100,2)</f>
        <v>146.51</v>
      </c>
      <c r="E707" s="42">
        <f>ROUND(АТС!F705*$E$41*$E$42/100,2)</f>
        <v>134.6</v>
      </c>
      <c r="F707" s="42">
        <f>ROUND(АТС!$F705*$F$41*$F$42/100,2)</f>
        <v>91.67</v>
      </c>
      <c r="G707" s="42">
        <f>ROUND(АТС!$F705*$G$41*$G$42/100,2)</f>
        <v>53.65</v>
      </c>
    </row>
    <row r="708" spans="1:9" x14ac:dyDescent="0.25">
      <c r="A708" s="252"/>
      <c r="B708" s="124">
        <f t="shared" ref="B708:B714" si="11">B684+1</f>
        <v>41698.708330000001</v>
      </c>
      <c r="C708" s="115">
        <v>17</v>
      </c>
      <c r="D708" s="42">
        <f>ROUND(АТС!F706*$D$41*$D$42/100,2)</f>
        <v>156.22999999999999</v>
      </c>
      <c r="E708" s="42">
        <f>ROUND(АТС!F706*$E$41*$E$42/100,2)</f>
        <v>143.53</v>
      </c>
      <c r="F708" s="42">
        <f>ROUND(АТС!$F706*$F$41*$F$42/100,2)</f>
        <v>97.76</v>
      </c>
      <c r="G708" s="42">
        <f>ROUND(АТС!$F706*$G$41*$G$42/100,2)</f>
        <v>57.21</v>
      </c>
    </row>
    <row r="709" spans="1:9" x14ac:dyDescent="0.25">
      <c r="A709" s="252"/>
      <c r="B709" s="124">
        <f t="shared" si="11"/>
        <v>41698.75</v>
      </c>
      <c r="C709" s="115">
        <v>18</v>
      </c>
      <c r="D709" s="42">
        <f>ROUND(АТС!F707*$D$41*$D$42/100,2)</f>
        <v>148.24</v>
      </c>
      <c r="E709" s="42">
        <f>ROUND(АТС!F707*$E$41*$E$42/100,2)</f>
        <v>136.19</v>
      </c>
      <c r="F709" s="42">
        <f>ROUND(АТС!$F707*$F$41*$F$42/100,2)</f>
        <v>92.75</v>
      </c>
      <c r="G709" s="42">
        <f>ROUND(АТС!$F707*$G$41*$G$42/100,2)</f>
        <v>54.28</v>
      </c>
    </row>
    <row r="710" spans="1:9" x14ac:dyDescent="0.25">
      <c r="A710" s="252"/>
      <c r="B710" s="124">
        <f t="shared" si="11"/>
        <v>41698.791669999999</v>
      </c>
      <c r="C710" s="115">
        <v>19</v>
      </c>
      <c r="D710" s="42">
        <f>ROUND(АТС!F708*$D$41*$D$42/100,2)</f>
        <v>135.69</v>
      </c>
      <c r="E710" s="42">
        <f>ROUND(АТС!F708*$E$41*$E$42/100,2)</f>
        <v>124.66</v>
      </c>
      <c r="F710" s="42">
        <f>ROUND(АТС!$F708*$F$41*$F$42/100,2)</f>
        <v>84.9</v>
      </c>
      <c r="G710" s="42">
        <f>ROUND(АТС!$F708*$G$41*$G$42/100,2)</f>
        <v>49.69</v>
      </c>
    </row>
    <row r="711" spans="1:9" x14ac:dyDescent="0.25">
      <c r="A711" s="252"/>
      <c r="B711" s="124">
        <f t="shared" si="11"/>
        <v>41698.833330000001</v>
      </c>
      <c r="C711" s="115">
        <v>20</v>
      </c>
      <c r="D711" s="42">
        <f>ROUND(АТС!F709*$D$41*$D$42/100,2)</f>
        <v>133.57</v>
      </c>
      <c r="E711" s="42">
        <f>ROUND(АТС!F709*$E$41*$E$42/100,2)</f>
        <v>122.71</v>
      </c>
      <c r="F711" s="42">
        <f>ROUND(АТС!$F709*$F$41*$F$42/100,2)</f>
        <v>83.57</v>
      </c>
      <c r="G711" s="42">
        <f>ROUND(АТС!$F709*$G$41*$G$42/100,2)</f>
        <v>48.91</v>
      </c>
    </row>
    <row r="712" spans="1:9" x14ac:dyDescent="0.25">
      <c r="A712" s="252"/>
      <c r="B712" s="124">
        <f t="shared" si="11"/>
        <v>41698.875</v>
      </c>
      <c r="C712" s="115">
        <v>21</v>
      </c>
      <c r="D712" s="42">
        <f>ROUND(АТС!F710*$D$41*$D$42/100,2)</f>
        <v>130.63999999999999</v>
      </c>
      <c r="E712" s="42">
        <f>ROUND(АТС!F710*$E$41*$E$42/100,2)</f>
        <v>120.02</v>
      </c>
      <c r="F712" s="42">
        <f>ROUND(АТС!$F710*$F$41*$F$42/100,2)</f>
        <v>81.739999999999995</v>
      </c>
      <c r="G712" s="42">
        <f>ROUND(АТС!$F710*$G$41*$G$42/100,2)</f>
        <v>47.83</v>
      </c>
    </row>
    <row r="713" spans="1:9" x14ac:dyDescent="0.25">
      <c r="A713" s="252"/>
      <c r="B713" s="124">
        <f t="shared" si="11"/>
        <v>41698.916669999999</v>
      </c>
      <c r="C713" s="115">
        <v>22</v>
      </c>
      <c r="D713" s="42">
        <f>ROUND(АТС!F711*$D$41*$D$42/100,2)</f>
        <v>135.08000000000001</v>
      </c>
      <c r="E713" s="42">
        <f>ROUND(АТС!F711*$E$41*$E$42/100,2)</f>
        <v>124.1</v>
      </c>
      <c r="F713" s="42">
        <f>ROUND(АТС!$F711*$F$41*$F$42/100,2)</f>
        <v>84.52</v>
      </c>
      <c r="G713" s="42">
        <f>ROUND(АТС!$F711*$G$41*$G$42/100,2)</f>
        <v>49.46</v>
      </c>
    </row>
    <row r="714" spans="1:9" x14ac:dyDescent="0.25">
      <c r="A714" s="252"/>
      <c r="B714" s="124">
        <f t="shared" si="11"/>
        <v>41698.958330000001</v>
      </c>
      <c r="C714" s="115">
        <v>23</v>
      </c>
      <c r="D714" s="42">
        <f>ROUND(АТС!F712*$D$41*$D$42/100,2)</f>
        <v>131.63</v>
      </c>
      <c r="E714" s="42">
        <f>ROUND(АТС!F712*$E$41*$E$42/100,2)</f>
        <v>120.93</v>
      </c>
      <c r="F714" s="42">
        <f>ROUND(АТС!$F712*$F$41*$F$42/100,2)</f>
        <v>82.36</v>
      </c>
      <c r="G714" s="42">
        <f>ROUND(АТС!$F712*$G$41*$G$42/100,2)</f>
        <v>48.2</v>
      </c>
    </row>
    <row r="715" spans="1:9" x14ac:dyDescent="0.25">
      <c r="A715" s="128"/>
      <c r="B715" s="129"/>
      <c r="C715" s="130"/>
      <c r="D715" s="131"/>
      <c r="E715" s="131"/>
      <c r="F715" s="131"/>
      <c r="G715" s="131"/>
    </row>
    <row r="717" spans="1:9" x14ac:dyDescent="0.25">
      <c r="A717" s="250" t="s">
        <v>49</v>
      </c>
      <c r="B717" s="250"/>
      <c r="C717" s="250"/>
      <c r="D717" s="250"/>
      <c r="E717" s="250"/>
      <c r="F717" s="250"/>
      <c r="G717" s="250"/>
    </row>
    <row r="718" spans="1:9" ht="94.5" x14ac:dyDescent="0.25">
      <c r="A718" s="20" t="s">
        <v>11</v>
      </c>
      <c r="B718" s="113" t="s">
        <v>33</v>
      </c>
      <c r="C718" s="113" t="s">
        <v>34</v>
      </c>
      <c r="D718" s="11" t="s">
        <v>5</v>
      </c>
      <c r="E718" s="11" t="s">
        <v>6</v>
      </c>
      <c r="F718" s="11" t="s">
        <v>9</v>
      </c>
      <c r="G718" s="11" t="s">
        <v>7</v>
      </c>
    </row>
    <row r="719" spans="1:9" x14ac:dyDescent="0.25">
      <c r="A719" s="231" t="s">
        <v>10</v>
      </c>
      <c r="B719" s="232"/>
      <c r="C719" s="233"/>
      <c r="D719" s="16">
        <v>31.98</v>
      </c>
      <c r="E719" s="16">
        <v>29.38</v>
      </c>
      <c r="F719" s="16">
        <v>20.010000000000002</v>
      </c>
      <c r="G719" s="16">
        <v>11.71</v>
      </c>
    </row>
    <row r="720" spans="1:9" ht="31.5" customHeight="1" x14ac:dyDescent="0.25">
      <c r="A720" s="234" t="s">
        <v>8</v>
      </c>
      <c r="B720" s="235"/>
      <c r="C720" s="236"/>
      <c r="D720" s="15">
        <v>0.83399999999999996</v>
      </c>
      <c r="E720" s="15">
        <v>0.83399999999999996</v>
      </c>
      <c r="F720" s="15">
        <v>0.83399999999999996</v>
      </c>
      <c r="G720" s="15">
        <v>0.83399999999999996</v>
      </c>
      <c r="I720" s="45"/>
    </row>
    <row r="721" spans="1:7" x14ac:dyDescent="0.25">
      <c r="A721" s="252" t="s">
        <v>188</v>
      </c>
      <c r="B721" s="123">
        <f>B43</f>
        <v>41671</v>
      </c>
      <c r="C721" s="115">
        <v>0</v>
      </c>
      <c r="D721" s="42">
        <f>ROUND($D$719/100*$D$720*АТС!$C41,2)</f>
        <v>127.28</v>
      </c>
      <c r="E721" s="42">
        <f>ROUND($E$719/100*$E$720*АТС!C41,2)</f>
        <v>116.93</v>
      </c>
      <c r="F721" s="42">
        <f>ROUND($F$719/100*$F$720*АТС!C41,2)</f>
        <v>79.64</v>
      </c>
      <c r="G721" s="42">
        <f>ROUND($G$719/100*$G$720*АТС!C41,2)</f>
        <v>46.6</v>
      </c>
    </row>
    <row r="722" spans="1:7" x14ac:dyDescent="0.25">
      <c r="A722" s="252"/>
      <c r="B722" s="124">
        <f>B$43+ROUND(C722/24,5)</f>
        <v>41671.041669999999</v>
      </c>
      <c r="C722" s="115">
        <v>1</v>
      </c>
      <c r="D722" s="42">
        <f>ROUND($D$719/100*$D$720*АТС!$C42,2)</f>
        <v>123.1</v>
      </c>
      <c r="E722" s="42">
        <f>ROUND($E$719/100*$E$720*АТС!C42,2)</f>
        <v>113.09</v>
      </c>
      <c r="F722" s="42">
        <f>ROUND($F$719/100*$F$720*АТС!C42,2)</f>
        <v>77.02</v>
      </c>
      <c r="G722" s="42">
        <f>ROUND($G$719/100*$G$720*АТС!C42,2)</f>
        <v>45.07</v>
      </c>
    </row>
    <row r="723" spans="1:7" x14ac:dyDescent="0.25">
      <c r="A723" s="252"/>
      <c r="B723" s="123">
        <f>B$43+ROUND(C723/24,5)</f>
        <v>41671.083330000001</v>
      </c>
      <c r="C723" s="115">
        <v>2</v>
      </c>
      <c r="D723" s="42">
        <f>ROUND($D$719/100*$D$720*АТС!$C43,2)</f>
        <v>125.49</v>
      </c>
      <c r="E723" s="42">
        <f>ROUND($E$719/100*$E$720*АТС!C43,2)</f>
        <v>115.29</v>
      </c>
      <c r="F723" s="42">
        <f>ROUND($F$719/100*$F$720*АТС!C43,2)</f>
        <v>78.52</v>
      </c>
      <c r="G723" s="42">
        <f>ROUND($G$719/100*$G$720*АТС!C43,2)</f>
        <v>45.95</v>
      </c>
    </row>
    <row r="724" spans="1:7" x14ac:dyDescent="0.25">
      <c r="A724" s="252"/>
      <c r="B724" s="124">
        <f t="shared" ref="B724:B744" si="12">B$43+ROUND(C724/24,5)</f>
        <v>41671.125</v>
      </c>
      <c r="C724" s="115">
        <v>3</v>
      </c>
      <c r="D724" s="42">
        <f>ROUND($D$719/100*$D$720*АТС!$C44,2)</f>
        <v>122.65</v>
      </c>
      <c r="E724" s="42">
        <f>ROUND($E$719/100*$E$720*АТС!C44,2)</f>
        <v>112.68</v>
      </c>
      <c r="F724" s="42">
        <f>ROUND($F$719/100*$F$720*АТС!C44,2)</f>
        <v>76.739999999999995</v>
      </c>
      <c r="G724" s="42">
        <f>ROUND($G$719/100*$G$720*АТС!C44,2)</f>
        <v>44.91</v>
      </c>
    </row>
    <row r="725" spans="1:7" x14ac:dyDescent="0.25">
      <c r="A725" s="252"/>
      <c r="B725" s="123">
        <f t="shared" si="12"/>
        <v>41671.166669999999</v>
      </c>
      <c r="C725" s="115">
        <v>4</v>
      </c>
      <c r="D725" s="42">
        <f>ROUND($D$719/100*$D$720*АТС!$C45,2)</f>
        <v>121.98</v>
      </c>
      <c r="E725" s="42">
        <f>ROUND($E$719/100*$E$720*АТС!C45,2)</f>
        <v>112.06</v>
      </c>
      <c r="F725" s="42">
        <f>ROUND($F$719/100*$F$720*АТС!C45,2)</f>
        <v>76.319999999999993</v>
      </c>
      <c r="G725" s="42">
        <f>ROUND($G$719/100*$G$720*АТС!C45,2)</f>
        <v>44.67</v>
      </c>
    </row>
    <row r="726" spans="1:7" x14ac:dyDescent="0.25">
      <c r="A726" s="252"/>
      <c r="B726" s="124">
        <f t="shared" si="12"/>
        <v>41671.208330000001</v>
      </c>
      <c r="C726" s="115">
        <v>5</v>
      </c>
      <c r="D726" s="42">
        <f>ROUND($D$719/100*$D$720*АТС!$C46,2)</f>
        <v>121.45</v>
      </c>
      <c r="E726" s="42">
        <f>ROUND($E$719/100*$E$720*АТС!C46,2)</f>
        <v>111.57</v>
      </c>
      <c r="F726" s="42">
        <f>ROUND($F$719/100*$F$720*АТС!C46,2)</f>
        <v>75.989999999999995</v>
      </c>
      <c r="G726" s="42">
        <f>ROUND($G$719/100*$G$720*АТС!C46,2)</f>
        <v>44.47</v>
      </c>
    </row>
    <row r="727" spans="1:7" x14ac:dyDescent="0.25">
      <c r="A727" s="252"/>
      <c r="B727" s="123">
        <f t="shared" si="12"/>
        <v>41671.25</v>
      </c>
      <c r="C727" s="115">
        <v>6</v>
      </c>
      <c r="D727" s="42">
        <f>ROUND($D$719/100*$D$720*АТС!$C47,2)</f>
        <v>124.29</v>
      </c>
      <c r="E727" s="42">
        <f>ROUND($E$719/100*$E$720*АТС!C47,2)</f>
        <v>114.19</v>
      </c>
      <c r="F727" s="42">
        <f>ROUND($F$719/100*$F$720*АТС!C47,2)</f>
        <v>77.77</v>
      </c>
      <c r="G727" s="42">
        <f>ROUND($G$719/100*$G$720*АТС!C47,2)</f>
        <v>45.51</v>
      </c>
    </row>
    <row r="728" spans="1:7" x14ac:dyDescent="0.25">
      <c r="A728" s="252"/>
      <c r="B728" s="124">
        <f t="shared" si="12"/>
        <v>41671.291669999999</v>
      </c>
      <c r="C728" s="115">
        <v>7</v>
      </c>
      <c r="D728" s="42">
        <f>ROUND($D$719/100*$D$720*АТС!$C48,2)</f>
        <v>125.14</v>
      </c>
      <c r="E728" s="42">
        <f>ROUND($E$719/100*$E$720*АТС!C48,2)</f>
        <v>114.97</v>
      </c>
      <c r="F728" s="42">
        <f>ROUND($F$719/100*$F$720*АТС!C48,2)</f>
        <v>78.3</v>
      </c>
      <c r="G728" s="42">
        <f>ROUND($G$719/100*$G$720*АТС!C48,2)</f>
        <v>45.82</v>
      </c>
    </row>
    <row r="729" spans="1:7" x14ac:dyDescent="0.25">
      <c r="A729" s="252"/>
      <c r="B729" s="123">
        <f t="shared" si="12"/>
        <v>41671.333330000001</v>
      </c>
      <c r="C729" s="115">
        <v>8</v>
      </c>
      <c r="D729" s="42">
        <f>ROUND($D$719/100*$D$720*АТС!$C49,2)</f>
        <v>127.73</v>
      </c>
      <c r="E729" s="42">
        <f>ROUND($E$719/100*$E$720*АТС!C49,2)</f>
        <v>117.35</v>
      </c>
      <c r="F729" s="42">
        <f>ROUND($F$719/100*$F$720*АТС!C49,2)</f>
        <v>79.92</v>
      </c>
      <c r="G729" s="42">
        <f>ROUND($G$719/100*$G$720*АТС!C49,2)</f>
        <v>46.77</v>
      </c>
    </row>
    <row r="730" spans="1:7" x14ac:dyDescent="0.25">
      <c r="A730" s="252"/>
      <c r="B730" s="124">
        <f t="shared" si="12"/>
        <v>41671.375</v>
      </c>
      <c r="C730" s="115">
        <v>9</v>
      </c>
      <c r="D730" s="42">
        <f>ROUND($D$719/100*$D$720*АТС!$C50,2)</f>
        <v>130.69</v>
      </c>
      <c r="E730" s="42">
        <f>ROUND($E$719/100*$E$720*АТС!C50,2)</f>
        <v>120.06</v>
      </c>
      <c r="F730" s="42">
        <f>ROUND($F$719/100*$F$720*АТС!C50,2)</f>
        <v>81.77</v>
      </c>
      <c r="G730" s="42">
        <f>ROUND($G$719/100*$G$720*АТС!C50,2)</f>
        <v>47.85</v>
      </c>
    </row>
    <row r="731" spans="1:7" x14ac:dyDescent="0.25">
      <c r="A731" s="252"/>
      <c r="B731" s="123">
        <f t="shared" si="12"/>
        <v>41671.416669999999</v>
      </c>
      <c r="C731" s="115">
        <v>10</v>
      </c>
      <c r="D731" s="42">
        <f>ROUND($D$719/100*$D$720*АТС!$C51,2)</f>
        <v>130.96</v>
      </c>
      <c r="E731" s="42">
        <f>ROUND($E$719/100*$E$720*АТС!C51,2)</f>
        <v>120.32</v>
      </c>
      <c r="F731" s="42">
        <f>ROUND($F$719/100*$F$720*АТС!C51,2)</f>
        <v>81.94</v>
      </c>
      <c r="G731" s="42">
        <f>ROUND($G$719/100*$G$720*АТС!C51,2)</f>
        <v>47.95</v>
      </c>
    </row>
    <row r="732" spans="1:7" x14ac:dyDescent="0.25">
      <c r="A732" s="252"/>
      <c r="B732" s="124">
        <f t="shared" si="12"/>
        <v>41671.458330000001</v>
      </c>
      <c r="C732" s="115">
        <v>11</v>
      </c>
      <c r="D732" s="42">
        <f>ROUND($D$719/100*$D$720*АТС!$C52,2)</f>
        <v>131.07</v>
      </c>
      <c r="E732" s="42">
        <f>ROUND($E$719/100*$E$720*АТС!C52,2)</f>
        <v>120.41</v>
      </c>
      <c r="F732" s="42">
        <f>ROUND($F$719/100*$F$720*АТС!C52,2)</f>
        <v>82.01</v>
      </c>
      <c r="G732" s="42">
        <f>ROUND($G$719/100*$G$720*АТС!C52,2)</f>
        <v>47.99</v>
      </c>
    </row>
    <row r="733" spans="1:7" x14ac:dyDescent="0.25">
      <c r="A733" s="252"/>
      <c r="B733" s="123">
        <f t="shared" si="12"/>
        <v>41671.5</v>
      </c>
      <c r="C733" s="115">
        <v>12</v>
      </c>
      <c r="D733" s="42">
        <f>ROUND($D$719/100*$D$720*АТС!$C53,2)</f>
        <v>131.29</v>
      </c>
      <c r="E733" s="42">
        <f>ROUND($E$719/100*$E$720*АТС!C53,2)</f>
        <v>120.61</v>
      </c>
      <c r="F733" s="42">
        <f>ROUND($F$719/100*$F$720*АТС!C53,2)</f>
        <v>82.15</v>
      </c>
      <c r="G733" s="42">
        <f>ROUND($G$719/100*$G$720*АТС!C53,2)</f>
        <v>48.07</v>
      </c>
    </row>
    <row r="734" spans="1:7" x14ac:dyDescent="0.25">
      <c r="A734" s="252"/>
      <c r="B734" s="124">
        <f t="shared" si="12"/>
        <v>41671.541669999999</v>
      </c>
      <c r="C734" s="115">
        <v>13</v>
      </c>
      <c r="D734" s="42">
        <f>ROUND($D$719/100*$D$720*АТС!$C54,2)</f>
        <v>131.33000000000001</v>
      </c>
      <c r="E734" s="42">
        <f>ROUND($E$719/100*$E$720*АТС!C54,2)</f>
        <v>120.65</v>
      </c>
      <c r="F734" s="42">
        <f>ROUND($F$719/100*$F$720*АТС!C54,2)</f>
        <v>82.18</v>
      </c>
      <c r="G734" s="42">
        <f>ROUND($G$719/100*$G$720*АТС!C54,2)</f>
        <v>48.09</v>
      </c>
    </row>
    <row r="735" spans="1:7" x14ac:dyDescent="0.25">
      <c r="A735" s="252"/>
      <c r="B735" s="123">
        <f t="shared" si="12"/>
        <v>41671.583330000001</v>
      </c>
      <c r="C735" s="115">
        <v>14</v>
      </c>
      <c r="D735" s="42">
        <f>ROUND($D$719/100*$D$720*АТС!$C55,2)</f>
        <v>131.19999999999999</v>
      </c>
      <c r="E735" s="42">
        <f>ROUND($E$719/100*$E$720*АТС!C55,2)</f>
        <v>120.54</v>
      </c>
      <c r="F735" s="42">
        <f>ROUND($F$719/100*$F$720*АТС!C55,2)</f>
        <v>82.09</v>
      </c>
      <c r="G735" s="42">
        <f>ROUND($G$719/100*$G$720*АТС!C55,2)</f>
        <v>48.04</v>
      </c>
    </row>
    <row r="736" spans="1:7" x14ac:dyDescent="0.25">
      <c r="A736" s="252"/>
      <c r="B736" s="124">
        <f t="shared" si="12"/>
        <v>41671.625</v>
      </c>
      <c r="C736" s="115">
        <v>15</v>
      </c>
      <c r="D736" s="42">
        <f>ROUND($D$719/100*$D$720*АТС!$C56,2)</f>
        <v>131.28</v>
      </c>
      <c r="E736" s="42">
        <f>ROUND($E$719/100*$E$720*АТС!C56,2)</f>
        <v>120.61</v>
      </c>
      <c r="F736" s="42">
        <f>ROUND($F$719/100*$F$720*АТС!C56,2)</f>
        <v>82.15</v>
      </c>
      <c r="G736" s="42">
        <f>ROUND($G$719/100*$G$720*АТС!C56,2)</f>
        <v>48.07</v>
      </c>
    </row>
    <row r="737" spans="1:7" x14ac:dyDescent="0.25">
      <c r="A737" s="252"/>
      <c r="B737" s="123">
        <f t="shared" si="12"/>
        <v>41671.666669999999</v>
      </c>
      <c r="C737" s="115">
        <v>16</v>
      </c>
      <c r="D737" s="42">
        <f>ROUND($D$719/100*$D$720*АТС!$C57,2)</f>
        <v>131.09</v>
      </c>
      <c r="E737" s="42">
        <f>ROUND($E$719/100*$E$720*АТС!C57,2)</f>
        <v>120.43</v>
      </c>
      <c r="F737" s="42">
        <f>ROUND($F$719/100*$F$720*АТС!C57,2)</f>
        <v>82.02</v>
      </c>
      <c r="G737" s="42">
        <f>ROUND($G$719/100*$G$720*АТС!C57,2)</f>
        <v>48</v>
      </c>
    </row>
    <row r="738" spans="1:7" x14ac:dyDescent="0.25">
      <c r="A738" s="252"/>
      <c r="B738" s="124">
        <f t="shared" si="12"/>
        <v>41671.708330000001</v>
      </c>
      <c r="C738" s="115">
        <v>17</v>
      </c>
      <c r="D738" s="42">
        <f>ROUND($D$719/100*$D$720*АТС!$C58,2)</f>
        <v>130.69</v>
      </c>
      <c r="E738" s="42">
        <f>ROUND($E$719/100*$E$720*АТС!C58,2)</f>
        <v>120.07</v>
      </c>
      <c r="F738" s="42">
        <f>ROUND($F$719/100*$F$720*АТС!C58,2)</f>
        <v>81.78</v>
      </c>
      <c r="G738" s="42">
        <f>ROUND($G$719/100*$G$720*АТС!C58,2)</f>
        <v>47.86</v>
      </c>
    </row>
    <row r="739" spans="1:7" x14ac:dyDescent="0.25">
      <c r="A739" s="252"/>
      <c r="B739" s="123">
        <f t="shared" si="12"/>
        <v>41671.75</v>
      </c>
      <c r="C739" s="115">
        <v>18</v>
      </c>
      <c r="D739" s="42">
        <f>ROUND($D$719/100*$D$720*АТС!$C59,2)</f>
        <v>130.37</v>
      </c>
      <c r="E739" s="42">
        <f>ROUND($E$719/100*$E$720*АТС!C59,2)</f>
        <v>119.77</v>
      </c>
      <c r="F739" s="42">
        <f>ROUND($F$719/100*$F$720*АТС!C59,2)</f>
        <v>81.569999999999993</v>
      </c>
      <c r="G739" s="42">
        <f>ROUND($G$719/100*$G$720*АТС!C59,2)</f>
        <v>47.74</v>
      </c>
    </row>
    <row r="740" spans="1:7" x14ac:dyDescent="0.25">
      <c r="A740" s="252"/>
      <c r="B740" s="124">
        <f t="shared" si="12"/>
        <v>41671.791669999999</v>
      </c>
      <c r="C740" s="115">
        <v>19</v>
      </c>
      <c r="D740" s="42">
        <f>ROUND($D$719/100*$D$720*АТС!$C60,2)</f>
        <v>133.44999999999999</v>
      </c>
      <c r="E740" s="42">
        <f>ROUND($E$719/100*$E$720*АТС!C60,2)</f>
        <v>122.6</v>
      </c>
      <c r="F740" s="42">
        <f>ROUND($F$719/100*$F$720*АТС!C60,2)</f>
        <v>83.5</v>
      </c>
      <c r="G740" s="42">
        <f>ROUND($G$719/100*$G$720*АТС!C60,2)</f>
        <v>48.86</v>
      </c>
    </row>
    <row r="741" spans="1:7" x14ac:dyDescent="0.25">
      <c r="A741" s="252"/>
      <c r="B741" s="123">
        <f t="shared" si="12"/>
        <v>41671.833330000001</v>
      </c>
      <c r="C741" s="115">
        <v>20</v>
      </c>
      <c r="D741" s="42">
        <f>ROUND($D$719/100*$D$720*АТС!$C61,2)</f>
        <v>147.78</v>
      </c>
      <c r="E741" s="42">
        <f>ROUND($E$719/100*$E$720*АТС!C61,2)</f>
        <v>135.77000000000001</v>
      </c>
      <c r="F741" s="42">
        <f>ROUND($F$719/100*$F$720*АТС!C61,2)</f>
        <v>92.47</v>
      </c>
      <c r="G741" s="42">
        <f>ROUND($G$719/100*$G$720*АТС!C61,2)</f>
        <v>54.11</v>
      </c>
    </row>
    <row r="742" spans="1:7" x14ac:dyDescent="0.25">
      <c r="A742" s="252"/>
      <c r="B742" s="124">
        <f t="shared" si="12"/>
        <v>41671.875</v>
      </c>
      <c r="C742" s="115">
        <v>21</v>
      </c>
      <c r="D742" s="42">
        <f>ROUND($D$719/100*$D$720*АТС!$C62,2)</f>
        <v>130.83000000000001</v>
      </c>
      <c r="E742" s="42">
        <f>ROUND($E$719/100*$E$720*АТС!C62,2)</f>
        <v>120.2</v>
      </c>
      <c r="F742" s="42">
        <f>ROUND($F$719/100*$F$720*АТС!C62,2)</f>
        <v>81.86</v>
      </c>
      <c r="G742" s="42">
        <f>ROUND($G$719/100*$G$720*АТС!C62,2)</f>
        <v>47.91</v>
      </c>
    </row>
    <row r="743" spans="1:7" x14ac:dyDescent="0.25">
      <c r="A743" s="252"/>
      <c r="B743" s="123">
        <f t="shared" si="12"/>
        <v>41671.916669999999</v>
      </c>
      <c r="C743" s="115">
        <v>22</v>
      </c>
      <c r="D743" s="42">
        <f>ROUND($D$719/100*$D$720*АТС!$C63,2)</f>
        <v>130.91999999999999</v>
      </c>
      <c r="E743" s="42">
        <f>ROUND($E$719/100*$E$720*АТС!C63,2)</f>
        <v>120.28</v>
      </c>
      <c r="F743" s="42">
        <f>ROUND($F$719/100*$F$720*АТС!C63,2)</f>
        <v>81.92</v>
      </c>
      <c r="G743" s="42">
        <f>ROUND($G$719/100*$G$720*АТС!C63,2)</f>
        <v>47.94</v>
      </c>
    </row>
    <row r="744" spans="1:7" x14ac:dyDescent="0.25">
      <c r="A744" s="252"/>
      <c r="B744" s="124">
        <f t="shared" si="12"/>
        <v>41671.958330000001</v>
      </c>
      <c r="C744" s="115">
        <v>23</v>
      </c>
      <c r="D744" s="42">
        <f>ROUND($D$719/100*$D$720*АТС!$C64,2)</f>
        <v>159.36000000000001</v>
      </c>
      <c r="E744" s="42">
        <f>ROUND($E$719/100*$E$720*АТС!C64,2)</f>
        <v>146.4</v>
      </c>
      <c r="F744" s="42">
        <f>ROUND($F$719/100*$F$720*АТС!C64,2)</f>
        <v>99.71</v>
      </c>
      <c r="G744" s="42">
        <f>ROUND($G$719/100*$G$720*АТС!C64,2)</f>
        <v>58.35</v>
      </c>
    </row>
    <row r="745" spans="1:7" x14ac:dyDescent="0.25">
      <c r="A745" s="252"/>
      <c r="B745" s="123">
        <f>B721+1</f>
        <v>41672</v>
      </c>
      <c r="C745" s="115">
        <v>0</v>
      </c>
      <c r="D745" s="42">
        <f>ROUND($D$719/100*$D$720*АТС!$C65,2)</f>
        <v>126.86</v>
      </c>
      <c r="E745" s="42">
        <f>ROUND($E$719/100*$E$720*АТС!C65,2)</f>
        <v>116.55</v>
      </c>
      <c r="F745" s="42">
        <f>ROUND($F$719/100*$F$720*АТС!C65,2)</f>
        <v>79.38</v>
      </c>
      <c r="G745" s="42">
        <f>ROUND($G$719/100*$G$720*АТС!C65,2)</f>
        <v>46.45</v>
      </c>
    </row>
    <row r="746" spans="1:7" x14ac:dyDescent="0.25">
      <c r="A746" s="252"/>
      <c r="B746" s="124">
        <f t="shared" ref="B746:B809" si="13">B722+1</f>
        <v>41672.041669999999</v>
      </c>
      <c r="C746" s="115">
        <v>1</v>
      </c>
      <c r="D746" s="42">
        <f>ROUND($D$719/100*$D$720*АТС!$C66,2)</f>
        <v>126.71</v>
      </c>
      <c r="E746" s="42">
        <f>ROUND($E$719/100*$E$720*АТС!C66,2)</f>
        <v>116.41</v>
      </c>
      <c r="F746" s="42">
        <f>ROUND($F$719/100*$F$720*АТС!C66,2)</f>
        <v>79.28</v>
      </c>
      <c r="G746" s="42">
        <f>ROUND($G$719/100*$G$720*АТС!C66,2)</f>
        <v>46.4</v>
      </c>
    </row>
    <row r="747" spans="1:7" x14ac:dyDescent="0.25">
      <c r="A747" s="252"/>
      <c r="B747" s="123">
        <f t="shared" si="13"/>
        <v>41672.083330000001</v>
      </c>
      <c r="C747" s="115">
        <v>2</v>
      </c>
      <c r="D747" s="42">
        <f>ROUND($D$719/100*$D$720*АТС!$C67,2)</f>
        <v>124.33</v>
      </c>
      <c r="E747" s="42">
        <f>ROUND($E$719/100*$E$720*АТС!C67,2)</f>
        <v>114.22</v>
      </c>
      <c r="F747" s="42">
        <f>ROUND($F$719/100*$F$720*АТС!C67,2)</f>
        <v>77.790000000000006</v>
      </c>
      <c r="G747" s="42">
        <f>ROUND($G$719/100*$G$720*АТС!C67,2)</f>
        <v>45.52</v>
      </c>
    </row>
    <row r="748" spans="1:7" x14ac:dyDescent="0.25">
      <c r="A748" s="252"/>
      <c r="B748" s="124">
        <f t="shared" si="13"/>
        <v>41672.125</v>
      </c>
      <c r="C748" s="115">
        <v>3</v>
      </c>
      <c r="D748" s="42">
        <f>ROUND($D$719/100*$D$720*АТС!$C68,2)</f>
        <v>121.58</v>
      </c>
      <c r="E748" s="42">
        <f>ROUND($E$719/100*$E$720*АТС!C68,2)</f>
        <v>111.69</v>
      </c>
      <c r="F748" s="42">
        <f>ROUND($F$719/100*$F$720*АТС!C68,2)</f>
        <v>76.069999999999993</v>
      </c>
      <c r="G748" s="42">
        <f>ROUND($G$719/100*$G$720*АТС!C68,2)</f>
        <v>44.52</v>
      </c>
    </row>
    <row r="749" spans="1:7" x14ac:dyDescent="0.25">
      <c r="A749" s="252"/>
      <c r="B749" s="123">
        <f t="shared" si="13"/>
        <v>41672.166669999999</v>
      </c>
      <c r="C749" s="115">
        <v>4</v>
      </c>
      <c r="D749" s="42">
        <f>ROUND($D$719/100*$D$720*АТС!$C69,2)</f>
        <v>122.76</v>
      </c>
      <c r="E749" s="42">
        <f>ROUND($E$719/100*$E$720*АТС!C69,2)</f>
        <v>112.78</v>
      </c>
      <c r="F749" s="42">
        <f>ROUND($F$719/100*$F$720*АТС!C69,2)</f>
        <v>76.81</v>
      </c>
      <c r="G749" s="42">
        <f>ROUND($G$719/100*$G$720*АТС!C69,2)</f>
        <v>44.95</v>
      </c>
    </row>
    <row r="750" spans="1:7" x14ac:dyDescent="0.25">
      <c r="A750" s="252"/>
      <c r="B750" s="124">
        <f t="shared" si="13"/>
        <v>41672.208330000001</v>
      </c>
      <c r="C750" s="115">
        <v>5</v>
      </c>
      <c r="D750" s="42">
        <f>ROUND($D$719/100*$D$720*АТС!$C70,2)</f>
        <v>120.89</v>
      </c>
      <c r="E750" s="42">
        <f>ROUND($E$719/100*$E$720*АТС!C70,2)</f>
        <v>111.06</v>
      </c>
      <c r="F750" s="42">
        <f>ROUND($F$719/100*$F$720*АТС!C70,2)</f>
        <v>75.64</v>
      </c>
      <c r="G750" s="42">
        <f>ROUND($G$719/100*$G$720*АТС!C70,2)</f>
        <v>44.26</v>
      </c>
    </row>
    <row r="751" spans="1:7" x14ac:dyDescent="0.25">
      <c r="A751" s="252"/>
      <c r="B751" s="123">
        <f t="shared" si="13"/>
        <v>41672.25</v>
      </c>
      <c r="C751" s="115">
        <v>6</v>
      </c>
      <c r="D751" s="42">
        <f>ROUND($D$719/100*$D$720*АТС!$C71,2)</f>
        <v>122.16</v>
      </c>
      <c r="E751" s="42">
        <f>ROUND($E$719/100*$E$720*АТС!C71,2)</f>
        <v>112.23</v>
      </c>
      <c r="F751" s="42">
        <f>ROUND($F$719/100*$F$720*АТС!C71,2)</f>
        <v>76.44</v>
      </c>
      <c r="G751" s="42">
        <f>ROUND($G$719/100*$G$720*АТС!C71,2)</f>
        <v>44.73</v>
      </c>
    </row>
    <row r="752" spans="1:7" x14ac:dyDescent="0.25">
      <c r="A752" s="252"/>
      <c r="B752" s="124">
        <f t="shared" si="13"/>
        <v>41672.291669999999</v>
      </c>
      <c r="C752" s="115">
        <v>7</v>
      </c>
      <c r="D752" s="42">
        <f>ROUND($D$719/100*$D$720*АТС!$C72,2)</f>
        <v>125.49</v>
      </c>
      <c r="E752" s="42">
        <f>ROUND($E$719/100*$E$720*АТС!C72,2)</f>
        <v>115.29</v>
      </c>
      <c r="F752" s="42">
        <f>ROUND($F$719/100*$F$720*АТС!C72,2)</f>
        <v>78.52</v>
      </c>
      <c r="G752" s="42">
        <f>ROUND($G$719/100*$G$720*АТС!C72,2)</f>
        <v>45.95</v>
      </c>
    </row>
    <row r="753" spans="1:7" x14ac:dyDescent="0.25">
      <c r="A753" s="252"/>
      <c r="B753" s="123">
        <f t="shared" si="13"/>
        <v>41672.333330000001</v>
      </c>
      <c r="C753" s="115">
        <v>8</v>
      </c>
      <c r="D753" s="42">
        <f>ROUND($D$719/100*$D$720*АТС!$C73,2)</f>
        <v>134.57</v>
      </c>
      <c r="E753" s="42">
        <f>ROUND($E$719/100*$E$720*АТС!C73,2)</f>
        <v>123.63</v>
      </c>
      <c r="F753" s="42">
        <f>ROUND($F$719/100*$F$720*АТС!C73,2)</f>
        <v>84.2</v>
      </c>
      <c r="G753" s="42">
        <f>ROUND($G$719/100*$G$720*АТС!C73,2)</f>
        <v>49.28</v>
      </c>
    </row>
    <row r="754" spans="1:7" x14ac:dyDescent="0.25">
      <c r="A754" s="252"/>
      <c r="B754" s="124">
        <f t="shared" si="13"/>
        <v>41672.375</v>
      </c>
      <c r="C754" s="115">
        <v>9</v>
      </c>
      <c r="D754" s="42">
        <f>ROUND($D$719/100*$D$720*АТС!$C74,2)</f>
        <v>130.35</v>
      </c>
      <c r="E754" s="42">
        <f>ROUND($E$719/100*$E$720*АТС!C74,2)</f>
        <v>119.75</v>
      </c>
      <c r="F754" s="42">
        <f>ROUND($F$719/100*$F$720*АТС!C74,2)</f>
        <v>81.56</v>
      </c>
      <c r="G754" s="42">
        <f>ROUND($G$719/100*$G$720*АТС!C74,2)</f>
        <v>47.73</v>
      </c>
    </row>
    <row r="755" spans="1:7" x14ac:dyDescent="0.25">
      <c r="A755" s="252"/>
      <c r="B755" s="123">
        <f t="shared" si="13"/>
        <v>41672.416669999999</v>
      </c>
      <c r="C755" s="115">
        <v>10</v>
      </c>
      <c r="D755" s="42">
        <f>ROUND($D$719/100*$D$720*АТС!$C75,2)</f>
        <v>130.53</v>
      </c>
      <c r="E755" s="42">
        <f>ROUND($E$719/100*$E$720*АТС!C75,2)</f>
        <v>119.92</v>
      </c>
      <c r="F755" s="42">
        <f>ROUND($F$719/100*$F$720*АТС!C75,2)</f>
        <v>81.680000000000007</v>
      </c>
      <c r="G755" s="42">
        <f>ROUND($G$719/100*$G$720*АТС!C75,2)</f>
        <v>47.8</v>
      </c>
    </row>
    <row r="756" spans="1:7" x14ac:dyDescent="0.25">
      <c r="A756" s="252"/>
      <c r="B756" s="124">
        <f t="shared" si="13"/>
        <v>41672.458330000001</v>
      </c>
      <c r="C756" s="115">
        <v>11</v>
      </c>
      <c r="D756" s="42">
        <f>ROUND($D$719/100*$D$720*АТС!$C76,2)</f>
        <v>130.58000000000001</v>
      </c>
      <c r="E756" s="42">
        <f>ROUND($E$719/100*$E$720*АТС!C76,2)</f>
        <v>119.96</v>
      </c>
      <c r="F756" s="42">
        <f>ROUND($F$719/100*$F$720*АТС!C76,2)</f>
        <v>81.7</v>
      </c>
      <c r="G756" s="42">
        <f>ROUND($G$719/100*$G$720*АТС!C76,2)</f>
        <v>47.81</v>
      </c>
    </row>
    <row r="757" spans="1:7" x14ac:dyDescent="0.25">
      <c r="A757" s="252"/>
      <c r="B757" s="123">
        <f t="shared" si="13"/>
        <v>41672.5</v>
      </c>
      <c r="C757" s="115">
        <v>12</v>
      </c>
      <c r="D757" s="42">
        <f>ROUND($D$719/100*$D$720*АТС!$C77,2)</f>
        <v>130.65</v>
      </c>
      <c r="E757" s="42">
        <f>ROUND($E$719/100*$E$720*АТС!C77,2)</f>
        <v>120.03</v>
      </c>
      <c r="F757" s="42">
        <f>ROUND($F$719/100*$F$720*АТС!C77,2)</f>
        <v>81.75</v>
      </c>
      <c r="G757" s="42">
        <f>ROUND($G$719/100*$G$720*АТС!C77,2)</f>
        <v>47.84</v>
      </c>
    </row>
    <row r="758" spans="1:7" x14ac:dyDescent="0.25">
      <c r="A758" s="252"/>
      <c r="B758" s="124">
        <f t="shared" si="13"/>
        <v>41672.541669999999</v>
      </c>
      <c r="C758" s="115">
        <v>13</v>
      </c>
      <c r="D758" s="42">
        <f>ROUND($D$719/100*$D$720*АТС!$C78,2)</f>
        <v>130.68</v>
      </c>
      <c r="E758" s="42">
        <f>ROUND($E$719/100*$E$720*АТС!C78,2)</f>
        <v>120.05</v>
      </c>
      <c r="F758" s="42">
        <f>ROUND($F$719/100*$F$720*АТС!C78,2)</f>
        <v>81.77</v>
      </c>
      <c r="G758" s="42">
        <f>ROUND($G$719/100*$G$720*АТС!C78,2)</f>
        <v>47.85</v>
      </c>
    </row>
    <row r="759" spans="1:7" x14ac:dyDescent="0.25">
      <c r="A759" s="252"/>
      <c r="B759" s="123">
        <f t="shared" si="13"/>
        <v>41672.583330000001</v>
      </c>
      <c r="C759" s="115">
        <v>14</v>
      </c>
      <c r="D759" s="42">
        <f>ROUND($D$719/100*$D$720*АТС!$C79,2)</f>
        <v>130.41999999999999</v>
      </c>
      <c r="E759" s="42">
        <f>ROUND($E$719/100*$E$720*АТС!C79,2)</f>
        <v>119.82</v>
      </c>
      <c r="F759" s="42">
        <f>ROUND($F$719/100*$F$720*АТС!C79,2)</f>
        <v>81.599999999999994</v>
      </c>
      <c r="G759" s="42">
        <f>ROUND($G$719/100*$G$720*АТС!C79,2)</f>
        <v>47.76</v>
      </c>
    </row>
    <row r="760" spans="1:7" x14ac:dyDescent="0.25">
      <c r="A760" s="252"/>
      <c r="B760" s="124">
        <f t="shared" si="13"/>
        <v>41672.625</v>
      </c>
      <c r="C760" s="115">
        <v>15</v>
      </c>
      <c r="D760" s="42">
        <f>ROUND($D$719/100*$D$720*АТС!$C80,2)</f>
        <v>130.5</v>
      </c>
      <c r="E760" s="42">
        <f>ROUND($E$719/100*$E$720*АТС!C80,2)</f>
        <v>119.89</v>
      </c>
      <c r="F760" s="42">
        <f>ROUND($F$719/100*$F$720*АТС!C80,2)</f>
        <v>81.66</v>
      </c>
      <c r="G760" s="42">
        <f>ROUND($G$719/100*$G$720*АТС!C80,2)</f>
        <v>47.79</v>
      </c>
    </row>
    <row r="761" spans="1:7" x14ac:dyDescent="0.25">
      <c r="A761" s="252"/>
      <c r="B761" s="123">
        <f t="shared" si="13"/>
        <v>41672.666669999999</v>
      </c>
      <c r="C761" s="115">
        <v>16</v>
      </c>
      <c r="D761" s="42">
        <f>ROUND($D$719/100*$D$720*АТС!$C81,2)</f>
        <v>130.72999999999999</v>
      </c>
      <c r="E761" s="42">
        <f>ROUND($E$719/100*$E$720*АТС!C81,2)</f>
        <v>120.1</v>
      </c>
      <c r="F761" s="42">
        <f>ROUND($F$719/100*$F$720*АТС!C81,2)</f>
        <v>81.8</v>
      </c>
      <c r="G761" s="42">
        <f>ROUND($G$719/100*$G$720*АТС!C81,2)</f>
        <v>47.87</v>
      </c>
    </row>
    <row r="762" spans="1:7" x14ac:dyDescent="0.25">
      <c r="A762" s="252"/>
      <c r="B762" s="124">
        <f t="shared" si="13"/>
        <v>41672.708330000001</v>
      </c>
      <c r="C762" s="115">
        <v>17</v>
      </c>
      <c r="D762" s="42">
        <f>ROUND($D$719/100*$D$720*АТС!$C82,2)</f>
        <v>130.31</v>
      </c>
      <c r="E762" s="42">
        <f>ROUND($E$719/100*$E$720*АТС!C82,2)</f>
        <v>119.71</v>
      </c>
      <c r="F762" s="42">
        <f>ROUND($F$719/100*$F$720*АТС!C82,2)</f>
        <v>81.53</v>
      </c>
      <c r="G762" s="42">
        <f>ROUND($G$719/100*$G$720*АТС!C82,2)</f>
        <v>47.71</v>
      </c>
    </row>
    <row r="763" spans="1:7" x14ac:dyDescent="0.25">
      <c r="A763" s="252"/>
      <c r="B763" s="123">
        <f t="shared" si="13"/>
        <v>41672.75</v>
      </c>
      <c r="C763" s="115">
        <v>18</v>
      </c>
      <c r="D763" s="42">
        <f>ROUND($D$719/100*$D$720*АТС!$C83,2)</f>
        <v>130.16999999999999</v>
      </c>
      <c r="E763" s="42">
        <f>ROUND($E$719/100*$E$720*АТС!C83,2)</f>
        <v>119.59</v>
      </c>
      <c r="F763" s="42">
        <f>ROUND($F$719/100*$F$720*АТС!C83,2)</f>
        <v>81.45</v>
      </c>
      <c r="G763" s="42">
        <f>ROUND($G$719/100*$G$720*АТС!C83,2)</f>
        <v>47.67</v>
      </c>
    </row>
    <row r="764" spans="1:7" x14ac:dyDescent="0.25">
      <c r="A764" s="252"/>
      <c r="B764" s="124">
        <f t="shared" si="13"/>
        <v>41672.791669999999</v>
      </c>
      <c r="C764" s="115">
        <v>19</v>
      </c>
      <c r="D764" s="42">
        <f>ROUND($D$719/100*$D$720*АТС!$C84,2)</f>
        <v>133.1</v>
      </c>
      <c r="E764" s="42">
        <f>ROUND($E$719/100*$E$720*АТС!C84,2)</f>
        <v>122.28</v>
      </c>
      <c r="F764" s="42">
        <f>ROUND($F$719/100*$F$720*АТС!C84,2)</f>
        <v>83.28</v>
      </c>
      <c r="G764" s="42">
        <f>ROUND($G$719/100*$G$720*АТС!C84,2)</f>
        <v>48.74</v>
      </c>
    </row>
    <row r="765" spans="1:7" x14ac:dyDescent="0.25">
      <c r="A765" s="252"/>
      <c r="B765" s="123">
        <f t="shared" si="13"/>
        <v>41672.833330000001</v>
      </c>
      <c r="C765" s="115">
        <v>20</v>
      </c>
      <c r="D765" s="42">
        <f>ROUND($D$719/100*$D$720*АТС!$C85,2)</f>
        <v>147.59</v>
      </c>
      <c r="E765" s="42">
        <f>ROUND($E$719/100*$E$720*АТС!C85,2)</f>
        <v>135.59</v>
      </c>
      <c r="F765" s="42">
        <f>ROUND($F$719/100*$F$720*АТС!C85,2)</f>
        <v>92.35</v>
      </c>
      <c r="G765" s="42">
        <f>ROUND($G$719/100*$G$720*АТС!C85,2)</f>
        <v>54.04</v>
      </c>
    </row>
    <row r="766" spans="1:7" x14ac:dyDescent="0.25">
      <c r="A766" s="252"/>
      <c r="B766" s="124">
        <f t="shared" si="13"/>
        <v>41672.875</v>
      </c>
      <c r="C766" s="115">
        <v>21</v>
      </c>
      <c r="D766" s="42">
        <f>ROUND($D$719/100*$D$720*АТС!$C86,2)</f>
        <v>139.74</v>
      </c>
      <c r="E766" s="42">
        <f>ROUND($E$719/100*$E$720*АТС!C86,2)</f>
        <v>128.38</v>
      </c>
      <c r="F766" s="42">
        <f>ROUND($F$719/100*$F$720*АТС!C86,2)</f>
        <v>87.44</v>
      </c>
      <c r="G766" s="42">
        <f>ROUND($G$719/100*$G$720*АТС!C86,2)</f>
        <v>51.17</v>
      </c>
    </row>
    <row r="767" spans="1:7" x14ac:dyDescent="0.25">
      <c r="A767" s="252"/>
      <c r="B767" s="123">
        <f t="shared" si="13"/>
        <v>41672.916669999999</v>
      </c>
      <c r="C767" s="115">
        <v>22</v>
      </c>
      <c r="D767" s="42">
        <f>ROUND($D$719/100*$D$720*АТС!$C87,2)</f>
        <v>130.6</v>
      </c>
      <c r="E767" s="42">
        <f>ROUND($E$719/100*$E$720*АТС!C87,2)</f>
        <v>119.98</v>
      </c>
      <c r="F767" s="42">
        <f>ROUND($F$719/100*$F$720*АТС!C87,2)</f>
        <v>81.709999999999994</v>
      </c>
      <c r="G767" s="42">
        <f>ROUND($G$719/100*$G$720*АТС!C87,2)</f>
        <v>47.82</v>
      </c>
    </row>
    <row r="768" spans="1:7" x14ac:dyDescent="0.25">
      <c r="A768" s="252"/>
      <c r="B768" s="124">
        <f t="shared" si="13"/>
        <v>41672.958330000001</v>
      </c>
      <c r="C768" s="115">
        <v>23</v>
      </c>
      <c r="D768" s="42">
        <f>ROUND($D$719/100*$D$720*АТС!$C88,2)</f>
        <v>163.69</v>
      </c>
      <c r="E768" s="42">
        <f>ROUND($E$719/100*$E$720*АТС!C88,2)</f>
        <v>150.38</v>
      </c>
      <c r="F768" s="42">
        <f>ROUND($F$719/100*$F$720*АТС!C88,2)</f>
        <v>102.42</v>
      </c>
      <c r="G768" s="42">
        <f>ROUND($G$719/100*$G$720*АТС!C88,2)</f>
        <v>59.94</v>
      </c>
    </row>
    <row r="769" spans="1:7" x14ac:dyDescent="0.25">
      <c r="A769" s="252"/>
      <c r="B769" s="123">
        <f t="shared" si="13"/>
        <v>41673</v>
      </c>
      <c r="C769" s="115">
        <v>0</v>
      </c>
      <c r="D769" s="42">
        <f>ROUND($D$719/100*$D$720*АТС!$C89,2)</f>
        <v>126.21</v>
      </c>
      <c r="E769" s="42">
        <f>ROUND($E$719/100*$E$720*АТС!C89,2)</f>
        <v>115.95</v>
      </c>
      <c r="F769" s="42">
        <f>ROUND($F$719/100*$F$720*АТС!C89,2)</f>
        <v>78.97</v>
      </c>
      <c r="G769" s="42">
        <f>ROUND($G$719/100*$G$720*АТС!C89,2)</f>
        <v>46.21</v>
      </c>
    </row>
    <row r="770" spans="1:7" x14ac:dyDescent="0.25">
      <c r="A770" s="252"/>
      <c r="B770" s="124">
        <f t="shared" si="13"/>
        <v>41673.041669999999</v>
      </c>
      <c r="C770" s="115">
        <v>1</v>
      </c>
      <c r="D770" s="42">
        <f>ROUND($D$719/100*$D$720*АТС!$C90,2)</f>
        <v>122.81</v>
      </c>
      <c r="E770" s="42">
        <f>ROUND($E$719/100*$E$720*АТС!C90,2)</f>
        <v>112.82</v>
      </c>
      <c r="F770" s="42">
        <f>ROUND($F$719/100*$F$720*АТС!C90,2)</f>
        <v>76.84</v>
      </c>
      <c r="G770" s="42">
        <f>ROUND($G$719/100*$G$720*АТС!C90,2)</f>
        <v>44.97</v>
      </c>
    </row>
    <row r="771" spans="1:7" x14ac:dyDescent="0.25">
      <c r="A771" s="252"/>
      <c r="B771" s="123">
        <f t="shared" si="13"/>
        <v>41673.083330000001</v>
      </c>
      <c r="C771" s="115">
        <v>2</v>
      </c>
      <c r="D771" s="42">
        <f>ROUND($D$719/100*$D$720*АТС!$C91,2)</f>
        <v>122.93</v>
      </c>
      <c r="E771" s="42">
        <f>ROUND($E$719/100*$E$720*АТС!C91,2)</f>
        <v>112.93</v>
      </c>
      <c r="F771" s="42">
        <f>ROUND($F$719/100*$F$720*АТС!C91,2)</f>
        <v>76.92</v>
      </c>
      <c r="G771" s="42">
        <f>ROUND($G$719/100*$G$720*АТС!C91,2)</f>
        <v>45.01</v>
      </c>
    </row>
    <row r="772" spans="1:7" x14ac:dyDescent="0.25">
      <c r="A772" s="252"/>
      <c r="B772" s="124">
        <f t="shared" si="13"/>
        <v>41673.125</v>
      </c>
      <c r="C772" s="115">
        <v>3</v>
      </c>
      <c r="D772" s="42">
        <f>ROUND($D$719/100*$D$720*АТС!$C92,2)</f>
        <v>125.98</v>
      </c>
      <c r="E772" s="42">
        <f>ROUND($E$719/100*$E$720*АТС!C92,2)</f>
        <v>115.73</v>
      </c>
      <c r="F772" s="42">
        <f>ROUND($F$719/100*$F$720*АТС!C92,2)</f>
        <v>78.819999999999993</v>
      </c>
      <c r="G772" s="42">
        <f>ROUND($G$719/100*$G$720*АТС!C92,2)</f>
        <v>46.13</v>
      </c>
    </row>
    <row r="773" spans="1:7" x14ac:dyDescent="0.25">
      <c r="A773" s="252"/>
      <c r="B773" s="123">
        <f t="shared" si="13"/>
        <v>41673.166669999999</v>
      </c>
      <c r="C773" s="115">
        <v>4</v>
      </c>
      <c r="D773" s="42">
        <f>ROUND($D$719/100*$D$720*АТС!$C93,2)</f>
        <v>125.34</v>
      </c>
      <c r="E773" s="42">
        <f>ROUND($E$719/100*$E$720*АТС!C93,2)</f>
        <v>115.15</v>
      </c>
      <c r="F773" s="42">
        <f>ROUND($F$719/100*$F$720*АТС!C93,2)</f>
        <v>78.430000000000007</v>
      </c>
      <c r="G773" s="42">
        <f>ROUND($G$719/100*$G$720*АТС!C93,2)</f>
        <v>45.89</v>
      </c>
    </row>
    <row r="774" spans="1:7" x14ac:dyDescent="0.25">
      <c r="A774" s="252"/>
      <c r="B774" s="124">
        <f t="shared" si="13"/>
        <v>41673.208330000001</v>
      </c>
      <c r="C774" s="115">
        <v>5</v>
      </c>
      <c r="D774" s="42">
        <f>ROUND($D$719/100*$D$720*АТС!$C94,2)</f>
        <v>124.74</v>
      </c>
      <c r="E774" s="42">
        <f>ROUND($E$719/100*$E$720*АТС!C94,2)</f>
        <v>114.6</v>
      </c>
      <c r="F774" s="42">
        <f>ROUND($F$719/100*$F$720*АТС!C94,2)</f>
        <v>78.05</v>
      </c>
      <c r="G774" s="42">
        <f>ROUND($G$719/100*$G$720*АТС!C94,2)</f>
        <v>45.68</v>
      </c>
    </row>
    <row r="775" spans="1:7" x14ac:dyDescent="0.25">
      <c r="A775" s="252"/>
      <c r="B775" s="123">
        <f t="shared" si="13"/>
        <v>41673.25</v>
      </c>
      <c r="C775" s="115">
        <v>6</v>
      </c>
      <c r="D775" s="42">
        <f>ROUND($D$719/100*$D$720*АТС!$C95,2)</f>
        <v>125.28</v>
      </c>
      <c r="E775" s="42">
        <f>ROUND($E$719/100*$E$720*АТС!C95,2)</f>
        <v>115.09</v>
      </c>
      <c r="F775" s="42">
        <f>ROUND($F$719/100*$F$720*АТС!C95,2)</f>
        <v>78.39</v>
      </c>
      <c r="G775" s="42">
        <f>ROUND($G$719/100*$G$720*АТС!C95,2)</f>
        <v>45.87</v>
      </c>
    </row>
    <row r="776" spans="1:7" x14ac:dyDescent="0.25">
      <c r="A776" s="252"/>
      <c r="B776" s="124">
        <f t="shared" si="13"/>
        <v>41673.291669999999</v>
      </c>
      <c r="C776" s="115">
        <v>7</v>
      </c>
      <c r="D776" s="42">
        <f>ROUND($D$719/100*$D$720*АТС!$C96,2)</f>
        <v>128.28</v>
      </c>
      <c r="E776" s="42">
        <f>ROUND($E$719/100*$E$720*АТС!C96,2)</f>
        <v>117.85</v>
      </c>
      <c r="F776" s="42">
        <f>ROUND($F$719/100*$F$720*АТС!C96,2)</f>
        <v>80.260000000000005</v>
      </c>
      <c r="G776" s="42">
        <f>ROUND($G$719/100*$G$720*АТС!C96,2)</f>
        <v>46.97</v>
      </c>
    </row>
    <row r="777" spans="1:7" x14ac:dyDescent="0.25">
      <c r="A777" s="252"/>
      <c r="B777" s="123">
        <f t="shared" si="13"/>
        <v>41673.333330000001</v>
      </c>
      <c r="C777" s="115">
        <v>8</v>
      </c>
      <c r="D777" s="42">
        <f>ROUND($D$719/100*$D$720*АТС!$C97,2)</f>
        <v>126.45</v>
      </c>
      <c r="E777" s="42">
        <f>ROUND($E$719/100*$E$720*АТС!C97,2)</f>
        <v>116.17</v>
      </c>
      <c r="F777" s="42">
        <f>ROUND($F$719/100*$F$720*АТС!C97,2)</f>
        <v>79.12</v>
      </c>
      <c r="G777" s="42">
        <f>ROUND($G$719/100*$G$720*АТС!C97,2)</f>
        <v>46.3</v>
      </c>
    </row>
    <row r="778" spans="1:7" x14ac:dyDescent="0.25">
      <c r="A778" s="252"/>
      <c r="B778" s="124">
        <f t="shared" si="13"/>
        <v>41673.375</v>
      </c>
      <c r="C778" s="115">
        <v>9</v>
      </c>
      <c r="D778" s="42">
        <f>ROUND($D$719/100*$D$720*АТС!$C98,2)</f>
        <v>131.29</v>
      </c>
      <c r="E778" s="42">
        <f>ROUND($E$719/100*$E$720*АТС!C98,2)</f>
        <v>120.61</v>
      </c>
      <c r="F778" s="42">
        <f>ROUND($F$719/100*$F$720*АТС!C98,2)</f>
        <v>82.15</v>
      </c>
      <c r="G778" s="42">
        <f>ROUND($G$719/100*$G$720*АТС!C98,2)</f>
        <v>48.07</v>
      </c>
    </row>
    <row r="779" spans="1:7" x14ac:dyDescent="0.25">
      <c r="A779" s="252"/>
      <c r="B779" s="123">
        <f t="shared" si="13"/>
        <v>41673.416669999999</v>
      </c>
      <c r="C779" s="115">
        <v>10</v>
      </c>
      <c r="D779" s="42">
        <f>ROUND($D$719/100*$D$720*АТС!$C99,2)</f>
        <v>131.22999999999999</v>
      </c>
      <c r="E779" s="42">
        <f>ROUND($E$719/100*$E$720*АТС!C99,2)</f>
        <v>120.56</v>
      </c>
      <c r="F779" s="42">
        <f>ROUND($F$719/100*$F$720*АТС!C99,2)</f>
        <v>82.11</v>
      </c>
      <c r="G779" s="42">
        <f>ROUND($G$719/100*$G$720*АТС!C99,2)</f>
        <v>48.05</v>
      </c>
    </row>
    <row r="780" spans="1:7" x14ac:dyDescent="0.25">
      <c r="A780" s="252"/>
      <c r="B780" s="124">
        <f t="shared" si="13"/>
        <v>41673.458330000001</v>
      </c>
      <c r="C780" s="115">
        <v>11</v>
      </c>
      <c r="D780" s="42">
        <f>ROUND($D$719/100*$D$720*АТС!$C100,2)</f>
        <v>128.76</v>
      </c>
      <c r="E780" s="42">
        <f>ROUND($E$719/100*$E$720*АТС!C100,2)</f>
        <v>118.29</v>
      </c>
      <c r="F780" s="42">
        <f>ROUND($F$719/100*$F$720*АТС!C100,2)</f>
        <v>80.569999999999993</v>
      </c>
      <c r="G780" s="42">
        <f>ROUND($G$719/100*$G$720*АТС!C100,2)</f>
        <v>47.15</v>
      </c>
    </row>
    <row r="781" spans="1:7" x14ac:dyDescent="0.25">
      <c r="A781" s="252"/>
      <c r="B781" s="123">
        <f t="shared" si="13"/>
        <v>41673.5</v>
      </c>
      <c r="C781" s="115">
        <v>12</v>
      </c>
      <c r="D781" s="42">
        <f>ROUND($D$719/100*$D$720*АТС!$C101,2)</f>
        <v>128.59</v>
      </c>
      <c r="E781" s="42">
        <f>ROUND($E$719/100*$E$720*АТС!C101,2)</f>
        <v>118.14</v>
      </c>
      <c r="F781" s="42">
        <f>ROUND($F$719/100*$F$720*АТС!C101,2)</f>
        <v>80.459999999999994</v>
      </c>
      <c r="G781" s="42">
        <f>ROUND($G$719/100*$G$720*АТС!C101,2)</f>
        <v>47.09</v>
      </c>
    </row>
    <row r="782" spans="1:7" x14ac:dyDescent="0.25">
      <c r="A782" s="252"/>
      <c r="B782" s="124">
        <f t="shared" si="13"/>
        <v>41673.541669999999</v>
      </c>
      <c r="C782" s="115">
        <v>13</v>
      </c>
      <c r="D782" s="42">
        <f>ROUND($D$719/100*$D$720*АТС!$C102,2)</f>
        <v>128.66</v>
      </c>
      <c r="E782" s="42">
        <f>ROUND($E$719/100*$E$720*АТС!C102,2)</f>
        <v>118.2</v>
      </c>
      <c r="F782" s="42">
        <f>ROUND($F$719/100*$F$720*АТС!C102,2)</f>
        <v>80.5</v>
      </c>
      <c r="G782" s="42">
        <f>ROUND($G$719/100*$G$720*АТС!C102,2)</f>
        <v>47.11</v>
      </c>
    </row>
    <row r="783" spans="1:7" x14ac:dyDescent="0.25">
      <c r="A783" s="252"/>
      <c r="B783" s="123">
        <f t="shared" si="13"/>
        <v>41673.583330000001</v>
      </c>
      <c r="C783" s="115">
        <v>14</v>
      </c>
      <c r="D783" s="42">
        <f>ROUND($D$719/100*$D$720*АТС!$C103,2)</f>
        <v>128.72</v>
      </c>
      <c r="E783" s="42">
        <f>ROUND($E$719/100*$E$720*АТС!C103,2)</f>
        <v>118.26</v>
      </c>
      <c r="F783" s="42">
        <f>ROUND($F$719/100*$F$720*АТС!C103,2)</f>
        <v>80.540000000000006</v>
      </c>
      <c r="G783" s="42">
        <f>ROUND($G$719/100*$G$720*АТС!C103,2)</f>
        <v>47.13</v>
      </c>
    </row>
    <row r="784" spans="1:7" x14ac:dyDescent="0.25">
      <c r="A784" s="252"/>
      <c r="B784" s="124">
        <f t="shared" si="13"/>
        <v>41673.625</v>
      </c>
      <c r="C784" s="115">
        <v>15</v>
      </c>
      <c r="D784" s="42">
        <f>ROUND($D$719/100*$D$720*АТС!$C104,2)</f>
        <v>128.72999999999999</v>
      </c>
      <c r="E784" s="42">
        <f>ROUND($E$719/100*$E$720*АТС!C104,2)</f>
        <v>118.26</v>
      </c>
      <c r="F784" s="42">
        <f>ROUND($F$719/100*$F$720*АТС!C104,2)</f>
        <v>80.55</v>
      </c>
      <c r="G784" s="42">
        <f>ROUND($G$719/100*$G$720*АТС!C104,2)</f>
        <v>47.14</v>
      </c>
    </row>
    <row r="785" spans="1:7" x14ac:dyDescent="0.25">
      <c r="A785" s="252"/>
      <c r="B785" s="123">
        <f t="shared" si="13"/>
        <v>41673.666669999999</v>
      </c>
      <c r="C785" s="115">
        <v>16</v>
      </c>
      <c r="D785" s="42">
        <f>ROUND($D$719/100*$D$720*АТС!$C105,2)</f>
        <v>128.59</v>
      </c>
      <c r="E785" s="42">
        <f>ROUND($E$719/100*$E$720*АТС!C105,2)</f>
        <v>118.13</v>
      </c>
      <c r="F785" s="42">
        <f>ROUND($F$719/100*$F$720*АТС!C105,2)</f>
        <v>80.459999999999994</v>
      </c>
      <c r="G785" s="42">
        <f>ROUND($G$719/100*$G$720*АТС!C105,2)</f>
        <v>47.08</v>
      </c>
    </row>
    <row r="786" spans="1:7" x14ac:dyDescent="0.25">
      <c r="A786" s="252"/>
      <c r="B786" s="124">
        <f t="shared" si="13"/>
        <v>41673.708330000001</v>
      </c>
      <c r="C786" s="115">
        <v>17</v>
      </c>
      <c r="D786" s="42">
        <f>ROUND($D$719/100*$D$720*АТС!$C106,2)</f>
        <v>130.33000000000001</v>
      </c>
      <c r="E786" s="42">
        <f>ROUND($E$719/100*$E$720*АТС!C106,2)</f>
        <v>119.74</v>
      </c>
      <c r="F786" s="42">
        <f>ROUND($F$719/100*$F$720*АТС!C106,2)</f>
        <v>81.55</v>
      </c>
      <c r="G786" s="42">
        <f>ROUND($G$719/100*$G$720*АТС!C106,2)</f>
        <v>47.72</v>
      </c>
    </row>
    <row r="787" spans="1:7" x14ac:dyDescent="0.25">
      <c r="A787" s="252"/>
      <c r="B787" s="123">
        <f t="shared" si="13"/>
        <v>41673.75</v>
      </c>
      <c r="C787" s="115">
        <v>18</v>
      </c>
      <c r="D787" s="42">
        <f>ROUND($D$719/100*$D$720*АТС!$C107,2)</f>
        <v>129.75</v>
      </c>
      <c r="E787" s="42">
        <f>ROUND($E$719/100*$E$720*АТС!C107,2)</f>
        <v>119.2</v>
      </c>
      <c r="F787" s="42">
        <f>ROUND($F$719/100*$F$720*АТС!C107,2)</f>
        <v>81.19</v>
      </c>
      <c r="G787" s="42">
        <f>ROUND($G$719/100*$G$720*АТС!C107,2)</f>
        <v>47.51</v>
      </c>
    </row>
    <row r="788" spans="1:7" x14ac:dyDescent="0.25">
      <c r="A788" s="252"/>
      <c r="B788" s="124">
        <f t="shared" si="13"/>
        <v>41673.791669999999</v>
      </c>
      <c r="C788" s="115">
        <v>19</v>
      </c>
      <c r="D788" s="42">
        <f>ROUND($D$719/100*$D$720*АТС!$C108,2)</f>
        <v>130.06</v>
      </c>
      <c r="E788" s="42">
        <f>ROUND($E$719/100*$E$720*АТС!C108,2)</f>
        <v>119.49</v>
      </c>
      <c r="F788" s="42">
        <f>ROUND($F$719/100*$F$720*АТС!C108,2)</f>
        <v>81.38</v>
      </c>
      <c r="G788" s="42">
        <f>ROUND($G$719/100*$G$720*АТС!C108,2)</f>
        <v>47.62</v>
      </c>
    </row>
    <row r="789" spans="1:7" x14ac:dyDescent="0.25">
      <c r="A789" s="252"/>
      <c r="B789" s="123">
        <f t="shared" si="13"/>
        <v>41673.833330000001</v>
      </c>
      <c r="C789" s="115">
        <v>20</v>
      </c>
      <c r="D789" s="42">
        <f>ROUND($D$719/100*$D$720*АТС!$C109,2)</f>
        <v>132.99</v>
      </c>
      <c r="E789" s="42">
        <f>ROUND($E$719/100*$E$720*АТС!C109,2)</f>
        <v>122.18</v>
      </c>
      <c r="F789" s="42">
        <f>ROUND($F$719/100*$F$720*АТС!C109,2)</f>
        <v>83.21</v>
      </c>
      <c r="G789" s="42">
        <f>ROUND($G$719/100*$G$720*АТС!C109,2)</f>
        <v>48.7</v>
      </c>
    </row>
    <row r="790" spans="1:7" x14ac:dyDescent="0.25">
      <c r="A790" s="252"/>
      <c r="B790" s="124">
        <f t="shared" si="13"/>
        <v>41673.875</v>
      </c>
      <c r="C790" s="115">
        <v>21</v>
      </c>
      <c r="D790" s="42">
        <f>ROUND($D$719/100*$D$720*АТС!$C110,2)</f>
        <v>141.41</v>
      </c>
      <c r="E790" s="42">
        <f>ROUND($E$719/100*$E$720*АТС!C110,2)</f>
        <v>129.91</v>
      </c>
      <c r="F790" s="42">
        <f>ROUND($F$719/100*$F$720*АТС!C110,2)</f>
        <v>88.48</v>
      </c>
      <c r="G790" s="42">
        <f>ROUND($G$719/100*$G$720*АТС!C110,2)</f>
        <v>51.78</v>
      </c>
    </row>
    <row r="791" spans="1:7" x14ac:dyDescent="0.25">
      <c r="A791" s="252"/>
      <c r="B791" s="123">
        <f t="shared" si="13"/>
        <v>41673.916669999999</v>
      </c>
      <c r="C791" s="115">
        <v>22</v>
      </c>
      <c r="D791" s="42">
        <f>ROUND($D$719/100*$D$720*АТС!$C111,2)</f>
        <v>180.14</v>
      </c>
      <c r="E791" s="42">
        <f>ROUND($E$719/100*$E$720*АТС!C111,2)</f>
        <v>165.5</v>
      </c>
      <c r="F791" s="42">
        <f>ROUND($F$719/100*$F$720*АТС!C111,2)</f>
        <v>112.71</v>
      </c>
      <c r="G791" s="42">
        <f>ROUND($G$719/100*$G$720*АТС!C111,2)</f>
        <v>65.959999999999994</v>
      </c>
    </row>
    <row r="792" spans="1:7" x14ac:dyDescent="0.25">
      <c r="A792" s="252"/>
      <c r="B792" s="124">
        <f t="shared" si="13"/>
        <v>41673.958330000001</v>
      </c>
      <c r="C792" s="115">
        <v>23</v>
      </c>
      <c r="D792" s="42">
        <f>ROUND($D$719/100*$D$720*АТС!$C112,2)</f>
        <v>155.4</v>
      </c>
      <c r="E792" s="42">
        <f>ROUND($E$719/100*$E$720*АТС!C112,2)</f>
        <v>142.76</v>
      </c>
      <c r="F792" s="42">
        <f>ROUND($F$719/100*$F$720*АТС!C112,2)</f>
        <v>97.23</v>
      </c>
      <c r="G792" s="42">
        <f>ROUND($G$719/100*$G$720*АТС!C112,2)</f>
        <v>56.9</v>
      </c>
    </row>
    <row r="793" spans="1:7" x14ac:dyDescent="0.25">
      <c r="A793" s="252"/>
      <c r="B793" s="123">
        <f t="shared" si="13"/>
        <v>41674</v>
      </c>
      <c r="C793" s="115">
        <v>0</v>
      </c>
      <c r="D793" s="42">
        <f>ROUND($D$719/100*$D$720*АТС!$C113,2)</f>
        <v>144.36000000000001</v>
      </c>
      <c r="E793" s="42">
        <f>ROUND($E$719/100*$E$720*АТС!C113,2)</f>
        <v>132.62</v>
      </c>
      <c r="F793" s="42">
        <f>ROUND($F$719/100*$F$720*АТС!C113,2)</f>
        <v>90.32</v>
      </c>
      <c r="G793" s="42">
        <f>ROUND($G$719/100*$G$720*АТС!C113,2)</f>
        <v>52.86</v>
      </c>
    </row>
    <row r="794" spans="1:7" x14ac:dyDescent="0.25">
      <c r="A794" s="252"/>
      <c r="B794" s="124">
        <f t="shared" si="13"/>
        <v>41674.041669999999</v>
      </c>
      <c r="C794" s="115">
        <v>1</v>
      </c>
      <c r="D794" s="42">
        <f>ROUND($D$719/100*$D$720*АТС!$C114,2)</f>
        <v>124.94</v>
      </c>
      <c r="E794" s="42">
        <f>ROUND($E$719/100*$E$720*АТС!C114,2)</f>
        <v>114.79</v>
      </c>
      <c r="F794" s="42">
        <f>ROUND($F$719/100*$F$720*АТС!C114,2)</f>
        <v>78.180000000000007</v>
      </c>
      <c r="G794" s="42">
        <f>ROUND($G$719/100*$G$720*АТС!C114,2)</f>
        <v>45.75</v>
      </c>
    </row>
    <row r="795" spans="1:7" x14ac:dyDescent="0.25">
      <c r="A795" s="252"/>
      <c r="B795" s="123">
        <f t="shared" si="13"/>
        <v>41674.083330000001</v>
      </c>
      <c r="C795" s="115">
        <v>2</v>
      </c>
      <c r="D795" s="42">
        <f>ROUND($D$719/100*$D$720*АТС!$C115,2)</f>
        <v>124.68</v>
      </c>
      <c r="E795" s="42">
        <f>ROUND($E$719/100*$E$720*АТС!C115,2)</f>
        <v>114.54</v>
      </c>
      <c r="F795" s="42">
        <f>ROUND($F$719/100*$F$720*АТС!C115,2)</f>
        <v>78.010000000000005</v>
      </c>
      <c r="G795" s="42">
        <f>ROUND($G$719/100*$G$720*АТС!C115,2)</f>
        <v>45.65</v>
      </c>
    </row>
    <row r="796" spans="1:7" x14ac:dyDescent="0.25">
      <c r="A796" s="252"/>
      <c r="B796" s="124">
        <f t="shared" si="13"/>
        <v>41674.125</v>
      </c>
      <c r="C796" s="115">
        <v>3</v>
      </c>
      <c r="D796" s="42">
        <f>ROUND($D$719/100*$D$720*АТС!$C116,2)</f>
        <v>124.66</v>
      </c>
      <c r="E796" s="42">
        <f>ROUND($E$719/100*$E$720*АТС!C116,2)</f>
        <v>114.53</v>
      </c>
      <c r="F796" s="42">
        <f>ROUND($F$719/100*$F$720*АТС!C116,2)</f>
        <v>78</v>
      </c>
      <c r="G796" s="42">
        <f>ROUND($G$719/100*$G$720*АТС!C116,2)</f>
        <v>45.65</v>
      </c>
    </row>
    <row r="797" spans="1:7" x14ac:dyDescent="0.25">
      <c r="A797" s="252"/>
      <c r="B797" s="123">
        <f t="shared" si="13"/>
        <v>41674.166669999999</v>
      </c>
      <c r="C797" s="115">
        <v>4</v>
      </c>
      <c r="D797" s="42">
        <f>ROUND($D$719/100*$D$720*АТС!$C117,2)</f>
        <v>124.66</v>
      </c>
      <c r="E797" s="42">
        <f>ROUND($E$719/100*$E$720*АТС!C117,2)</f>
        <v>114.53</v>
      </c>
      <c r="F797" s="42">
        <f>ROUND($F$719/100*$F$720*АТС!C117,2)</f>
        <v>78</v>
      </c>
      <c r="G797" s="42">
        <f>ROUND($G$719/100*$G$720*АТС!C117,2)</f>
        <v>45.65</v>
      </c>
    </row>
    <row r="798" spans="1:7" x14ac:dyDescent="0.25">
      <c r="A798" s="252"/>
      <c r="B798" s="124">
        <f t="shared" si="13"/>
        <v>41674.208330000001</v>
      </c>
      <c r="C798" s="115">
        <v>5</v>
      </c>
      <c r="D798" s="42">
        <f>ROUND($D$719/100*$D$720*АТС!$C118,2)</f>
        <v>125.09</v>
      </c>
      <c r="E798" s="42">
        <f>ROUND($E$719/100*$E$720*АТС!C118,2)</f>
        <v>114.92</v>
      </c>
      <c r="F798" s="42">
        <f>ROUND($F$719/100*$F$720*АТС!C118,2)</f>
        <v>78.27</v>
      </c>
      <c r="G798" s="42">
        <f>ROUND($G$719/100*$G$720*АТС!C118,2)</f>
        <v>45.8</v>
      </c>
    </row>
    <row r="799" spans="1:7" x14ac:dyDescent="0.25">
      <c r="A799" s="252"/>
      <c r="B799" s="123">
        <f t="shared" si="13"/>
        <v>41674.25</v>
      </c>
      <c r="C799" s="115">
        <v>6</v>
      </c>
      <c r="D799" s="42">
        <f>ROUND($D$719/100*$D$720*АТС!$C119,2)</f>
        <v>125.98</v>
      </c>
      <c r="E799" s="42">
        <f>ROUND($E$719/100*$E$720*АТС!C119,2)</f>
        <v>115.73</v>
      </c>
      <c r="F799" s="42">
        <f>ROUND($F$719/100*$F$720*АТС!C119,2)</f>
        <v>78.819999999999993</v>
      </c>
      <c r="G799" s="42">
        <f>ROUND($G$719/100*$G$720*АТС!C119,2)</f>
        <v>46.13</v>
      </c>
    </row>
    <row r="800" spans="1:7" x14ac:dyDescent="0.25">
      <c r="A800" s="252"/>
      <c r="B800" s="124">
        <f t="shared" si="13"/>
        <v>41674.291669999999</v>
      </c>
      <c r="C800" s="115">
        <v>7</v>
      </c>
      <c r="D800" s="42">
        <f>ROUND($D$719/100*$D$720*АТС!$C120,2)</f>
        <v>128.28</v>
      </c>
      <c r="E800" s="42">
        <f>ROUND($E$719/100*$E$720*АТС!C120,2)</f>
        <v>117.85</v>
      </c>
      <c r="F800" s="42">
        <f>ROUND($F$719/100*$F$720*АТС!C120,2)</f>
        <v>80.260000000000005</v>
      </c>
      <c r="G800" s="42">
        <f>ROUND($G$719/100*$G$720*АТС!C120,2)</f>
        <v>46.97</v>
      </c>
    </row>
    <row r="801" spans="1:7" x14ac:dyDescent="0.25">
      <c r="A801" s="252"/>
      <c r="B801" s="123">
        <f t="shared" si="13"/>
        <v>41674.333330000001</v>
      </c>
      <c r="C801" s="115">
        <v>8</v>
      </c>
      <c r="D801" s="42">
        <f>ROUND($D$719/100*$D$720*АТС!$C121,2)</f>
        <v>126.36</v>
      </c>
      <c r="E801" s="42">
        <f>ROUND($E$719/100*$E$720*АТС!C121,2)</f>
        <v>116.08</v>
      </c>
      <c r="F801" s="42">
        <f>ROUND($F$719/100*$F$720*АТС!C121,2)</f>
        <v>79.06</v>
      </c>
      <c r="G801" s="42">
        <f>ROUND($G$719/100*$G$720*АТС!C121,2)</f>
        <v>46.27</v>
      </c>
    </row>
    <row r="802" spans="1:7" x14ac:dyDescent="0.25">
      <c r="A802" s="252"/>
      <c r="B802" s="124">
        <f t="shared" si="13"/>
        <v>41674.375</v>
      </c>
      <c r="C802" s="115">
        <v>9</v>
      </c>
      <c r="D802" s="42">
        <f>ROUND($D$719/100*$D$720*АТС!$C122,2)</f>
        <v>133.16999999999999</v>
      </c>
      <c r="E802" s="42">
        <f>ROUND($E$719/100*$E$720*АТС!C122,2)</f>
        <v>122.34</v>
      </c>
      <c r="F802" s="42">
        <f>ROUND($F$719/100*$F$720*АТС!C122,2)</f>
        <v>83.32</v>
      </c>
      <c r="G802" s="42">
        <f>ROUND($G$719/100*$G$720*АТС!C122,2)</f>
        <v>48.76</v>
      </c>
    </row>
    <row r="803" spans="1:7" x14ac:dyDescent="0.25">
      <c r="A803" s="252"/>
      <c r="B803" s="123">
        <f t="shared" si="13"/>
        <v>41674.416669999999</v>
      </c>
      <c r="C803" s="115">
        <v>10</v>
      </c>
      <c r="D803" s="42">
        <f>ROUND($D$719/100*$D$720*АТС!$C123,2)</f>
        <v>139.44</v>
      </c>
      <c r="E803" s="42">
        <f>ROUND($E$719/100*$E$720*АТС!C123,2)</f>
        <v>128.1</v>
      </c>
      <c r="F803" s="42">
        <f>ROUND($F$719/100*$F$720*АТС!C123,2)</f>
        <v>87.25</v>
      </c>
      <c r="G803" s="42">
        <f>ROUND($G$719/100*$G$720*АТС!C123,2)</f>
        <v>51.06</v>
      </c>
    </row>
    <row r="804" spans="1:7" x14ac:dyDescent="0.25">
      <c r="A804" s="252"/>
      <c r="B804" s="124">
        <f t="shared" si="13"/>
        <v>41674.458330000001</v>
      </c>
      <c r="C804" s="115">
        <v>11</v>
      </c>
      <c r="D804" s="42">
        <f>ROUND($D$719/100*$D$720*АТС!$C124,2)</f>
        <v>133.37</v>
      </c>
      <c r="E804" s="42">
        <f>ROUND($E$719/100*$E$720*АТС!C124,2)</f>
        <v>122.52</v>
      </c>
      <c r="F804" s="42">
        <f>ROUND($F$719/100*$F$720*АТС!C124,2)</f>
        <v>83.45</v>
      </c>
      <c r="G804" s="42">
        <f>ROUND($G$719/100*$G$720*АТС!C124,2)</f>
        <v>48.83</v>
      </c>
    </row>
    <row r="805" spans="1:7" x14ac:dyDescent="0.25">
      <c r="A805" s="252"/>
      <c r="B805" s="123">
        <f t="shared" si="13"/>
        <v>41674.5</v>
      </c>
      <c r="C805" s="115">
        <v>12</v>
      </c>
      <c r="D805" s="42">
        <f>ROUND($D$719/100*$D$720*АТС!$C125,2)</f>
        <v>133.30000000000001</v>
      </c>
      <c r="E805" s="42">
        <f>ROUND($E$719/100*$E$720*АТС!C125,2)</f>
        <v>122.47</v>
      </c>
      <c r="F805" s="42">
        <f>ROUND($F$719/100*$F$720*АТС!C125,2)</f>
        <v>83.41</v>
      </c>
      <c r="G805" s="42">
        <f>ROUND($G$719/100*$G$720*АТС!C125,2)</f>
        <v>48.81</v>
      </c>
    </row>
    <row r="806" spans="1:7" x14ac:dyDescent="0.25">
      <c r="A806" s="252"/>
      <c r="B806" s="124">
        <f t="shared" si="13"/>
        <v>41674.541669999999</v>
      </c>
      <c r="C806" s="115">
        <v>13</v>
      </c>
      <c r="D806" s="42">
        <f>ROUND($D$719/100*$D$720*АТС!$C126,2)</f>
        <v>133.01</v>
      </c>
      <c r="E806" s="42">
        <f>ROUND($E$719/100*$E$720*АТС!C126,2)</f>
        <v>122.19</v>
      </c>
      <c r="F806" s="42">
        <f>ROUND($F$719/100*$F$720*АТС!C126,2)</f>
        <v>83.22</v>
      </c>
      <c r="G806" s="42">
        <f>ROUND($G$719/100*$G$720*АТС!C126,2)</f>
        <v>48.7</v>
      </c>
    </row>
    <row r="807" spans="1:7" x14ac:dyDescent="0.25">
      <c r="A807" s="252"/>
      <c r="B807" s="123">
        <f t="shared" si="13"/>
        <v>41674.583330000001</v>
      </c>
      <c r="C807" s="115">
        <v>14</v>
      </c>
      <c r="D807" s="42">
        <f>ROUND($D$719/100*$D$720*АТС!$C127,2)</f>
        <v>131.47999999999999</v>
      </c>
      <c r="E807" s="42">
        <f>ROUND($E$719/100*$E$720*АТС!C127,2)</f>
        <v>120.79</v>
      </c>
      <c r="F807" s="42">
        <f>ROUND($F$719/100*$F$720*АТС!C127,2)</f>
        <v>82.27</v>
      </c>
      <c r="G807" s="42">
        <f>ROUND($G$719/100*$G$720*АТС!C127,2)</f>
        <v>48.14</v>
      </c>
    </row>
    <row r="808" spans="1:7" x14ac:dyDescent="0.25">
      <c r="A808" s="252"/>
      <c r="B808" s="124">
        <f t="shared" si="13"/>
        <v>41674.625</v>
      </c>
      <c r="C808" s="115">
        <v>15</v>
      </c>
      <c r="D808" s="42">
        <f>ROUND($D$719/100*$D$720*АТС!$C128,2)</f>
        <v>131.47</v>
      </c>
      <c r="E808" s="42">
        <f>ROUND($E$719/100*$E$720*АТС!C128,2)</f>
        <v>120.78</v>
      </c>
      <c r="F808" s="42">
        <f>ROUND($F$719/100*$F$720*АТС!C128,2)</f>
        <v>82.26</v>
      </c>
      <c r="G808" s="42">
        <f>ROUND($G$719/100*$G$720*АТС!C128,2)</f>
        <v>48.14</v>
      </c>
    </row>
    <row r="809" spans="1:7" x14ac:dyDescent="0.25">
      <c r="A809" s="252"/>
      <c r="B809" s="123">
        <f t="shared" si="13"/>
        <v>41674.666669999999</v>
      </c>
      <c r="C809" s="115">
        <v>16</v>
      </c>
      <c r="D809" s="42">
        <f>ROUND($D$719/100*$D$720*АТС!$C129,2)</f>
        <v>131.4</v>
      </c>
      <c r="E809" s="42">
        <f>ROUND($E$719/100*$E$720*АТС!C129,2)</f>
        <v>120.72</v>
      </c>
      <c r="F809" s="42">
        <f>ROUND($F$719/100*$F$720*АТС!C129,2)</f>
        <v>82.22</v>
      </c>
      <c r="G809" s="42">
        <f>ROUND($G$719/100*$G$720*АТС!C129,2)</f>
        <v>48.12</v>
      </c>
    </row>
    <row r="810" spans="1:7" x14ac:dyDescent="0.25">
      <c r="A810" s="252"/>
      <c r="B810" s="124">
        <f t="shared" ref="B810:B873" si="14">B786+1</f>
        <v>41674.708330000001</v>
      </c>
      <c r="C810" s="115">
        <v>17</v>
      </c>
      <c r="D810" s="42">
        <f>ROUND($D$719/100*$D$720*АТС!$C130,2)</f>
        <v>131.30000000000001</v>
      </c>
      <c r="E810" s="42">
        <f>ROUND($E$719/100*$E$720*АТС!C130,2)</f>
        <v>120.62</v>
      </c>
      <c r="F810" s="42">
        <f>ROUND($F$719/100*$F$720*АТС!C130,2)</f>
        <v>82.15</v>
      </c>
      <c r="G810" s="42">
        <f>ROUND($G$719/100*$G$720*АТС!C130,2)</f>
        <v>48.08</v>
      </c>
    </row>
    <row r="811" spans="1:7" x14ac:dyDescent="0.25">
      <c r="A811" s="252"/>
      <c r="B811" s="123">
        <f t="shared" si="14"/>
        <v>41674.75</v>
      </c>
      <c r="C811" s="115">
        <v>18</v>
      </c>
      <c r="D811" s="42">
        <f>ROUND($D$719/100*$D$720*АТС!$C131,2)</f>
        <v>130.80000000000001</v>
      </c>
      <c r="E811" s="42">
        <f>ROUND($E$719/100*$E$720*АТС!C131,2)</f>
        <v>120.16</v>
      </c>
      <c r="F811" s="42">
        <f>ROUND($F$719/100*$F$720*АТС!C131,2)</f>
        <v>81.84</v>
      </c>
      <c r="G811" s="42">
        <f>ROUND($G$719/100*$G$720*АТС!C131,2)</f>
        <v>47.89</v>
      </c>
    </row>
    <row r="812" spans="1:7" x14ac:dyDescent="0.25">
      <c r="A812" s="252"/>
      <c r="B812" s="124">
        <f t="shared" si="14"/>
        <v>41674.791669999999</v>
      </c>
      <c r="C812" s="115">
        <v>19</v>
      </c>
      <c r="D812" s="42">
        <f>ROUND($D$719/100*$D$720*АТС!$C132,2)</f>
        <v>157.38999999999999</v>
      </c>
      <c r="E812" s="42">
        <f>ROUND($E$719/100*$E$720*АТС!C132,2)</f>
        <v>144.6</v>
      </c>
      <c r="F812" s="42">
        <f>ROUND($F$719/100*$F$720*АТС!C132,2)</f>
        <v>98.48</v>
      </c>
      <c r="G812" s="42">
        <f>ROUND($G$719/100*$G$720*АТС!C132,2)</f>
        <v>57.63</v>
      </c>
    </row>
    <row r="813" spans="1:7" x14ac:dyDescent="0.25">
      <c r="A813" s="252"/>
      <c r="B813" s="123">
        <f t="shared" si="14"/>
        <v>41674.833330000001</v>
      </c>
      <c r="C813" s="115">
        <v>20</v>
      </c>
      <c r="D813" s="42">
        <f>ROUND($D$719/100*$D$720*АТС!$C133,2)</f>
        <v>157.31</v>
      </c>
      <c r="E813" s="42">
        <f>ROUND($E$719/100*$E$720*АТС!C133,2)</f>
        <v>144.52000000000001</v>
      </c>
      <c r="F813" s="42">
        <f>ROUND($F$719/100*$F$720*АТС!C133,2)</f>
        <v>98.43</v>
      </c>
      <c r="G813" s="42">
        <f>ROUND($G$719/100*$G$720*АТС!C133,2)</f>
        <v>57.6</v>
      </c>
    </row>
    <row r="814" spans="1:7" x14ac:dyDescent="0.25">
      <c r="A814" s="252"/>
      <c r="B814" s="124">
        <f t="shared" si="14"/>
        <v>41674.875</v>
      </c>
      <c r="C814" s="115">
        <v>21</v>
      </c>
      <c r="D814" s="42">
        <f>ROUND($D$719/100*$D$720*АТС!$C134,2)</f>
        <v>162.41999999999999</v>
      </c>
      <c r="E814" s="42">
        <f>ROUND($E$719/100*$E$720*АТС!C134,2)</f>
        <v>149.22</v>
      </c>
      <c r="F814" s="42">
        <f>ROUND($F$719/100*$F$720*АТС!C134,2)</f>
        <v>101.63</v>
      </c>
      <c r="G814" s="42">
        <f>ROUND($G$719/100*$G$720*АТС!C134,2)</f>
        <v>59.47</v>
      </c>
    </row>
    <row r="815" spans="1:7" x14ac:dyDescent="0.25">
      <c r="A815" s="252"/>
      <c r="B815" s="123">
        <f t="shared" si="14"/>
        <v>41674.916669999999</v>
      </c>
      <c r="C815" s="115">
        <v>22</v>
      </c>
      <c r="D815" s="42">
        <f>ROUND($D$719/100*$D$720*АТС!$C135,2)</f>
        <v>191.55</v>
      </c>
      <c r="E815" s="42">
        <f>ROUND($E$719/100*$E$720*АТС!C135,2)</f>
        <v>175.98</v>
      </c>
      <c r="F815" s="42">
        <f>ROUND($F$719/100*$F$720*АТС!C135,2)</f>
        <v>119.85</v>
      </c>
      <c r="G815" s="42">
        <f>ROUND($G$719/100*$G$720*АТС!C135,2)</f>
        <v>70.14</v>
      </c>
    </row>
    <row r="816" spans="1:7" x14ac:dyDescent="0.25">
      <c r="A816" s="252"/>
      <c r="B816" s="124">
        <f t="shared" si="14"/>
        <v>41674.958330000001</v>
      </c>
      <c r="C816" s="115">
        <v>23</v>
      </c>
      <c r="D816" s="42">
        <f>ROUND($D$719/100*$D$720*АТС!$C136,2)</f>
        <v>171.51</v>
      </c>
      <c r="E816" s="42">
        <f>ROUND($E$719/100*$E$720*АТС!C136,2)</f>
        <v>157.57</v>
      </c>
      <c r="F816" s="42">
        <f>ROUND($F$719/100*$F$720*АТС!C136,2)</f>
        <v>107.32</v>
      </c>
      <c r="G816" s="42">
        <f>ROUND($G$719/100*$G$720*АТС!C136,2)</f>
        <v>62.8</v>
      </c>
    </row>
    <row r="817" spans="1:7" x14ac:dyDescent="0.25">
      <c r="A817" s="252"/>
      <c r="B817" s="123">
        <f t="shared" si="14"/>
        <v>41675</v>
      </c>
      <c r="C817" s="115">
        <v>0</v>
      </c>
      <c r="D817" s="42">
        <f>ROUND($D$719/100*$D$720*АТС!$C137,2)</f>
        <v>128.11000000000001</v>
      </c>
      <c r="E817" s="42">
        <f>ROUND($E$719/100*$E$720*АТС!C137,2)</f>
        <v>117.69</v>
      </c>
      <c r="F817" s="42">
        <f>ROUND($F$719/100*$F$720*АТС!C137,2)</f>
        <v>80.16</v>
      </c>
      <c r="G817" s="42">
        <f>ROUND($G$719/100*$G$720*АТС!C137,2)</f>
        <v>46.91</v>
      </c>
    </row>
    <row r="818" spans="1:7" x14ac:dyDescent="0.25">
      <c r="A818" s="252"/>
      <c r="B818" s="124">
        <f t="shared" si="14"/>
        <v>41675.041669999999</v>
      </c>
      <c r="C818" s="115">
        <v>1</v>
      </c>
      <c r="D818" s="42">
        <f>ROUND($D$719/100*$D$720*АТС!$C138,2)</f>
        <v>123.07</v>
      </c>
      <c r="E818" s="42">
        <f>ROUND($E$719/100*$E$720*АТС!C138,2)</f>
        <v>113.06</v>
      </c>
      <c r="F818" s="42">
        <f>ROUND($F$719/100*$F$720*АТС!C138,2)</f>
        <v>77</v>
      </c>
      <c r="G818" s="42">
        <f>ROUND($G$719/100*$G$720*АТС!C138,2)</f>
        <v>45.06</v>
      </c>
    </row>
    <row r="819" spans="1:7" x14ac:dyDescent="0.25">
      <c r="A819" s="252"/>
      <c r="B819" s="123">
        <f t="shared" si="14"/>
        <v>41675.083330000001</v>
      </c>
      <c r="C819" s="115">
        <v>2</v>
      </c>
      <c r="D819" s="42">
        <f>ROUND($D$719/100*$D$720*АТС!$C139,2)</f>
        <v>122.55</v>
      </c>
      <c r="E819" s="42">
        <f>ROUND($E$719/100*$E$720*АТС!C139,2)</f>
        <v>112.58</v>
      </c>
      <c r="F819" s="42">
        <f>ROUND($F$719/100*$F$720*АТС!C139,2)</f>
        <v>76.680000000000007</v>
      </c>
      <c r="G819" s="42">
        <f>ROUND($G$719/100*$G$720*АТС!C139,2)</f>
        <v>44.87</v>
      </c>
    </row>
    <row r="820" spans="1:7" x14ac:dyDescent="0.25">
      <c r="A820" s="252"/>
      <c r="B820" s="124">
        <f t="shared" si="14"/>
        <v>41675.125</v>
      </c>
      <c r="C820" s="115">
        <v>3</v>
      </c>
      <c r="D820" s="42">
        <f>ROUND($D$719/100*$D$720*АТС!$C140,2)</f>
        <v>122.25</v>
      </c>
      <c r="E820" s="42">
        <f>ROUND($E$719/100*$E$720*АТС!C140,2)</f>
        <v>112.31</v>
      </c>
      <c r="F820" s="42">
        <f>ROUND($F$719/100*$F$720*АТС!C140,2)</f>
        <v>76.489999999999995</v>
      </c>
      <c r="G820" s="42">
        <f>ROUND($G$719/100*$G$720*АТС!C140,2)</f>
        <v>44.76</v>
      </c>
    </row>
    <row r="821" spans="1:7" x14ac:dyDescent="0.25">
      <c r="A821" s="252"/>
      <c r="B821" s="123">
        <f t="shared" si="14"/>
        <v>41675.166669999999</v>
      </c>
      <c r="C821" s="115">
        <v>4</v>
      </c>
      <c r="D821" s="42">
        <f>ROUND($D$719/100*$D$720*АТС!$C141,2)</f>
        <v>122.29</v>
      </c>
      <c r="E821" s="42">
        <f>ROUND($E$719/100*$E$720*АТС!C141,2)</f>
        <v>112.35</v>
      </c>
      <c r="F821" s="42">
        <f>ROUND($F$719/100*$F$720*АТС!C141,2)</f>
        <v>76.52</v>
      </c>
      <c r="G821" s="42">
        <f>ROUND($G$719/100*$G$720*АТС!C141,2)</f>
        <v>44.78</v>
      </c>
    </row>
    <row r="822" spans="1:7" x14ac:dyDescent="0.25">
      <c r="A822" s="252"/>
      <c r="B822" s="124">
        <f t="shared" si="14"/>
        <v>41675.208330000001</v>
      </c>
      <c r="C822" s="115">
        <v>5</v>
      </c>
      <c r="D822" s="42">
        <f>ROUND($D$719/100*$D$720*АТС!$C142,2)</f>
        <v>122.43</v>
      </c>
      <c r="E822" s="42">
        <f>ROUND($E$719/100*$E$720*АТС!C142,2)</f>
        <v>112.48</v>
      </c>
      <c r="F822" s="42">
        <f>ROUND($F$719/100*$F$720*АТС!C142,2)</f>
        <v>76.599999999999994</v>
      </c>
      <c r="G822" s="42">
        <f>ROUND($G$719/100*$G$720*АТС!C142,2)</f>
        <v>44.83</v>
      </c>
    </row>
    <row r="823" spans="1:7" x14ac:dyDescent="0.25">
      <c r="A823" s="252"/>
      <c r="B823" s="123">
        <f t="shared" si="14"/>
        <v>41675.25</v>
      </c>
      <c r="C823" s="115">
        <v>6</v>
      </c>
      <c r="D823" s="42">
        <f>ROUND($D$719/100*$D$720*АТС!$C143,2)</f>
        <v>122.86</v>
      </c>
      <c r="E823" s="42">
        <f>ROUND($E$719/100*$E$720*АТС!C143,2)</f>
        <v>112.87</v>
      </c>
      <c r="F823" s="42">
        <f>ROUND($F$719/100*$F$720*АТС!C143,2)</f>
        <v>76.87</v>
      </c>
      <c r="G823" s="42">
        <f>ROUND($G$719/100*$G$720*АТС!C143,2)</f>
        <v>44.99</v>
      </c>
    </row>
    <row r="824" spans="1:7" x14ac:dyDescent="0.25">
      <c r="A824" s="252"/>
      <c r="B824" s="124">
        <f t="shared" si="14"/>
        <v>41675.291669999999</v>
      </c>
      <c r="C824" s="115">
        <v>7</v>
      </c>
      <c r="D824" s="42">
        <f>ROUND($D$719/100*$D$720*АТС!$C144,2)</f>
        <v>128.18</v>
      </c>
      <c r="E824" s="42">
        <f>ROUND($E$719/100*$E$720*АТС!C144,2)</f>
        <v>117.76</v>
      </c>
      <c r="F824" s="42">
        <f>ROUND($F$719/100*$F$720*АТС!C144,2)</f>
        <v>80.2</v>
      </c>
      <c r="G824" s="42">
        <f>ROUND($G$719/100*$G$720*АТС!C144,2)</f>
        <v>46.94</v>
      </c>
    </row>
    <row r="825" spans="1:7" x14ac:dyDescent="0.25">
      <c r="A825" s="252"/>
      <c r="B825" s="123">
        <f t="shared" si="14"/>
        <v>41675.333330000001</v>
      </c>
      <c r="C825" s="115">
        <v>8</v>
      </c>
      <c r="D825" s="42">
        <f>ROUND($D$719/100*$D$720*АТС!$C145,2)</f>
        <v>126.3</v>
      </c>
      <c r="E825" s="42">
        <f>ROUND($E$719/100*$E$720*АТС!C145,2)</f>
        <v>116.03</v>
      </c>
      <c r="F825" s="42">
        <f>ROUND($F$719/100*$F$720*АТС!C145,2)</f>
        <v>79.03</v>
      </c>
      <c r="G825" s="42">
        <f>ROUND($G$719/100*$G$720*АТС!C145,2)</f>
        <v>46.25</v>
      </c>
    </row>
    <row r="826" spans="1:7" x14ac:dyDescent="0.25">
      <c r="A826" s="252"/>
      <c r="B826" s="124">
        <f t="shared" si="14"/>
        <v>41675.375</v>
      </c>
      <c r="C826" s="115">
        <v>9</v>
      </c>
      <c r="D826" s="42">
        <f>ROUND($D$719/100*$D$720*АТС!$C146,2)</f>
        <v>131.74</v>
      </c>
      <c r="E826" s="42">
        <f>ROUND($E$719/100*$E$720*АТС!C146,2)</f>
        <v>121.03</v>
      </c>
      <c r="F826" s="42">
        <f>ROUND($F$719/100*$F$720*АТС!C146,2)</f>
        <v>82.43</v>
      </c>
      <c r="G826" s="42">
        <f>ROUND($G$719/100*$G$720*АТС!C146,2)</f>
        <v>48.24</v>
      </c>
    </row>
    <row r="827" spans="1:7" x14ac:dyDescent="0.25">
      <c r="A827" s="252"/>
      <c r="B827" s="123">
        <f t="shared" si="14"/>
        <v>41675.416669999999</v>
      </c>
      <c r="C827" s="115">
        <v>10</v>
      </c>
      <c r="D827" s="42">
        <f>ROUND($D$719/100*$D$720*АТС!$C147,2)</f>
        <v>131.58000000000001</v>
      </c>
      <c r="E827" s="42">
        <f>ROUND($E$719/100*$E$720*АТС!C147,2)</f>
        <v>120.88</v>
      </c>
      <c r="F827" s="42">
        <f>ROUND($F$719/100*$F$720*АТС!C147,2)</f>
        <v>82.33</v>
      </c>
      <c r="G827" s="42">
        <f>ROUND($G$719/100*$G$720*АТС!C147,2)</f>
        <v>48.18</v>
      </c>
    </row>
    <row r="828" spans="1:7" x14ac:dyDescent="0.25">
      <c r="A828" s="252"/>
      <c r="B828" s="124">
        <f t="shared" si="14"/>
        <v>41675.458330000001</v>
      </c>
      <c r="C828" s="115">
        <v>11</v>
      </c>
      <c r="D828" s="42">
        <f>ROUND($D$719/100*$D$720*АТС!$C148,2)</f>
        <v>125.85</v>
      </c>
      <c r="E828" s="42">
        <f>ROUND($E$719/100*$E$720*АТС!C148,2)</f>
        <v>115.62</v>
      </c>
      <c r="F828" s="42">
        <f>ROUND($F$719/100*$F$720*АТС!C148,2)</f>
        <v>78.75</v>
      </c>
      <c r="G828" s="42">
        <f>ROUND($G$719/100*$G$720*АТС!C148,2)</f>
        <v>46.08</v>
      </c>
    </row>
    <row r="829" spans="1:7" x14ac:dyDescent="0.25">
      <c r="A829" s="252"/>
      <c r="B829" s="123">
        <f t="shared" si="14"/>
        <v>41675.5</v>
      </c>
      <c r="C829" s="115">
        <v>12</v>
      </c>
      <c r="D829" s="42">
        <f>ROUND($D$719/100*$D$720*АТС!$C149,2)</f>
        <v>127.51</v>
      </c>
      <c r="E829" s="42">
        <f>ROUND($E$719/100*$E$720*АТС!C149,2)</f>
        <v>117.15</v>
      </c>
      <c r="F829" s="42">
        <f>ROUND($F$719/100*$F$720*АТС!C149,2)</f>
        <v>79.790000000000006</v>
      </c>
      <c r="G829" s="42">
        <f>ROUND($G$719/100*$G$720*АТС!C149,2)</f>
        <v>46.69</v>
      </c>
    </row>
    <row r="830" spans="1:7" x14ac:dyDescent="0.25">
      <c r="A830" s="252"/>
      <c r="B830" s="124">
        <f t="shared" si="14"/>
        <v>41675.541669999999</v>
      </c>
      <c r="C830" s="115">
        <v>13</v>
      </c>
      <c r="D830" s="42">
        <f>ROUND($D$719/100*$D$720*АТС!$C150,2)</f>
        <v>127.46</v>
      </c>
      <c r="E830" s="42">
        <f>ROUND($E$719/100*$E$720*АТС!C150,2)</f>
        <v>117.1</v>
      </c>
      <c r="F830" s="42">
        <f>ROUND($F$719/100*$F$720*АТС!C150,2)</f>
        <v>79.760000000000005</v>
      </c>
      <c r="G830" s="42">
        <f>ROUND($G$719/100*$G$720*АТС!C150,2)</f>
        <v>46.67</v>
      </c>
    </row>
    <row r="831" spans="1:7" x14ac:dyDescent="0.25">
      <c r="A831" s="252"/>
      <c r="B831" s="123">
        <f t="shared" si="14"/>
        <v>41675.583330000001</v>
      </c>
      <c r="C831" s="115">
        <v>14</v>
      </c>
      <c r="D831" s="42">
        <f>ROUND($D$719/100*$D$720*АТС!$C151,2)</f>
        <v>127.49</v>
      </c>
      <c r="E831" s="42">
        <f>ROUND($E$719/100*$E$720*АТС!C151,2)</f>
        <v>117.12</v>
      </c>
      <c r="F831" s="42">
        <f>ROUND($F$719/100*$F$720*АТС!C151,2)</f>
        <v>79.77</v>
      </c>
      <c r="G831" s="42">
        <f>ROUND($G$719/100*$G$720*АТС!C151,2)</f>
        <v>46.68</v>
      </c>
    </row>
    <row r="832" spans="1:7" x14ac:dyDescent="0.25">
      <c r="A832" s="252"/>
      <c r="B832" s="124">
        <f t="shared" si="14"/>
        <v>41675.625</v>
      </c>
      <c r="C832" s="115">
        <v>15</v>
      </c>
      <c r="D832" s="42">
        <f>ROUND($D$719/100*$D$720*АТС!$C152,2)</f>
        <v>127.47</v>
      </c>
      <c r="E832" s="42">
        <f>ROUND($E$719/100*$E$720*АТС!C152,2)</f>
        <v>117.1</v>
      </c>
      <c r="F832" s="42">
        <f>ROUND($F$719/100*$F$720*АТС!C152,2)</f>
        <v>79.760000000000005</v>
      </c>
      <c r="G832" s="42">
        <f>ROUND($G$719/100*$G$720*АТС!C152,2)</f>
        <v>46.67</v>
      </c>
    </row>
    <row r="833" spans="1:7" x14ac:dyDescent="0.25">
      <c r="A833" s="252"/>
      <c r="B833" s="123">
        <f t="shared" si="14"/>
        <v>41675.666669999999</v>
      </c>
      <c r="C833" s="115">
        <v>16</v>
      </c>
      <c r="D833" s="42">
        <f>ROUND($D$719/100*$D$720*АТС!$C153,2)</f>
        <v>127.56</v>
      </c>
      <c r="E833" s="42">
        <f>ROUND($E$719/100*$E$720*АТС!C153,2)</f>
        <v>117.19</v>
      </c>
      <c r="F833" s="42">
        <f>ROUND($F$719/100*$F$720*АТС!C153,2)</f>
        <v>79.819999999999993</v>
      </c>
      <c r="G833" s="42">
        <f>ROUND($G$719/100*$G$720*АТС!C153,2)</f>
        <v>46.71</v>
      </c>
    </row>
    <row r="834" spans="1:7" x14ac:dyDescent="0.25">
      <c r="A834" s="252"/>
      <c r="B834" s="124">
        <f t="shared" si="14"/>
        <v>41675.708330000001</v>
      </c>
      <c r="C834" s="115">
        <v>17</v>
      </c>
      <c r="D834" s="42">
        <f>ROUND($D$719/100*$D$720*АТС!$C154,2)</f>
        <v>131.34</v>
      </c>
      <c r="E834" s="42">
        <f>ROUND($E$719/100*$E$720*АТС!C154,2)</f>
        <v>120.66</v>
      </c>
      <c r="F834" s="42">
        <f>ROUND($F$719/100*$F$720*АТС!C154,2)</f>
        <v>82.18</v>
      </c>
      <c r="G834" s="42">
        <f>ROUND($G$719/100*$G$720*АТС!C154,2)</f>
        <v>48.09</v>
      </c>
    </row>
    <row r="835" spans="1:7" x14ac:dyDescent="0.25">
      <c r="A835" s="252"/>
      <c r="B835" s="123">
        <f t="shared" si="14"/>
        <v>41675.75</v>
      </c>
      <c r="C835" s="115">
        <v>18</v>
      </c>
      <c r="D835" s="42">
        <f>ROUND($D$719/100*$D$720*АТС!$C155,2)</f>
        <v>144.41</v>
      </c>
      <c r="E835" s="42">
        <f>ROUND($E$719/100*$E$720*АТС!C155,2)</f>
        <v>132.66999999999999</v>
      </c>
      <c r="F835" s="42">
        <f>ROUND($F$719/100*$F$720*АТС!C155,2)</f>
        <v>90.36</v>
      </c>
      <c r="G835" s="42">
        <f>ROUND($G$719/100*$G$720*АТС!C155,2)</f>
        <v>52.88</v>
      </c>
    </row>
    <row r="836" spans="1:7" x14ac:dyDescent="0.25">
      <c r="A836" s="252"/>
      <c r="B836" s="124">
        <f t="shared" si="14"/>
        <v>41675.791669999999</v>
      </c>
      <c r="C836" s="115">
        <v>19</v>
      </c>
      <c r="D836" s="42">
        <f>ROUND($D$719/100*$D$720*АТС!$C156,2)</f>
        <v>152.33000000000001</v>
      </c>
      <c r="E836" s="42">
        <f>ROUND($E$719/100*$E$720*АТС!C156,2)</f>
        <v>139.94</v>
      </c>
      <c r="F836" s="42">
        <f>ROUND($F$719/100*$F$720*АТС!C156,2)</f>
        <v>95.31</v>
      </c>
      <c r="G836" s="42">
        <f>ROUND($G$719/100*$G$720*АТС!C156,2)</f>
        <v>55.78</v>
      </c>
    </row>
    <row r="837" spans="1:7" x14ac:dyDescent="0.25">
      <c r="A837" s="252"/>
      <c r="B837" s="123">
        <f t="shared" si="14"/>
        <v>41675.833330000001</v>
      </c>
      <c r="C837" s="115">
        <v>20</v>
      </c>
      <c r="D837" s="42">
        <f>ROUND($D$719/100*$D$720*АТС!$C157,2)</f>
        <v>154.66999999999999</v>
      </c>
      <c r="E837" s="42">
        <f>ROUND($E$719/100*$E$720*АТС!C157,2)</f>
        <v>142.1</v>
      </c>
      <c r="F837" s="42">
        <f>ROUND($F$719/100*$F$720*АТС!C157,2)</f>
        <v>96.78</v>
      </c>
      <c r="G837" s="42">
        <f>ROUND($G$719/100*$G$720*АТС!C157,2)</f>
        <v>56.64</v>
      </c>
    </row>
    <row r="838" spans="1:7" x14ac:dyDescent="0.25">
      <c r="A838" s="252"/>
      <c r="B838" s="124">
        <f t="shared" si="14"/>
        <v>41675.875</v>
      </c>
      <c r="C838" s="115">
        <v>21</v>
      </c>
      <c r="D838" s="42">
        <f>ROUND($D$719/100*$D$720*АТС!$C158,2)</f>
        <v>153.66999999999999</v>
      </c>
      <c r="E838" s="42">
        <f>ROUND($E$719/100*$E$720*АТС!C158,2)</f>
        <v>141.18</v>
      </c>
      <c r="F838" s="42">
        <f>ROUND($F$719/100*$F$720*АТС!C158,2)</f>
        <v>96.15</v>
      </c>
      <c r="G838" s="42">
        <f>ROUND($G$719/100*$G$720*АТС!C158,2)</f>
        <v>56.27</v>
      </c>
    </row>
    <row r="839" spans="1:7" x14ac:dyDescent="0.25">
      <c r="A839" s="252"/>
      <c r="B839" s="123">
        <f t="shared" si="14"/>
        <v>41675.916669999999</v>
      </c>
      <c r="C839" s="115">
        <v>22</v>
      </c>
      <c r="D839" s="42">
        <f>ROUND($D$719/100*$D$720*АТС!$C159,2)</f>
        <v>192.32</v>
      </c>
      <c r="E839" s="42">
        <f>ROUND($E$719/100*$E$720*АТС!C159,2)</f>
        <v>176.69</v>
      </c>
      <c r="F839" s="42">
        <f>ROUND($F$719/100*$F$720*АТС!C159,2)</f>
        <v>120.34</v>
      </c>
      <c r="G839" s="42">
        <f>ROUND($G$719/100*$G$720*АТС!C159,2)</f>
        <v>70.42</v>
      </c>
    </row>
    <row r="840" spans="1:7" x14ac:dyDescent="0.25">
      <c r="A840" s="252"/>
      <c r="B840" s="124">
        <f t="shared" si="14"/>
        <v>41675.958330000001</v>
      </c>
      <c r="C840" s="115">
        <v>23</v>
      </c>
      <c r="D840" s="42">
        <f>ROUND($D$719/100*$D$720*АТС!$C160,2)</f>
        <v>168.64</v>
      </c>
      <c r="E840" s="42">
        <f>ROUND($E$719/100*$E$720*АТС!C160,2)</f>
        <v>154.93</v>
      </c>
      <c r="F840" s="42">
        <f>ROUND($F$719/100*$F$720*АТС!C160,2)</f>
        <v>105.52</v>
      </c>
      <c r="G840" s="42">
        <f>ROUND($G$719/100*$G$720*АТС!C160,2)</f>
        <v>61.75</v>
      </c>
    </row>
    <row r="841" spans="1:7" x14ac:dyDescent="0.25">
      <c r="A841" s="252"/>
      <c r="B841" s="123">
        <f t="shared" si="14"/>
        <v>41676</v>
      </c>
      <c r="C841" s="115">
        <v>0</v>
      </c>
      <c r="D841" s="42">
        <f>ROUND($D$719/100*$D$720*АТС!$C161,2)</f>
        <v>144.72999999999999</v>
      </c>
      <c r="E841" s="42">
        <f>ROUND($E$719/100*$E$720*АТС!C161,2)</f>
        <v>132.96</v>
      </c>
      <c r="F841" s="42">
        <f>ROUND($F$719/100*$F$720*АТС!C161,2)</f>
        <v>90.56</v>
      </c>
      <c r="G841" s="42">
        <f>ROUND($G$719/100*$G$720*АТС!C161,2)</f>
        <v>52.99</v>
      </c>
    </row>
    <row r="842" spans="1:7" x14ac:dyDescent="0.25">
      <c r="A842" s="252"/>
      <c r="B842" s="124">
        <f t="shared" si="14"/>
        <v>41676.041669999999</v>
      </c>
      <c r="C842" s="115">
        <v>1</v>
      </c>
      <c r="D842" s="42">
        <f>ROUND($D$719/100*$D$720*АТС!$C162,2)</f>
        <v>129.05000000000001</v>
      </c>
      <c r="E842" s="42">
        <f>ROUND($E$719/100*$E$720*АТС!C162,2)</f>
        <v>118.55</v>
      </c>
      <c r="F842" s="42">
        <f>ROUND($F$719/100*$F$720*АТС!C162,2)</f>
        <v>80.739999999999995</v>
      </c>
      <c r="G842" s="42">
        <f>ROUND($G$719/100*$G$720*АТС!C162,2)</f>
        <v>47.25</v>
      </c>
    </row>
    <row r="843" spans="1:7" x14ac:dyDescent="0.25">
      <c r="A843" s="252"/>
      <c r="B843" s="123">
        <f t="shared" si="14"/>
        <v>41676.083330000001</v>
      </c>
      <c r="C843" s="115">
        <v>2</v>
      </c>
      <c r="D843" s="42">
        <f>ROUND($D$719/100*$D$720*АТС!$C163,2)</f>
        <v>124.84</v>
      </c>
      <c r="E843" s="42">
        <f>ROUND($E$719/100*$E$720*АТС!C163,2)</f>
        <v>114.69</v>
      </c>
      <c r="F843" s="42">
        <f>ROUND($F$719/100*$F$720*АТС!C163,2)</f>
        <v>78.11</v>
      </c>
      <c r="G843" s="42">
        <f>ROUND($G$719/100*$G$720*АТС!C163,2)</f>
        <v>45.71</v>
      </c>
    </row>
    <row r="844" spans="1:7" x14ac:dyDescent="0.25">
      <c r="A844" s="252"/>
      <c r="B844" s="124">
        <f t="shared" si="14"/>
        <v>41676.125</v>
      </c>
      <c r="C844" s="115">
        <v>3</v>
      </c>
      <c r="D844" s="42">
        <f>ROUND($D$719/100*$D$720*АТС!$C164,2)</f>
        <v>124.74</v>
      </c>
      <c r="E844" s="42">
        <f>ROUND($E$719/100*$E$720*АТС!C164,2)</f>
        <v>114.6</v>
      </c>
      <c r="F844" s="42">
        <f>ROUND($F$719/100*$F$720*АТС!C164,2)</f>
        <v>78.05</v>
      </c>
      <c r="G844" s="42">
        <f>ROUND($G$719/100*$G$720*АТС!C164,2)</f>
        <v>45.68</v>
      </c>
    </row>
    <row r="845" spans="1:7" x14ac:dyDescent="0.25">
      <c r="A845" s="252"/>
      <c r="B845" s="123">
        <f t="shared" si="14"/>
        <v>41676.166669999999</v>
      </c>
      <c r="C845" s="115">
        <v>4</v>
      </c>
      <c r="D845" s="42">
        <f>ROUND($D$719/100*$D$720*АТС!$C165,2)</f>
        <v>124.89</v>
      </c>
      <c r="E845" s="42">
        <f>ROUND($E$719/100*$E$720*АТС!C165,2)</f>
        <v>114.73</v>
      </c>
      <c r="F845" s="42">
        <f>ROUND($F$719/100*$F$720*АТС!C165,2)</f>
        <v>78.14</v>
      </c>
      <c r="G845" s="42">
        <f>ROUND($G$719/100*$G$720*АТС!C165,2)</f>
        <v>45.73</v>
      </c>
    </row>
    <row r="846" spans="1:7" x14ac:dyDescent="0.25">
      <c r="A846" s="252"/>
      <c r="B846" s="124">
        <f t="shared" si="14"/>
        <v>41676.208330000001</v>
      </c>
      <c r="C846" s="115">
        <v>5</v>
      </c>
      <c r="D846" s="42">
        <f>ROUND($D$719/100*$D$720*АТС!$C166,2)</f>
        <v>124.97</v>
      </c>
      <c r="E846" s="42">
        <f>ROUND($E$719/100*$E$720*АТС!C166,2)</f>
        <v>114.81</v>
      </c>
      <c r="F846" s="42">
        <f>ROUND($F$719/100*$F$720*АТС!C166,2)</f>
        <v>78.2</v>
      </c>
      <c r="G846" s="42">
        <f>ROUND($G$719/100*$G$720*АТС!C166,2)</f>
        <v>45.76</v>
      </c>
    </row>
    <row r="847" spans="1:7" x14ac:dyDescent="0.25">
      <c r="A847" s="252"/>
      <c r="B847" s="123">
        <f t="shared" si="14"/>
        <v>41676.25</v>
      </c>
      <c r="C847" s="115">
        <v>6</v>
      </c>
      <c r="D847" s="42">
        <f>ROUND($D$719/100*$D$720*АТС!$C167,2)</f>
        <v>130.13999999999999</v>
      </c>
      <c r="E847" s="42">
        <f>ROUND($E$719/100*$E$720*АТС!C167,2)</f>
        <v>119.56</v>
      </c>
      <c r="F847" s="42">
        <f>ROUND($F$719/100*$F$720*АТС!C167,2)</f>
        <v>81.430000000000007</v>
      </c>
      <c r="G847" s="42">
        <f>ROUND($G$719/100*$G$720*АТС!C167,2)</f>
        <v>47.65</v>
      </c>
    </row>
    <row r="848" spans="1:7" x14ac:dyDescent="0.25">
      <c r="A848" s="252"/>
      <c r="B848" s="124">
        <f t="shared" si="14"/>
        <v>41676.291669999999</v>
      </c>
      <c r="C848" s="115">
        <v>7</v>
      </c>
      <c r="D848" s="42">
        <f>ROUND($D$719/100*$D$720*АТС!$C168,2)</f>
        <v>127.15</v>
      </c>
      <c r="E848" s="42">
        <f>ROUND($E$719/100*$E$720*АТС!C168,2)</f>
        <v>116.81</v>
      </c>
      <c r="F848" s="42">
        <f>ROUND($F$719/100*$F$720*АТС!C168,2)</f>
        <v>79.56</v>
      </c>
      <c r="G848" s="42">
        <f>ROUND($G$719/100*$G$720*АТС!C168,2)</f>
        <v>46.56</v>
      </c>
    </row>
    <row r="849" spans="1:7" x14ac:dyDescent="0.25">
      <c r="A849" s="252"/>
      <c r="B849" s="123">
        <f t="shared" si="14"/>
        <v>41676.333330000001</v>
      </c>
      <c r="C849" s="115">
        <v>8</v>
      </c>
      <c r="D849" s="42">
        <f>ROUND($D$719/100*$D$720*АТС!$C169,2)</f>
        <v>131.47</v>
      </c>
      <c r="E849" s="42">
        <f>ROUND($E$719/100*$E$720*АТС!C169,2)</f>
        <v>120.78</v>
      </c>
      <c r="F849" s="42">
        <f>ROUND($F$719/100*$F$720*АТС!C169,2)</f>
        <v>82.26</v>
      </c>
      <c r="G849" s="42">
        <f>ROUND($G$719/100*$G$720*АТС!C169,2)</f>
        <v>48.14</v>
      </c>
    </row>
    <row r="850" spans="1:7" x14ac:dyDescent="0.25">
      <c r="A850" s="252"/>
      <c r="B850" s="124">
        <f t="shared" si="14"/>
        <v>41676.375</v>
      </c>
      <c r="C850" s="115">
        <v>9</v>
      </c>
      <c r="D850" s="42">
        <f>ROUND($D$719/100*$D$720*АТС!$C170,2)</f>
        <v>131.44999999999999</v>
      </c>
      <c r="E850" s="42">
        <f>ROUND($E$719/100*$E$720*АТС!C170,2)</f>
        <v>120.76</v>
      </c>
      <c r="F850" s="42">
        <f>ROUND($F$719/100*$F$720*АТС!C170,2)</f>
        <v>82.25</v>
      </c>
      <c r="G850" s="42">
        <f>ROUND($G$719/100*$G$720*АТС!C170,2)</f>
        <v>48.13</v>
      </c>
    </row>
    <row r="851" spans="1:7" x14ac:dyDescent="0.25">
      <c r="A851" s="252"/>
      <c r="B851" s="123">
        <f t="shared" si="14"/>
        <v>41676.416669999999</v>
      </c>
      <c r="C851" s="115">
        <v>10</v>
      </c>
      <c r="D851" s="42">
        <f>ROUND($D$719/100*$D$720*АТС!$C171,2)</f>
        <v>131.21</v>
      </c>
      <c r="E851" s="42">
        <f>ROUND($E$719/100*$E$720*АТС!C171,2)</f>
        <v>120.55</v>
      </c>
      <c r="F851" s="42">
        <f>ROUND($F$719/100*$F$720*АТС!C171,2)</f>
        <v>82.1</v>
      </c>
      <c r="G851" s="42">
        <f>ROUND($G$719/100*$G$720*АТС!C171,2)</f>
        <v>48.05</v>
      </c>
    </row>
    <row r="852" spans="1:7" x14ac:dyDescent="0.25">
      <c r="A852" s="252"/>
      <c r="B852" s="124">
        <f t="shared" si="14"/>
        <v>41676.458330000001</v>
      </c>
      <c r="C852" s="115">
        <v>11</v>
      </c>
      <c r="D852" s="42">
        <f>ROUND($D$719/100*$D$720*АТС!$C172,2)</f>
        <v>151.71</v>
      </c>
      <c r="E852" s="42">
        <f>ROUND($E$719/100*$E$720*АТС!C172,2)</f>
        <v>139.38</v>
      </c>
      <c r="F852" s="42">
        <f>ROUND($F$719/100*$F$720*АТС!C172,2)</f>
        <v>94.93</v>
      </c>
      <c r="G852" s="42">
        <f>ROUND($G$719/100*$G$720*АТС!C172,2)</f>
        <v>55.55</v>
      </c>
    </row>
    <row r="853" spans="1:7" x14ac:dyDescent="0.25">
      <c r="A853" s="252"/>
      <c r="B853" s="123">
        <f t="shared" si="14"/>
        <v>41676.5</v>
      </c>
      <c r="C853" s="115">
        <v>12</v>
      </c>
      <c r="D853" s="42">
        <f>ROUND($D$719/100*$D$720*АТС!$C173,2)</f>
        <v>146.6</v>
      </c>
      <c r="E853" s="42">
        <f>ROUND($E$719/100*$E$720*АТС!C173,2)</f>
        <v>134.68</v>
      </c>
      <c r="F853" s="42">
        <f>ROUND($F$719/100*$F$720*АТС!C173,2)</f>
        <v>91.73</v>
      </c>
      <c r="G853" s="42">
        <f>ROUND($G$719/100*$G$720*АТС!C173,2)</f>
        <v>53.68</v>
      </c>
    </row>
    <row r="854" spans="1:7" x14ac:dyDescent="0.25">
      <c r="A854" s="252"/>
      <c r="B854" s="124">
        <f t="shared" si="14"/>
        <v>41676.541669999999</v>
      </c>
      <c r="C854" s="115">
        <v>13</v>
      </c>
      <c r="D854" s="42">
        <f>ROUND($D$719/100*$D$720*АТС!$C174,2)</f>
        <v>145.38999999999999</v>
      </c>
      <c r="E854" s="42">
        <f>ROUND($E$719/100*$E$720*АТС!C174,2)</f>
        <v>133.57</v>
      </c>
      <c r="F854" s="42">
        <f>ROUND($F$719/100*$F$720*АТС!C174,2)</f>
        <v>90.97</v>
      </c>
      <c r="G854" s="42">
        <f>ROUND($G$719/100*$G$720*АТС!C174,2)</f>
        <v>53.24</v>
      </c>
    </row>
    <row r="855" spans="1:7" x14ac:dyDescent="0.25">
      <c r="A855" s="252"/>
      <c r="B855" s="123">
        <f t="shared" si="14"/>
        <v>41676.583330000001</v>
      </c>
      <c r="C855" s="115">
        <v>14</v>
      </c>
      <c r="D855" s="42">
        <f>ROUND($D$719/100*$D$720*АТС!$C175,2)</f>
        <v>141.96</v>
      </c>
      <c r="E855" s="42">
        <f>ROUND($E$719/100*$E$720*АТС!C175,2)</f>
        <v>130.41999999999999</v>
      </c>
      <c r="F855" s="42">
        <f>ROUND($F$719/100*$F$720*АТС!C175,2)</f>
        <v>88.82</v>
      </c>
      <c r="G855" s="42">
        <f>ROUND($G$719/100*$G$720*АТС!C175,2)</f>
        <v>51.98</v>
      </c>
    </row>
    <row r="856" spans="1:7" x14ac:dyDescent="0.25">
      <c r="A856" s="252"/>
      <c r="B856" s="124">
        <f t="shared" si="14"/>
        <v>41676.625</v>
      </c>
      <c r="C856" s="115">
        <v>15</v>
      </c>
      <c r="D856" s="42">
        <f>ROUND($D$719/100*$D$720*АТС!$C176,2)</f>
        <v>139.58000000000001</v>
      </c>
      <c r="E856" s="42">
        <f>ROUND($E$719/100*$E$720*АТС!C176,2)</f>
        <v>128.22999999999999</v>
      </c>
      <c r="F856" s="42">
        <f>ROUND($F$719/100*$F$720*АТС!C176,2)</f>
        <v>87.34</v>
      </c>
      <c r="G856" s="42">
        <f>ROUND($G$719/100*$G$720*АТС!C176,2)</f>
        <v>51.11</v>
      </c>
    </row>
    <row r="857" spans="1:7" x14ac:dyDescent="0.25">
      <c r="A857" s="252"/>
      <c r="B857" s="123">
        <f t="shared" si="14"/>
        <v>41676.666669999999</v>
      </c>
      <c r="C857" s="115">
        <v>16</v>
      </c>
      <c r="D857" s="42">
        <f>ROUND($D$719/100*$D$720*АТС!$C177,2)</f>
        <v>137.02000000000001</v>
      </c>
      <c r="E857" s="42">
        <f>ROUND($E$719/100*$E$720*АТС!C177,2)</f>
        <v>125.88</v>
      </c>
      <c r="F857" s="42">
        <f>ROUND($F$719/100*$F$720*АТС!C177,2)</f>
        <v>85.73</v>
      </c>
      <c r="G857" s="42">
        <f>ROUND($G$719/100*$G$720*АТС!C177,2)</f>
        <v>50.17</v>
      </c>
    </row>
    <row r="858" spans="1:7" x14ac:dyDescent="0.25">
      <c r="A858" s="252"/>
      <c r="B858" s="124">
        <f t="shared" si="14"/>
        <v>41676.708330000001</v>
      </c>
      <c r="C858" s="115">
        <v>17</v>
      </c>
      <c r="D858" s="42">
        <f>ROUND($D$719/100*$D$720*АТС!$C178,2)</f>
        <v>131.03</v>
      </c>
      <c r="E858" s="42">
        <f>ROUND($E$719/100*$E$720*АТС!C178,2)</f>
        <v>120.38</v>
      </c>
      <c r="F858" s="42">
        <f>ROUND($F$719/100*$F$720*АТС!C178,2)</f>
        <v>81.98</v>
      </c>
      <c r="G858" s="42">
        <f>ROUND($G$719/100*$G$720*АТС!C178,2)</f>
        <v>47.98</v>
      </c>
    </row>
    <row r="859" spans="1:7" x14ac:dyDescent="0.25">
      <c r="A859" s="252"/>
      <c r="B859" s="123">
        <f t="shared" si="14"/>
        <v>41676.75</v>
      </c>
      <c r="C859" s="115">
        <v>18</v>
      </c>
      <c r="D859" s="42">
        <f>ROUND($D$719/100*$D$720*АТС!$C179,2)</f>
        <v>148.72</v>
      </c>
      <c r="E859" s="42">
        <f>ROUND($E$719/100*$E$720*АТС!C179,2)</f>
        <v>136.63</v>
      </c>
      <c r="F859" s="42">
        <f>ROUND($F$719/100*$F$720*АТС!C179,2)</f>
        <v>93.05</v>
      </c>
      <c r="G859" s="42">
        <f>ROUND($G$719/100*$G$720*АТС!C179,2)</f>
        <v>54.46</v>
      </c>
    </row>
    <row r="860" spans="1:7" x14ac:dyDescent="0.25">
      <c r="A860" s="252"/>
      <c r="B860" s="124">
        <f t="shared" si="14"/>
        <v>41676.791669999999</v>
      </c>
      <c r="C860" s="115">
        <v>19</v>
      </c>
      <c r="D860" s="42">
        <f>ROUND($D$719/100*$D$720*АТС!$C180,2)</f>
        <v>169.73</v>
      </c>
      <c r="E860" s="42">
        <f>ROUND($E$719/100*$E$720*АТС!C180,2)</f>
        <v>155.93</v>
      </c>
      <c r="F860" s="42">
        <f>ROUND($F$719/100*$F$720*АТС!C180,2)</f>
        <v>106.2</v>
      </c>
      <c r="G860" s="42">
        <f>ROUND($G$719/100*$G$720*АТС!C180,2)</f>
        <v>62.15</v>
      </c>
    </row>
    <row r="861" spans="1:7" x14ac:dyDescent="0.25">
      <c r="A861" s="252"/>
      <c r="B861" s="123">
        <f t="shared" si="14"/>
        <v>41676.833330000001</v>
      </c>
      <c r="C861" s="115">
        <v>20</v>
      </c>
      <c r="D861" s="42">
        <f>ROUND($D$719/100*$D$720*АТС!$C181,2)</f>
        <v>164.22</v>
      </c>
      <c r="E861" s="42">
        <f>ROUND($E$719/100*$E$720*АТС!C181,2)</f>
        <v>150.87</v>
      </c>
      <c r="F861" s="42">
        <f>ROUND($F$719/100*$F$720*АТС!C181,2)</f>
        <v>102.75</v>
      </c>
      <c r="G861" s="42">
        <f>ROUND($G$719/100*$G$720*АТС!C181,2)</f>
        <v>60.13</v>
      </c>
    </row>
    <row r="862" spans="1:7" x14ac:dyDescent="0.25">
      <c r="A862" s="252"/>
      <c r="B862" s="124">
        <f t="shared" si="14"/>
        <v>41676.875</v>
      </c>
      <c r="C862" s="115">
        <v>21</v>
      </c>
      <c r="D862" s="42">
        <f>ROUND($D$719/100*$D$720*АТС!$C182,2)</f>
        <v>165.35</v>
      </c>
      <c r="E862" s="42">
        <f>ROUND($E$719/100*$E$720*АТС!C182,2)</f>
        <v>151.91</v>
      </c>
      <c r="F862" s="42">
        <f>ROUND($F$719/100*$F$720*АТС!C182,2)</f>
        <v>103.46</v>
      </c>
      <c r="G862" s="42">
        <f>ROUND($G$719/100*$G$720*АТС!C182,2)</f>
        <v>60.55</v>
      </c>
    </row>
    <row r="863" spans="1:7" x14ac:dyDescent="0.25">
      <c r="A863" s="252"/>
      <c r="B863" s="123">
        <f t="shared" si="14"/>
        <v>41676.916669999999</v>
      </c>
      <c r="C863" s="115">
        <v>22</v>
      </c>
      <c r="D863" s="42">
        <f>ROUND($D$719/100*$D$720*АТС!$C183,2)</f>
        <v>195.68</v>
      </c>
      <c r="E863" s="42">
        <f>ROUND($E$719/100*$E$720*АТС!C183,2)</f>
        <v>179.77</v>
      </c>
      <c r="F863" s="42">
        <f>ROUND($F$719/100*$F$720*АТС!C183,2)</f>
        <v>122.44</v>
      </c>
      <c r="G863" s="42">
        <f>ROUND($G$719/100*$G$720*АТС!C183,2)</f>
        <v>71.650000000000006</v>
      </c>
    </row>
    <row r="864" spans="1:7" x14ac:dyDescent="0.25">
      <c r="A864" s="252"/>
      <c r="B864" s="124">
        <f t="shared" si="14"/>
        <v>41676.958330000001</v>
      </c>
      <c r="C864" s="115">
        <v>23</v>
      </c>
      <c r="D864" s="42">
        <f>ROUND($D$719/100*$D$720*АТС!$C184,2)</f>
        <v>175.29</v>
      </c>
      <c r="E864" s="42">
        <f>ROUND($E$719/100*$E$720*АТС!C184,2)</f>
        <v>161.04</v>
      </c>
      <c r="F864" s="42">
        <f>ROUND($F$719/100*$F$720*АТС!C184,2)</f>
        <v>109.68</v>
      </c>
      <c r="G864" s="42">
        <f>ROUND($G$719/100*$G$720*АТС!C184,2)</f>
        <v>64.180000000000007</v>
      </c>
    </row>
    <row r="865" spans="1:7" x14ac:dyDescent="0.25">
      <c r="A865" s="252"/>
      <c r="B865" s="123">
        <f t="shared" si="14"/>
        <v>41677</v>
      </c>
      <c r="C865" s="115">
        <v>0</v>
      </c>
      <c r="D865" s="42">
        <f>ROUND($D$719/100*$D$720*АТС!$C185,2)</f>
        <v>127.23</v>
      </c>
      <c r="E865" s="42">
        <f>ROUND($E$719/100*$E$720*АТС!C185,2)</f>
        <v>116.89</v>
      </c>
      <c r="F865" s="42">
        <f>ROUND($F$719/100*$F$720*АТС!C185,2)</f>
        <v>79.61</v>
      </c>
      <c r="G865" s="42">
        <f>ROUND($G$719/100*$G$720*АТС!C185,2)</f>
        <v>46.59</v>
      </c>
    </row>
    <row r="866" spans="1:7" x14ac:dyDescent="0.25">
      <c r="A866" s="252"/>
      <c r="B866" s="124">
        <f t="shared" si="14"/>
        <v>41677.041669999999</v>
      </c>
      <c r="C866" s="115">
        <v>1</v>
      </c>
      <c r="D866" s="42">
        <f>ROUND($D$719/100*$D$720*АТС!$C186,2)</f>
        <v>123.02</v>
      </c>
      <c r="E866" s="42">
        <f>ROUND($E$719/100*$E$720*АТС!C186,2)</f>
        <v>113.01</v>
      </c>
      <c r="F866" s="42">
        <f>ROUND($F$719/100*$F$720*АТС!C186,2)</f>
        <v>76.97</v>
      </c>
      <c r="G866" s="42">
        <f>ROUND($G$719/100*$G$720*АТС!C186,2)</f>
        <v>45.04</v>
      </c>
    </row>
    <row r="867" spans="1:7" x14ac:dyDescent="0.25">
      <c r="A867" s="252"/>
      <c r="B867" s="123">
        <f t="shared" si="14"/>
        <v>41677.083330000001</v>
      </c>
      <c r="C867" s="115">
        <v>2</v>
      </c>
      <c r="D867" s="42">
        <f>ROUND($D$719/100*$D$720*АТС!$C187,2)</f>
        <v>121.55</v>
      </c>
      <c r="E867" s="42">
        <f>ROUND($E$719/100*$E$720*АТС!C187,2)</f>
        <v>111.67</v>
      </c>
      <c r="F867" s="42">
        <f>ROUND($F$719/100*$F$720*АТС!C187,2)</f>
        <v>76.05</v>
      </c>
      <c r="G867" s="42">
        <f>ROUND($G$719/100*$G$720*АТС!C187,2)</f>
        <v>44.51</v>
      </c>
    </row>
    <row r="868" spans="1:7" x14ac:dyDescent="0.25">
      <c r="A868" s="252"/>
      <c r="B868" s="124">
        <f t="shared" si="14"/>
        <v>41677.125</v>
      </c>
      <c r="C868" s="115">
        <v>3</v>
      </c>
      <c r="D868" s="42">
        <f>ROUND($D$719/100*$D$720*АТС!$C188,2)</f>
        <v>122.18</v>
      </c>
      <c r="E868" s="42">
        <f>ROUND($E$719/100*$E$720*АТС!C188,2)</f>
        <v>112.25</v>
      </c>
      <c r="F868" s="42">
        <f>ROUND($F$719/100*$F$720*АТС!C188,2)</f>
        <v>76.45</v>
      </c>
      <c r="G868" s="42">
        <f>ROUND($G$719/100*$G$720*АТС!C188,2)</f>
        <v>44.74</v>
      </c>
    </row>
    <row r="869" spans="1:7" x14ac:dyDescent="0.25">
      <c r="A869" s="252"/>
      <c r="B869" s="123">
        <f t="shared" si="14"/>
        <v>41677.166669999999</v>
      </c>
      <c r="C869" s="115">
        <v>4</v>
      </c>
      <c r="D869" s="42">
        <f>ROUND($D$719/100*$D$720*АТС!$C189,2)</f>
        <v>122.07</v>
      </c>
      <c r="E869" s="42">
        <f>ROUND($E$719/100*$E$720*АТС!C189,2)</f>
        <v>112.15</v>
      </c>
      <c r="F869" s="42">
        <f>ROUND($F$719/100*$F$720*АТС!C189,2)</f>
        <v>76.38</v>
      </c>
      <c r="G869" s="42">
        <f>ROUND($G$719/100*$G$720*АТС!C189,2)</f>
        <v>44.7</v>
      </c>
    </row>
    <row r="870" spans="1:7" x14ac:dyDescent="0.25">
      <c r="A870" s="252"/>
      <c r="B870" s="124">
        <f t="shared" si="14"/>
        <v>41677.208330000001</v>
      </c>
      <c r="C870" s="115">
        <v>5</v>
      </c>
      <c r="D870" s="42">
        <f>ROUND($D$719/100*$D$720*АТС!$C190,2)</f>
        <v>121.24</v>
      </c>
      <c r="E870" s="42">
        <f>ROUND($E$719/100*$E$720*АТС!C190,2)</f>
        <v>111.38</v>
      </c>
      <c r="F870" s="42">
        <f>ROUND($F$719/100*$F$720*АТС!C190,2)</f>
        <v>75.86</v>
      </c>
      <c r="G870" s="42">
        <f>ROUND($G$719/100*$G$720*АТС!C190,2)</f>
        <v>44.39</v>
      </c>
    </row>
    <row r="871" spans="1:7" x14ac:dyDescent="0.25">
      <c r="A871" s="252"/>
      <c r="B871" s="123">
        <f t="shared" si="14"/>
        <v>41677.25</v>
      </c>
      <c r="C871" s="115">
        <v>6</v>
      </c>
      <c r="D871" s="42">
        <f>ROUND($D$719/100*$D$720*АТС!$C191,2)</f>
        <v>127.1</v>
      </c>
      <c r="E871" s="42">
        <f>ROUND($E$719/100*$E$720*АТС!C191,2)</f>
        <v>116.77</v>
      </c>
      <c r="F871" s="42">
        <f>ROUND($F$719/100*$F$720*АТС!C191,2)</f>
        <v>79.53</v>
      </c>
      <c r="G871" s="42">
        <f>ROUND($G$719/100*$G$720*АТС!C191,2)</f>
        <v>46.54</v>
      </c>
    </row>
    <row r="872" spans="1:7" x14ac:dyDescent="0.25">
      <c r="A872" s="252"/>
      <c r="B872" s="124">
        <f t="shared" si="14"/>
        <v>41677.291669999999</v>
      </c>
      <c r="C872" s="115">
        <v>7</v>
      </c>
      <c r="D872" s="42">
        <f>ROUND($D$719/100*$D$720*АТС!$C192,2)</f>
        <v>126.71</v>
      </c>
      <c r="E872" s="42">
        <f>ROUND($E$719/100*$E$720*АТС!C192,2)</f>
        <v>116.41</v>
      </c>
      <c r="F872" s="42">
        <f>ROUND($F$719/100*$F$720*АТС!C192,2)</f>
        <v>79.28</v>
      </c>
      <c r="G872" s="42">
        <f>ROUND($G$719/100*$G$720*АТС!C192,2)</f>
        <v>46.4</v>
      </c>
    </row>
    <row r="873" spans="1:7" x14ac:dyDescent="0.25">
      <c r="A873" s="252"/>
      <c r="B873" s="123">
        <f t="shared" si="14"/>
        <v>41677.333330000001</v>
      </c>
      <c r="C873" s="115">
        <v>8</v>
      </c>
      <c r="D873" s="42">
        <f>ROUND($D$719/100*$D$720*АТС!$C193,2)</f>
        <v>121.46</v>
      </c>
      <c r="E873" s="42">
        <f>ROUND($E$719/100*$E$720*АТС!C193,2)</f>
        <v>111.59</v>
      </c>
      <c r="F873" s="42">
        <f>ROUND($F$719/100*$F$720*АТС!C193,2)</f>
        <v>76</v>
      </c>
      <c r="G873" s="42">
        <f>ROUND($G$719/100*$G$720*АТС!C193,2)</f>
        <v>44.48</v>
      </c>
    </row>
    <row r="874" spans="1:7" x14ac:dyDescent="0.25">
      <c r="A874" s="252"/>
      <c r="B874" s="124">
        <f t="shared" ref="B874:B937" si="15">B850+1</f>
        <v>41677.375</v>
      </c>
      <c r="C874" s="115">
        <v>9</v>
      </c>
      <c r="D874" s="42">
        <f>ROUND($D$719/100*$D$720*АТС!$C194,2)</f>
        <v>131.79</v>
      </c>
      <c r="E874" s="42">
        <f>ROUND($E$719/100*$E$720*АТС!C194,2)</f>
        <v>121.08</v>
      </c>
      <c r="F874" s="42">
        <f>ROUND($F$719/100*$F$720*АТС!C194,2)</f>
        <v>82.46</v>
      </c>
      <c r="G874" s="42">
        <f>ROUND($G$719/100*$G$720*АТС!C194,2)</f>
        <v>48.26</v>
      </c>
    </row>
    <row r="875" spans="1:7" x14ac:dyDescent="0.25">
      <c r="A875" s="252"/>
      <c r="B875" s="123">
        <f t="shared" si="15"/>
        <v>41677.416669999999</v>
      </c>
      <c r="C875" s="115">
        <v>10</v>
      </c>
      <c r="D875" s="42">
        <f>ROUND($D$719/100*$D$720*АТС!$C195,2)</f>
        <v>131.82</v>
      </c>
      <c r="E875" s="42">
        <f>ROUND($E$719/100*$E$720*АТС!C195,2)</f>
        <v>121.11</v>
      </c>
      <c r="F875" s="42">
        <f>ROUND($F$719/100*$F$720*АТС!C195,2)</f>
        <v>82.48</v>
      </c>
      <c r="G875" s="42">
        <f>ROUND($G$719/100*$G$720*АТС!C195,2)</f>
        <v>48.27</v>
      </c>
    </row>
    <row r="876" spans="1:7" x14ac:dyDescent="0.25">
      <c r="A876" s="252"/>
      <c r="B876" s="124">
        <f t="shared" si="15"/>
        <v>41677.458330000001</v>
      </c>
      <c r="C876" s="115">
        <v>11</v>
      </c>
      <c r="D876" s="42">
        <f>ROUND($D$719/100*$D$720*АТС!$C196,2)</f>
        <v>129.08000000000001</v>
      </c>
      <c r="E876" s="42">
        <f>ROUND($E$719/100*$E$720*АТС!C196,2)</f>
        <v>118.59</v>
      </c>
      <c r="F876" s="42">
        <f>ROUND($F$719/100*$F$720*АТС!C196,2)</f>
        <v>80.77</v>
      </c>
      <c r="G876" s="42">
        <f>ROUND($G$719/100*$G$720*АТС!C196,2)</f>
        <v>47.27</v>
      </c>
    </row>
    <row r="877" spans="1:7" x14ac:dyDescent="0.25">
      <c r="A877" s="252"/>
      <c r="B877" s="123">
        <f t="shared" si="15"/>
        <v>41677.5</v>
      </c>
      <c r="C877" s="115">
        <v>12</v>
      </c>
      <c r="D877" s="42">
        <f>ROUND($D$719/100*$D$720*АТС!$C197,2)</f>
        <v>129.1</v>
      </c>
      <c r="E877" s="42">
        <f>ROUND($E$719/100*$E$720*АТС!C197,2)</f>
        <v>118.6</v>
      </c>
      <c r="F877" s="42">
        <f>ROUND($F$719/100*$F$720*АТС!C197,2)</f>
        <v>80.78</v>
      </c>
      <c r="G877" s="42">
        <f>ROUND($G$719/100*$G$720*АТС!C197,2)</f>
        <v>47.27</v>
      </c>
    </row>
    <row r="878" spans="1:7" x14ac:dyDescent="0.25">
      <c r="A878" s="252"/>
      <c r="B878" s="124">
        <f t="shared" si="15"/>
        <v>41677.541669999999</v>
      </c>
      <c r="C878" s="115">
        <v>13</v>
      </c>
      <c r="D878" s="42">
        <f>ROUND($D$719/100*$D$720*АТС!$C198,2)</f>
        <v>129.11000000000001</v>
      </c>
      <c r="E878" s="42">
        <f>ROUND($E$719/100*$E$720*АТС!C198,2)</f>
        <v>118.62</v>
      </c>
      <c r="F878" s="42">
        <f>ROUND($F$719/100*$F$720*АТС!C198,2)</f>
        <v>80.790000000000006</v>
      </c>
      <c r="G878" s="42">
        <f>ROUND($G$719/100*$G$720*АТС!C198,2)</f>
        <v>47.28</v>
      </c>
    </row>
    <row r="879" spans="1:7" x14ac:dyDescent="0.25">
      <c r="A879" s="252"/>
      <c r="B879" s="123">
        <f t="shared" si="15"/>
        <v>41677.583330000001</v>
      </c>
      <c r="C879" s="115">
        <v>14</v>
      </c>
      <c r="D879" s="42">
        <f>ROUND($D$719/100*$D$720*АТС!$C199,2)</f>
        <v>129.18</v>
      </c>
      <c r="E879" s="42">
        <f>ROUND($E$719/100*$E$720*АТС!C199,2)</f>
        <v>118.68</v>
      </c>
      <c r="F879" s="42">
        <f>ROUND($F$719/100*$F$720*АТС!C199,2)</f>
        <v>80.83</v>
      </c>
      <c r="G879" s="42">
        <f>ROUND($G$719/100*$G$720*АТС!C199,2)</f>
        <v>47.3</v>
      </c>
    </row>
    <row r="880" spans="1:7" x14ac:dyDescent="0.25">
      <c r="A880" s="252"/>
      <c r="B880" s="124">
        <f t="shared" si="15"/>
        <v>41677.625</v>
      </c>
      <c r="C880" s="115">
        <v>15</v>
      </c>
      <c r="D880" s="42">
        <f>ROUND($D$719/100*$D$720*АТС!$C200,2)</f>
        <v>129.15</v>
      </c>
      <c r="E880" s="42">
        <f>ROUND($E$719/100*$E$720*АТС!C200,2)</f>
        <v>118.65</v>
      </c>
      <c r="F880" s="42">
        <f>ROUND($F$719/100*$F$720*АТС!C200,2)</f>
        <v>80.81</v>
      </c>
      <c r="G880" s="42">
        <f>ROUND($G$719/100*$G$720*АТС!C200,2)</f>
        <v>47.29</v>
      </c>
    </row>
    <row r="881" spans="1:7" x14ac:dyDescent="0.25">
      <c r="A881" s="252"/>
      <c r="B881" s="123">
        <f t="shared" si="15"/>
        <v>41677.666669999999</v>
      </c>
      <c r="C881" s="115">
        <v>16</v>
      </c>
      <c r="D881" s="42">
        <f>ROUND($D$719/100*$D$720*АТС!$C201,2)</f>
        <v>129.09</v>
      </c>
      <c r="E881" s="42">
        <f>ROUND($E$719/100*$E$720*АТС!C201,2)</f>
        <v>118.6</v>
      </c>
      <c r="F881" s="42">
        <f>ROUND($F$719/100*$F$720*АТС!C201,2)</f>
        <v>80.77</v>
      </c>
      <c r="G881" s="42">
        <f>ROUND($G$719/100*$G$720*АТС!C201,2)</f>
        <v>47.27</v>
      </c>
    </row>
    <row r="882" spans="1:7" x14ac:dyDescent="0.25">
      <c r="A882" s="252"/>
      <c r="B882" s="124">
        <f t="shared" si="15"/>
        <v>41677.708330000001</v>
      </c>
      <c r="C882" s="115">
        <v>17</v>
      </c>
      <c r="D882" s="42">
        <f>ROUND($D$719/100*$D$720*АТС!$C202,2)</f>
        <v>130.87</v>
      </c>
      <c r="E882" s="42">
        <f>ROUND($E$719/100*$E$720*АТС!C202,2)</f>
        <v>120.23</v>
      </c>
      <c r="F882" s="42">
        <f>ROUND($F$719/100*$F$720*АТС!C202,2)</f>
        <v>81.89</v>
      </c>
      <c r="G882" s="42">
        <f>ROUND($G$719/100*$G$720*АТС!C202,2)</f>
        <v>47.92</v>
      </c>
    </row>
    <row r="883" spans="1:7" x14ac:dyDescent="0.25">
      <c r="A883" s="252"/>
      <c r="B883" s="123">
        <f t="shared" si="15"/>
        <v>41677.75</v>
      </c>
      <c r="C883" s="115">
        <v>18</v>
      </c>
      <c r="D883" s="42">
        <f>ROUND($D$719/100*$D$720*АТС!$C203,2)</f>
        <v>130.91</v>
      </c>
      <c r="E883" s="42">
        <f>ROUND($E$719/100*$E$720*АТС!C203,2)</f>
        <v>120.26</v>
      </c>
      <c r="F883" s="42">
        <f>ROUND($F$719/100*$F$720*АТС!C203,2)</f>
        <v>81.91</v>
      </c>
      <c r="G883" s="42">
        <f>ROUND($G$719/100*$G$720*АТС!C203,2)</f>
        <v>47.93</v>
      </c>
    </row>
    <row r="884" spans="1:7" x14ac:dyDescent="0.25">
      <c r="A884" s="252"/>
      <c r="B884" s="124">
        <f t="shared" si="15"/>
        <v>41677.791669999999</v>
      </c>
      <c r="C884" s="115">
        <v>19</v>
      </c>
      <c r="D884" s="42">
        <f>ROUND($D$719/100*$D$720*АТС!$C204,2)</f>
        <v>155.56</v>
      </c>
      <c r="E884" s="42">
        <f>ROUND($E$719/100*$E$720*АТС!C204,2)</f>
        <v>142.91</v>
      </c>
      <c r="F884" s="42">
        <f>ROUND($F$719/100*$F$720*АТС!C204,2)</f>
        <v>97.33</v>
      </c>
      <c r="G884" s="42">
        <f>ROUND($G$719/100*$G$720*АТС!C204,2)</f>
        <v>56.96</v>
      </c>
    </row>
    <row r="885" spans="1:7" x14ac:dyDescent="0.25">
      <c r="A885" s="252"/>
      <c r="B885" s="123">
        <f t="shared" si="15"/>
        <v>41677.833330000001</v>
      </c>
      <c r="C885" s="115">
        <v>20</v>
      </c>
      <c r="D885" s="42">
        <f>ROUND($D$719/100*$D$720*АТС!$C205,2)</f>
        <v>146.22</v>
      </c>
      <c r="E885" s="42">
        <f>ROUND($E$719/100*$E$720*АТС!C205,2)</f>
        <v>134.33000000000001</v>
      </c>
      <c r="F885" s="42">
        <f>ROUND($F$719/100*$F$720*АТС!C205,2)</f>
        <v>91.49</v>
      </c>
      <c r="G885" s="42">
        <f>ROUND($G$719/100*$G$720*АТС!C205,2)</f>
        <v>53.54</v>
      </c>
    </row>
    <row r="886" spans="1:7" x14ac:dyDescent="0.25">
      <c r="A886" s="252"/>
      <c r="B886" s="124">
        <f t="shared" si="15"/>
        <v>41677.875</v>
      </c>
      <c r="C886" s="115">
        <v>21</v>
      </c>
      <c r="D886" s="42">
        <f>ROUND($D$719/100*$D$720*АТС!$C206,2)</f>
        <v>151.51</v>
      </c>
      <c r="E886" s="42">
        <f>ROUND($E$719/100*$E$720*АТС!C206,2)</f>
        <v>139.19999999999999</v>
      </c>
      <c r="F886" s="42">
        <f>ROUND($F$719/100*$F$720*АТС!C206,2)</f>
        <v>94.8</v>
      </c>
      <c r="G886" s="42">
        <f>ROUND($G$719/100*$G$720*АТС!C206,2)</f>
        <v>55.48</v>
      </c>
    </row>
    <row r="887" spans="1:7" x14ac:dyDescent="0.25">
      <c r="A887" s="252"/>
      <c r="B887" s="123">
        <f t="shared" si="15"/>
        <v>41677.916669999999</v>
      </c>
      <c r="C887" s="115">
        <v>22</v>
      </c>
      <c r="D887" s="42">
        <f>ROUND($D$719/100*$D$720*АТС!$C207,2)</f>
        <v>188.34</v>
      </c>
      <c r="E887" s="42">
        <f>ROUND($E$719/100*$E$720*АТС!C207,2)</f>
        <v>173.03</v>
      </c>
      <c r="F887" s="42">
        <f>ROUND($F$719/100*$F$720*АТС!C207,2)</f>
        <v>117.85</v>
      </c>
      <c r="G887" s="42">
        <f>ROUND($G$719/100*$G$720*АТС!C207,2)</f>
        <v>68.959999999999994</v>
      </c>
    </row>
    <row r="888" spans="1:7" x14ac:dyDescent="0.25">
      <c r="A888" s="252"/>
      <c r="B888" s="124">
        <f t="shared" si="15"/>
        <v>41677.958330000001</v>
      </c>
      <c r="C888" s="115">
        <v>23</v>
      </c>
      <c r="D888" s="42">
        <f>ROUND($D$719/100*$D$720*АТС!$C208,2)</f>
        <v>168.49</v>
      </c>
      <c r="E888" s="42">
        <f>ROUND($E$719/100*$E$720*АТС!C208,2)</f>
        <v>154.79</v>
      </c>
      <c r="F888" s="42">
        <f>ROUND($F$719/100*$F$720*АТС!C208,2)</f>
        <v>105.43</v>
      </c>
      <c r="G888" s="42">
        <f>ROUND($G$719/100*$G$720*АТС!C208,2)</f>
        <v>61.7</v>
      </c>
    </row>
    <row r="889" spans="1:7" x14ac:dyDescent="0.25">
      <c r="A889" s="252"/>
      <c r="B889" s="123">
        <f t="shared" si="15"/>
        <v>41678</v>
      </c>
      <c r="C889" s="115">
        <v>0</v>
      </c>
      <c r="D889" s="42">
        <f>ROUND($D$719/100*$D$720*АТС!$C209,2)</f>
        <v>127.04</v>
      </c>
      <c r="E889" s="42">
        <f>ROUND($E$719/100*$E$720*АТС!C209,2)</f>
        <v>116.71</v>
      </c>
      <c r="F889" s="42">
        <f>ROUND($F$719/100*$F$720*АТС!C209,2)</f>
        <v>79.489999999999995</v>
      </c>
      <c r="G889" s="42">
        <f>ROUND($G$719/100*$G$720*АТС!C209,2)</f>
        <v>46.52</v>
      </c>
    </row>
    <row r="890" spans="1:7" x14ac:dyDescent="0.25">
      <c r="A890" s="252"/>
      <c r="B890" s="124">
        <f t="shared" si="15"/>
        <v>41678.041669999999</v>
      </c>
      <c r="C890" s="115">
        <v>1</v>
      </c>
      <c r="D890" s="42">
        <f>ROUND($D$719/100*$D$720*АТС!$C210,2)</f>
        <v>126.1</v>
      </c>
      <c r="E890" s="42">
        <f>ROUND($E$719/100*$E$720*АТС!C210,2)</f>
        <v>115.85</v>
      </c>
      <c r="F890" s="42">
        <f>ROUND($F$719/100*$F$720*АТС!C210,2)</f>
        <v>78.900000000000006</v>
      </c>
      <c r="G890" s="42">
        <f>ROUND($G$719/100*$G$720*АТС!C210,2)</f>
        <v>46.17</v>
      </c>
    </row>
    <row r="891" spans="1:7" x14ac:dyDescent="0.25">
      <c r="A891" s="252"/>
      <c r="B891" s="123">
        <f t="shared" si="15"/>
        <v>41678.083330000001</v>
      </c>
      <c r="C891" s="115">
        <v>2</v>
      </c>
      <c r="D891" s="42">
        <f>ROUND($D$719/100*$D$720*АТС!$C211,2)</f>
        <v>123.58</v>
      </c>
      <c r="E891" s="42">
        <f>ROUND($E$719/100*$E$720*АТС!C211,2)</f>
        <v>113.53</v>
      </c>
      <c r="F891" s="42">
        <f>ROUND($F$719/100*$F$720*АТС!C211,2)</f>
        <v>77.319999999999993</v>
      </c>
      <c r="G891" s="42">
        <f>ROUND($G$719/100*$G$720*АТС!C211,2)</f>
        <v>45.25</v>
      </c>
    </row>
    <row r="892" spans="1:7" x14ac:dyDescent="0.25">
      <c r="A892" s="252"/>
      <c r="B892" s="124">
        <f t="shared" si="15"/>
        <v>41678.125</v>
      </c>
      <c r="C892" s="115">
        <v>3</v>
      </c>
      <c r="D892" s="42">
        <f>ROUND($D$719/100*$D$720*АТС!$C212,2)</f>
        <v>120.89</v>
      </c>
      <c r="E892" s="42">
        <f>ROUND($E$719/100*$E$720*АТС!C212,2)</f>
        <v>111.06</v>
      </c>
      <c r="F892" s="42">
        <f>ROUND($F$719/100*$F$720*АТС!C212,2)</f>
        <v>75.64</v>
      </c>
      <c r="G892" s="42">
        <f>ROUND($G$719/100*$G$720*АТС!C212,2)</f>
        <v>44.27</v>
      </c>
    </row>
    <row r="893" spans="1:7" x14ac:dyDescent="0.25">
      <c r="A893" s="252"/>
      <c r="B893" s="123">
        <f t="shared" si="15"/>
        <v>41678.166669999999</v>
      </c>
      <c r="C893" s="115">
        <v>4</v>
      </c>
      <c r="D893" s="42">
        <f>ROUND($D$719/100*$D$720*АТС!$C213,2)</f>
        <v>122.66</v>
      </c>
      <c r="E893" s="42">
        <f>ROUND($E$719/100*$E$720*АТС!C213,2)</f>
        <v>112.69</v>
      </c>
      <c r="F893" s="42">
        <f>ROUND($F$719/100*$F$720*АТС!C213,2)</f>
        <v>76.75</v>
      </c>
      <c r="G893" s="42">
        <f>ROUND($G$719/100*$G$720*АТС!C213,2)</f>
        <v>44.91</v>
      </c>
    </row>
    <row r="894" spans="1:7" x14ac:dyDescent="0.25">
      <c r="A894" s="252"/>
      <c r="B894" s="124">
        <f t="shared" si="15"/>
        <v>41678.208330000001</v>
      </c>
      <c r="C894" s="115">
        <v>5</v>
      </c>
      <c r="D894" s="42">
        <f>ROUND($D$719/100*$D$720*АТС!$C214,2)</f>
        <v>125.22</v>
      </c>
      <c r="E894" s="42">
        <f>ROUND($E$719/100*$E$720*АТС!C214,2)</f>
        <v>115.04</v>
      </c>
      <c r="F894" s="42">
        <f>ROUND($F$719/100*$F$720*АТС!C214,2)</f>
        <v>78.349999999999994</v>
      </c>
      <c r="G894" s="42">
        <f>ROUND($G$719/100*$G$720*АТС!C214,2)</f>
        <v>45.85</v>
      </c>
    </row>
    <row r="895" spans="1:7" x14ac:dyDescent="0.25">
      <c r="A895" s="252"/>
      <c r="B895" s="123">
        <f t="shared" si="15"/>
        <v>41678.25</v>
      </c>
      <c r="C895" s="115">
        <v>6</v>
      </c>
      <c r="D895" s="42">
        <f>ROUND($D$719/100*$D$720*АТС!$C215,2)</f>
        <v>126.34</v>
      </c>
      <c r="E895" s="42">
        <f>ROUND($E$719/100*$E$720*АТС!C215,2)</f>
        <v>116.07</v>
      </c>
      <c r="F895" s="42">
        <f>ROUND($F$719/100*$F$720*АТС!C215,2)</f>
        <v>79.05</v>
      </c>
      <c r="G895" s="42">
        <f>ROUND($G$719/100*$G$720*АТС!C215,2)</f>
        <v>46.26</v>
      </c>
    </row>
    <row r="896" spans="1:7" x14ac:dyDescent="0.25">
      <c r="A896" s="252"/>
      <c r="B896" s="124">
        <f t="shared" si="15"/>
        <v>41678.291669999999</v>
      </c>
      <c r="C896" s="115">
        <v>7</v>
      </c>
      <c r="D896" s="42">
        <f>ROUND($D$719/100*$D$720*АТС!$C216,2)</f>
        <v>127.01</v>
      </c>
      <c r="E896" s="42">
        <f>ROUND($E$719/100*$E$720*АТС!C216,2)</f>
        <v>116.69</v>
      </c>
      <c r="F896" s="42">
        <f>ROUND($F$719/100*$F$720*АТС!C216,2)</f>
        <v>79.47</v>
      </c>
      <c r="G896" s="42">
        <f>ROUND($G$719/100*$G$720*АТС!C216,2)</f>
        <v>46.51</v>
      </c>
    </row>
    <row r="897" spans="1:7" x14ac:dyDescent="0.25">
      <c r="A897" s="252"/>
      <c r="B897" s="123">
        <f t="shared" si="15"/>
        <v>41678.333330000001</v>
      </c>
      <c r="C897" s="115">
        <v>8</v>
      </c>
      <c r="D897" s="42">
        <f>ROUND($D$719/100*$D$720*АТС!$C217,2)</f>
        <v>156.85</v>
      </c>
      <c r="E897" s="42">
        <f>ROUND($E$719/100*$E$720*АТС!C217,2)</f>
        <v>144.1</v>
      </c>
      <c r="F897" s="42">
        <f>ROUND($F$719/100*$F$720*АТС!C217,2)</f>
        <v>98.14</v>
      </c>
      <c r="G897" s="42">
        <f>ROUND($G$719/100*$G$720*АТС!C217,2)</f>
        <v>57.43</v>
      </c>
    </row>
    <row r="898" spans="1:7" x14ac:dyDescent="0.25">
      <c r="A898" s="252"/>
      <c r="B898" s="124">
        <f t="shared" si="15"/>
        <v>41678.375</v>
      </c>
      <c r="C898" s="115">
        <v>9</v>
      </c>
      <c r="D898" s="42">
        <f>ROUND($D$719/100*$D$720*АТС!$C218,2)</f>
        <v>125.5</v>
      </c>
      <c r="E898" s="42">
        <f>ROUND($E$719/100*$E$720*АТС!C218,2)</f>
        <v>115.29</v>
      </c>
      <c r="F898" s="42">
        <f>ROUND($F$719/100*$F$720*АТС!C218,2)</f>
        <v>78.52</v>
      </c>
      <c r="G898" s="42">
        <f>ROUND($G$719/100*$G$720*АТС!C218,2)</f>
        <v>45.95</v>
      </c>
    </row>
    <row r="899" spans="1:7" x14ac:dyDescent="0.25">
      <c r="A899" s="252"/>
      <c r="B899" s="123">
        <f t="shared" si="15"/>
        <v>41678.416669999999</v>
      </c>
      <c r="C899" s="115">
        <v>10</v>
      </c>
      <c r="D899" s="42">
        <f>ROUND($D$719/100*$D$720*АТС!$C219,2)</f>
        <v>127.04</v>
      </c>
      <c r="E899" s="42">
        <f>ROUND($E$719/100*$E$720*АТС!C219,2)</f>
        <v>116.71</v>
      </c>
      <c r="F899" s="42">
        <f>ROUND($F$719/100*$F$720*АТС!C219,2)</f>
        <v>79.489999999999995</v>
      </c>
      <c r="G899" s="42">
        <f>ROUND($G$719/100*$G$720*АТС!C219,2)</f>
        <v>46.52</v>
      </c>
    </row>
    <row r="900" spans="1:7" x14ac:dyDescent="0.25">
      <c r="A900" s="252"/>
      <c r="B900" s="124">
        <f t="shared" si="15"/>
        <v>41678.458330000001</v>
      </c>
      <c r="C900" s="115">
        <v>11</v>
      </c>
      <c r="D900" s="42">
        <f>ROUND($D$719/100*$D$720*АТС!$C220,2)</f>
        <v>131.28</v>
      </c>
      <c r="E900" s="42">
        <f>ROUND($E$719/100*$E$720*АТС!C220,2)</f>
        <v>120.61</v>
      </c>
      <c r="F900" s="42">
        <f>ROUND($F$719/100*$F$720*АТС!C220,2)</f>
        <v>82.14</v>
      </c>
      <c r="G900" s="42">
        <f>ROUND($G$719/100*$G$720*АТС!C220,2)</f>
        <v>48.07</v>
      </c>
    </row>
    <row r="901" spans="1:7" x14ac:dyDescent="0.25">
      <c r="A901" s="252"/>
      <c r="B901" s="123">
        <f t="shared" si="15"/>
        <v>41678.5</v>
      </c>
      <c r="C901" s="115">
        <v>12</v>
      </c>
      <c r="D901" s="42">
        <f>ROUND($D$719/100*$D$720*АТС!$C221,2)</f>
        <v>131.32</v>
      </c>
      <c r="E901" s="42">
        <f>ROUND($E$719/100*$E$720*АТС!C221,2)</f>
        <v>120.65</v>
      </c>
      <c r="F901" s="42">
        <f>ROUND($F$719/100*$F$720*АТС!C221,2)</f>
        <v>82.17</v>
      </c>
      <c r="G901" s="42">
        <f>ROUND($G$719/100*$G$720*АТС!C221,2)</f>
        <v>48.09</v>
      </c>
    </row>
    <row r="902" spans="1:7" x14ac:dyDescent="0.25">
      <c r="A902" s="252"/>
      <c r="B902" s="124">
        <f t="shared" si="15"/>
        <v>41678.541669999999</v>
      </c>
      <c r="C902" s="115">
        <v>13</v>
      </c>
      <c r="D902" s="42">
        <f>ROUND($D$719/100*$D$720*АТС!$C222,2)</f>
        <v>131.36000000000001</v>
      </c>
      <c r="E902" s="42">
        <f>ROUND($E$719/100*$E$720*АТС!C222,2)</f>
        <v>120.68</v>
      </c>
      <c r="F902" s="42">
        <f>ROUND($F$719/100*$F$720*АТС!C222,2)</f>
        <v>82.19</v>
      </c>
      <c r="G902" s="42">
        <f>ROUND($G$719/100*$G$720*АТС!C222,2)</f>
        <v>48.1</v>
      </c>
    </row>
    <row r="903" spans="1:7" x14ac:dyDescent="0.25">
      <c r="A903" s="252"/>
      <c r="B903" s="123">
        <f t="shared" si="15"/>
        <v>41678.583330000001</v>
      </c>
      <c r="C903" s="115">
        <v>14</v>
      </c>
      <c r="D903" s="42">
        <f>ROUND($D$719/100*$D$720*АТС!$C223,2)</f>
        <v>131.4</v>
      </c>
      <c r="E903" s="42">
        <f>ROUND($E$719/100*$E$720*АТС!C223,2)</f>
        <v>120.71</v>
      </c>
      <c r="F903" s="42">
        <f>ROUND($F$719/100*$F$720*АТС!C223,2)</f>
        <v>82.22</v>
      </c>
      <c r="G903" s="42">
        <f>ROUND($G$719/100*$G$720*АТС!C223,2)</f>
        <v>48.11</v>
      </c>
    </row>
    <row r="904" spans="1:7" x14ac:dyDescent="0.25">
      <c r="A904" s="252"/>
      <c r="B904" s="124">
        <f t="shared" si="15"/>
        <v>41678.625</v>
      </c>
      <c r="C904" s="115">
        <v>15</v>
      </c>
      <c r="D904" s="42">
        <f>ROUND($D$719/100*$D$720*АТС!$C224,2)</f>
        <v>131.44</v>
      </c>
      <c r="E904" s="42">
        <f>ROUND($E$719/100*$E$720*АТС!C224,2)</f>
        <v>120.76</v>
      </c>
      <c r="F904" s="42">
        <f>ROUND($F$719/100*$F$720*АТС!C224,2)</f>
        <v>82.25</v>
      </c>
      <c r="G904" s="42">
        <f>ROUND($G$719/100*$G$720*АТС!C224,2)</f>
        <v>48.13</v>
      </c>
    </row>
    <row r="905" spans="1:7" x14ac:dyDescent="0.25">
      <c r="A905" s="252"/>
      <c r="B905" s="123">
        <f t="shared" si="15"/>
        <v>41678.666669999999</v>
      </c>
      <c r="C905" s="115">
        <v>16</v>
      </c>
      <c r="D905" s="42">
        <f>ROUND($D$719/100*$D$720*АТС!$C225,2)</f>
        <v>131.19</v>
      </c>
      <c r="E905" s="42">
        <f>ROUND($E$719/100*$E$720*АТС!C225,2)</f>
        <v>120.52</v>
      </c>
      <c r="F905" s="42">
        <f>ROUND($F$719/100*$F$720*АТС!C225,2)</f>
        <v>82.08</v>
      </c>
      <c r="G905" s="42">
        <f>ROUND($G$719/100*$G$720*АТС!C225,2)</f>
        <v>48.04</v>
      </c>
    </row>
    <row r="906" spans="1:7" x14ac:dyDescent="0.25">
      <c r="A906" s="252"/>
      <c r="B906" s="124">
        <f t="shared" si="15"/>
        <v>41678.708330000001</v>
      </c>
      <c r="C906" s="115">
        <v>17</v>
      </c>
      <c r="D906" s="42">
        <f>ROUND($D$719/100*$D$720*АТС!$C226,2)</f>
        <v>130.21</v>
      </c>
      <c r="E906" s="42">
        <f>ROUND($E$719/100*$E$720*АТС!C226,2)</f>
        <v>119.63</v>
      </c>
      <c r="F906" s="42">
        <f>ROUND($F$719/100*$F$720*АТС!C226,2)</f>
        <v>81.48</v>
      </c>
      <c r="G906" s="42">
        <f>ROUND($G$719/100*$G$720*АТС!C226,2)</f>
        <v>47.68</v>
      </c>
    </row>
    <row r="907" spans="1:7" x14ac:dyDescent="0.25">
      <c r="A907" s="252"/>
      <c r="B907" s="123">
        <f t="shared" si="15"/>
        <v>41678.75</v>
      </c>
      <c r="C907" s="115">
        <v>18</v>
      </c>
      <c r="D907" s="42">
        <f>ROUND($D$719/100*$D$720*АТС!$C227,2)</f>
        <v>130.57</v>
      </c>
      <c r="E907" s="42">
        <f>ROUND($E$719/100*$E$720*АТС!C227,2)</f>
        <v>119.96</v>
      </c>
      <c r="F907" s="42">
        <f>ROUND($F$719/100*$F$720*АТС!C227,2)</f>
        <v>81.7</v>
      </c>
      <c r="G907" s="42">
        <f>ROUND($G$719/100*$G$720*АТС!C227,2)</f>
        <v>47.81</v>
      </c>
    </row>
    <row r="908" spans="1:7" x14ac:dyDescent="0.25">
      <c r="A908" s="252"/>
      <c r="B908" s="124">
        <f t="shared" si="15"/>
        <v>41678.791669999999</v>
      </c>
      <c r="C908" s="115">
        <v>19</v>
      </c>
      <c r="D908" s="42">
        <f>ROUND($D$719/100*$D$720*АТС!$C228,2)</f>
        <v>130.4</v>
      </c>
      <c r="E908" s="42">
        <f>ROUND($E$719/100*$E$720*АТС!C228,2)</f>
        <v>119.8</v>
      </c>
      <c r="F908" s="42">
        <f>ROUND($F$719/100*$F$720*АТС!C228,2)</f>
        <v>81.59</v>
      </c>
      <c r="G908" s="42">
        <f>ROUND($G$719/100*$G$720*АТС!C228,2)</f>
        <v>47.75</v>
      </c>
    </row>
    <row r="909" spans="1:7" x14ac:dyDescent="0.25">
      <c r="A909" s="252"/>
      <c r="B909" s="123">
        <f t="shared" si="15"/>
        <v>41678.833330000001</v>
      </c>
      <c r="C909" s="115">
        <v>20</v>
      </c>
      <c r="D909" s="42">
        <f>ROUND($D$719/100*$D$720*АТС!$C229,2)</f>
        <v>153.38999999999999</v>
      </c>
      <c r="E909" s="42">
        <f>ROUND($E$719/100*$E$720*АТС!C229,2)</f>
        <v>140.91999999999999</v>
      </c>
      <c r="F909" s="42">
        <f>ROUND($F$719/100*$F$720*АТС!C229,2)</f>
        <v>95.97</v>
      </c>
      <c r="G909" s="42">
        <f>ROUND($G$719/100*$G$720*АТС!C229,2)</f>
        <v>56.17</v>
      </c>
    </row>
    <row r="910" spans="1:7" x14ac:dyDescent="0.25">
      <c r="A910" s="252"/>
      <c r="B910" s="124">
        <f t="shared" si="15"/>
        <v>41678.875</v>
      </c>
      <c r="C910" s="115">
        <v>21</v>
      </c>
      <c r="D910" s="42">
        <f>ROUND($D$719/100*$D$720*АТС!$C230,2)</f>
        <v>146.12</v>
      </c>
      <c r="E910" s="42">
        <f>ROUND($E$719/100*$E$720*АТС!C230,2)</f>
        <v>134.24</v>
      </c>
      <c r="F910" s="42">
        <f>ROUND($F$719/100*$F$720*АТС!C230,2)</f>
        <v>91.43</v>
      </c>
      <c r="G910" s="42">
        <f>ROUND($G$719/100*$G$720*АТС!C230,2)</f>
        <v>53.5</v>
      </c>
    </row>
    <row r="911" spans="1:7" x14ac:dyDescent="0.25">
      <c r="A911" s="252"/>
      <c r="B911" s="123">
        <f t="shared" si="15"/>
        <v>41678.916669999999</v>
      </c>
      <c r="C911" s="115">
        <v>22</v>
      </c>
      <c r="D911" s="42">
        <f>ROUND($D$719/100*$D$720*АТС!$C231,2)</f>
        <v>130.77000000000001</v>
      </c>
      <c r="E911" s="42">
        <f>ROUND($E$719/100*$E$720*АТС!C231,2)</f>
        <v>120.14</v>
      </c>
      <c r="F911" s="42">
        <f>ROUND($F$719/100*$F$720*АТС!C231,2)</f>
        <v>81.83</v>
      </c>
      <c r="G911" s="42">
        <f>ROUND($G$719/100*$G$720*АТС!C231,2)</f>
        <v>47.89</v>
      </c>
    </row>
    <row r="912" spans="1:7" x14ac:dyDescent="0.25">
      <c r="A912" s="252"/>
      <c r="B912" s="124">
        <f t="shared" si="15"/>
        <v>41678.958330000001</v>
      </c>
      <c r="C912" s="115">
        <v>23</v>
      </c>
      <c r="D912" s="42">
        <f>ROUND($D$719/100*$D$720*АТС!$C232,2)</f>
        <v>174.95</v>
      </c>
      <c r="E912" s="42">
        <f>ROUND($E$719/100*$E$720*АТС!C232,2)</f>
        <v>160.72999999999999</v>
      </c>
      <c r="F912" s="42">
        <f>ROUND($F$719/100*$F$720*АТС!C232,2)</f>
        <v>109.47</v>
      </c>
      <c r="G912" s="42">
        <f>ROUND($G$719/100*$G$720*АТС!C232,2)</f>
        <v>64.06</v>
      </c>
    </row>
    <row r="913" spans="1:7" x14ac:dyDescent="0.25">
      <c r="A913" s="252"/>
      <c r="B913" s="123">
        <f t="shared" si="15"/>
        <v>41679</v>
      </c>
      <c r="C913" s="115">
        <v>0</v>
      </c>
      <c r="D913" s="42">
        <f>ROUND($D$719/100*$D$720*АТС!$C233,2)</f>
        <v>125.97</v>
      </c>
      <c r="E913" s="42">
        <f>ROUND($E$719/100*$E$720*АТС!C233,2)</f>
        <v>115.73</v>
      </c>
      <c r="F913" s="42">
        <f>ROUND($F$719/100*$F$720*АТС!C233,2)</f>
        <v>78.819999999999993</v>
      </c>
      <c r="G913" s="42">
        <f>ROUND($G$719/100*$G$720*АТС!C233,2)</f>
        <v>46.13</v>
      </c>
    </row>
    <row r="914" spans="1:7" x14ac:dyDescent="0.25">
      <c r="A914" s="252"/>
      <c r="B914" s="124">
        <f t="shared" si="15"/>
        <v>41679.041669999999</v>
      </c>
      <c r="C914" s="115">
        <v>1</v>
      </c>
      <c r="D914" s="42">
        <f>ROUND($D$719/100*$D$720*АТС!$C234,2)</f>
        <v>123.98</v>
      </c>
      <c r="E914" s="42">
        <f>ROUND($E$719/100*$E$720*АТС!C234,2)</f>
        <v>113.9</v>
      </c>
      <c r="F914" s="42">
        <f>ROUND($F$719/100*$F$720*АТС!C234,2)</f>
        <v>77.569999999999993</v>
      </c>
      <c r="G914" s="42">
        <f>ROUND($G$719/100*$G$720*АТС!C234,2)</f>
        <v>45.4</v>
      </c>
    </row>
    <row r="915" spans="1:7" x14ac:dyDescent="0.25">
      <c r="A915" s="252"/>
      <c r="B915" s="123">
        <f t="shared" si="15"/>
        <v>41679.083330000001</v>
      </c>
      <c r="C915" s="115">
        <v>2</v>
      </c>
      <c r="D915" s="42">
        <f>ROUND($D$719/100*$D$720*АТС!$C235,2)</f>
        <v>129.69999999999999</v>
      </c>
      <c r="E915" s="42">
        <f>ROUND($E$719/100*$E$720*АТС!C235,2)</f>
        <v>119.16</v>
      </c>
      <c r="F915" s="42">
        <f>ROUND($F$719/100*$F$720*АТС!C235,2)</f>
        <v>81.16</v>
      </c>
      <c r="G915" s="42">
        <f>ROUND($G$719/100*$G$720*АТС!C235,2)</f>
        <v>47.49</v>
      </c>
    </row>
    <row r="916" spans="1:7" x14ac:dyDescent="0.25">
      <c r="A916" s="252"/>
      <c r="B916" s="124">
        <f t="shared" si="15"/>
        <v>41679.125</v>
      </c>
      <c r="C916" s="115">
        <v>3</v>
      </c>
      <c r="D916" s="42">
        <f>ROUND($D$719/100*$D$720*АТС!$C236,2)</f>
        <v>130.5</v>
      </c>
      <c r="E916" s="42">
        <f>ROUND($E$719/100*$E$720*АТС!C236,2)</f>
        <v>119.89</v>
      </c>
      <c r="F916" s="42">
        <f>ROUND($F$719/100*$F$720*АТС!C236,2)</f>
        <v>81.66</v>
      </c>
      <c r="G916" s="42">
        <f>ROUND($G$719/100*$G$720*АТС!C236,2)</f>
        <v>47.79</v>
      </c>
    </row>
    <row r="917" spans="1:7" x14ac:dyDescent="0.25">
      <c r="A917" s="252"/>
      <c r="B917" s="123">
        <f t="shared" si="15"/>
        <v>41679.166669999999</v>
      </c>
      <c r="C917" s="115">
        <v>4</v>
      </c>
      <c r="D917" s="42">
        <f>ROUND($D$719/100*$D$720*АТС!$C237,2)</f>
        <v>132.76</v>
      </c>
      <c r="E917" s="42">
        <f>ROUND($E$719/100*$E$720*АТС!C237,2)</f>
        <v>121.96</v>
      </c>
      <c r="F917" s="42">
        <f>ROUND($F$719/100*$F$720*АТС!C237,2)</f>
        <v>83.07</v>
      </c>
      <c r="G917" s="42">
        <f>ROUND($G$719/100*$G$720*АТС!C237,2)</f>
        <v>48.61</v>
      </c>
    </row>
    <row r="918" spans="1:7" x14ac:dyDescent="0.25">
      <c r="A918" s="252"/>
      <c r="B918" s="124">
        <f t="shared" si="15"/>
        <v>41679.208330000001</v>
      </c>
      <c r="C918" s="115">
        <v>5</v>
      </c>
      <c r="D918" s="42">
        <f>ROUND($D$719/100*$D$720*АТС!$C238,2)</f>
        <v>130.49</v>
      </c>
      <c r="E918" s="42">
        <f>ROUND($E$719/100*$E$720*АТС!C238,2)</f>
        <v>119.88</v>
      </c>
      <c r="F918" s="42">
        <f>ROUND($F$719/100*$F$720*АТС!C238,2)</f>
        <v>81.650000000000006</v>
      </c>
      <c r="G918" s="42">
        <f>ROUND($G$719/100*$G$720*АТС!C238,2)</f>
        <v>47.78</v>
      </c>
    </row>
    <row r="919" spans="1:7" x14ac:dyDescent="0.25">
      <c r="A919" s="252"/>
      <c r="B919" s="123">
        <f t="shared" si="15"/>
        <v>41679.25</v>
      </c>
      <c r="C919" s="115">
        <v>6</v>
      </c>
      <c r="D919" s="42">
        <f>ROUND($D$719/100*$D$720*АТС!$C239,2)</f>
        <v>128.33000000000001</v>
      </c>
      <c r="E919" s="42">
        <f>ROUND($E$719/100*$E$720*АТС!C239,2)</f>
        <v>117.9</v>
      </c>
      <c r="F919" s="42">
        <f>ROUND($F$719/100*$F$720*АТС!C239,2)</f>
        <v>80.3</v>
      </c>
      <c r="G919" s="42">
        <f>ROUND($G$719/100*$G$720*АТС!C239,2)</f>
        <v>46.99</v>
      </c>
    </row>
    <row r="920" spans="1:7" x14ac:dyDescent="0.25">
      <c r="A920" s="252"/>
      <c r="B920" s="124">
        <f t="shared" si="15"/>
        <v>41679.291669999999</v>
      </c>
      <c r="C920" s="115">
        <v>7</v>
      </c>
      <c r="D920" s="42">
        <f>ROUND($D$719/100*$D$720*АТС!$C240,2)</f>
        <v>122.29</v>
      </c>
      <c r="E920" s="42">
        <f>ROUND($E$719/100*$E$720*АТС!C240,2)</f>
        <v>112.35</v>
      </c>
      <c r="F920" s="42">
        <f>ROUND($F$719/100*$F$720*АТС!C240,2)</f>
        <v>76.52</v>
      </c>
      <c r="G920" s="42">
        <f>ROUND($G$719/100*$G$720*АТС!C240,2)</f>
        <v>44.78</v>
      </c>
    </row>
    <row r="921" spans="1:7" x14ac:dyDescent="0.25">
      <c r="A921" s="252"/>
      <c r="B921" s="123">
        <f t="shared" si="15"/>
        <v>41679.333330000001</v>
      </c>
      <c r="C921" s="115">
        <v>8</v>
      </c>
      <c r="D921" s="42">
        <f>ROUND($D$719/100*$D$720*АТС!$C241,2)</f>
        <v>126.89</v>
      </c>
      <c r="E921" s="42">
        <f>ROUND($E$719/100*$E$720*АТС!C241,2)</f>
        <v>116.58</v>
      </c>
      <c r="F921" s="42">
        <f>ROUND($F$719/100*$F$720*АТС!C241,2)</f>
        <v>79.400000000000006</v>
      </c>
      <c r="G921" s="42">
        <f>ROUND($G$719/100*$G$720*АТС!C241,2)</f>
        <v>46.46</v>
      </c>
    </row>
    <row r="922" spans="1:7" x14ac:dyDescent="0.25">
      <c r="A922" s="252"/>
      <c r="B922" s="124">
        <f t="shared" si="15"/>
        <v>41679.375</v>
      </c>
      <c r="C922" s="115">
        <v>9</v>
      </c>
      <c r="D922" s="42">
        <f>ROUND($D$719/100*$D$720*АТС!$C242,2)</f>
        <v>136.66999999999999</v>
      </c>
      <c r="E922" s="42">
        <f>ROUND($E$719/100*$E$720*АТС!C242,2)</f>
        <v>125.56</v>
      </c>
      <c r="F922" s="42">
        <f>ROUND($F$719/100*$F$720*АТС!C242,2)</f>
        <v>85.51</v>
      </c>
      <c r="G922" s="42">
        <f>ROUND($G$719/100*$G$720*АТС!C242,2)</f>
        <v>50.04</v>
      </c>
    </row>
    <row r="923" spans="1:7" x14ac:dyDescent="0.25">
      <c r="A923" s="252"/>
      <c r="B923" s="123">
        <f t="shared" si="15"/>
        <v>41679.416669999999</v>
      </c>
      <c r="C923" s="115">
        <v>10</v>
      </c>
      <c r="D923" s="42">
        <f>ROUND($D$719/100*$D$720*АТС!$C243,2)</f>
        <v>127.48</v>
      </c>
      <c r="E923" s="42">
        <f>ROUND($E$719/100*$E$720*АТС!C243,2)</f>
        <v>117.12</v>
      </c>
      <c r="F923" s="42">
        <f>ROUND($F$719/100*$F$720*АТС!C243,2)</f>
        <v>79.77</v>
      </c>
      <c r="G923" s="42">
        <f>ROUND($G$719/100*$G$720*АТС!C243,2)</f>
        <v>46.68</v>
      </c>
    </row>
    <row r="924" spans="1:7" x14ac:dyDescent="0.25">
      <c r="A924" s="252"/>
      <c r="B924" s="124">
        <f t="shared" si="15"/>
        <v>41679.458330000001</v>
      </c>
      <c r="C924" s="115">
        <v>11</v>
      </c>
      <c r="D924" s="42">
        <f>ROUND($D$719/100*$D$720*АТС!$C244,2)</f>
        <v>121.12</v>
      </c>
      <c r="E924" s="42">
        <f>ROUND($E$719/100*$E$720*АТС!C244,2)</f>
        <v>111.27</v>
      </c>
      <c r="F924" s="42">
        <f>ROUND($F$719/100*$F$720*АТС!C244,2)</f>
        <v>75.78</v>
      </c>
      <c r="G924" s="42">
        <f>ROUND($G$719/100*$G$720*АТС!C244,2)</f>
        <v>44.35</v>
      </c>
    </row>
    <row r="925" spans="1:7" x14ac:dyDescent="0.25">
      <c r="A925" s="252"/>
      <c r="B925" s="123">
        <f t="shared" si="15"/>
        <v>41679.5</v>
      </c>
      <c r="C925" s="115">
        <v>12</v>
      </c>
      <c r="D925" s="42">
        <f>ROUND($D$719/100*$D$720*АТС!$C245,2)</f>
        <v>121.53</v>
      </c>
      <c r="E925" s="42">
        <f>ROUND($E$719/100*$E$720*АТС!C245,2)</f>
        <v>111.65</v>
      </c>
      <c r="F925" s="42">
        <f>ROUND($F$719/100*$F$720*АТС!C245,2)</f>
        <v>76.040000000000006</v>
      </c>
      <c r="G925" s="42">
        <f>ROUND($G$719/100*$G$720*АТС!C245,2)</f>
        <v>44.5</v>
      </c>
    </row>
    <row r="926" spans="1:7" x14ac:dyDescent="0.25">
      <c r="A926" s="252"/>
      <c r="B926" s="124">
        <f t="shared" si="15"/>
        <v>41679.541669999999</v>
      </c>
      <c r="C926" s="115">
        <v>13</v>
      </c>
      <c r="D926" s="42">
        <f>ROUND($D$719/100*$D$720*АТС!$C246,2)</f>
        <v>123.53</v>
      </c>
      <c r="E926" s="42">
        <f>ROUND($E$719/100*$E$720*АТС!C246,2)</f>
        <v>113.49</v>
      </c>
      <c r="F926" s="42">
        <f>ROUND($F$719/100*$F$720*АТС!C246,2)</f>
        <v>77.290000000000006</v>
      </c>
      <c r="G926" s="42">
        <f>ROUND($G$719/100*$G$720*АТС!C246,2)</f>
        <v>45.23</v>
      </c>
    </row>
    <row r="927" spans="1:7" x14ac:dyDescent="0.25">
      <c r="A927" s="252"/>
      <c r="B927" s="123">
        <f t="shared" si="15"/>
        <v>41679.583330000001</v>
      </c>
      <c r="C927" s="115">
        <v>14</v>
      </c>
      <c r="D927" s="42">
        <f>ROUND($D$719/100*$D$720*АТС!$C247,2)</f>
        <v>122.23</v>
      </c>
      <c r="E927" s="42">
        <f>ROUND($E$719/100*$E$720*АТС!C247,2)</f>
        <v>112.29</v>
      </c>
      <c r="F927" s="42">
        <f>ROUND($F$719/100*$F$720*АТС!C247,2)</f>
        <v>76.48</v>
      </c>
      <c r="G927" s="42">
        <f>ROUND($G$719/100*$G$720*АТС!C247,2)</f>
        <v>44.76</v>
      </c>
    </row>
    <row r="928" spans="1:7" x14ac:dyDescent="0.25">
      <c r="A928" s="252"/>
      <c r="B928" s="124">
        <f t="shared" si="15"/>
        <v>41679.625</v>
      </c>
      <c r="C928" s="115">
        <v>15</v>
      </c>
      <c r="D928" s="42">
        <f>ROUND($D$719/100*$D$720*АТС!$C248,2)</f>
        <v>121.5</v>
      </c>
      <c r="E928" s="42">
        <f>ROUND($E$719/100*$E$720*АТС!C248,2)</f>
        <v>111.62</v>
      </c>
      <c r="F928" s="42">
        <f>ROUND($F$719/100*$F$720*АТС!C248,2)</f>
        <v>76.02</v>
      </c>
      <c r="G928" s="42">
        <f>ROUND($G$719/100*$G$720*АТС!C248,2)</f>
        <v>44.49</v>
      </c>
    </row>
    <row r="929" spans="1:7" x14ac:dyDescent="0.25">
      <c r="A929" s="252"/>
      <c r="B929" s="123">
        <f t="shared" si="15"/>
        <v>41679.666669999999</v>
      </c>
      <c r="C929" s="115">
        <v>16</v>
      </c>
      <c r="D929" s="42">
        <f>ROUND($D$719/100*$D$720*АТС!$C249,2)</f>
        <v>121.71</v>
      </c>
      <c r="E929" s="42">
        <f>ROUND($E$719/100*$E$720*АТС!C249,2)</f>
        <v>111.81</v>
      </c>
      <c r="F929" s="42">
        <f>ROUND($F$719/100*$F$720*АТС!C249,2)</f>
        <v>76.150000000000006</v>
      </c>
      <c r="G929" s="42">
        <f>ROUND($G$719/100*$G$720*АТС!C249,2)</f>
        <v>44.56</v>
      </c>
    </row>
    <row r="930" spans="1:7" x14ac:dyDescent="0.25">
      <c r="A930" s="252"/>
      <c r="B930" s="124">
        <f t="shared" si="15"/>
        <v>41679.708330000001</v>
      </c>
      <c r="C930" s="115">
        <v>17</v>
      </c>
      <c r="D930" s="42">
        <f>ROUND($D$719/100*$D$720*АТС!$C250,2)</f>
        <v>121.16</v>
      </c>
      <c r="E930" s="42">
        <f>ROUND($E$719/100*$E$720*АТС!C250,2)</f>
        <v>111.31</v>
      </c>
      <c r="F930" s="42">
        <f>ROUND($F$719/100*$F$720*АТС!C250,2)</f>
        <v>75.81</v>
      </c>
      <c r="G930" s="42">
        <f>ROUND($G$719/100*$G$720*АТС!C250,2)</f>
        <v>44.36</v>
      </c>
    </row>
    <row r="931" spans="1:7" x14ac:dyDescent="0.25">
      <c r="A931" s="252"/>
      <c r="B931" s="123">
        <f t="shared" si="15"/>
        <v>41679.75</v>
      </c>
      <c r="C931" s="115">
        <v>18</v>
      </c>
      <c r="D931" s="42">
        <f>ROUND($D$719/100*$D$720*АТС!$C251,2)</f>
        <v>129.96</v>
      </c>
      <c r="E931" s="42">
        <f>ROUND($E$719/100*$E$720*АТС!C251,2)</f>
        <v>119.4</v>
      </c>
      <c r="F931" s="42">
        <f>ROUND($F$719/100*$F$720*АТС!C251,2)</f>
        <v>81.319999999999993</v>
      </c>
      <c r="G931" s="42">
        <f>ROUND($G$719/100*$G$720*АТС!C251,2)</f>
        <v>47.59</v>
      </c>
    </row>
    <row r="932" spans="1:7" x14ac:dyDescent="0.25">
      <c r="A932" s="252"/>
      <c r="B932" s="124">
        <f t="shared" si="15"/>
        <v>41679.791669999999</v>
      </c>
      <c r="C932" s="115">
        <v>19</v>
      </c>
      <c r="D932" s="42">
        <f>ROUND($D$719/100*$D$720*АТС!$C252,2)</f>
        <v>130.33000000000001</v>
      </c>
      <c r="E932" s="42">
        <f>ROUND($E$719/100*$E$720*АТС!C252,2)</f>
        <v>119.73</v>
      </c>
      <c r="F932" s="42">
        <f>ROUND($F$719/100*$F$720*АТС!C252,2)</f>
        <v>81.55</v>
      </c>
      <c r="G932" s="42">
        <f>ROUND($G$719/100*$G$720*АТС!C252,2)</f>
        <v>47.72</v>
      </c>
    </row>
    <row r="933" spans="1:7" x14ac:dyDescent="0.25">
      <c r="A933" s="252"/>
      <c r="B933" s="123">
        <f t="shared" si="15"/>
        <v>41679.833330000001</v>
      </c>
      <c r="C933" s="115">
        <v>20</v>
      </c>
      <c r="D933" s="42">
        <f>ROUND($D$719/100*$D$720*АТС!$C253,2)</f>
        <v>130.33000000000001</v>
      </c>
      <c r="E933" s="42">
        <f>ROUND($E$719/100*$E$720*АТС!C253,2)</f>
        <v>119.74</v>
      </c>
      <c r="F933" s="42">
        <f>ROUND($F$719/100*$F$720*АТС!C253,2)</f>
        <v>81.55</v>
      </c>
      <c r="G933" s="42">
        <f>ROUND($G$719/100*$G$720*АТС!C253,2)</f>
        <v>47.72</v>
      </c>
    </row>
    <row r="934" spans="1:7" x14ac:dyDescent="0.25">
      <c r="A934" s="252"/>
      <c r="B934" s="124">
        <f t="shared" si="15"/>
        <v>41679.875</v>
      </c>
      <c r="C934" s="115">
        <v>21</v>
      </c>
      <c r="D934" s="42">
        <f>ROUND($D$719/100*$D$720*АТС!$C254,2)</f>
        <v>130.44</v>
      </c>
      <c r="E934" s="42">
        <f>ROUND($E$719/100*$E$720*АТС!C254,2)</f>
        <v>119.84</v>
      </c>
      <c r="F934" s="42">
        <f>ROUND($F$719/100*$F$720*АТС!C254,2)</f>
        <v>81.62</v>
      </c>
      <c r="G934" s="42">
        <f>ROUND($G$719/100*$G$720*АТС!C254,2)</f>
        <v>47.76</v>
      </c>
    </row>
    <row r="935" spans="1:7" x14ac:dyDescent="0.25">
      <c r="A935" s="252"/>
      <c r="B935" s="123">
        <f t="shared" si="15"/>
        <v>41679.916669999999</v>
      </c>
      <c r="C935" s="115">
        <v>22</v>
      </c>
      <c r="D935" s="42">
        <f>ROUND($D$719/100*$D$720*АТС!$C255,2)</f>
        <v>130.65</v>
      </c>
      <c r="E935" s="42">
        <f>ROUND($E$719/100*$E$720*АТС!C255,2)</f>
        <v>120.03</v>
      </c>
      <c r="F935" s="42">
        <f>ROUND($F$719/100*$F$720*АТС!C255,2)</f>
        <v>81.75</v>
      </c>
      <c r="G935" s="42">
        <f>ROUND($G$719/100*$G$720*АТС!C255,2)</f>
        <v>47.84</v>
      </c>
    </row>
    <row r="936" spans="1:7" x14ac:dyDescent="0.25">
      <c r="A936" s="252"/>
      <c r="B936" s="124">
        <f t="shared" si="15"/>
        <v>41679.958330000001</v>
      </c>
      <c r="C936" s="115">
        <v>23</v>
      </c>
      <c r="D936" s="42">
        <f>ROUND($D$719/100*$D$720*АТС!$C256,2)</f>
        <v>141.41</v>
      </c>
      <c r="E936" s="42">
        <f>ROUND($E$719/100*$E$720*АТС!C256,2)</f>
        <v>129.91</v>
      </c>
      <c r="F936" s="42">
        <f>ROUND($F$719/100*$F$720*АТС!C256,2)</f>
        <v>88.48</v>
      </c>
      <c r="G936" s="42">
        <f>ROUND($G$719/100*$G$720*АТС!C256,2)</f>
        <v>51.78</v>
      </c>
    </row>
    <row r="937" spans="1:7" x14ac:dyDescent="0.25">
      <c r="A937" s="252"/>
      <c r="B937" s="123">
        <f t="shared" si="15"/>
        <v>41680</v>
      </c>
      <c r="C937" s="115">
        <v>0</v>
      </c>
      <c r="D937" s="42">
        <f>ROUND($D$719/100*$D$720*АТС!$C257,2)</f>
        <v>125.08</v>
      </c>
      <c r="E937" s="42">
        <f>ROUND($E$719/100*$E$720*АТС!C257,2)</f>
        <v>114.91</v>
      </c>
      <c r="F937" s="42">
        <f>ROUND($F$719/100*$F$720*АТС!C257,2)</f>
        <v>78.260000000000005</v>
      </c>
      <c r="G937" s="42">
        <f>ROUND($G$719/100*$G$720*АТС!C257,2)</f>
        <v>45.8</v>
      </c>
    </row>
    <row r="938" spans="1:7" x14ac:dyDescent="0.25">
      <c r="A938" s="252"/>
      <c r="B938" s="124">
        <f t="shared" ref="B938:B1001" si="16">B914+1</f>
        <v>41680.041669999999</v>
      </c>
      <c r="C938" s="115">
        <v>1</v>
      </c>
      <c r="D938" s="42">
        <f>ROUND($D$719/100*$D$720*АТС!$C258,2)</f>
        <v>124.22</v>
      </c>
      <c r="E938" s="42">
        <f>ROUND($E$719/100*$E$720*АТС!C258,2)</f>
        <v>114.12</v>
      </c>
      <c r="F938" s="42">
        <f>ROUND($F$719/100*$F$720*АТС!C258,2)</f>
        <v>77.72</v>
      </c>
      <c r="G938" s="42">
        <f>ROUND($G$719/100*$G$720*АТС!C258,2)</f>
        <v>45.48</v>
      </c>
    </row>
    <row r="939" spans="1:7" x14ac:dyDescent="0.25">
      <c r="A939" s="252"/>
      <c r="B939" s="123">
        <f t="shared" si="16"/>
        <v>41680.083330000001</v>
      </c>
      <c r="C939" s="115">
        <v>2</v>
      </c>
      <c r="D939" s="42">
        <f>ROUND($D$719/100*$D$720*АТС!$C259,2)</f>
        <v>125.52</v>
      </c>
      <c r="E939" s="42">
        <f>ROUND($E$719/100*$E$720*АТС!C259,2)</f>
        <v>115.31</v>
      </c>
      <c r="F939" s="42">
        <f>ROUND($F$719/100*$F$720*АТС!C259,2)</f>
        <v>78.540000000000006</v>
      </c>
      <c r="G939" s="42">
        <f>ROUND($G$719/100*$G$720*АТС!C259,2)</f>
        <v>45.96</v>
      </c>
    </row>
    <row r="940" spans="1:7" x14ac:dyDescent="0.25">
      <c r="A940" s="252"/>
      <c r="B940" s="124">
        <f t="shared" si="16"/>
        <v>41680.125</v>
      </c>
      <c r="C940" s="115">
        <v>3</v>
      </c>
      <c r="D940" s="42">
        <f>ROUND($D$719/100*$D$720*АТС!$C260,2)</f>
        <v>126.81</v>
      </c>
      <c r="E940" s="42">
        <f>ROUND($E$719/100*$E$720*АТС!C260,2)</f>
        <v>116.5</v>
      </c>
      <c r="F940" s="42">
        <f>ROUND($F$719/100*$F$720*АТС!C260,2)</f>
        <v>79.34</v>
      </c>
      <c r="G940" s="42">
        <f>ROUND($G$719/100*$G$720*АТС!C260,2)</f>
        <v>46.43</v>
      </c>
    </row>
    <row r="941" spans="1:7" x14ac:dyDescent="0.25">
      <c r="A941" s="252"/>
      <c r="B941" s="123">
        <f t="shared" si="16"/>
        <v>41680.166669999999</v>
      </c>
      <c r="C941" s="115">
        <v>4</v>
      </c>
      <c r="D941" s="42">
        <f>ROUND($D$719/100*$D$720*АТС!$C261,2)</f>
        <v>126.15</v>
      </c>
      <c r="E941" s="42">
        <f>ROUND($E$719/100*$E$720*АТС!C261,2)</f>
        <v>115.89</v>
      </c>
      <c r="F941" s="42">
        <f>ROUND($F$719/100*$F$720*АТС!C261,2)</f>
        <v>78.930000000000007</v>
      </c>
      <c r="G941" s="42">
        <f>ROUND($G$719/100*$G$720*АТС!C261,2)</f>
        <v>46.19</v>
      </c>
    </row>
    <row r="942" spans="1:7" x14ac:dyDescent="0.25">
      <c r="A942" s="252"/>
      <c r="B942" s="124">
        <f t="shared" si="16"/>
        <v>41680.208330000001</v>
      </c>
      <c r="C942" s="115">
        <v>5</v>
      </c>
      <c r="D942" s="42">
        <f>ROUND($D$719/100*$D$720*АТС!$C262,2)</f>
        <v>126.92</v>
      </c>
      <c r="E942" s="42">
        <f>ROUND($E$719/100*$E$720*АТС!C262,2)</f>
        <v>116.6</v>
      </c>
      <c r="F942" s="42">
        <f>ROUND($F$719/100*$F$720*АТС!C262,2)</f>
        <v>79.41</v>
      </c>
      <c r="G942" s="42">
        <f>ROUND($G$719/100*$G$720*АТС!C262,2)</f>
        <v>46.47</v>
      </c>
    </row>
    <row r="943" spans="1:7" x14ac:dyDescent="0.25">
      <c r="A943" s="252"/>
      <c r="B943" s="123">
        <f t="shared" si="16"/>
        <v>41680.25</v>
      </c>
      <c r="C943" s="115">
        <v>6</v>
      </c>
      <c r="D943" s="42">
        <f>ROUND($D$719/100*$D$720*АТС!$C263,2)</f>
        <v>120.77</v>
      </c>
      <c r="E943" s="42">
        <f>ROUND($E$719/100*$E$720*АТС!C263,2)</f>
        <v>110.95</v>
      </c>
      <c r="F943" s="42">
        <f>ROUND($F$719/100*$F$720*АТС!C263,2)</f>
        <v>75.569999999999993</v>
      </c>
      <c r="G943" s="42">
        <f>ROUND($G$719/100*$G$720*АТС!C263,2)</f>
        <v>44.22</v>
      </c>
    </row>
    <row r="944" spans="1:7" x14ac:dyDescent="0.25">
      <c r="A944" s="252"/>
      <c r="B944" s="124">
        <f t="shared" si="16"/>
        <v>41680.291669999999</v>
      </c>
      <c r="C944" s="115">
        <v>7</v>
      </c>
      <c r="D944" s="42">
        <f>ROUND($D$719/100*$D$720*АТС!$C264,2)</f>
        <v>135.84</v>
      </c>
      <c r="E944" s="42">
        <f>ROUND($E$719/100*$E$720*АТС!C264,2)</f>
        <v>124.8</v>
      </c>
      <c r="F944" s="42">
        <f>ROUND($F$719/100*$F$720*АТС!C264,2)</f>
        <v>85</v>
      </c>
      <c r="G944" s="42">
        <f>ROUND($G$719/100*$G$720*АТС!C264,2)</f>
        <v>49.74</v>
      </c>
    </row>
    <row r="945" spans="1:7" x14ac:dyDescent="0.25">
      <c r="A945" s="252"/>
      <c r="B945" s="123">
        <f t="shared" si="16"/>
        <v>41680.333330000001</v>
      </c>
      <c r="C945" s="115">
        <v>8</v>
      </c>
      <c r="D945" s="42">
        <f>ROUND($D$719/100*$D$720*АТС!$C265,2)</f>
        <v>133.15</v>
      </c>
      <c r="E945" s="42">
        <f>ROUND($E$719/100*$E$720*АТС!C265,2)</f>
        <v>122.32</v>
      </c>
      <c r="F945" s="42">
        <f>ROUND($F$719/100*$F$720*АТС!C265,2)</f>
        <v>83.31</v>
      </c>
      <c r="G945" s="42">
        <f>ROUND($G$719/100*$G$720*АТС!C265,2)</f>
        <v>48.75</v>
      </c>
    </row>
    <row r="946" spans="1:7" x14ac:dyDescent="0.25">
      <c r="A946" s="252"/>
      <c r="B946" s="124">
        <f t="shared" si="16"/>
        <v>41680.375</v>
      </c>
      <c r="C946" s="115">
        <v>9</v>
      </c>
      <c r="D946" s="42">
        <f>ROUND($D$719/100*$D$720*АТС!$C266,2)</f>
        <v>121.59</v>
      </c>
      <c r="E946" s="42">
        <f>ROUND($E$719/100*$E$720*АТС!C266,2)</f>
        <v>111.71</v>
      </c>
      <c r="F946" s="42">
        <f>ROUND($F$719/100*$F$720*АТС!C266,2)</f>
        <v>76.08</v>
      </c>
      <c r="G946" s="42">
        <f>ROUND($G$719/100*$G$720*АТС!C266,2)</f>
        <v>44.52</v>
      </c>
    </row>
    <row r="947" spans="1:7" x14ac:dyDescent="0.25">
      <c r="A947" s="252"/>
      <c r="B947" s="123">
        <f t="shared" si="16"/>
        <v>41680.416669999999</v>
      </c>
      <c r="C947" s="115">
        <v>10</v>
      </c>
      <c r="D947" s="42">
        <f>ROUND($D$719/100*$D$720*АТС!$C267,2)</f>
        <v>124.69</v>
      </c>
      <c r="E947" s="42">
        <f>ROUND($E$719/100*$E$720*АТС!C267,2)</f>
        <v>114.55</v>
      </c>
      <c r="F947" s="42">
        <f>ROUND($F$719/100*$F$720*АТС!C267,2)</f>
        <v>78.02</v>
      </c>
      <c r="G947" s="42">
        <f>ROUND($G$719/100*$G$720*АТС!C267,2)</f>
        <v>45.66</v>
      </c>
    </row>
    <row r="948" spans="1:7" x14ac:dyDescent="0.25">
      <c r="A948" s="252"/>
      <c r="B948" s="124">
        <f t="shared" si="16"/>
        <v>41680.458330000001</v>
      </c>
      <c r="C948" s="115">
        <v>11</v>
      </c>
      <c r="D948" s="42">
        <f>ROUND($D$719/100*$D$720*АТС!$C268,2)</f>
        <v>129.32</v>
      </c>
      <c r="E948" s="42">
        <f>ROUND($E$719/100*$E$720*АТС!C268,2)</f>
        <v>118.8</v>
      </c>
      <c r="F948" s="42">
        <f>ROUND($F$719/100*$F$720*АТС!C268,2)</f>
        <v>80.91</v>
      </c>
      <c r="G948" s="42">
        <f>ROUND($G$719/100*$G$720*АТС!C268,2)</f>
        <v>47.35</v>
      </c>
    </row>
    <row r="949" spans="1:7" x14ac:dyDescent="0.25">
      <c r="A949" s="252"/>
      <c r="B949" s="123">
        <f t="shared" si="16"/>
        <v>41680.5</v>
      </c>
      <c r="C949" s="115">
        <v>12</v>
      </c>
      <c r="D949" s="42">
        <f>ROUND($D$719/100*$D$720*АТС!$C269,2)</f>
        <v>129.26</v>
      </c>
      <c r="E949" s="42">
        <f>ROUND($E$719/100*$E$720*АТС!C269,2)</f>
        <v>118.75</v>
      </c>
      <c r="F949" s="42">
        <f>ROUND($F$719/100*$F$720*АТС!C269,2)</f>
        <v>80.88</v>
      </c>
      <c r="G949" s="42">
        <f>ROUND($G$719/100*$G$720*АТС!C269,2)</f>
        <v>47.33</v>
      </c>
    </row>
    <row r="950" spans="1:7" x14ac:dyDescent="0.25">
      <c r="A950" s="252"/>
      <c r="B950" s="124">
        <f t="shared" si="16"/>
        <v>41680.541669999999</v>
      </c>
      <c r="C950" s="115">
        <v>13</v>
      </c>
      <c r="D950" s="42">
        <f>ROUND($D$719/100*$D$720*АТС!$C270,2)</f>
        <v>129.37</v>
      </c>
      <c r="E950" s="42">
        <f>ROUND($E$719/100*$E$720*АТС!C270,2)</f>
        <v>118.85</v>
      </c>
      <c r="F950" s="42">
        <f>ROUND($F$719/100*$F$720*АТС!C270,2)</f>
        <v>80.95</v>
      </c>
      <c r="G950" s="42">
        <f>ROUND($G$719/100*$G$720*АТС!C270,2)</f>
        <v>47.37</v>
      </c>
    </row>
    <row r="951" spans="1:7" x14ac:dyDescent="0.25">
      <c r="A951" s="252"/>
      <c r="B951" s="123">
        <f t="shared" si="16"/>
        <v>41680.583330000001</v>
      </c>
      <c r="C951" s="115">
        <v>14</v>
      </c>
      <c r="D951" s="42">
        <f>ROUND($D$719/100*$D$720*АТС!$C271,2)</f>
        <v>129.38999999999999</v>
      </c>
      <c r="E951" s="42">
        <f>ROUND($E$719/100*$E$720*АТС!C271,2)</f>
        <v>118.87</v>
      </c>
      <c r="F951" s="42">
        <f>ROUND($F$719/100*$F$720*АТС!C271,2)</f>
        <v>80.959999999999994</v>
      </c>
      <c r="G951" s="42">
        <f>ROUND($G$719/100*$G$720*АТС!C271,2)</f>
        <v>47.38</v>
      </c>
    </row>
    <row r="952" spans="1:7" x14ac:dyDescent="0.25">
      <c r="A952" s="252"/>
      <c r="B952" s="124">
        <f t="shared" si="16"/>
        <v>41680.625</v>
      </c>
      <c r="C952" s="115">
        <v>15</v>
      </c>
      <c r="D952" s="42">
        <f>ROUND($D$719/100*$D$720*АТС!$C272,2)</f>
        <v>129.22999999999999</v>
      </c>
      <c r="E952" s="42">
        <f>ROUND($E$719/100*$E$720*АТС!C272,2)</f>
        <v>118.73</v>
      </c>
      <c r="F952" s="42">
        <f>ROUND($F$719/100*$F$720*АТС!C272,2)</f>
        <v>80.86</v>
      </c>
      <c r="G952" s="42">
        <f>ROUND($G$719/100*$G$720*АТС!C272,2)</f>
        <v>47.32</v>
      </c>
    </row>
    <row r="953" spans="1:7" x14ac:dyDescent="0.25">
      <c r="A953" s="252"/>
      <c r="B953" s="123">
        <f t="shared" si="16"/>
        <v>41680.666669999999</v>
      </c>
      <c r="C953" s="115">
        <v>16</v>
      </c>
      <c r="D953" s="42">
        <f>ROUND($D$719/100*$D$720*АТС!$C273,2)</f>
        <v>129.18</v>
      </c>
      <c r="E953" s="42">
        <f>ROUND($E$719/100*$E$720*АТС!C273,2)</f>
        <v>118.68</v>
      </c>
      <c r="F953" s="42">
        <f>ROUND($F$719/100*$F$720*АТС!C273,2)</f>
        <v>80.83</v>
      </c>
      <c r="G953" s="42">
        <f>ROUND($G$719/100*$G$720*АТС!C273,2)</f>
        <v>47.3</v>
      </c>
    </row>
    <row r="954" spans="1:7" x14ac:dyDescent="0.25">
      <c r="A954" s="252"/>
      <c r="B954" s="124">
        <f t="shared" si="16"/>
        <v>41680.708330000001</v>
      </c>
      <c r="C954" s="115">
        <v>17</v>
      </c>
      <c r="D954" s="42">
        <f>ROUND($D$719/100*$D$720*АТС!$C274,2)</f>
        <v>127.56</v>
      </c>
      <c r="E954" s="42">
        <f>ROUND($E$719/100*$E$720*АТС!C274,2)</f>
        <v>117.19</v>
      </c>
      <c r="F954" s="42">
        <f>ROUND($F$719/100*$F$720*АТС!C274,2)</f>
        <v>79.819999999999993</v>
      </c>
      <c r="G954" s="42">
        <f>ROUND($G$719/100*$G$720*АТС!C274,2)</f>
        <v>46.71</v>
      </c>
    </row>
    <row r="955" spans="1:7" x14ac:dyDescent="0.25">
      <c r="A955" s="252"/>
      <c r="B955" s="123">
        <f t="shared" si="16"/>
        <v>41680.75</v>
      </c>
      <c r="C955" s="115">
        <v>18</v>
      </c>
      <c r="D955" s="42">
        <f>ROUND($D$719/100*$D$720*АТС!$C275,2)</f>
        <v>131.02000000000001</v>
      </c>
      <c r="E955" s="42">
        <f>ROUND($E$719/100*$E$720*АТС!C275,2)</f>
        <v>120.37</v>
      </c>
      <c r="F955" s="42">
        <f>ROUND($F$719/100*$F$720*АТС!C275,2)</f>
        <v>81.98</v>
      </c>
      <c r="G955" s="42">
        <f>ROUND($G$719/100*$G$720*АТС!C275,2)</f>
        <v>47.98</v>
      </c>
    </row>
    <row r="956" spans="1:7" x14ac:dyDescent="0.25">
      <c r="A956" s="252"/>
      <c r="B956" s="124">
        <f t="shared" si="16"/>
        <v>41680.791669999999</v>
      </c>
      <c r="C956" s="115">
        <v>19</v>
      </c>
      <c r="D956" s="42">
        <f>ROUND($D$719/100*$D$720*АТС!$C276,2)</f>
        <v>131.34</v>
      </c>
      <c r="E956" s="42">
        <f>ROUND($E$719/100*$E$720*АТС!C276,2)</f>
        <v>120.66</v>
      </c>
      <c r="F956" s="42">
        <f>ROUND($F$719/100*$F$720*АТС!C276,2)</f>
        <v>82.18</v>
      </c>
      <c r="G956" s="42">
        <f>ROUND($G$719/100*$G$720*АТС!C276,2)</f>
        <v>48.09</v>
      </c>
    </row>
    <row r="957" spans="1:7" x14ac:dyDescent="0.25">
      <c r="A957" s="252"/>
      <c r="B957" s="123">
        <f t="shared" si="16"/>
        <v>41680.833330000001</v>
      </c>
      <c r="C957" s="115">
        <v>20</v>
      </c>
      <c r="D957" s="42">
        <f>ROUND($D$719/100*$D$720*АТС!$C277,2)</f>
        <v>131.6</v>
      </c>
      <c r="E957" s="42">
        <f>ROUND($E$719/100*$E$720*АТС!C277,2)</f>
        <v>120.9</v>
      </c>
      <c r="F957" s="42">
        <f>ROUND($F$719/100*$F$720*АТС!C277,2)</f>
        <v>82.34</v>
      </c>
      <c r="G957" s="42">
        <f>ROUND($G$719/100*$G$720*АТС!C277,2)</f>
        <v>48.19</v>
      </c>
    </row>
    <row r="958" spans="1:7" x14ac:dyDescent="0.25">
      <c r="A958" s="252"/>
      <c r="B958" s="124">
        <f t="shared" si="16"/>
        <v>41680.875</v>
      </c>
      <c r="C958" s="115">
        <v>21</v>
      </c>
      <c r="D958" s="42">
        <f>ROUND($D$719/100*$D$720*АТС!$C278,2)</f>
        <v>134.1</v>
      </c>
      <c r="E958" s="42">
        <f>ROUND($E$719/100*$E$720*АТС!C278,2)</f>
        <v>123.2</v>
      </c>
      <c r="F958" s="42">
        <f>ROUND($F$719/100*$F$720*АТС!C278,2)</f>
        <v>83.91</v>
      </c>
      <c r="G958" s="42">
        <f>ROUND($G$719/100*$G$720*АТС!C278,2)</f>
        <v>49.1</v>
      </c>
    </row>
    <row r="959" spans="1:7" x14ac:dyDescent="0.25">
      <c r="A959" s="252"/>
      <c r="B959" s="123">
        <f t="shared" si="16"/>
        <v>41680.916669999999</v>
      </c>
      <c r="C959" s="115">
        <v>22</v>
      </c>
      <c r="D959" s="42">
        <f>ROUND($D$719/100*$D$720*АТС!$C279,2)</f>
        <v>179.49</v>
      </c>
      <c r="E959" s="42">
        <f>ROUND($E$719/100*$E$720*АТС!C279,2)</f>
        <v>164.9</v>
      </c>
      <c r="F959" s="42">
        <f>ROUND($F$719/100*$F$720*АТС!C279,2)</f>
        <v>112.31</v>
      </c>
      <c r="G959" s="42">
        <f>ROUND($G$719/100*$G$720*АТС!C279,2)</f>
        <v>65.72</v>
      </c>
    </row>
    <row r="960" spans="1:7" x14ac:dyDescent="0.25">
      <c r="A960" s="252"/>
      <c r="B960" s="124">
        <f t="shared" si="16"/>
        <v>41680.958330000001</v>
      </c>
      <c r="C960" s="115">
        <v>23</v>
      </c>
      <c r="D960" s="42">
        <f>ROUND($D$719/100*$D$720*АТС!$C280,2)</f>
        <v>163.95</v>
      </c>
      <c r="E960" s="42">
        <f>ROUND($E$719/100*$E$720*АТС!C280,2)</f>
        <v>150.62</v>
      </c>
      <c r="F960" s="42">
        <f>ROUND($F$719/100*$F$720*АТС!C280,2)</f>
        <v>102.58</v>
      </c>
      <c r="G960" s="42">
        <f>ROUND($G$719/100*$G$720*АТС!C280,2)</f>
        <v>60.03</v>
      </c>
    </row>
    <row r="961" spans="1:7" x14ac:dyDescent="0.25">
      <c r="A961" s="252"/>
      <c r="B961" s="123">
        <f t="shared" si="16"/>
        <v>41681</v>
      </c>
      <c r="C961" s="115">
        <v>0</v>
      </c>
      <c r="D961" s="42">
        <f>ROUND($D$719/100*$D$720*АТС!$C281,2)</f>
        <v>121.24</v>
      </c>
      <c r="E961" s="42">
        <f>ROUND($E$719/100*$E$720*АТС!C281,2)</f>
        <v>111.39</v>
      </c>
      <c r="F961" s="42">
        <f>ROUND($F$719/100*$F$720*АТС!C281,2)</f>
        <v>75.86</v>
      </c>
      <c r="G961" s="42">
        <f>ROUND($G$719/100*$G$720*АТС!C281,2)</f>
        <v>44.39</v>
      </c>
    </row>
    <row r="962" spans="1:7" x14ac:dyDescent="0.25">
      <c r="A962" s="252"/>
      <c r="B962" s="124">
        <f t="shared" si="16"/>
        <v>41681.041669999999</v>
      </c>
      <c r="C962" s="115">
        <v>1</v>
      </c>
      <c r="D962" s="42">
        <f>ROUND($D$719/100*$D$720*АТС!$C282,2)</f>
        <v>130.76</v>
      </c>
      <c r="E962" s="42">
        <f>ROUND($E$719/100*$E$720*АТС!C282,2)</f>
        <v>120.13</v>
      </c>
      <c r="F962" s="42">
        <f>ROUND($F$719/100*$F$720*АТС!C282,2)</f>
        <v>81.819999999999993</v>
      </c>
      <c r="G962" s="42">
        <f>ROUND($G$719/100*$G$720*АТС!C282,2)</f>
        <v>47.88</v>
      </c>
    </row>
    <row r="963" spans="1:7" x14ac:dyDescent="0.25">
      <c r="A963" s="252"/>
      <c r="B963" s="123">
        <f t="shared" si="16"/>
        <v>41681.083330000001</v>
      </c>
      <c r="C963" s="115">
        <v>2</v>
      </c>
      <c r="D963" s="42">
        <f>ROUND($D$719/100*$D$720*АТС!$C283,2)</f>
        <v>135.06</v>
      </c>
      <c r="E963" s="42">
        <f>ROUND($E$719/100*$E$720*АТС!C283,2)</f>
        <v>124.08</v>
      </c>
      <c r="F963" s="42">
        <f>ROUND($F$719/100*$F$720*АТС!C283,2)</f>
        <v>84.5</v>
      </c>
      <c r="G963" s="42">
        <f>ROUND($G$719/100*$G$720*АТС!C283,2)</f>
        <v>49.45</v>
      </c>
    </row>
    <row r="964" spans="1:7" x14ac:dyDescent="0.25">
      <c r="A964" s="252"/>
      <c r="B964" s="124">
        <f t="shared" si="16"/>
        <v>41681.125</v>
      </c>
      <c r="C964" s="115">
        <v>3</v>
      </c>
      <c r="D964" s="42">
        <f>ROUND($D$719/100*$D$720*АТС!$C284,2)</f>
        <v>138.09</v>
      </c>
      <c r="E964" s="42">
        <f>ROUND($E$719/100*$E$720*АТС!C284,2)</f>
        <v>126.86</v>
      </c>
      <c r="F964" s="42">
        <f>ROUND($F$719/100*$F$720*АТС!C284,2)</f>
        <v>86.4</v>
      </c>
      <c r="G964" s="42">
        <f>ROUND($G$719/100*$G$720*АТС!C284,2)</f>
        <v>50.56</v>
      </c>
    </row>
    <row r="965" spans="1:7" x14ac:dyDescent="0.25">
      <c r="A965" s="252"/>
      <c r="B965" s="123">
        <f t="shared" si="16"/>
        <v>41681.166669999999</v>
      </c>
      <c r="C965" s="115">
        <v>4</v>
      </c>
      <c r="D965" s="42">
        <f>ROUND($D$719/100*$D$720*АТС!$C285,2)</f>
        <v>138.82</v>
      </c>
      <c r="E965" s="42">
        <f>ROUND($E$719/100*$E$720*АТС!C285,2)</f>
        <v>127.54</v>
      </c>
      <c r="F965" s="42">
        <f>ROUND($F$719/100*$F$720*АТС!C285,2)</f>
        <v>86.86</v>
      </c>
      <c r="G965" s="42">
        <f>ROUND($G$719/100*$G$720*АТС!C285,2)</f>
        <v>50.83</v>
      </c>
    </row>
    <row r="966" spans="1:7" x14ac:dyDescent="0.25">
      <c r="A966" s="252"/>
      <c r="B966" s="124">
        <f t="shared" si="16"/>
        <v>41681.208330000001</v>
      </c>
      <c r="C966" s="115">
        <v>5</v>
      </c>
      <c r="D966" s="42">
        <f>ROUND($D$719/100*$D$720*АТС!$C286,2)</f>
        <v>135.82</v>
      </c>
      <c r="E966" s="42">
        <f>ROUND($E$719/100*$E$720*АТС!C286,2)</f>
        <v>124.78</v>
      </c>
      <c r="F966" s="42">
        <f>ROUND($F$719/100*$F$720*АТС!C286,2)</f>
        <v>84.98</v>
      </c>
      <c r="G966" s="42">
        <f>ROUND($G$719/100*$G$720*АТС!C286,2)</f>
        <v>49.73</v>
      </c>
    </row>
    <row r="967" spans="1:7" x14ac:dyDescent="0.25">
      <c r="A967" s="252"/>
      <c r="B967" s="123">
        <f t="shared" si="16"/>
        <v>41681.25</v>
      </c>
      <c r="C967" s="115">
        <v>6</v>
      </c>
      <c r="D967" s="42">
        <f>ROUND($D$719/100*$D$720*АТС!$C287,2)</f>
        <v>128.81</v>
      </c>
      <c r="E967" s="42">
        <f>ROUND($E$719/100*$E$720*АТС!C287,2)</f>
        <v>118.34</v>
      </c>
      <c r="F967" s="42">
        <f>ROUND($F$719/100*$F$720*АТС!C287,2)</f>
        <v>80.599999999999994</v>
      </c>
      <c r="G967" s="42">
        <f>ROUND($G$719/100*$G$720*АТС!C287,2)</f>
        <v>47.17</v>
      </c>
    </row>
    <row r="968" spans="1:7" x14ac:dyDescent="0.25">
      <c r="A968" s="252"/>
      <c r="B968" s="124">
        <f t="shared" si="16"/>
        <v>41681.291669999999</v>
      </c>
      <c r="C968" s="115">
        <v>7</v>
      </c>
      <c r="D968" s="42">
        <f>ROUND($D$719/100*$D$720*АТС!$C288,2)</f>
        <v>144.38999999999999</v>
      </c>
      <c r="E968" s="42">
        <f>ROUND($E$719/100*$E$720*АТС!C288,2)</f>
        <v>132.65</v>
      </c>
      <c r="F968" s="42">
        <f>ROUND($F$719/100*$F$720*АТС!C288,2)</f>
        <v>90.35</v>
      </c>
      <c r="G968" s="42">
        <f>ROUND($G$719/100*$G$720*АТС!C288,2)</f>
        <v>52.87</v>
      </c>
    </row>
    <row r="969" spans="1:7" x14ac:dyDescent="0.25">
      <c r="A969" s="252"/>
      <c r="B969" s="123">
        <f t="shared" si="16"/>
        <v>41681.333330000001</v>
      </c>
      <c r="C969" s="115">
        <v>8</v>
      </c>
      <c r="D969" s="42">
        <f>ROUND($D$719/100*$D$720*АТС!$C289,2)</f>
        <v>137.4</v>
      </c>
      <c r="E969" s="42">
        <f>ROUND($E$719/100*$E$720*АТС!C289,2)</f>
        <v>126.23</v>
      </c>
      <c r="F969" s="42">
        <f>ROUND($F$719/100*$F$720*АТС!C289,2)</f>
        <v>85.97</v>
      </c>
      <c r="G969" s="42">
        <f>ROUND($G$719/100*$G$720*АТС!C289,2)</f>
        <v>50.31</v>
      </c>
    </row>
    <row r="970" spans="1:7" x14ac:dyDescent="0.25">
      <c r="A970" s="252"/>
      <c r="B970" s="124">
        <f t="shared" si="16"/>
        <v>41681.375</v>
      </c>
      <c r="C970" s="115">
        <v>9</v>
      </c>
      <c r="D970" s="42">
        <f>ROUND($D$719/100*$D$720*АТС!$C290,2)</f>
        <v>127.95</v>
      </c>
      <c r="E970" s="42">
        <f>ROUND($E$719/100*$E$720*АТС!C290,2)</f>
        <v>117.55</v>
      </c>
      <c r="F970" s="42">
        <f>ROUND($F$719/100*$F$720*АТС!C290,2)</f>
        <v>80.06</v>
      </c>
      <c r="G970" s="42">
        <f>ROUND($G$719/100*$G$720*АТС!C290,2)</f>
        <v>46.85</v>
      </c>
    </row>
    <row r="971" spans="1:7" x14ac:dyDescent="0.25">
      <c r="A971" s="252"/>
      <c r="B971" s="123">
        <f t="shared" si="16"/>
        <v>41681.416669999999</v>
      </c>
      <c r="C971" s="115">
        <v>10</v>
      </c>
      <c r="D971" s="42">
        <f>ROUND($D$719/100*$D$720*АТС!$C291,2)</f>
        <v>122.01</v>
      </c>
      <c r="E971" s="42">
        <f>ROUND($E$719/100*$E$720*АТС!C291,2)</f>
        <v>112.09</v>
      </c>
      <c r="F971" s="42">
        <f>ROUND($F$719/100*$F$720*АТС!C291,2)</f>
        <v>76.34</v>
      </c>
      <c r="G971" s="42">
        <f>ROUND($G$719/100*$G$720*АТС!C291,2)</f>
        <v>44.68</v>
      </c>
    </row>
    <row r="972" spans="1:7" x14ac:dyDescent="0.25">
      <c r="A972" s="252"/>
      <c r="B972" s="124">
        <f t="shared" si="16"/>
        <v>41681.458330000001</v>
      </c>
      <c r="C972" s="115">
        <v>11</v>
      </c>
      <c r="D972" s="42">
        <f>ROUND($D$719/100*$D$720*АТС!$C292,2)</f>
        <v>129.56</v>
      </c>
      <c r="E972" s="42">
        <f>ROUND($E$719/100*$E$720*АТС!C292,2)</f>
        <v>119.03</v>
      </c>
      <c r="F972" s="42">
        <f>ROUND($F$719/100*$F$720*АТС!C292,2)</f>
        <v>81.069999999999993</v>
      </c>
      <c r="G972" s="42">
        <f>ROUND($G$719/100*$G$720*АТС!C292,2)</f>
        <v>47.44</v>
      </c>
    </row>
    <row r="973" spans="1:7" x14ac:dyDescent="0.25">
      <c r="A973" s="252"/>
      <c r="B973" s="123">
        <f t="shared" si="16"/>
        <v>41681.5</v>
      </c>
      <c r="C973" s="115">
        <v>12</v>
      </c>
      <c r="D973" s="42">
        <f>ROUND($D$719/100*$D$720*АТС!$C293,2)</f>
        <v>129.82</v>
      </c>
      <c r="E973" s="42">
        <f>ROUND($E$719/100*$E$720*АТС!C293,2)</f>
        <v>119.27</v>
      </c>
      <c r="F973" s="42">
        <f>ROUND($F$719/100*$F$720*АТС!C293,2)</f>
        <v>81.23</v>
      </c>
      <c r="G973" s="42">
        <f>ROUND($G$719/100*$G$720*АТС!C293,2)</f>
        <v>47.54</v>
      </c>
    </row>
    <row r="974" spans="1:7" x14ac:dyDescent="0.25">
      <c r="A974" s="252"/>
      <c r="B974" s="124">
        <f t="shared" si="16"/>
        <v>41681.541669999999</v>
      </c>
      <c r="C974" s="115">
        <v>13</v>
      </c>
      <c r="D974" s="42">
        <f>ROUND($D$719/100*$D$720*АТС!$C294,2)</f>
        <v>129.93</v>
      </c>
      <c r="E974" s="42">
        <f>ROUND($E$719/100*$E$720*АТС!C294,2)</f>
        <v>119.36</v>
      </c>
      <c r="F974" s="42">
        <f>ROUND($F$719/100*$F$720*АТС!C294,2)</f>
        <v>81.3</v>
      </c>
      <c r="G974" s="42">
        <f>ROUND($G$719/100*$G$720*АТС!C294,2)</f>
        <v>47.57</v>
      </c>
    </row>
    <row r="975" spans="1:7" x14ac:dyDescent="0.25">
      <c r="A975" s="252"/>
      <c r="B975" s="123">
        <f t="shared" si="16"/>
        <v>41681.583330000001</v>
      </c>
      <c r="C975" s="115">
        <v>14</v>
      </c>
      <c r="D975" s="42">
        <f>ROUND($D$719/100*$D$720*АТС!$C295,2)</f>
        <v>129.13999999999999</v>
      </c>
      <c r="E975" s="42">
        <f>ROUND($E$719/100*$E$720*АТС!C295,2)</f>
        <v>118.64</v>
      </c>
      <c r="F975" s="42">
        <f>ROUND($F$719/100*$F$720*АТС!C295,2)</f>
        <v>80.8</v>
      </c>
      <c r="G975" s="42">
        <f>ROUND($G$719/100*$G$720*АТС!C295,2)</f>
        <v>47.29</v>
      </c>
    </row>
    <row r="976" spans="1:7" x14ac:dyDescent="0.25">
      <c r="A976" s="252"/>
      <c r="B976" s="124">
        <f t="shared" si="16"/>
        <v>41681.625</v>
      </c>
      <c r="C976" s="115">
        <v>15</v>
      </c>
      <c r="D976" s="42">
        <f>ROUND($D$719/100*$D$720*АТС!$C296,2)</f>
        <v>129.16</v>
      </c>
      <c r="E976" s="42">
        <f>ROUND($E$719/100*$E$720*АТС!C296,2)</f>
        <v>118.66</v>
      </c>
      <c r="F976" s="42">
        <f>ROUND($F$719/100*$F$720*АТС!C296,2)</f>
        <v>80.81</v>
      </c>
      <c r="G976" s="42">
        <f>ROUND($G$719/100*$G$720*АТС!C296,2)</f>
        <v>47.29</v>
      </c>
    </row>
    <row r="977" spans="1:7" x14ac:dyDescent="0.25">
      <c r="A977" s="252"/>
      <c r="B977" s="123">
        <f t="shared" si="16"/>
        <v>41681.666669999999</v>
      </c>
      <c r="C977" s="115">
        <v>16</v>
      </c>
      <c r="D977" s="42">
        <f>ROUND($D$719/100*$D$720*АТС!$C297,2)</f>
        <v>128.93</v>
      </c>
      <c r="E977" s="42">
        <f>ROUND($E$719/100*$E$720*АТС!C297,2)</f>
        <v>118.45</v>
      </c>
      <c r="F977" s="42">
        <f>ROUND($F$719/100*$F$720*АТС!C297,2)</f>
        <v>80.67</v>
      </c>
      <c r="G977" s="42">
        <f>ROUND($G$719/100*$G$720*АТС!C297,2)</f>
        <v>47.21</v>
      </c>
    </row>
    <row r="978" spans="1:7" x14ac:dyDescent="0.25">
      <c r="A978" s="252"/>
      <c r="B978" s="124">
        <f t="shared" si="16"/>
        <v>41681.708330000001</v>
      </c>
      <c r="C978" s="115">
        <v>17</v>
      </c>
      <c r="D978" s="42">
        <f>ROUND($D$719/100*$D$720*АТС!$C298,2)</f>
        <v>123.27</v>
      </c>
      <c r="E978" s="42">
        <f>ROUND($E$719/100*$E$720*АТС!C298,2)</f>
        <v>113.25</v>
      </c>
      <c r="F978" s="42">
        <f>ROUND($F$719/100*$F$720*АТС!C298,2)</f>
        <v>77.13</v>
      </c>
      <c r="G978" s="42">
        <f>ROUND($G$719/100*$G$720*АТС!C298,2)</f>
        <v>45.14</v>
      </c>
    </row>
    <row r="979" spans="1:7" x14ac:dyDescent="0.25">
      <c r="A979" s="252"/>
      <c r="B979" s="123">
        <f t="shared" si="16"/>
        <v>41681.75</v>
      </c>
      <c r="C979" s="115">
        <v>18</v>
      </c>
      <c r="D979" s="42">
        <f>ROUND($D$719/100*$D$720*АТС!$C299,2)</f>
        <v>131.36000000000001</v>
      </c>
      <c r="E979" s="42">
        <f>ROUND($E$719/100*$E$720*АТС!C299,2)</f>
        <v>120.68</v>
      </c>
      <c r="F979" s="42">
        <f>ROUND($F$719/100*$F$720*АТС!C299,2)</f>
        <v>82.19</v>
      </c>
      <c r="G979" s="42">
        <f>ROUND($G$719/100*$G$720*АТС!C299,2)</f>
        <v>48.1</v>
      </c>
    </row>
    <row r="980" spans="1:7" x14ac:dyDescent="0.25">
      <c r="A980" s="252"/>
      <c r="B980" s="124">
        <f t="shared" si="16"/>
        <v>41681.791669999999</v>
      </c>
      <c r="C980" s="115">
        <v>19</v>
      </c>
      <c r="D980" s="42">
        <f>ROUND($D$719/100*$D$720*АТС!$C300,2)</f>
        <v>131.66</v>
      </c>
      <c r="E980" s="42">
        <f>ROUND($E$719/100*$E$720*АТС!C300,2)</f>
        <v>120.96</v>
      </c>
      <c r="F980" s="42">
        <f>ROUND($F$719/100*$F$720*АТС!C300,2)</f>
        <v>82.38</v>
      </c>
      <c r="G980" s="42">
        <f>ROUND($G$719/100*$G$720*АТС!C300,2)</f>
        <v>48.21</v>
      </c>
    </row>
    <row r="981" spans="1:7" x14ac:dyDescent="0.25">
      <c r="A981" s="252"/>
      <c r="B981" s="123">
        <f t="shared" si="16"/>
        <v>41681.833330000001</v>
      </c>
      <c r="C981" s="115">
        <v>20</v>
      </c>
      <c r="D981" s="42">
        <f>ROUND($D$719/100*$D$720*АТС!$C301,2)</f>
        <v>132</v>
      </c>
      <c r="E981" s="42">
        <f>ROUND($E$719/100*$E$720*АТС!C301,2)</f>
        <v>121.27</v>
      </c>
      <c r="F981" s="42">
        <f>ROUND($F$719/100*$F$720*АТС!C301,2)</f>
        <v>82.59</v>
      </c>
      <c r="G981" s="42">
        <f>ROUND($G$719/100*$G$720*АТС!C301,2)</f>
        <v>48.33</v>
      </c>
    </row>
    <row r="982" spans="1:7" x14ac:dyDescent="0.25">
      <c r="A982" s="252"/>
      <c r="B982" s="124">
        <f t="shared" si="16"/>
        <v>41681.875</v>
      </c>
      <c r="C982" s="115">
        <v>21</v>
      </c>
      <c r="D982" s="42">
        <f>ROUND($D$719/100*$D$720*АТС!$C302,2)</f>
        <v>129.28</v>
      </c>
      <c r="E982" s="42">
        <f>ROUND($E$719/100*$E$720*АТС!C302,2)</f>
        <v>118.77</v>
      </c>
      <c r="F982" s="42">
        <f>ROUND($F$719/100*$F$720*АТС!C302,2)</f>
        <v>80.89</v>
      </c>
      <c r="G982" s="42">
        <f>ROUND($G$719/100*$G$720*АТС!C302,2)</f>
        <v>47.34</v>
      </c>
    </row>
    <row r="983" spans="1:7" x14ac:dyDescent="0.25">
      <c r="A983" s="252"/>
      <c r="B983" s="123">
        <f t="shared" si="16"/>
        <v>41681.916669999999</v>
      </c>
      <c r="C983" s="115">
        <v>22</v>
      </c>
      <c r="D983" s="42">
        <f>ROUND($D$719/100*$D$720*АТС!$C303,2)</f>
        <v>180.38</v>
      </c>
      <c r="E983" s="42">
        <f>ROUND($E$719/100*$E$720*АТС!C303,2)</f>
        <v>165.71</v>
      </c>
      <c r="F983" s="42">
        <f>ROUND($F$719/100*$F$720*АТС!C303,2)</f>
        <v>112.86</v>
      </c>
      <c r="G983" s="42">
        <f>ROUND($G$719/100*$G$720*АТС!C303,2)</f>
        <v>66.05</v>
      </c>
    </row>
    <row r="984" spans="1:7" x14ac:dyDescent="0.25">
      <c r="A984" s="252"/>
      <c r="B984" s="124">
        <f t="shared" si="16"/>
        <v>41681.958330000001</v>
      </c>
      <c r="C984" s="115">
        <v>23</v>
      </c>
      <c r="D984" s="42">
        <f>ROUND($D$719/100*$D$720*АТС!$C304,2)</f>
        <v>145.37</v>
      </c>
      <c r="E984" s="42">
        <f>ROUND($E$719/100*$E$720*АТС!C304,2)</f>
        <v>133.55000000000001</v>
      </c>
      <c r="F984" s="42">
        <f>ROUND($F$719/100*$F$720*АТС!C304,2)</f>
        <v>90.96</v>
      </c>
      <c r="G984" s="42">
        <f>ROUND($G$719/100*$G$720*АТС!C304,2)</f>
        <v>53.23</v>
      </c>
    </row>
    <row r="985" spans="1:7" x14ac:dyDescent="0.25">
      <c r="A985" s="252"/>
      <c r="B985" s="123">
        <f t="shared" si="16"/>
        <v>41682</v>
      </c>
      <c r="C985" s="115">
        <v>0</v>
      </c>
      <c r="D985" s="42">
        <f>ROUND($D$719/100*$D$720*АТС!$C305,2)</f>
        <v>121.54</v>
      </c>
      <c r="E985" s="42">
        <f>ROUND($E$719/100*$E$720*АТС!C305,2)</f>
        <v>111.66</v>
      </c>
      <c r="F985" s="42">
        <f>ROUND($F$719/100*$F$720*АТС!C305,2)</f>
        <v>76.05</v>
      </c>
      <c r="G985" s="42">
        <f>ROUND($G$719/100*$G$720*АТС!C305,2)</f>
        <v>44.51</v>
      </c>
    </row>
    <row r="986" spans="1:7" x14ac:dyDescent="0.25">
      <c r="A986" s="252"/>
      <c r="B986" s="124">
        <f t="shared" si="16"/>
        <v>41682.041669999999</v>
      </c>
      <c r="C986" s="115">
        <v>1</v>
      </c>
      <c r="D986" s="42">
        <f>ROUND($D$719/100*$D$720*АТС!$C306,2)</f>
        <v>129.22999999999999</v>
      </c>
      <c r="E986" s="42">
        <f>ROUND($E$719/100*$E$720*АТС!C306,2)</f>
        <v>118.73</v>
      </c>
      <c r="F986" s="42">
        <f>ROUND($F$719/100*$F$720*АТС!C306,2)</f>
        <v>80.86</v>
      </c>
      <c r="G986" s="42">
        <f>ROUND($G$719/100*$G$720*АТС!C306,2)</f>
        <v>47.32</v>
      </c>
    </row>
    <row r="987" spans="1:7" x14ac:dyDescent="0.25">
      <c r="A987" s="252"/>
      <c r="B987" s="123">
        <f t="shared" si="16"/>
        <v>41682.083330000001</v>
      </c>
      <c r="C987" s="115">
        <v>2</v>
      </c>
      <c r="D987" s="42">
        <f>ROUND($D$719/100*$D$720*АТС!$C307,2)</f>
        <v>134.13999999999999</v>
      </c>
      <c r="E987" s="42">
        <f>ROUND($E$719/100*$E$720*АТС!C307,2)</f>
        <v>123.23</v>
      </c>
      <c r="F987" s="42">
        <f>ROUND($F$719/100*$F$720*АТС!C307,2)</f>
        <v>83.93</v>
      </c>
      <c r="G987" s="42">
        <f>ROUND($G$719/100*$G$720*АТС!C307,2)</f>
        <v>49.12</v>
      </c>
    </row>
    <row r="988" spans="1:7" x14ac:dyDescent="0.25">
      <c r="A988" s="252"/>
      <c r="B988" s="124">
        <f t="shared" si="16"/>
        <v>41682.125</v>
      </c>
      <c r="C988" s="115">
        <v>3</v>
      </c>
      <c r="D988" s="42">
        <f>ROUND($D$719/100*$D$720*АТС!$C308,2)</f>
        <v>136.34</v>
      </c>
      <c r="E988" s="42">
        <f>ROUND($E$719/100*$E$720*АТС!C308,2)</f>
        <v>125.26</v>
      </c>
      <c r="F988" s="42">
        <f>ROUND($F$719/100*$F$720*АТС!C308,2)</f>
        <v>85.31</v>
      </c>
      <c r="G988" s="42">
        <f>ROUND($G$719/100*$G$720*АТС!C308,2)</f>
        <v>49.92</v>
      </c>
    </row>
    <row r="989" spans="1:7" x14ac:dyDescent="0.25">
      <c r="A989" s="252"/>
      <c r="B989" s="123">
        <f t="shared" si="16"/>
        <v>41682.166669999999</v>
      </c>
      <c r="C989" s="115">
        <v>4</v>
      </c>
      <c r="D989" s="42">
        <f>ROUND($D$719/100*$D$720*АТС!$C309,2)</f>
        <v>137.05000000000001</v>
      </c>
      <c r="E989" s="42">
        <f>ROUND($E$719/100*$E$720*АТС!C309,2)</f>
        <v>125.9</v>
      </c>
      <c r="F989" s="42">
        <f>ROUND($F$719/100*$F$720*АТС!C309,2)</f>
        <v>85.75</v>
      </c>
      <c r="G989" s="42">
        <f>ROUND($G$719/100*$G$720*АТС!C309,2)</f>
        <v>50.18</v>
      </c>
    </row>
    <row r="990" spans="1:7" x14ac:dyDescent="0.25">
      <c r="A990" s="252"/>
      <c r="B990" s="124">
        <f t="shared" si="16"/>
        <v>41682.208330000001</v>
      </c>
      <c r="C990" s="115">
        <v>5</v>
      </c>
      <c r="D990" s="42">
        <f>ROUND($D$719/100*$D$720*АТС!$C310,2)</f>
        <v>135.61000000000001</v>
      </c>
      <c r="E990" s="42">
        <f>ROUND($E$719/100*$E$720*АТС!C310,2)</f>
        <v>124.59</v>
      </c>
      <c r="F990" s="42">
        <f>ROUND($F$719/100*$F$720*АТС!C310,2)</f>
        <v>84.85</v>
      </c>
      <c r="G990" s="42">
        <f>ROUND($G$719/100*$G$720*АТС!C310,2)</f>
        <v>49.66</v>
      </c>
    </row>
    <row r="991" spans="1:7" x14ac:dyDescent="0.25">
      <c r="A991" s="252"/>
      <c r="B991" s="123">
        <f t="shared" si="16"/>
        <v>41682.25</v>
      </c>
      <c r="C991" s="115">
        <v>6</v>
      </c>
      <c r="D991" s="42">
        <f>ROUND($D$719/100*$D$720*АТС!$C311,2)</f>
        <v>126.78</v>
      </c>
      <c r="E991" s="42">
        <f>ROUND($E$719/100*$E$720*АТС!C311,2)</f>
        <v>116.47</v>
      </c>
      <c r="F991" s="42">
        <f>ROUND($F$719/100*$F$720*АТС!C311,2)</f>
        <v>79.33</v>
      </c>
      <c r="G991" s="42">
        <f>ROUND($G$719/100*$G$720*АТС!C311,2)</f>
        <v>46.42</v>
      </c>
    </row>
    <row r="992" spans="1:7" x14ac:dyDescent="0.25">
      <c r="A992" s="252"/>
      <c r="B992" s="124">
        <f t="shared" si="16"/>
        <v>41682.291669999999</v>
      </c>
      <c r="C992" s="115">
        <v>7</v>
      </c>
      <c r="D992" s="42">
        <f>ROUND($D$719/100*$D$720*АТС!$C312,2)</f>
        <v>144.26</v>
      </c>
      <c r="E992" s="42">
        <f>ROUND($E$719/100*$E$720*АТС!C312,2)</f>
        <v>132.53</v>
      </c>
      <c r="F992" s="42">
        <f>ROUND($F$719/100*$F$720*АТС!C312,2)</f>
        <v>90.27</v>
      </c>
      <c r="G992" s="42">
        <f>ROUND($G$719/100*$G$720*АТС!C312,2)</f>
        <v>52.82</v>
      </c>
    </row>
    <row r="993" spans="1:7" x14ac:dyDescent="0.25">
      <c r="A993" s="252"/>
      <c r="B993" s="123">
        <f t="shared" si="16"/>
        <v>41682.333330000001</v>
      </c>
      <c r="C993" s="115">
        <v>8</v>
      </c>
      <c r="D993" s="42">
        <f>ROUND($D$719/100*$D$720*АТС!$C313,2)</f>
        <v>138.76</v>
      </c>
      <c r="E993" s="42">
        <f>ROUND($E$719/100*$E$720*АТС!C313,2)</f>
        <v>127.48</v>
      </c>
      <c r="F993" s="42">
        <f>ROUND($F$719/100*$F$720*АТС!C313,2)</f>
        <v>86.82</v>
      </c>
      <c r="G993" s="42">
        <f>ROUND($G$719/100*$G$720*АТС!C313,2)</f>
        <v>50.81</v>
      </c>
    </row>
    <row r="994" spans="1:7" x14ac:dyDescent="0.25">
      <c r="A994" s="252"/>
      <c r="B994" s="124">
        <f t="shared" si="16"/>
        <v>41682.375</v>
      </c>
      <c r="C994" s="115">
        <v>9</v>
      </c>
      <c r="D994" s="42">
        <f>ROUND($D$719/100*$D$720*АТС!$C314,2)</f>
        <v>132.16</v>
      </c>
      <c r="E994" s="42">
        <f>ROUND($E$719/100*$E$720*АТС!C314,2)</f>
        <v>121.41</v>
      </c>
      <c r="F994" s="42">
        <f>ROUND($F$719/100*$F$720*АТС!C314,2)</f>
        <v>82.69</v>
      </c>
      <c r="G994" s="42">
        <f>ROUND($G$719/100*$G$720*АТС!C314,2)</f>
        <v>48.39</v>
      </c>
    </row>
    <row r="995" spans="1:7" x14ac:dyDescent="0.25">
      <c r="A995" s="252"/>
      <c r="B995" s="123">
        <f t="shared" si="16"/>
        <v>41682.416669999999</v>
      </c>
      <c r="C995" s="115">
        <v>10</v>
      </c>
      <c r="D995" s="42">
        <f>ROUND($D$719/100*$D$720*АТС!$C315,2)</f>
        <v>127.89</v>
      </c>
      <c r="E995" s="42">
        <f>ROUND($E$719/100*$E$720*АТС!C315,2)</f>
        <v>117.49</v>
      </c>
      <c r="F995" s="42">
        <f>ROUND($F$719/100*$F$720*АТС!C315,2)</f>
        <v>80.02</v>
      </c>
      <c r="G995" s="42">
        <f>ROUND($G$719/100*$G$720*АТС!C315,2)</f>
        <v>46.83</v>
      </c>
    </row>
    <row r="996" spans="1:7" x14ac:dyDescent="0.25">
      <c r="A996" s="252"/>
      <c r="B996" s="124">
        <f t="shared" si="16"/>
        <v>41682.458330000001</v>
      </c>
      <c r="C996" s="115">
        <v>11</v>
      </c>
      <c r="D996" s="42">
        <f>ROUND($D$719/100*$D$720*АТС!$C316,2)</f>
        <v>121.88</v>
      </c>
      <c r="E996" s="42">
        <f>ROUND($E$719/100*$E$720*АТС!C316,2)</f>
        <v>111.97</v>
      </c>
      <c r="F996" s="42">
        <f>ROUND($F$719/100*$F$720*АТС!C316,2)</f>
        <v>76.260000000000005</v>
      </c>
      <c r="G996" s="42">
        <f>ROUND($G$719/100*$G$720*АТС!C316,2)</f>
        <v>44.63</v>
      </c>
    </row>
    <row r="997" spans="1:7" x14ac:dyDescent="0.25">
      <c r="A997" s="252"/>
      <c r="B997" s="123">
        <f t="shared" si="16"/>
        <v>41682.5</v>
      </c>
      <c r="C997" s="115">
        <v>12</v>
      </c>
      <c r="D997" s="42">
        <f>ROUND($D$719/100*$D$720*АТС!$C317,2)</f>
        <v>124.73</v>
      </c>
      <c r="E997" s="42">
        <f>ROUND($E$719/100*$E$720*АТС!C317,2)</f>
        <v>114.59</v>
      </c>
      <c r="F997" s="42">
        <f>ROUND($F$719/100*$F$720*АТС!C317,2)</f>
        <v>78.040000000000006</v>
      </c>
      <c r="G997" s="42">
        <f>ROUND($G$719/100*$G$720*АТС!C317,2)</f>
        <v>45.67</v>
      </c>
    </row>
    <row r="998" spans="1:7" x14ac:dyDescent="0.25">
      <c r="A998" s="252"/>
      <c r="B998" s="124">
        <f t="shared" si="16"/>
        <v>41682.541669999999</v>
      </c>
      <c r="C998" s="115">
        <v>13</v>
      </c>
      <c r="D998" s="42">
        <f>ROUND($D$719/100*$D$720*АТС!$C318,2)</f>
        <v>128.32</v>
      </c>
      <c r="E998" s="42">
        <f>ROUND($E$719/100*$E$720*АТС!C318,2)</f>
        <v>117.89</v>
      </c>
      <c r="F998" s="42">
        <f>ROUND($F$719/100*$F$720*АТС!C318,2)</f>
        <v>80.290000000000006</v>
      </c>
      <c r="G998" s="42">
        <f>ROUND($G$719/100*$G$720*АТС!C318,2)</f>
        <v>46.99</v>
      </c>
    </row>
    <row r="999" spans="1:7" x14ac:dyDescent="0.25">
      <c r="A999" s="252"/>
      <c r="B999" s="123">
        <f t="shared" si="16"/>
        <v>41682.583330000001</v>
      </c>
      <c r="C999" s="115">
        <v>14</v>
      </c>
      <c r="D999" s="42">
        <f>ROUND($D$719/100*$D$720*АТС!$C319,2)</f>
        <v>130.86000000000001</v>
      </c>
      <c r="E999" s="42">
        <f>ROUND($E$719/100*$E$720*АТС!C319,2)</f>
        <v>120.22</v>
      </c>
      <c r="F999" s="42">
        <f>ROUND($F$719/100*$F$720*АТС!C319,2)</f>
        <v>81.88</v>
      </c>
      <c r="G999" s="42">
        <f>ROUND($G$719/100*$G$720*АТС!C319,2)</f>
        <v>47.92</v>
      </c>
    </row>
    <row r="1000" spans="1:7" x14ac:dyDescent="0.25">
      <c r="A1000" s="252"/>
      <c r="B1000" s="124">
        <f t="shared" si="16"/>
        <v>41682.625</v>
      </c>
      <c r="C1000" s="115">
        <v>15</v>
      </c>
      <c r="D1000" s="42">
        <f>ROUND($D$719/100*$D$720*АТС!$C320,2)</f>
        <v>131.44999999999999</v>
      </c>
      <c r="E1000" s="42">
        <f>ROUND($E$719/100*$E$720*АТС!C320,2)</f>
        <v>120.76</v>
      </c>
      <c r="F1000" s="42">
        <f>ROUND($F$719/100*$F$720*АТС!C320,2)</f>
        <v>82.25</v>
      </c>
      <c r="G1000" s="42">
        <f>ROUND($G$719/100*$G$720*АТС!C320,2)</f>
        <v>48.13</v>
      </c>
    </row>
    <row r="1001" spans="1:7" x14ac:dyDescent="0.25">
      <c r="A1001" s="252"/>
      <c r="B1001" s="123">
        <f t="shared" si="16"/>
        <v>41682.666669999999</v>
      </c>
      <c r="C1001" s="115">
        <v>16</v>
      </c>
      <c r="D1001" s="42">
        <f>ROUND($D$719/100*$D$720*АТС!$C321,2)</f>
        <v>132.11000000000001</v>
      </c>
      <c r="E1001" s="42">
        <f>ROUND($E$719/100*$E$720*АТС!C321,2)</f>
        <v>121.37</v>
      </c>
      <c r="F1001" s="42">
        <f>ROUND($F$719/100*$F$720*АТС!C321,2)</f>
        <v>82.66</v>
      </c>
      <c r="G1001" s="42">
        <f>ROUND($G$719/100*$G$720*АТС!C321,2)</f>
        <v>48.37</v>
      </c>
    </row>
    <row r="1002" spans="1:7" x14ac:dyDescent="0.25">
      <c r="A1002" s="252"/>
      <c r="B1002" s="124">
        <f t="shared" ref="B1002:B1065" si="17">B978+1</f>
        <v>41682.708330000001</v>
      </c>
      <c r="C1002" s="115">
        <v>17</v>
      </c>
      <c r="D1002" s="42">
        <f>ROUND($D$719/100*$D$720*АТС!$C322,2)</f>
        <v>143.84</v>
      </c>
      <c r="E1002" s="42">
        <f>ROUND($E$719/100*$E$720*АТС!C322,2)</f>
        <v>132.15</v>
      </c>
      <c r="F1002" s="42">
        <f>ROUND($F$719/100*$F$720*АТС!C322,2)</f>
        <v>90</v>
      </c>
      <c r="G1002" s="42">
        <f>ROUND($G$719/100*$G$720*АТС!C322,2)</f>
        <v>52.67</v>
      </c>
    </row>
    <row r="1003" spans="1:7" x14ac:dyDescent="0.25">
      <c r="A1003" s="252"/>
      <c r="B1003" s="123">
        <f t="shared" si="17"/>
        <v>41682.75</v>
      </c>
      <c r="C1003" s="115">
        <v>18</v>
      </c>
      <c r="D1003" s="42">
        <f>ROUND($D$719/100*$D$720*АТС!$C323,2)</f>
        <v>129.1</v>
      </c>
      <c r="E1003" s="42">
        <f>ROUND($E$719/100*$E$720*АТС!C323,2)</f>
        <v>118.6</v>
      </c>
      <c r="F1003" s="42">
        <f>ROUND($F$719/100*$F$720*АТС!C323,2)</f>
        <v>80.78</v>
      </c>
      <c r="G1003" s="42">
        <f>ROUND($G$719/100*$G$720*АТС!C323,2)</f>
        <v>47.27</v>
      </c>
    </row>
    <row r="1004" spans="1:7" x14ac:dyDescent="0.25">
      <c r="A1004" s="252"/>
      <c r="B1004" s="124">
        <f t="shared" si="17"/>
        <v>41682.791669999999</v>
      </c>
      <c r="C1004" s="115">
        <v>19</v>
      </c>
      <c r="D1004" s="42">
        <f>ROUND($D$719/100*$D$720*АТС!$C324,2)</f>
        <v>131.66999999999999</v>
      </c>
      <c r="E1004" s="42">
        <f>ROUND($E$719/100*$E$720*АТС!C324,2)</f>
        <v>120.96</v>
      </c>
      <c r="F1004" s="42">
        <f>ROUND($F$719/100*$F$720*АТС!C324,2)</f>
        <v>82.39</v>
      </c>
      <c r="G1004" s="42">
        <f>ROUND($G$719/100*$G$720*АТС!C324,2)</f>
        <v>48.21</v>
      </c>
    </row>
    <row r="1005" spans="1:7" x14ac:dyDescent="0.25">
      <c r="A1005" s="252"/>
      <c r="B1005" s="123">
        <f t="shared" si="17"/>
        <v>41682.833330000001</v>
      </c>
      <c r="C1005" s="115">
        <v>20</v>
      </c>
      <c r="D1005" s="42">
        <f>ROUND($D$719/100*$D$720*АТС!$C325,2)</f>
        <v>131.9</v>
      </c>
      <c r="E1005" s="42">
        <f>ROUND($E$719/100*$E$720*АТС!C325,2)</f>
        <v>121.17</v>
      </c>
      <c r="F1005" s="42">
        <f>ROUND($F$719/100*$F$720*АТС!C325,2)</f>
        <v>82.53</v>
      </c>
      <c r="G1005" s="42">
        <f>ROUND($G$719/100*$G$720*АТС!C325,2)</f>
        <v>48.3</v>
      </c>
    </row>
    <row r="1006" spans="1:7" x14ac:dyDescent="0.25">
      <c r="A1006" s="252"/>
      <c r="B1006" s="124">
        <f t="shared" si="17"/>
        <v>41682.875</v>
      </c>
      <c r="C1006" s="115">
        <v>21</v>
      </c>
      <c r="D1006" s="42">
        <f>ROUND($D$719/100*$D$720*АТС!$C326,2)</f>
        <v>129.19</v>
      </c>
      <c r="E1006" s="42">
        <f>ROUND($E$719/100*$E$720*АТС!C326,2)</f>
        <v>118.69</v>
      </c>
      <c r="F1006" s="42">
        <f>ROUND($F$719/100*$F$720*АТС!C326,2)</f>
        <v>80.84</v>
      </c>
      <c r="G1006" s="42">
        <f>ROUND($G$719/100*$G$720*АТС!C326,2)</f>
        <v>47.31</v>
      </c>
    </row>
    <row r="1007" spans="1:7" x14ac:dyDescent="0.25">
      <c r="A1007" s="252"/>
      <c r="B1007" s="123">
        <f t="shared" si="17"/>
        <v>41682.916669999999</v>
      </c>
      <c r="C1007" s="115">
        <v>22</v>
      </c>
      <c r="D1007" s="42">
        <f>ROUND($D$719/100*$D$720*АТС!$C327,2)</f>
        <v>178.87</v>
      </c>
      <c r="E1007" s="42">
        <f>ROUND($E$719/100*$E$720*АТС!C327,2)</f>
        <v>164.32</v>
      </c>
      <c r="F1007" s="42">
        <f>ROUND($F$719/100*$F$720*АТС!C327,2)</f>
        <v>111.92</v>
      </c>
      <c r="G1007" s="42">
        <f>ROUND($G$719/100*$G$720*АТС!C327,2)</f>
        <v>65.489999999999995</v>
      </c>
    </row>
    <row r="1008" spans="1:7" x14ac:dyDescent="0.25">
      <c r="A1008" s="252"/>
      <c r="B1008" s="124">
        <f t="shared" si="17"/>
        <v>41682.958330000001</v>
      </c>
      <c r="C1008" s="115">
        <v>23</v>
      </c>
      <c r="D1008" s="42">
        <f>ROUND($D$719/100*$D$720*АТС!$C328,2)</f>
        <v>127.38</v>
      </c>
      <c r="E1008" s="42">
        <f>ROUND($E$719/100*$E$720*АТС!C328,2)</f>
        <v>117.02</v>
      </c>
      <c r="F1008" s="42">
        <f>ROUND($F$719/100*$F$720*АТС!C328,2)</f>
        <v>79.7</v>
      </c>
      <c r="G1008" s="42">
        <f>ROUND($G$719/100*$G$720*АТС!C328,2)</f>
        <v>46.64</v>
      </c>
    </row>
    <row r="1009" spans="1:7" x14ac:dyDescent="0.25">
      <c r="A1009" s="252"/>
      <c r="B1009" s="123">
        <f t="shared" si="17"/>
        <v>41683</v>
      </c>
      <c r="C1009" s="115">
        <v>0</v>
      </c>
      <c r="D1009" s="42">
        <f>ROUND($D$719/100*$D$720*АТС!$C329,2)</f>
        <v>121.77</v>
      </c>
      <c r="E1009" s="42">
        <f>ROUND($E$719/100*$E$720*АТС!C329,2)</f>
        <v>111.87</v>
      </c>
      <c r="F1009" s="42">
        <f>ROUND($F$719/100*$F$720*АТС!C329,2)</f>
        <v>76.19</v>
      </c>
      <c r="G1009" s="42">
        <f>ROUND($G$719/100*$G$720*АТС!C329,2)</f>
        <v>44.59</v>
      </c>
    </row>
    <row r="1010" spans="1:7" x14ac:dyDescent="0.25">
      <c r="A1010" s="252"/>
      <c r="B1010" s="124">
        <f t="shared" si="17"/>
        <v>41683.041669999999</v>
      </c>
      <c r="C1010" s="115">
        <v>1</v>
      </c>
      <c r="D1010" s="42">
        <f>ROUND($D$719/100*$D$720*АТС!$C330,2)</f>
        <v>129.21</v>
      </c>
      <c r="E1010" s="42">
        <f>ROUND($E$719/100*$E$720*АТС!C330,2)</f>
        <v>118.7</v>
      </c>
      <c r="F1010" s="42">
        <f>ROUND($F$719/100*$F$720*АТС!C330,2)</f>
        <v>80.84</v>
      </c>
      <c r="G1010" s="42">
        <f>ROUND($G$719/100*$G$720*АТС!C330,2)</f>
        <v>47.31</v>
      </c>
    </row>
    <row r="1011" spans="1:7" x14ac:dyDescent="0.25">
      <c r="A1011" s="252"/>
      <c r="B1011" s="123">
        <f t="shared" si="17"/>
        <v>41683.083330000001</v>
      </c>
      <c r="C1011" s="115">
        <v>2</v>
      </c>
      <c r="D1011" s="42">
        <f>ROUND($D$719/100*$D$720*АТС!$C331,2)</f>
        <v>133.4</v>
      </c>
      <c r="E1011" s="42">
        <f>ROUND($E$719/100*$E$720*АТС!C331,2)</f>
        <v>122.55</v>
      </c>
      <c r="F1011" s="42">
        <f>ROUND($F$719/100*$F$720*АТС!C331,2)</f>
        <v>83.47</v>
      </c>
      <c r="G1011" s="42">
        <f>ROUND($G$719/100*$G$720*АТС!C331,2)</f>
        <v>48.85</v>
      </c>
    </row>
    <row r="1012" spans="1:7" x14ac:dyDescent="0.25">
      <c r="A1012" s="252"/>
      <c r="B1012" s="124">
        <f t="shared" si="17"/>
        <v>41683.125</v>
      </c>
      <c r="C1012" s="115">
        <v>3</v>
      </c>
      <c r="D1012" s="42">
        <f>ROUND($D$719/100*$D$720*АТС!$C332,2)</f>
        <v>136.33000000000001</v>
      </c>
      <c r="E1012" s="42">
        <f>ROUND($E$719/100*$E$720*АТС!C332,2)</f>
        <v>125.25</v>
      </c>
      <c r="F1012" s="42">
        <f>ROUND($F$719/100*$F$720*АТС!C332,2)</f>
        <v>85.3</v>
      </c>
      <c r="G1012" s="42">
        <f>ROUND($G$719/100*$G$720*АТС!C332,2)</f>
        <v>49.92</v>
      </c>
    </row>
    <row r="1013" spans="1:7" x14ac:dyDescent="0.25">
      <c r="A1013" s="252"/>
      <c r="B1013" s="123">
        <f t="shared" si="17"/>
        <v>41683.166669999999</v>
      </c>
      <c r="C1013" s="115">
        <v>4</v>
      </c>
      <c r="D1013" s="42">
        <f>ROUND($D$719/100*$D$720*АТС!$C333,2)</f>
        <v>135.59</v>
      </c>
      <c r="E1013" s="42">
        <f>ROUND($E$719/100*$E$720*АТС!C333,2)</f>
        <v>124.56</v>
      </c>
      <c r="F1013" s="42">
        <f>ROUND($F$719/100*$F$720*АТС!C333,2)</f>
        <v>84.84</v>
      </c>
      <c r="G1013" s="42">
        <f>ROUND($G$719/100*$G$720*АТС!C333,2)</f>
        <v>49.65</v>
      </c>
    </row>
    <row r="1014" spans="1:7" x14ac:dyDescent="0.25">
      <c r="A1014" s="252"/>
      <c r="B1014" s="124">
        <f t="shared" si="17"/>
        <v>41683.208330000001</v>
      </c>
      <c r="C1014" s="115">
        <v>5</v>
      </c>
      <c r="D1014" s="42">
        <f>ROUND($D$719/100*$D$720*АТС!$C334,2)</f>
        <v>133.43</v>
      </c>
      <c r="E1014" s="42">
        <f>ROUND($E$719/100*$E$720*АТС!C334,2)</f>
        <v>122.58</v>
      </c>
      <c r="F1014" s="42">
        <f>ROUND($F$719/100*$F$720*АТС!C334,2)</f>
        <v>83.49</v>
      </c>
      <c r="G1014" s="42">
        <f>ROUND($G$719/100*$G$720*АТС!C334,2)</f>
        <v>48.86</v>
      </c>
    </row>
    <row r="1015" spans="1:7" x14ac:dyDescent="0.25">
      <c r="A1015" s="252"/>
      <c r="B1015" s="123">
        <f t="shared" si="17"/>
        <v>41683.25</v>
      </c>
      <c r="C1015" s="115">
        <v>6</v>
      </c>
      <c r="D1015" s="42">
        <f>ROUND($D$719/100*$D$720*АТС!$C335,2)</f>
        <v>126.09</v>
      </c>
      <c r="E1015" s="42">
        <f>ROUND($E$719/100*$E$720*АТС!C335,2)</f>
        <v>115.84</v>
      </c>
      <c r="F1015" s="42">
        <f>ROUND($F$719/100*$F$720*АТС!C335,2)</f>
        <v>78.900000000000006</v>
      </c>
      <c r="G1015" s="42">
        <f>ROUND($G$719/100*$G$720*АТС!C335,2)</f>
        <v>46.17</v>
      </c>
    </row>
    <row r="1016" spans="1:7" x14ac:dyDescent="0.25">
      <c r="A1016" s="252"/>
      <c r="B1016" s="124">
        <f t="shared" si="17"/>
        <v>41683.291669999999</v>
      </c>
      <c r="C1016" s="115">
        <v>7</v>
      </c>
      <c r="D1016" s="42">
        <f>ROUND($D$719/100*$D$720*АТС!$C336,2)</f>
        <v>142.65</v>
      </c>
      <c r="E1016" s="42">
        <f>ROUND($E$719/100*$E$720*АТС!C336,2)</f>
        <v>131.06</v>
      </c>
      <c r="F1016" s="42">
        <f>ROUND($F$719/100*$F$720*АТС!C336,2)</f>
        <v>89.26</v>
      </c>
      <c r="G1016" s="42">
        <f>ROUND($G$719/100*$G$720*АТС!C336,2)</f>
        <v>52.24</v>
      </c>
    </row>
    <row r="1017" spans="1:7" x14ac:dyDescent="0.25">
      <c r="A1017" s="252"/>
      <c r="B1017" s="123">
        <f t="shared" si="17"/>
        <v>41683.333330000001</v>
      </c>
      <c r="C1017" s="115">
        <v>8</v>
      </c>
      <c r="D1017" s="42">
        <f>ROUND($D$719/100*$D$720*АТС!$C337,2)</f>
        <v>138.80000000000001</v>
      </c>
      <c r="E1017" s="42">
        <f>ROUND($E$719/100*$E$720*АТС!C337,2)</f>
        <v>127.52</v>
      </c>
      <c r="F1017" s="42">
        <f>ROUND($F$719/100*$F$720*АТС!C337,2)</f>
        <v>86.85</v>
      </c>
      <c r="G1017" s="42">
        <f>ROUND($G$719/100*$G$720*АТС!C337,2)</f>
        <v>50.82</v>
      </c>
    </row>
    <row r="1018" spans="1:7" x14ac:dyDescent="0.25">
      <c r="A1018" s="252"/>
      <c r="B1018" s="124">
        <f t="shared" si="17"/>
        <v>41683.375</v>
      </c>
      <c r="C1018" s="115">
        <v>9</v>
      </c>
      <c r="D1018" s="42">
        <f>ROUND($D$719/100*$D$720*АТС!$C338,2)</f>
        <v>132.02000000000001</v>
      </c>
      <c r="E1018" s="42">
        <f>ROUND($E$719/100*$E$720*АТС!C338,2)</f>
        <v>121.29</v>
      </c>
      <c r="F1018" s="42">
        <f>ROUND($F$719/100*$F$720*АТС!C338,2)</f>
        <v>82.61</v>
      </c>
      <c r="G1018" s="42">
        <f>ROUND($G$719/100*$G$720*АТС!C338,2)</f>
        <v>48.34</v>
      </c>
    </row>
    <row r="1019" spans="1:7" x14ac:dyDescent="0.25">
      <c r="A1019" s="252"/>
      <c r="B1019" s="123">
        <f t="shared" si="17"/>
        <v>41683.416669999999</v>
      </c>
      <c r="C1019" s="115">
        <v>10</v>
      </c>
      <c r="D1019" s="42">
        <f>ROUND($D$719/100*$D$720*АТС!$C339,2)</f>
        <v>126.37</v>
      </c>
      <c r="E1019" s="42">
        <f>ROUND($E$719/100*$E$720*АТС!C339,2)</f>
        <v>116.09</v>
      </c>
      <c r="F1019" s="42">
        <f>ROUND($F$719/100*$F$720*АТС!C339,2)</f>
        <v>79.069999999999993</v>
      </c>
      <c r="G1019" s="42">
        <f>ROUND($G$719/100*$G$720*АТС!C339,2)</f>
        <v>46.27</v>
      </c>
    </row>
    <row r="1020" spans="1:7" x14ac:dyDescent="0.25">
      <c r="A1020" s="252"/>
      <c r="B1020" s="124">
        <f t="shared" si="17"/>
        <v>41683.458330000001</v>
      </c>
      <c r="C1020" s="115">
        <v>11</v>
      </c>
      <c r="D1020" s="42">
        <f>ROUND($D$719/100*$D$720*АТС!$C340,2)</f>
        <v>122.41</v>
      </c>
      <c r="E1020" s="42">
        <f>ROUND($E$719/100*$E$720*АТС!C340,2)</f>
        <v>112.46</v>
      </c>
      <c r="F1020" s="42">
        <f>ROUND($F$719/100*$F$720*АТС!C340,2)</f>
        <v>76.59</v>
      </c>
      <c r="G1020" s="42">
        <f>ROUND($G$719/100*$G$720*АТС!C340,2)</f>
        <v>44.82</v>
      </c>
    </row>
    <row r="1021" spans="1:7" x14ac:dyDescent="0.25">
      <c r="A1021" s="252"/>
      <c r="B1021" s="123">
        <f t="shared" si="17"/>
        <v>41683.5</v>
      </c>
      <c r="C1021" s="115">
        <v>12</v>
      </c>
      <c r="D1021" s="42">
        <f>ROUND($D$719/100*$D$720*АТС!$C341,2)</f>
        <v>124.62</v>
      </c>
      <c r="E1021" s="42">
        <f>ROUND($E$719/100*$E$720*АТС!C341,2)</f>
        <v>114.49</v>
      </c>
      <c r="F1021" s="42">
        <f>ROUND($F$719/100*$F$720*АТС!C341,2)</f>
        <v>77.98</v>
      </c>
      <c r="G1021" s="42">
        <f>ROUND($G$719/100*$G$720*АТС!C341,2)</f>
        <v>45.63</v>
      </c>
    </row>
    <row r="1022" spans="1:7" x14ac:dyDescent="0.25">
      <c r="A1022" s="252"/>
      <c r="B1022" s="124">
        <f t="shared" si="17"/>
        <v>41683.541669999999</v>
      </c>
      <c r="C1022" s="115">
        <v>13</v>
      </c>
      <c r="D1022" s="42">
        <f>ROUND($D$719/100*$D$720*АТС!$C342,2)</f>
        <v>128.19</v>
      </c>
      <c r="E1022" s="42">
        <f>ROUND($E$719/100*$E$720*АТС!C342,2)</f>
        <v>117.77</v>
      </c>
      <c r="F1022" s="42">
        <f>ROUND($F$719/100*$F$720*АТС!C342,2)</f>
        <v>80.209999999999994</v>
      </c>
      <c r="G1022" s="42">
        <f>ROUND($G$719/100*$G$720*АТС!C342,2)</f>
        <v>46.94</v>
      </c>
    </row>
    <row r="1023" spans="1:7" x14ac:dyDescent="0.25">
      <c r="A1023" s="252"/>
      <c r="B1023" s="123">
        <f t="shared" si="17"/>
        <v>41683.583330000001</v>
      </c>
      <c r="C1023" s="115">
        <v>14</v>
      </c>
      <c r="D1023" s="42">
        <f>ROUND($D$719/100*$D$720*АТС!$C343,2)</f>
        <v>130.71</v>
      </c>
      <c r="E1023" s="42">
        <f>ROUND($E$719/100*$E$720*АТС!C343,2)</f>
        <v>120.08</v>
      </c>
      <c r="F1023" s="42">
        <f>ROUND($F$719/100*$F$720*АТС!C343,2)</f>
        <v>81.790000000000006</v>
      </c>
      <c r="G1023" s="42">
        <f>ROUND($G$719/100*$G$720*АТС!C343,2)</f>
        <v>47.86</v>
      </c>
    </row>
    <row r="1024" spans="1:7" x14ac:dyDescent="0.25">
      <c r="A1024" s="252"/>
      <c r="B1024" s="124">
        <f t="shared" si="17"/>
        <v>41683.625</v>
      </c>
      <c r="C1024" s="115">
        <v>15</v>
      </c>
      <c r="D1024" s="42">
        <f>ROUND($D$719/100*$D$720*АТС!$C344,2)</f>
        <v>131.27000000000001</v>
      </c>
      <c r="E1024" s="42">
        <f>ROUND($E$719/100*$E$720*АТС!C344,2)</f>
        <v>120.59</v>
      </c>
      <c r="F1024" s="42">
        <f>ROUND($F$719/100*$F$720*АТС!C344,2)</f>
        <v>82.13</v>
      </c>
      <c r="G1024" s="42">
        <f>ROUND($G$719/100*$G$720*АТС!C344,2)</f>
        <v>48.07</v>
      </c>
    </row>
    <row r="1025" spans="1:7" x14ac:dyDescent="0.25">
      <c r="A1025" s="252"/>
      <c r="B1025" s="123">
        <f t="shared" si="17"/>
        <v>41683.666669999999</v>
      </c>
      <c r="C1025" s="115">
        <v>16</v>
      </c>
      <c r="D1025" s="42">
        <f>ROUND($D$719/100*$D$720*АТС!$C345,2)</f>
        <v>131.97999999999999</v>
      </c>
      <c r="E1025" s="42">
        <f>ROUND($E$719/100*$E$720*АТС!C345,2)</f>
        <v>121.25</v>
      </c>
      <c r="F1025" s="42">
        <f>ROUND($F$719/100*$F$720*АТС!C345,2)</f>
        <v>82.58</v>
      </c>
      <c r="G1025" s="42">
        <f>ROUND($G$719/100*$G$720*АТС!C345,2)</f>
        <v>48.33</v>
      </c>
    </row>
    <row r="1026" spans="1:7" x14ac:dyDescent="0.25">
      <c r="A1026" s="252"/>
      <c r="B1026" s="124">
        <f t="shared" si="17"/>
        <v>41683.708330000001</v>
      </c>
      <c r="C1026" s="115">
        <v>17</v>
      </c>
      <c r="D1026" s="42">
        <f>ROUND($D$719/100*$D$720*АТС!$C346,2)</f>
        <v>143.63999999999999</v>
      </c>
      <c r="E1026" s="42">
        <f>ROUND($E$719/100*$E$720*АТС!C346,2)</f>
        <v>131.96</v>
      </c>
      <c r="F1026" s="42">
        <f>ROUND($F$719/100*$F$720*АТС!C346,2)</f>
        <v>89.87</v>
      </c>
      <c r="G1026" s="42">
        <f>ROUND($G$719/100*$G$720*АТС!C346,2)</f>
        <v>52.59</v>
      </c>
    </row>
    <row r="1027" spans="1:7" x14ac:dyDescent="0.25">
      <c r="A1027" s="252"/>
      <c r="B1027" s="123">
        <f t="shared" si="17"/>
        <v>41683.75</v>
      </c>
      <c r="C1027" s="115">
        <v>18</v>
      </c>
      <c r="D1027" s="42">
        <f>ROUND($D$719/100*$D$720*АТС!$C347,2)</f>
        <v>128.97</v>
      </c>
      <c r="E1027" s="42">
        <f>ROUND($E$719/100*$E$720*АТС!C347,2)</f>
        <v>118.49</v>
      </c>
      <c r="F1027" s="42">
        <f>ROUND($F$719/100*$F$720*АТС!C347,2)</f>
        <v>80.7</v>
      </c>
      <c r="G1027" s="42">
        <f>ROUND($G$719/100*$G$720*АТС!C347,2)</f>
        <v>47.23</v>
      </c>
    </row>
    <row r="1028" spans="1:7" x14ac:dyDescent="0.25">
      <c r="A1028" s="252"/>
      <c r="B1028" s="124">
        <f t="shared" si="17"/>
        <v>41683.791669999999</v>
      </c>
      <c r="C1028" s="115">
        <v>19</v>
      </c>
      <c r="D1028" s="42">
        <f>ROUND($D$719/100*$D$720*АТС!$C348,2)</f>
        <v>131.93</v>
      </c>
      <c r="E1028" s="42">
        <f>ROUND($E$719/100*$E$720*АТС!C348,2)</f>
        <v>121.21</v>
      </c>
      <c r="F1028" s="42">
        <f>ROUND($F$719/100*$F$720*АТС!C348,2)</f>
        <v>82.55</v>
      </c>
      <c r="G1028" s="42">
        <f>ROUND($G$719/100*$G$720*АТС!C348,2)</f>
        <v>48.31</v>
      </c>
    </row>
    <row r="1029" spans="1:7" x14ac:dyDescent="0.25">
      <c r="A1029" s="252"/>
      <c r="B1029" s="123">
        <f t="shared" si="17"/>
        <v>41683.833330000001</v>
      </c>
      <c r="C1029" s="115">
        <v>20</v>
      </c>
      <c r="D1029" s="42">
        <f>ROUND($D$719/100*$D$720*АТС!$C349,2)</f>
        <v>132.19</v>
      </c>
      <c r="E1029" s="42">
        <f>ROUND($E$719/100*$E$720*АТС!C349,2)</f>
        <v>121.44</v>
      </c>
      <c r="F1029" s="42">
        <f>ROUND($F$719/100*$F$720*АТС!C349,2)</f>
        <v>82.71</v>
      </c>
      <c r="G1029" s="42">
        <f>ROUND($G$719/100*$G$720*АТС!C349,2)</f>
        <v>48.4</v>
      </c>
    </row>
    <row r="1030" spans="1:7" x14ac:dyDescent="0.25">
      <c r="A1030" s="252"/>
      <c r="B1030" s="124">
        <f t="shared" si="17"/>
        <v>41683.875</v>
      </c>
      <c r="C1030" s="115">
        <v>21</v>
      </c>
      <c r="D1030" s="42">
        <f>ROUND($D$719/100*$D$720*АТС!$C350,2)</f>
        <v>129.22</v>
      </c>
      <c r="E1030" s="42">
        <f>ROUND($E$719/100*$E$720*АТС!C350,2)</f>
        <v>118.71</v>
      </c>
      <c r="F1030" s="42">
        <f>ROUND($F$719/100*$F$720*АТС!C350,2)</f>
        <v>80.849999999999994</v>
      </c>
      <c r="G1030" s="42">
        <f>ROUND($G$719/100*$G$720*АТС!C350,2)</f>
        <v>47.31</v>
      </c>
    </row>
    <row r="1031" spans="1:7" x14ac:dyDescent="0.25">
      <c r="A1031" s="252"/>
      <c r="B1031" s="123">
        <f t="shared" si="17"/>
        <v>41683.916669999999</v>
      </c>
      <c r="C1031" s="115">
        <v>22</v>
      </c>
      <c r="D1031" s="42">
        <f>ROUND($D$719/100*$D$720*АТС!$C351,2)</f>
        <v>147.80000000000001</v>
      </c>
      <c r="E1031" s="42">
        <f>ROUND($E$719/100*$E$720*АТС!C351,2)</f>
        <v>135.78</v>
      </c>
      <c r="F1031" s="42">
        <f>ROUND($F$719/100*$F$720*АТС!C351,2)</f>
        <v>92.48</v>
      </c>
      <c r="G1031" s="42">
        <f>ROUND($G$719/100*$G$720*АТС!C351,2)</f>
        <v>54.12</v>
      </c>
    </row>
    <row r="1032" spans="1:7" x14ac:dyDescent="0.25">
      <c r="A1032" s="252"/>
      <c r="B1032" s="124">
        <f t="shared" si="17"/>
        <v>41683.958330000001</v>
      </c>
      <c r="C1032" s="115">
        <v>23</v>
      </c>
      <c r="D1032" s="42">
        <f>ROUND($D$719/100*$D$720*АТС!$C352,2)</f>
        <v>127.61</v>
      </c>
      <c r="E1032" s="42">
        <f>ROUND($E$719/100*$E$720*АТС!C352,2)</f>
        <v>117.24</v>
      </c>
      <c r="F1032" s="42">
        <f>ROUND($F$719/100*$F$720*АТС!C352,2)</f>
        <v>79.849999999999994</v>
      </c>
      <c r="G1032" s="42">
        <f>ROUND($G$719/100*$G$720*АТС!C352,2)</f>
        <v>46.73</v>
      </c>
    </row>
    <row r="1033" spans="1:7" x14ac:dyDescent="0.25">
      <c r="A1033" s="252"/>
      <c r="B1033" s="123">
        <f t="shared" si="17"/>
        <v>41684</v>
      </c>
      <c r="C1033" s="115">
        <v>0</v>
      </c>
      <c r="D1033" s="42">
        <f>ROUND($D$719/100*$D$720*АТС!$C353,2)</f>
        <v>121.47</v>
      </c>
      <c r="E1033" s="42">
        <f>ROUND($E$719/100*$E$720*АТС!C353,2)</f>
        <v>111.59</v>
      </c>
      <c r="F1033" s="42">
        <f>ROUND($F$719/100*$F$720*АТС!C353,2)</f>
        <v>76</v>
      </c>
      <c r="G1033" s="42">
        <f>ROUND($G$719/100*$G$720*АТС!C353,2)</f>
        <v>44.48</v>
      </c>
    </row>
    <row r="1034" spans="1:7" x14ac:dyDescent="0.25">
      <c r="A1034" s="252"/>
      <c r="B1034" s="124">
        <f t="shared" si="17"/>
        <v>41684.041669999999</v>
      </c>
      <c r="C1034" s="115">
        <v>1</v>
      </c>
      <c r="D1034" s="42">
        <f>ROUND($D$719/100*$D$720*АТС!$C354,2)</f>
        <v>130.56</v>
      </c>
      <c r="E1034" s="42">
        <f>ROUND($E$719/100*$E$720*АТС!C354,2)</f>
        <v>119.95</v>
      </c>
      <c r="F1034" s="42">
        <f>ROUND($F$719/100*$F$720*АТС!C354,2)</f>
        <v>81.69</v>
      </c>
      <c r="G1034" s="42">
        <f>ROUND($G$719/100*$G$720*АТС!C354,2)</f>
        <v>47.81</v>
      </c>
    </row>
    <row r="1035" spans="1:7" x14ac:dyDescent="0.25">
      <c r="A1035" s="252"/>
      <c r="B1035" s="123">
        <f t="shared" si="17"/>
        <v>41684.083330000001</v>
      </c>
      <c r="C1035" s="115">
        <v>2</v>
      </c>
      <c r="D1035" s="42">
        <f>ROUND($D$719/100*$D$720*АТС!$C355,2)</f>
        <v>134.85</v>
      </c>
      <c r="E1035" s="42">
        <f>ROUND($E$719/100*$E$720*АТС!C355,2)</f>
        <v>123.89</v>
      </c>
      <c r="F1035" s="42">
        <f>ROUND($F$719/100*$F$720*АТС!C355,2)</f>
        <v>84.38</v>
      </c>
      <c r="G1035" s="42">
        <f>ROUND($G$719/100*$G$720*АТС!C355,2)</f>
        <v>49.38</v>
      </c>
    </row>
    <row r="1036" spans="1:7" x14ac:dyDescent="0.25">
      <c r="A1036" s="252"/>
      <c r="B1036" s="124">
        <f t="shared" si="17"/>
        <v>41684.125</v>
      </c>
      <c r="C1036" s="115">
        <v>3</v>
      </c>
      <c r="D1036" s="42">
        <f>ROUND($D$719/100*$D$720*АТС!$C356,2)</f>
        <v>139.31</v>
      </c>
      <c r="E1036" s="42">
        <f>ROUND($E$719/100*$E$720*АТС!C356,2)</f>
        <v>127.98</v>
      </c>
      <c r="F1036" s="42">
        <f>ROUND($F$719/100*$F$720*АТС!C356,2)</f>
        <v>87.16</v>
      </c>
      <c r="G1036" s="42">
        <f>ROUND($G$719/100*$G$720*АТС!C356,2)</f>
        <v>51.01</v>
      </c>
    </row>
    <row r="1037" spans="1:7" x14ac:dyDescent="0.25">
      <c r="A1037" s="252"/>
      <c r="B1037" s="123">
        <f t="shared" si="17"/>
        <v>41684.166669999999</v>
      </c>
      <c r="C1037" s="115">
        <v>4</v>
      </c>
      <c r="D1037" s="42">
        <f>ROUND($D$719/100*$D$720*АТС!$C357,2)</f>
        <v>139.31</v>
      </c>
      <c r="E1037" s="42">
        <f>ROUND($E$719/100*$E$720*АТС!C357,2)</f>
        <v>127.99</v>
      </c>
      <c r="F1037" s="42">
        <f>ROUND($F$719/100*$F$720*АТС!C357,2)</f>
        <v>87.17</v>
      </c>
      <c r="G1037" s="42">
        <f>ROUND($G$719/100*$G$720*АТС!C357,2)</f>
        <v>51.01</v>
      </c>
    </row>
    <row r="1038" spans="1:7" x14ac:dyDescent="0.25">
      <c r="A1038" s="252"/>
      <c r="B1038" s="124">
        <f t="shared" si="17"/>
        <v>41684.208330000001</v>
      </c>
      <c r="C1038" s="115">
        <v>5</v>
      </c>
      <c r="D1038" s="42">
        <f>ROUND($D$719/100*$D$720*АТС!$C358,2)</f>
        <v>138.66</v>
      </c>
      <c r="E1038" s="42">
        <f>ROUND($E$719/100*$E$720*АТС!C358,2)</f>
        <v>127.39</v>
      </c>
      <c r="F1038" s="42">
        <f>ROUND($F$719/100*$F$720*АТС!C358,2)</f>
        <v>86.76</v>
      </c>
      <c r="G1038" s="42">
        <f>ROUND($G$719/100*$G$720*АТС!C358,2)</f>
        <v>50.77</v>
      </c>
    </row>
    <row r="1039" spans="1:7" x14ac:dyDescent="0.25">
      <c r="A1039" s="252"/>
      <c r="B1039" s="123">
        <f t="shared" si="17"/>
        <v>41684.25</v>
      </c>
      <c r="C1039" s="115">
        <v>6</v>
      </c>
      <c r="D1039" s="42">
        <f>ROUND($D$719/100*$D$720*АТС!$C359,2)</f>
        <v>130.83000000000001</v>
      </c>
      <c r="E1039" s="42">
        <f>ROUND($E$719/100*$E$720*АТС!C359,2)</f>
        <v>120.19</v>
      </c>
      <c r="F1039" s="42">
        <f>ROUND($F$719/100*$F$720*АТС!C359,2)</f>
        <v>81.86</v>
      </c>
      <c r="G1039" s="42">
        <f>ROUND($G$719/100*$G$720*АТС!C359,2)</f>
        <v>47.9</v>
      </c>
    </row>
    <row r="1040" spans="1:7" x14ac:dyDescent="0.25">
      <c r="A1040" s="252"/>
      <c r="B1040" s="124">
        <f t="shared" si="17"/>
        <v>41684.291669999999</v>
      </c>
      <c r="C1040" s="115">
        <v>7</v>
      </c>
      <c r="D1040" s="42">
        <f>ROUND($D$719/100*$D$720*АТС!$C360,2)</f>
        <v>146.47</v>
      </c>
      <c r="E1040" s="42">
        <f>ROUND($E$719/100*$E$720*АТС!C360,2)</f>
        <v>134.57</v>
      </c>
      <c r="F1040" s="42">
        <f>ROUND($F$719/100*$F$720*АТС!C360,2)</f>
        <v>91.65</v>
      </c>
      <c r="G1040" s="42">
        <f>ROUND($G$719/100*$G$720*АТС!C360,2)</f>
        <v>53.63</v>
      </c>
    </row>
    <row r="1041" spans="1:7" x14ac:dyDescent="0.25">
      <c r="A1041" s="252"/>
      <c r="B1041" s="123">
        <f t="shared" si="17"/>
        <v>41684.333330000001</v>
      </c>
      <c r="C1041" s="115">
        <v>8</v>
      </c>
      <c r="D1041" s="42">
        <f>ROUND($D$719/100*$D$720*АТС!$C361,2)</f>
        <v>148.85</v>
      </c>
      <c r="E1041" s="42">
        <f>ROUND($E$719/100*$E$720*АТС!C361,2)</f>
        <v>136.75</v>
      </c>
      <c r="F1041" s="42">
        <f>ROUND($F$719/100*$F$720*АТС!C361,2)</f>
        <v>93.14</v>
      </c>
      <c r="G1041" s="42">
        <f>ROUND($G$719/100*$G$720*АТС!C361,2)</f>
        <v>54.5</v>
      </c>
    </row>
    <row r="1042" spans="1:7" x14ac:dyDescent="0.25">
      <c r="A1042" s="252"/>
      <c r="B1042" s="124">
        <f t="shared" si="17"/>
        <v>41684.375</v>
      </c>
      <c r="C1042" s="115">
        <v>9</v>
      </c>
      <c r="D1042" s="42">
        <f>ROUND($D$719/100*$D$720*АТС!$C362,2)</f>
        <v>140.41</v>
      </c>
      <c r="E1042" s="42">
        <f>ROUND($E$719/100*$E$720*АТС!C362,2)</f>
        <v>128.99</v>
      </c>
      <c r="F1042" s="42">
        <f>ROUND($F$719/100*$F$720*АТС!C362,2)</f>
        <v>87.85</v>
      </c>
      <c r="G1042" s="42">
        <f>ROUND($G$719/100*$G$720*АТС!C362,2)</f>
        <v>51.41</v>
      </c>
    </row>
    <row r="1043" spans="1:7" x14ac:dyDescent="0.25">
      <c r="A1043" s="252"/>
      <c r="B1043" s="123">
        <f t="shared" si="17"/>
        <v>41684.416669999999</v>
      </c>
      <c r="C1043" s="115">
        <v>10</v>
      </c>
      <c r="D1043" s="42">
        <f>ROUND($D$719/100*$D$720*АТС!$C363,2)</f>
        <v>137.25</v>
      </c>
      <c r="E1043" s="42">
        <f>ROUND($E$719/100*$E$720*АТС!C363,2)</f>
        <v>126.09</v>
      </c>
      <c r="F1043" s="42">
        <f>ROUND($F$719/100*$F$720*АТС!C363,2)</f>
        <v>85.88</v>
      </c>
      <c r="G1043" s="42">
        <f>ROUND($G$719/100*$G$720*АТС!C363,2)</f>
        <v>50.26</v>
      </c>
    </row>
    <row r="1044" spans="1:7" x14ac:dyDescent="0.25">
      <c r="A1044" s="252"/>
      <c r="B1044" s="124">
        <f t="shared" si="17"/>
        <v>41684.458330000001</v>
      </c>
      <c r="C1044" s="115">
        <v>11</v>
      </c>
      <c r="D1044" s="42">
        <f>ROUND($D$719/100*$D$720*АТС!$C364,2)</f>
        <v>125.9</v>
      </c>
      <c r="E1044" s="42">
        <f>ROUND($E$719/100*$E$720*АТС!C364,2)</f>
        <v>115.66</v>
      </c>
      <c r="F1044" s="42">
        <f>ROUND($F$719/100*$F$720*АТС!C364,2)</f>
        <v>78.77</v>
      </c>
      <c r="G1044" s="42">
        <f>ROUND($G$719/100*$G$720*АТС!C364,2)</f>
        <v>46.1</v>
      </c>
    </row>
    <row r="1045" spans="1:7" x14ac:dyDescent="0.25">
      <c r="A1045" s="252"/>
      <c r="B1045" s="123">
        <f t="shared" si="17"/>
        <v>41684.5</v>
      </c>
      <c r="C1045" s="115">
        <v>12</v>
      </c>
      <c r="D1045" s="42">
        <f>ROUND($D$719/100*$D$720*АТС!$C365,2)</f>
        <v>132.77000000000001</v>
      </c>
      <c r="E1045" s="42">
        <f>ROUND($E$719/100*$E$720*АТС!C365,2)</f>
        <v>121.97</v>
      </c>
      <c r="F1045" s="42">
        <f>ROUND($F$719/100*$F$720*АТС!C365,2)</f>
        <v>83.07</v>
      </c>
      <c r="G1045" s="42">
        <f>ROUND($G$719/100*$G$720*АТС!C365,2)</f>
        <v>48.61</v>
      </c>
    </row>
    <row r="1046" spans="1:7" x14ac:dyDescent="0.25">
      <c r="A1046" s="252"/>
      <c r="B1046" s="124">
        <f t="shared" si="17"/>
        <v>41684.541669999999</v>
      </c>
      <c r="C1046" s="115">
        <v>13</v>
      </c>
      <c r="D1046" s="42">
        <f>ROUND($D$719/100*$D$720*АТС!$C366,2)</f>
        <v>133.97</v>
      </c>
      <c r="E1046" s="42">
        <f>ROUND($E$719/100*$E$720*АТС!C366,2)</f>
        <v>123.08</v>
      </c>
      <c r="F1046" s="42">
        <f>ROUND($F$719/100*$F$720*АТС!C366,2)</f>
        <v>83.83</v>
      </c>
      <c r="G1046" s="42">
        <f>ROUND($G$719/100*$G$720*АТС!C366,2)</f>
        <v>49.06</v>
      </c>
    </row>
    <row r="1047" spans="1:7" x14ac:dyDescent="0.25">
      <c r="A1047" s="252"/>
      <c r="B1047" s="123">
        <f t="shared" si="17"/>
        <v>41684.583330000001</v>
      </c>
      <c r="C1047" s="115">
        <v>14</v>
      </c>
      <c r="D1047" s="42">
        <f>ROUND($D$719/100*$D$720*АТС!$C367,2)</f>
        <v>136.66</v>
      </c>
      <c r="E1047" s="42">
        <f>ROUND($E$719/100*$E$720*АТС!C367,2)</f>
        <v>125.55</v>
      </c>
      <c r="F1047" s="42">
        <f>ROUND($F$719/100*$F$720*АТС!C367,2)</f>
        <v>85.51</v>
      </c>
      <c r="G1047" s="42">
        <f>ROUND($G$719/100*$G$720*АТС!C367,2)</f>
        <v>50.04</v>
      </c>
    </row>
    <row r="1048" spans="1:7" x14ac:dyDescent="0.25">
      <c r="A1048" s="252"/>
      <c r="B1048" s="124">
        <f t="shared" si="17"/>
        <v>41684.625</v>
      </c>
      <c r="C1048" s="115">
        <v>15</v>
      </c>
      <c r="D1048" s="42">
        <f>ROUND($D$719/100*$D$720*АТС!$C368,2)</f>
        <v>148.52000000000001</v>
      </c>
      <c r="E1048" s="42">
        <f>ROUND($E$719/100*$E$720*АТС!C368,2)</f>
        <v>136.44999999999999</v>
      </c>
      <c r="F1048" s="42">
        <f>ROUND($F$719/100*$F$720*АТС!C368,2)</f>
        <v>92.93</v>
      </c>
      <c r="G1048" s="42">
        <f>ROUND($G$719/100*$G$720*АТС!C368,2)</f>
        <v>54.38</v>
      </c>
    </row>
    <row r="1049" spans="1:7" x14ac:dyDescent="0.25">
      <c r="A1049" s="252"/>
      <c r="B1049" s="123">
        <f t="shared" si="17"/>
        <v>41684.666669999999</v>
      </c>
      <c r="C1049" s="115">
        <v>16</v>
      </c>
      <c r="D1049" s="42">
        <f>ROUND($D$719/100*$D$720*АТС!$C369,2)</f>
        <v>135.13</v>
      </c>
      <c r="E1049" s="42">
        <f>ROUND($E$719/100*$E$720*АТС!C369,2)</f>
        <v>124.15</v>
      </c>
      <c r="F1049" s="42">
        <f>ROUND($F$719/100*$F$720*АТС!C369,2)</f>
        <v>84.55</v>
      </c>
      <c r="G1049" s="42">
        <f>ROUND($G$719/100*$G$720*АТС!C369,2)</f>
        <v>49.48</v>
      </c>
    </row>
    <row r="1050" spans="1:7" x14ac:dyDescent="0.25">
      <c r="A1050" s="252"/>
      <c r="B1050" s="124">
        <f t="shared" si="17"/>
        <v>41684.708330000001</v>
      </c>
      <c r="C1050" s="115">
        <v>17</v>
      </c>
      <c r="D1050" s="42">
        <f>ROUND($D$719/100*$D$720*АТС!$C370,2)</f>
        <v>148.59</v>
      </c>
      <c r="E1050" s="42">
        <f>ROUND($E$719/100*$E$720*АТС!C370,2)</f>
        <v>136.51</v>
      </c>
      <c r="F1050" s="42">
        <f>ROUND($F$719/100*$F$720*АТС!C370,2)</f>
        <v>92.97</v>
      </c>
      <c r="G1050" s="42">
        <f>ROUND($G$719/100*$G$720*АТС!C370,2)</f>
        <v>54.41</v>
      </c>
    </row>
    <row r="1051" spans="1:7" x14ac:dyDescent="0.25">
      <c r="A1051" s="252"/>
      <c r="B1051" s="123">
        <f t="shared" si="17"/>
        <v>41684.75</v>
      </c>
      <c r="C1051" s="115">
        <v>18</v>
      </c>
      <c r="D1051" s="42">
        <f>ROUND($D$719/100*$D$720*АТС!$C371,2)</f>
        <v>132.44</v>
      </c>
      <c r="E1051" s="42">
        <f>ROUND($E$719/100*$E$720*АТС!C371,2)</f>
        <v>121.67</v>
      </c>
      <c r="F1051" s="42">
        <f>ROUND($F$719/100*$F$720*АТС!C371,2)</f>
        <v>82.87</v>
      </c>
      <c r="G1051" s="42">
        <f>ROUND($G$719/100*$G$720*АТС!C371,2)</f>
        <v>48.49</v>
      </c>
    </row>
    <row r="1052" spans="1:7" x14ac:dyDescent="0.25">
      <c r="A1052" s="252"/>
      <c r="B1052" s="124">
        <f t="shared" si="17"/>
        <v>41684.791669999999</v>
      </c>
      <c r="C1052" s="115">
        <v>19</v>
      </c>
      <c r="D1052" s="42">
        <f>ROUND($D$719/100*$D$720*АТС!$C372,2)</f>
        <v>121.57</v>
      </c>
      <c r="E1052" s="42">
        <f>ROUND($E$719/100*$E$720*АТС!C372,2)</f>
        <v>111.69</v>
      </c>
      <c r="F1052" s="42">
        <f>ROUND($F$719/100*$F$720*АТС!C372,2)</f>
        <v>76.069999999999993</v>
      </c>
      <c r="G1052" s="42">
        <f>ROUND($G$719/100*$G$720*АТС!C372,2)</f>
        <v>44.52</v>
      </c>
    </row>
    <row r="1053" spans="1:7" x14ac:dyDescent="0.25">
      <c r="A1053" s="252"/>
      <c r="B1053" s="123">
        <f t="shared" si="17"/>
        <v>41684.833330000001</v>
      </c>
      <c r="C1053" s="115">
        <v>20</v>
      </c>
      <c r="D1053" s="42">
        <f>ROUND($D$719/100*$D$720*АТС!$C373,2)</f>
        <v>120.86</v>
      </c>
      <c r="E1053" s="42">
        <f>ROUND($E$719/100*$E$720*АТС!C373,2)</f>
        <v>111.04</v>
      </c>
      <c r="F1053" s="42">
        <f>ROUND($F$719/100*$F$720*АТС!C373,2)</f>
        <v>75.62</v>
      </c>
      <c r="G1053" s="42">
        <f>ROUND($G$719/100*$G$720*АТС!C373,2)</f>
        <v>44.26</v>
      </c>
    </row>
    <row r="1054" spans="1:7" x14ac:dyDescent="0.25">
      <c r="A1054" s="252"/>
      <c r="B1054" s="124">
        <f t="shared" si="17"/>
        <v>41684.875</v>
      </c>
      <c r="C1054" s="115">
        <v>21</v>
      </c>
      <c r="D1054" s="42">
        <f>ROUND($D$719/100*$D$720*АТС!$C374,2)</f>
        <v>129.30000000000001</v>
      </c>
      <c r="E1054" s="42">
        <f>ROUND($E$719/100*$E$720*АТС!C374,2)</f>
        <v>118.79</v>
      </c>
      <c r="F1054" s="42">
        <f>ROUND($F$719/100*$F$720*АТС!C374,2)</f>
        <v>80.91</v>
      </c>
      <c r="G1054" s="42">
        <f>ROUND($G$719/100*$G$720*АТС!C374,2)</f>
        <v>47.35</v>
      </c>
    </row>
    <row r="1055" spans="1:7" x14ac:dyDescent="0.25">
      <c r="A1055" s="252"/>
      <c r="B1055" s="123">
        <f t="shared" si="17"/>
        <v>41684.916669999999</v>
      </c>
      <c r="C1055" s="115">
        <v>22</v>
      </c>
      <c r="D1055" s="42">
        <f>ROUND($D$719/100*$D$720*АТС!$C375,2)</f>
        <v>142.32</v>
      </c>
      <c r="E1055" s="42">
        <f>ROUND($E$719/100*$E$720*АТС!C375,2)</f>
        <v>130.75</v>
      </c>
      <c r="F1055" s="42">
        <f>ROUND($F$719/100*$F$720*АТС!C375,2)</f>
        <v>89.05</v>
      </c>
      <c r="G1055" s="42">
        <f>ROUND($G$719/100*$G$720*АТС!C375,2)</f>
        <v>52.11</v>
      </c>
    </row>
    <row r="1056" spans="1:7" x14ac:dyDescent="0.25">
      <c r="A1056" s="252"/>
      <c r="B1056" s="124">
        <f t="shared" si="17"/>
        <v>41684.958330000001</v>
      </c>
      <c r="C1056" s="115">
        <v>23</v>
      </c>
      <c r="D1056" s="42">
        <f>ROUND($D$719/100*$D$720*АТС!$C376,2)</f>
        <v>127.68</v>
      </c>
      <c r="E1056" s="42">
        <f>ROUND($E$719/100*$E$720*АТС!C376,2)</f>
        <v>117.3</v>
      </c>
      <c r="F1056" s="42">
        <f>ROUND($F$719/100*$F$720*АТС!C376,2)</f>
        <v>79.89</v>
      </c>
      <c r="G1056" s="42">
        <f>ROUND($G$719/100*$G$720*АТС!C376,2)</f>
        <v>46.75</v>
      </c>
    </row>
    <row r="1057" spans="1:7" x14ac:dyDescent="0.25">
      <c r="A1057" s="252"/>
      <c r="B1057" s="123">
        <f t="shared" si="17"/>
        <v>41685</v>
      </c>
      <c r="C1057" s="115">
        <v>0</v>
      </c>
      <c r="D1057" s="42">
        <f>ROUND($D$719/100*$D$720*АТС!$C377,2)</f>
        <v>130.9</v>
      </c>
      <c r="E1057" s="42">
        <f>ROUND($E$719/100*$E$720*АТС!C377,2)</f>
        <v>120.26</v>
      </c>
      <c r="F1057" s="42">
        <f>ROUND($F$719/100*$F$720*АТС!C377,2)</f>
        <v>81.91</v>
      </c>
      <c r="G1057" s="42">
        <f>ROUND($G$719/100*$G$720*АТС!C377,2)</f>
        <v>47.93</v>
      </c>
    </row>
    <row r="1058" spans="1:7" x14ac:dyDescent="0.25">
      <c r="A1058" s="252"/>
      <c r="B1058" s="124">
        <f t="shared" si="17"/>
        <v>41685.041669999999</v>
      </c>
      <c r="C1058" s="115">
        <v>1</v>
      </c>
      <c r="D1058" s="42">
        <f>ROUND($D$719/100*$D$720*АТС!$C378,2)</f>
        <v>141.37</v>
      </c>
      <c r="E1058" s="42">
        <f>ROUND($E$719/100*$E$720*АТС!C378,2)</f>
        <v>129.88</v>
      </c>
      <c r="F1058" s="42">
        <f>ROUND($F$719/100*$F$720*АТС!C378,2)</f>
        <v>88.46</v>
      </c>
      <c r="G1058" s="42">
        <f>ROUND($G$719/100*$G$720*АТС!C378,2)</f>
        <v>51.77</v>
      </c>
    </row>
    <row r="1059" spans="1:7" x14ac:dyDescent="0.25">
      <c r="A1059" s="252"/>
      <c r="B1059" s="123">
        <f t="shared" si="17"/>
        <v>41685.083330000001</v>
      </c>
      <c r="C1059" s="115">
        <v>2</v>
      </c>
      <c r="D1059" s="42">
        <f>ROUND($D$719/100*$D$720*АТС!$C379,2)</f>
        <v>145.72999999999999</v>
      </c>
      <c r="E1059" s="42">
        <f>ROUND($E$719/100*$E$720*АТС!C379,2)</f>
        <v>133.88</v>
      </c>
      <c r="F1059" s="42">
        <f>ROUND($F$719/100*$F$720*АТС!C379,2)</f>
        <v>91.18</v>
      </c>
      <c r="G1059" s="42">
        <f>ROUND($G$719/100*$G$720*АТС!C379,2)</f>
        <v>53.36</v>
      </c>
    </row>
    <row r="1060" spans="1:7" x14ac:dyDescent="0.25">
      <c r="A1060" s="252"/>
      <c r="B1060" s="124">
        <f t="shared" si="17"/>
        <v>41685.125</v>
      </c>
      <c r="C1060" s="115">
        <v>3</v>
      </c>
      <c r="D1060" s="42">
        <f>ROUND($D$719/100*$D$720*АТС!$C380,2)</f>
        <v>150.4</v>
      </c>
      <c r="E1060" s="42">
        <f>ROUND($E$719/100*$E$720*АТС!C380,2)</f>
        <v>138.16999999999999</v>
      </c>
      <c r="F1060" s="42">
        <f>ROUND($F$719/100*$F$720*АТС!C380,2)</f>
        <v>94.11</v>
      </c>
      <c r="G1060" s="42">
        <f>ROUND($G$719/100*$G$720*АТС!C380,2)</f>
        <v>55.07</v>
      </c>
    </row>
    <row r="1061" spans="1:7" x14ac:dyDescent="0.25">
      <c r="A1061" s="252"/>
      <c r="B1061" s="123">
        <f t="shared" si="17"/>
        <v>41685.166669999999</v>
      </c>
      <c r="C1061" s="115">
        <v>4</v>
      </c>
      <c r="D1061" s="42">
        <f>ROUND($D$719/100*$D$720*АТС!$C381,2)</f>
        <v>151.38</v>
      </c>
      <c r="E1061" s="42">
        <f>ROUND($E$719/100*$E$720*АТС!C381,2)</f>
        <v>139.07</v>
      </c>
      <c r="F1061" s="42">
        <f>ROUND($F$719/100*$F$720*АТС!C381,2)</f>
        <v>94.72</v>
      </c>
      <c r="G1061" s="42">
        <f>ROUND($G$719/100*$G$720*АТС!C381,2)</f>
        <v>55.43</v>
      </c>
    </row>
    <row r="1062" spans="1:7" x14ac:dyDescent="0.25">
      <c r="A1062" s="252"/>
      <c r="B1062" s="124">
        <f t="shared" si="17"/>
        <v>41685.208330000001</v>
      </c>
      <c r="C1062" s="115">
        <v>5</v>
      </c>
      <c r="D1062" s="42">
        <f>ROUND($D$719/100*$D$720*АТС!$C382,2)</f>
        <v>148.55000000000001</v>
      </c>
      <c r="E1062" s="42">
        <f>ROUND($E$719/100*$E$720*АТС!C382,2)</f>
        <v>136.47</v>
      </c>
      <c r="F1062" s="42">
        <f>ROUND($F$719/100*$F$720*АТС!C382,2)</f>
        <v>92.95</v>
      </c>
      <c r="G1062" s="42">
        <f>ROUND($G$719/100*$G$720*АТС!C382,2)</f>
        <v>54.39</v>
      </c>
    </row>
    <row r="1063" spans="1:7" x14ac:dyDescent="0.25">
      <c r="A1063" s="252"/>
      <c r="B1063" s="123">
        <f t="shared" si="17"/>
        <v>41685.25</v>
      </c>
      <c r="C1063" s="115">
        <v>6</v>
      </c>
      <c r="D1063" s="42">
        <f>ROUND($D$719/100*$D$720*АТС!$C383,2)</f>
        <v>143.4</v>
      </c>
      <c r="E1063" s="42">
        <f>ROUND($E$719/100*$E$720*АТС!C383,2)</f>
        <v>131.74</v>
      </c>
      <c r="F1063" s="42">
        <f>ROUND($F$719/100*$F$720*АТС!C383,2)</f>
        <v>89.73</v>
      </c>
      <c r="G1063" s="42">
        <f>ROUND($G$719/100*$G$720*АТС!C383,2)</f>
        <v>52.51</v>
      </c>
    </row>
    <row r="1064" spans="1:7" x14ac:dyDescent="0.25">
      <c r="A1064" s="252"/>
      <c r="B1064" s="124">
        <f t="shared" si="17"/>
        <v>41685.291669999999</v>
      </c>
      <c r="C1064" s="115">
        <v>7</v>
      </c>
      <c r="D1064" s="42">
        <f>ROUND($D$719/100*$D$720*АТС!$C384,2)</f>
        <v>132.16</v>
      </c>
      <c r="E1064" s="42">
        <f>ROUND($E$719/100*$E$720*АТС!C384,2)</f>
        <v>121.42</v>
      </c>
      <c r="F1064" s="42">
        <f>ROUND($F$719/100*$F$720*АТС!C384,2)</f>
        <v>82.7</v>
      </c>
      <c r="G1064" s="42">
        <f>ROUND($G$719/100*$G$720*АТС!C384,2)</f>
        <v>48.39</v>
      </c>
    </row>
    <row r="1065" spans="1:7" x14ac:dyDescent="0.25">
      <c r="A1065" s="252"/>
      <c r="B1065" s="123">
        <f t="shared" si="17"/>
        <v>41685.333330000001</v>
      </c>
      <c r="C1065" s="115">
        <v>8</v>
      </c>
      <c r="D1065" s="42">
        <f>ROUND($D$719/100*$D$720*АТС!$C385,2)</f>
        <v>121.41</v>
      </c>
      <c r="E1065" s="42">
        <f>ROUND($E$719/100*$E$720*АТС!C385,2)</f>
        <v>111.53</v>
      </c>
      <c r="F1065" s="42">
        <f>ROUND($F$719/100*$F$720*АТС!C385,2)</f>
        <v>75.959999999999994</v>
      </c>
      <c r="G1065" s="42">
        <f>ROUND($G$719/100*$G$720*АТС!C385,2)</f>
        <v>44.45</v>
      </c>
    </row>
    <row r="1066" spans="1:7" x14ac:dyDescent="0.25">
      <c r="A1066" s="252"/>
      <c r="B1066" s="124">
        <f t="shared" ref="B1066:B1129" si="18">B1042+1</f>
        <v>41685.375</v>
      </c>
      <c r="C1066" s="115">
        <v>9</v>
      </c>
      <c r="D1066" s="42">
        <f>ROUND($D$719/100*$D$720*АТС!$C386,2)</f>
        <v>153.05000000000001</v>
      </c>
      <c r="E1066" s="42">
        <f>ROUND($E$719/100*$E$720*АТС!C386,2)</f>
        <v>140.61000000000001</v>
      </c>
      <c r="F1066" s="42">
        <f>ROUND($F$719/100*$F$720*АТС!C386,2)</f>
        <v>95.76</v>
      </c>
      <c r="G1066" s="42">
        <f>ROUND($G$719/100*$G$720*АТС!C386,2)</f>
        <v>56.04</v>
      </c>
    </row>
    <row r="1067" spans="1:7" x14ac:dyDescent="0.25">
      <c r="A1067" s="252"/>
      <c r="B1067" s="123">
        <f t="shared" si="18"/>
        <v>41685.416669999999</v>
      </c>
      <c r="C1067" s="115">
        <v>10</v>
      </c>
      <c r="D1067" s="42">
        <f>ROUND($D$719/100*$D$720*АТС!$C387,2)</f>
        <v>150.19</v>
      </c>
      <c r="E1067" s="42">
        <f>ROUND($E$719/100*$E$720*АТС!C387,2)</f>
        <v>137.97999999999999</v>
      </c>
      <c r="F1067" s="42">
        <f>ROUND($F$719/100*$F$720*АТС!C387,2)</f>
        <v>93.98</v>
      </c>
      <c r="G1067" s="42">
        <f>ROUND($G$719/100*$G$720*АТС!C387,2)</f>
        <v>55</v>
      </c>
    </row>
    <row r="1068" spans="1:7" x14ac:dyDescent="0.25">
      <c r="A1068" s="252"/>
      <c r="B1068" s="124">
        <f t="shared" si="18"/>
        <v>41685.458330000001</v>
      </c>
      <c r="C1068" s="115">
        <v>11</v>
      </c>
      <c r="D1068" s="42">
        <f>ROUND($D$719/100*$D$720*АТС!$C388,2)</f>
        <v>152.87</v>
      </c>
      <c r="E1068" s="42">
        <f>ROUND($E$719/100*$E$720*АТС!C388,2)</f>
        <v>140.44</v>
      </c>
      <c r="F1068" s="42">
        <f>ROUND($F$719/100*$F$720*АТС!C388,2)</f>
        <v>95.65</v>
      </c>
      <c r="G1068" s="42">
        <f>ROUND($G$719/100*$G$720*АТС!C388,2)</f>
        <v>55.98</v>
      </c>
    </row>
    <row r="1069" spans="1:7" x14ac:dyDescent="0.25">
      <c r="A1069" s="252"/>
      <c r="B1069" s="123">
        <f t="shared" si="18"/>
        <v>41685.5</v>
      </c>
      <c r="C1069" s="115">
        <v>12</v>
      </c>
      <c r="D1069" s="42">
        <f>ROUND($D$719/100*$D$720*АТС!$C389,2)</f>
        <v>159.4</v>
      </c>
      <c r="E1069" s="42">
        <f>ROUND($E$719/100*$E$720*АТС!C389,2)</f>
        <v>146.44</v>
      </c>
      <c r="F1069" s="42">
        <f>ROUND($F$719/100*$F$720*АТС!C389,2)</f>
        <v>99.74</v>
      </c>
      <c r="G1069" s="42">
        <f>ROUND($G$719/100*$G$720*АТС!C389,2)</f>
        <v>58.37</v>
      </c>
    </row>
    <row r="1070" spans="1:7" x14ac:dyDescent="0.25">
      <c r="A1070" s="252"/>
      <c r="B1070" s="124">
        <f t="shared" si="18"/>
        <v>41685.541669999999</v>
      </c>
      <c r="C1070" s="115">
        <v>13</v>
      </c>
      <c r="D1070" s="42">
        <f>ROUND($D$719/100*$D$720*АТС!$C390,2)</f>
        <v>161.33000000000001</v>
      </c>
      <c r="E1070" s="42">
        <f>ROUND($E$719/100*$E$720*АТС!C390,2)</f>
        <v>148.21</v>
      </c>
      <c r="F1070" s="42">
        <f>ROUND($F$719/100*$F$720*АТС!C390,2)</f>
        <v>100.94</v>
      </c>
      <c r="G1070" s="42">
        <f>ROUND($G$719/100*$G$720*АТС!C390,2)</f>
        <v>59.07</v>
      </c>
    </row>
    <row r="1071" spans="1:7" x14ac:dyDescent="0.25">
      <c r="A1071" s="252"/>
      <c r="B1071" s="123">
        <f t="shared" si="18"/>
        <v>41685.583330000001</v>
      </c>
      <c r="C1071" s="115">
        <v>14</v>
      </c>
      <c r="D1071" s="42">
        <f>ROUND($D$719/100*$D$720*АТС!$C391,2)</f>
        <v>164.27</v>
      </c>
      <c r="E1071" s="42">
        <f>ROUND($E$719/100*$E$720*АТС!C391,2)</f>
        <v>150.91999999999999</v>
      </c>
      <c r="F1071" s="42">
        <f>ROUND($F$719/100*$F$720*АТС!C391,2)</f>
        <v>102.79</v>
      </c>
      <c r="G1071" s="42">
        <f>ROUND($G$719/100*$G$720*АТС!C391,2)</f>
        <v>60.15</v>
      </c>
    </row>
    <row r="1072" spans="1:7" x14ac:dyDescent="0.25">
      <c r="A1072" s="252"/>
      <c r="B1072" s="124">
        <f t="shared" si="18"/>
        <v>41685.625</v>
      </c>
      <c r="C1072" s="115">
        <v>15</v>
      </c>
      <c r="D1072" s="42">
        <f>ROUND($D$719/100*$D$720*АТС!$C392,2)</f>
        <v>166.49</v>
      </c>
      <c r="E1072" s="42">
        <f>ROUND($E$719/100*$E$720*АТС!C392,2)</f>
        <v>152.94999999999999</v>
      </c>
      <c r="F1072" s="42">
        <f>ROUND($F$719/100*$F$720*АТС!C392,2)</f>
        <v>104.17</v>
      </c>
      <c r="G1072" s="42">
        <f>ROUND($G$719/100*$G$720*АТС!C392,2)</f>
        <v>60.96</v>
      </c>
    </row>
    <row r="1073" spans="1:7" x14ac:dyDescent="0.25">
      <c r="A1073" s="252"/>
      <c r="B1073" s="123">
        <f t="shared" si="18"/>
        <v>41685.666669999999</v>
      </c>
      <c r="C1073" s="115">
        <v>16</v>
      </c>
      <c r="D1073" s="42">
        <f>ROUND($D$719/100*$D$720*АТС!$C393,2)</f>
        <v>169.9</v>
      </c>
      <c r="E1073" s="42">
        <f>ROUND($E$719/100*$E$720*АТС!C393,2)</f>
        <v>156.09</v>
      </c>
      <c r="F1073" s="42">
        <f>ROUND($F$719/100*$F$720*АТС!C393,2)</f>
        <v>106.31</v>
      </c>
      <c r="G1073" s="42">
        <f>ROUND($G$719/100*$G$720*АТС!C393,2)</f>
        <v>62.21</v>
      </c>
    </row>
    <row r="1074" spans="1:7" x14ac:dyDescent="0.25">
      <c r="A1074" s="252"/>
      <c r="B1074" s="124">
        <f t="shared" si="18"/>
        <v>41685.708330000001</v>
      </c>
      <c r="C1074" s="115">
        <v>17</v>
      </c>
      <c r="D1074" s="42">
        <f>ROUND($D$719/100*$D$720*АТС!$C394,2)</f>
        <v>162.66999999999999</v>
      </c>
      <c r="E1074" s="42">
        <f>ROUND($E$719/100*$E$720*АТС!C394,2)</f>
        <v>149.44</v>
      </c>
      <c r="F1074" s="42">
        <f>ROUND($F$719/100*$F$720*АТС!C394,2)</f>
        <v>101.78</v>
      </c>
      <c r="G1074" s="42">
        <f>ROUND($G$719/100*$G$720*АТС!C394,2)</f>
        <v>59.56</v>
      </c>
    </row>
    <row r="1075" spans="1:7" x14ac:dyDescent="0.25">
      <c r="A1075" s="252"/>
      <c r="B1075" s="123">
        <f t="shared" si="18"/>
        <v>41685.75</v>
      </c>
      <c r="C1075" s="115">
        <v>18</v>
      </c>
      <c r="D1075" s="42">
        <f>ROUND($D$719/100*$D$720*АТС!$C395,2)</f>
        <v>145.75</v>
      </c>
      <c r="E1075" s="42">
        <f>ROUND($E$719/100*$E$720*АТС!C395,2)</f>
        <v>133.9</v>
      </c>
      <c r="F1075" s="42">
        <f>ROUND($F$719/100*$F$720*АТС!C395,2)</f>
        <v>91.2</v>
      </c>
      <c r="G1075" s="42">
        <f>ROUND($G$719/100*$G$720*АТС!C395,2)</f>
        <v>53.37</v>
      </c>
    </row>
    <row r="1076" spans="1:7" x14ac:dyDescent="0.25">
      <c r="A1076" s="252"/>
      <c r="B1076" s="124">
        <f t="shared" si="18"/>
        <v>41685.791669999999</v>
      </c>
      <c r="C1076" s="115">
        <v>19</v>
      </c>
      <c r="D1076" s="42">
        <f>ROUND($D$719/100*$D$720*АТС!$C396,2)</f>
        <v>129.66</v>
      </c>
      <c r="E1076" s="42">
        <f>ROUND($E$719/100*$E$720*АТС!C396,2)</f>
        <v>119.12</v>
      </c>
      <c r="F1076" s="42">
        <f>ROUND($F$719/100*$F$720*АТС!C396,2)</f>
        <v>81.13</v>
      </c>
      <c r="G1076" s="42">
        <f>ROUND($G$719/100*$G$720*АТС!C396,2)</f>
        <v>47.48</v>
      </c>
    </row>
    <row r="1077" spans="1:7" x14ac:dyDescent="0.25">
      <c r="A1077" s="252"/>
      <c r="B1077" s="123">
        <f t="shared" si="18"/>
        <v>41685.833330000001</v>
      </c>
      <c r="C1077" s="115">
        <v>20</v>
      </c>
      <c r="D1077" s="42">
        <f>ROUND($D$719/100*$D$720*АТС!$C397,2)</f>
        <v>126.94</v>
      </c>
      <c r="E1077" s="42">
        <f>ROUND($E$719/100*$E$720*АТС!C397,2)</f>
        <v>116.62</v>
      </c>
      <c r="F1077" s="42">
        <f>ROUND($F$719/100*$F$720*АТС!C397,2)</f>
        <v>79.42</v>
      </c>
      <c r="G1077" s="42">
        <f>ROUND($G$719/100*$G$720*АТС!C397,2)</f>
        <v>46.48</v>
      </c>
    </row>
    <row r="1078" spans="1:7" x14ac:dyDescent="0.25">
      <c r="A1078" s="252"/>
      <c r="B1078" s="124">
        <f t="shared" si="18"/>
        <v>41685.875</v>
      </c>
      <c r="C1078" s="115">
        <v>21</v>
      </c>
      <c r="D1078" s="42">
        <f>ROUND($D$719/100*$D$720*АТС!$C398,2)</f>
        <v>130.96</v>
      </c>
      <c r="E1078" s="42">
        <f>ROUND($E$719/100*$E$720*АТС!C398,2)</f>
        <v>120.31</v>
      </c>
      <c r="F1078" s="42">
        <f>ROUND($F$719/100*$F$720*АТС!C398,2)</f>
        <v>81.94</v>
      </c>
      <c r="G1078" s="42">
        <f>ROUND($G$719/100*$G$720*АТС!C398,2)</f>
        <v>47.95</v>
      </c>
    </row>
    <row r="1079" spans="1:7" x14ac:dyDescent="0.25">
      <c r="A1079" s="252"/>
      <c r="B1079" s="123">
        <f t="shared" si="18"/>
        <v>41685.916669999999</v>
      </c>
      <c r="C1079" s="115">
        <v>22</v>
      </c>
      <c r="D1079" s="42">
        <f>ROUND($D$719/100*$D$720*АТС!$C399,2)</f>
        <v>142.03</v>
      </c>
      <c r="E1079" s="42">
        <f>ROUND($E$719/100*$E$720*АТС!C399,2)</f>
        <v>130.47999999999999</v>
      </c>
      <c r="F1079" s="42">
        <f>ROUND($F$719/100*$F$720*АТС!C399,2)</f>
        <v>88.87</v>
      </c>
      <c r="G1079" s="42">
        <f>ROUND($G$719/100*$G$720*АТС!C399,2)</f>
        <v>52.01</v>
      </c>
    </row>
    <row r="1080" spans="1:7" x14ac:dyDescent="0.25">
      <c r="A1080" s="252"/>
      <c r="B1080" s="124">
        <f t="shared" si="18"/>
        <v>41685.958330000001</v>
      </c>
      <c r="C1080" s="115">
        <v>23</v>
      </c>
      <c r="D1080" s="42">
        <f>ROUND($D$719/100*$D$720*АТС!$C400,2)</f>
        <v>124.28</v>
      </c>
      <c r="E1080" s="42">
        <f>ROUND($E$719/100*$E$720*АТС!C400,2)</f>
        <v>114.18</v>
      </c>
      <c r="F1080" s="42">
        <f>ROUND($F$719/100*$F$720*АТС!C400,2)</f>
        <v>77.760000000000005</v>
      </c>
      <c r="G1080" s="42">
        <f>ROUND($G$719/100*$G$720*АТС!C400,2)</f>
        <v>45.51</v>
      </c>
    </row>
    <row r="1081" spans="1:7" x14ac:dyDescent="0.25">
      <c r="A1081" s="252"/>
      <c r="B1081" s="123">
        <f t="shared" si="18"/>
        <v>41686</v>
      </c>
      <c r="C1081" s="115">
        <v>0</v>
      </c>
      <c r="D1081" s="42">
        <f>ROUND($D$719/100*$D$720*АТС!$C401,2)</f>
        <v>130.83000000000001</v>
      </c>
      <c r="E1081" s="42">
        <f>ROUND($E$719/100*$E$720*АТС!C401,2)</f>
        <v>120.19</v>
      </c>
      <c r="F1081" s="42">
        <f>ROUND($F$719/100*$F$720*АТС!C401,2)</f>
        <v>81.86</v>
      </c>
      <c r="G1081" s="42">
        <f>ROUND($G$719/100*$G$720*АТС!C401,2)</f>
        <v>47.9</v>
      </c>
    </row>
    <row r="1082" spans="1:7" x14ac:dyDescent="0.25">
      <c r="A1082" s="252"/>
      <c r="B1082" s="124">
        <f t="shared" si="18"/>
        <v>41686.041669999999</v>
      </c>
      <c r="C1082" s="115">
        <v>1</v>
      </c>
      <c r="D1082" s="42">
        <f>ROUND($D$719/100*$D$720*АТС!$C402,2)</f>
        <v>137.88999999999999</v>
      </c>
      <c r="E1082" s="42">
        <f>ROUND($E$719/100*$E$720*АТС!C402,2)</f>
        <v>126.68</v>
      </c>
      <c r="F1082" s="42">
        <f>ROUND($F$719/100*$F$720*АТС!C402,2)</f>
        <v>86.28</v>
      </c>
      <c r="G1082" s="42">
        <f>ROUND($G$719/100*$G$720*АТС!C402,2)</f>
        <v>50.49</v>
      </c>
    </row>
    <row r="1083" spans="1:7" x14ac:dyDescent="0.25">
      <c r="A1083" s="252"/>
      <c r="B1083" s="123">
        <f t="shared" si="18"/>
        <v>41686.083330000001</v>
      </c>
      <c r="C1083" s="115">
        <v>2</v>
      </c>
      <c r="D1083" s="42">
        <f>ROUND($D$719/100*$D$720*АТС!$C403,2)</f>
        <v>145.52000000000001</v>
      </c>
      <c r="E1083" s="42">
        <f>ROUND($E$719/100*$E$720*АТС!C403,2)</f>
        <v>133.69</v>
      </c>
      <c r="F1083" s="42">
        <f>ROUND($F$719/100*$F$720*АТС!C403,2)</f>
        <v>91.05</v>
      </c>
      <c r="G1083" s="42">
        <f>ROUND($G$719/100*$G$720*АТС!C403,2)</f>
        <v>53.28</v>
      </c>
    </row>
    <row r="1084" spans="1:7" x14ac:dyDescent="0.25">
      <c r="A1084" s="252"/>
      <c r="B1084" s="124">
        <f t="shared" si="18"/>
        <v>41686.125</v>
      </c>
      <c r="C1084" s="115">
        <v>3</v>
      </c>
      <c r="D1084" s="42">
        <f>ROUND($D$719/100*$D$720*АТС!$C404,2)</f>
        <v>150.18</v>
      </c>
      <c r="E1084" s="42">
        <f>ROUND($E$719/100*$E$720*АТС!C404,2)</f>
        <v>137.97</v>
      </c>
      <c r="F1084" s="42">
        <f>ROUND($F$719/100*$F$720*АТС!C404,2)</f>
        <v>93.97</v>
      </c>
      <c r="G1084" s="42">
        <f>ROUND($G$719/100*$G$720*АТС!C404,2)</f>
        <v>54.99</v>
      </c>
    </row>
    <row r="1085" spans="1:7" x14ac:dyDescent="0.25">
      <c r="A1085" s="252"/>
      <c r="B1085" s="123">
        <f t="shared" si="18"/>
        <v>41686.166669999999</v>
      </c>
      <c r="C1085" s="115">
        <v>4</v>
      </c>
      <c r="D1085" s="42">
        <f>ROUND($D$719/100*$D$720*АТС!$C405,2)</f>
        <v>152.11000000000001</v>
      </c>
      <c r="E1085" s="42">
        <f>ROUND($E$719/100*$E$720*АТС!C405,2)</f>
        <v>139.75</v>
      </c>
      <c r="F1085" s="42">
        <f>ROUND($F$719/100*$F$720*АТС!C405,2)</f>
        <v>95.18</v>
      </c>
      <c r="G1085" s="42">
        <f>ROUND($G$719/100*$G$720*АТС!C405,2)</f>
        <v>55.7</v>
      </c>
    </row>
    <row r="1086" spans="1:7" x14ac:dyDescent="0.25">
      <c r="A1086" s="252"/>
      <c r="B1086" s="124">
        <f t="shared" si="18"/>
        <v>41686.208330000001</v>
      </c>
      <c r="C1086" s="115">
        <v>5</v>
      </c>
      <c r="D1086" s="42">
        <f>ROUND($D$719/100*$D$720*АТС!$C406,2)</f>
        <v>150.31</v>
      </c>
      <c r="E1086" s="42">
        <f>ROUND($E$719/100*$E$720*АТС!C406,2)</f>
        <v>138.09</v>
      </c>
      <c r="F1086" s="42">
        <f>ROUND($F$719/100*$F$720*АТС!C406,2)</f>
        <v>94.05</v>
      </c>
      <c r="G1086" s="42">
        <f>ROUND($G$719/100*$G$720*АТС!C406,2)</f>
        <v>55.04</v>
      </c>
    </row>
    <row r="1087" spans="1:7" x14ac:dyDescent="0.25">
      <c r="A1087" s="252"/>
      <c r="B1087" s="123">
        <f t="shared" si="18"/>
        <v>41686.25</v>
      </c>
      <c r="C1087" s="115">
        <v>6</v>
      </c>
      <c r="D1087" s="42">
        <f>ROUND($D$719/100*$D$720*АТС!$C407,2)</f>
        <v>148.69</v>
      </c>
      <c r="E1087" s="42">
        <f>ROUND($E$719/100*$E$720*АТС!C407,2)</f>
        <v>136.6</v>
      </c>
      <c r="F1087" s="42">
        <f>ROUND($F$719/100*$F$720*АТС!C407,2)</f>
        <v>93.04</v>
      </c>
      <c r="G1087" s="42">
        <f>ROUND($G$719/100*$G$720*АТС!C407,2)</f>
        <v>54.45</v>
      </c>
    </row>
    <row r="1088" spans="1:7" x14ac:dyDescent="0.25">
      <c r="A1088" s="252"/>
      <c r="B1088" s="124">
        <f t="shared" si="18"/>
        <v>41686.291669999999</v>
      </c>
      <c r="C1088" s="115">
        <v>7</v>
      </c>
      <c r="D1088" s="42">
        <f>ROUND($D$719/100*$D$720*АТС!$C408,2)</f>
        <v>141.47999999999999</v>
      </c>
      <c r="E1088" s="42">
        <f>ROUND($E$719/100*$E$720*АТС!C408,2)</f>
        <v>129.97</v>
      </c>
      <c r="F1088" s="42">
        <f>ROUND($F$719/100*$F$720*АТС!C408,2)</f>
        <v>88.52</v>
      </c>
      <c r="G1088" s="42">
        <f>ROUND($G$719/100*$G$720*АТС!C408,2)</f>
        <v>51.8</v>
      </c>
    </row>
    <row r="1089" spans="1:7" x14ac:dyDescent="0.25">
      <c r="A1089" s="252"/>
      <c r="B1089" s="123">
        <f t="shared" si="18"/>
        <v>41686.333330000001</v>
      </c>
      <c r="C1089" s="115">
        <v>8</v>
      </c>
      <c r="D1089" s="42">
        <f>ROUND($D$719/100*$D$720*АТС!$C409,2)</f>
        <v>136.44999999999999</v>
      </c>
      <c r="E1089" s="42">
        <f>ROUND($E$719/100*$E$720*АТС!C409,2)</f>
        <v>125.36</v>
      </c>
      <c r="F1089" s="42">
        <f>ROUND($F$719/100*$F$720*АТС!C409,2)</f>
        <v>85.38</v>
      </c>
      <c r="G1089" s="42">
        <f>ROUND($G$719/100*$G$720*АТС!C409,2)</f>
        <v>49.96</v>
      </c>
    </row>
    <row r="1090" spans="1:7" x14ac:dyDescent="0.25">
      <c r="A1090" s="252"/>
      <c r="B1090" s="124">
        <f t="shared" si="18"/>
        <v>41686.375</v>
      </c>
      <c r="C1090" s="115">
        <v>9</v>
      </c>
      <c r="D1090" s="42">
        <f>ROUND($D$719/100*$D$720*АТС!$C410,2)</f>
        <v>175.65</v>
      </c>
      <c r="E1090" s="42">
        <f>ROUND($E$719/100*$E$720*АТС!C410,2)</f>
        <v>161.37</v>
      </c>
      <c r="F1090" s="42">
        <f>ROUND($F$719/100*$F$720*АТС!C410,2)</f>
        <v>109.91</v>
      </c>
      <c r="G1090" s="42">
        <f>ROUND($G$719/100*$G$720*АТС!C410,2)</f>
        <v>64.319999999999993</v>
      </c>
    </row>
    <row r="1091" spans="1:7" x14ac:dyDescent="0.25">
      <c r="A1091" s="252"/>
      <c r="B1091" s="123">
        <f t="shared" si="18"/>
        <v>41686.416669999999</v>
      </c>
      <c r="C1091" s="115">
        <v>10</v>
      </c>
      <c r="D1091" s="42">
        <f>ROUND($D$719/100*$D$720*АТС!$C411,2)</f>
        <v>163.4</v>
      </c>
      <c r="E1091" s="42">
        <f>ROUND($E$719/100*$E$720*АТС!C411,2)</f>
        <v>150.11000000000001</v>
      </c>
      <c r="F1091" s="42">
        <f>ROUND($F$719/100*$F$720*АТС!C411,2)</f>
        <v>102.24</v>
      </c>
      <c r="G1091" s="42">
        <f>ROUND($G$719/100*$G$720*АТС!C411,2)</f>
        <v>59.83</v>
      </c>
    </row>
    <row r="1092" spans="1:7" x14ac:dyDescent="0.25">
      <c r="A1092" s="252"/>
      <c r="B1092" s="124">
        <f t="shared" si="18"/>
        <v>41686.458330000001</v>
      </c>
      <c r="C1092" s="115">
        <v>11</v>
      </c>
      <c r="D1092" s="42">
        <f>ROUND($D$719/100*$D$720*АТС!$C412,2)</f>
        <v>157.29</v>
      </c>
      <c r="E1092" s="42">
        <f>ROUND($E$719/100*$E$720*АТС!C412,2)</f>
        <v>144.5</v>
      </c>
      <c r="F1092" s="42">
        <f>ROUND($F$719/100*$F$720*АТС!C412,2)</f>
        <v>98.41</v>
      </c>
      <c r="G1092" s="42">
        <f>ROUND($G$719/100*$G$720*АТС!C412,2)</f>
        <v>57.59</v>
      </c>
    </row>
    <row r="1093" spans="1:7" x14ac:dyDescent="0.25">
      <c r="A1093" s="252"/>
      <c r="B1093" s="123">
        <f t="shared" si="18"/>
        <v>41686.5</v>
      </c>
      <c r="C1093" s="115">
        <v>12</v>
      </c>
      <c r="D1093" s="42">
        <f>ROUND($D$719/100*$D$720*АТС!$C413,2)</f>
        <v>160.19999999999999</v>
      </c>
      <c r="E1093" s="42">
        <f>ROUND($E$719/100*$E$720*АТС!C413,2)</f>
        <v>147.18</v>
      </c>
      <c r="F1093" s="42">
        <f>ROUND($F$719/100*$F$720*АТС!C413,2)</f>
        <v>100.24</v>
      </c>
      <c r="G1093" s="42">
        <f>ROUND($G$719/100*$G$720*АТС!C413,2)</f>
        <v>58.66</v>
      </c>
    </row>
    <row r="1094" spans="1:7" x14ac:dyDescent="0.25">
      <c r="A1094" s="252"/>
      <c r="B1094" s="124">
        <f t="shared" si="18"/>
        <v>41686.541669999999</v>
      </c>
      <c r="C1094" s="115">
        <v>13</v>
      </c>
      <c r="D1094" s="42">
        <f>ROUND($D$719/100*$D$720*АТС!$C414,2)</f>
        <v>165.28</v>
      </c>
      <c r="E1094" s="42">
        <f>ROUND($E$719/100*$E$720*АТС!C414,2)</f>
        <v>151.84</v>
      </c>
      <c r="F1094" s="42">
        <f>ROUND($F$719/100*$F$720*АТС!C414,2)</f>
        <v>103.42</v>
      </c>
      <c r="G1094" s="42">
        <f>ROUND($G$719/100*$G$720*АТС!C414,2)</f>
        <v>60.52</v>
      </c>
    </row>
    <row r="1095" spans="1:7" x14ac:dyDescent="0.25">
      <c r="A1095" s="252"/>
      <c r="B1095" s="123">
        <f t="shared" si="18"/>
        <v>41686.583330000001</v>
      </c>
      <c r="C1095" s="115">
        <v>14</v>
      </c>
      <c r="D1095" s="42">
        <f>ROUND($D$719/100*$D$720*АТС!$C415,2)</f>
        <v>169.49</v>
      </c>
      <c r="E1095" s="42">
        <f>ROUND($E$719/100*$E$720*АТС!C415,2)</f>
        <v>155.71</v>
      </c>
      <c r="F1095" s="42">
        <f>ROUND($F$719/100*$F$720*АТС!C415,2)</f>
        <v>106.05</v>
      </c>
      <c r="G1095" s="42">
        <f>ROUND($G$719/100*$G$720*АТС!C415,2)</f>
        <v>62.06</v>
      </c>
    </row>
    <row r="1096" spans="1:7" x14ac:dyDescent="0.25">
      <c r="A1096" s="252"/>
      <c r="B1096" s="124">
        <f t="shared" si="18"/>
        <v>41686.625</v>
      </c>
      <c r="C1096" s="115">
        <v>15</v>
      </c>
      <c r="D1096" s="42">
        <f>ROUND($D$719/100*$D$720*АТС!$C416,2)</f>
        <v>170.58</v>
      </c>
      <c r="E1096" s="42">
        <f>ROUND($E$719/100*$E$720*АТС!C416,2)</f>
        <v>156.71</v>
      </c>
      <c r="F1096" s="42">
        <f>ROUND($F$719/100*$F$720*АТС!C416,2)</f>
        <v>106.73</v>
      </c>
      <c r="G1096" s="42">
        <f>ROUND($G$719/100*$G$720*АТС!C416,2)</f>
        <v>62.46</v>
      </c>
    </row>
    <row r="1097" spans="1:7" x14ac:dyDescent="0.25">
      <c r="A1097" s="252"/>
      <c r="B1097" s="123">
        <f t="shared" si="18"/>
        <v>41686.666669999999</v>
      </c>
      <c r="C1097" s="115">
        <v>16</v>
      </c>
      <c r="D1097" s="42">
        <f>ROUND($D$719/100*$D$720*АТС!$C417,2)</f>
        <v>165.18</v>
      </c>
      <c r="E1097" s="42">
        <f>ROUND($E$719/100*$E$720*АТС!C417,2)</f>
        <v>151.75</v>
      </c>
      <c r="F1097" s="42">
        <f>ROUND($F$719/100*$F$720*АТС!C417,2)</f>
        <v>103.36</v>
      </c>
      <c r="G1097" s="42">
        <f>ROUND($G$719/100*$G$720*АТС!C417,2)</f>
        <v>60.48</v>
      </c>
    </row>
    <row r="1098" spans="1:7" x14ac:dyDescent="0.25">
      <c r="A1098" s="252"/>
      <c r="B1098" s="124">
        <f t="shared" si="18"/>
        <v>41686.708330000001</v>
      </c>
      <c r="C1098" s="115">
        <v>17</v>
      </c>
      <c r="D1098" s="42">
        <f>ROUND($D$719/100*$D$720*АТС!$C418,2)</f>
        <v>163.36000000000001</v>
      </c>
      <c r="E1098" s="42">
        <f>ROUND($E$719/100*$E$720*АТС!C418,2)</f>
        <v>150.08000000000001</v>
      </c>
      <c r="F1098" s="42">
        <f>ROUND($F$719/100*$F$720*АТС!C418,2)</f>
        <v>102.21</v>
      </c>
      <c r="G1098" s="42">
        <f>ROUND($G$719/100*$G$720*АТС!C418,2)</f>
        <v>59.82</v>
      </c>
    </row>
    <row r="1099" spans="1:7" x14ac:dyDescent="0.25">
      <c r="A1099" s="252"/>
      <c r="B1099" s="123">
        <f t="shared" si="18"/>
        <v>41686.75</v>
      </c>
      <c r="C1099" s="115">
        <v>18</v>
      </c>
      <c r="D1099" s="42">
        <f>ROUND($D$719/100*$D$720*АТС!$C419,2)</f>
        <v>146.55000000000001</v>
      </c>
      <c r="E1099" s="42">
        <f>ROUND($E$719/100*$E$720*АТС!C419,2)</f>
        <v>134.63</v>
      </c>
      <c r="F1099" s="42">
        <f>ROUND($F$719/100*$F$720*АТС!C419,2)</f>
        <v>91.69</v>
      </c>
      <c r="G1099" s="42">
        <f>ROUND($G$719/100*$G$720*АТС!C419,2)</f>
        <v>53.66</v>
      </c>
    </row>
    <row r="1100" spans="1:7" x14ac:dyDescent="0.25">
      <c r="A1100" s="252"/>
      <c r="B1100" s="124">
        <f t="shared" si="18"/>
        <v>41686.791669999999</v>
      </c>
      <c r="C1100" s="115">
        <v>19</v>
      </c>
      <c r="D1100" s="42">
        <f>ROUND($D$719/100*$D$720*АТС!$C420,2)</f>
        <v>128.22999999999999</v>
      </c>
      <c r="E1100" s="42">
        <f>ROUND($E$719/100*$E$720*АТС!C420,2)</f>
        <v>117.81</v>
      </c>
      <c r="F1100" s="42">
        <f>ROUND($F$719/100*$F$720*АТС!C420,2)</f>
        <v>80.23</v>
      </c>
      <c r="G1100" s="42">
        <f>ROUND($G$719/100*$G$720*АТС!C420,2)</f>
        <v>46.95</v>
      </c>
    </row>
    <row r="1101" spans="1:7" x14ac:dyDescent="0.25">
      <c r="A1101" s="252"/>
      <c r="B1101" s="123">
        <f t="shared" si="18"/>
        <v>41686.833330000001</v>
      </c>
      <c r="C1101" s="115">
        <v>20</v>
      </c>
      <c r="D1101" s="42">
        <f>ROUND($D$719/100*$D$720*АТС!$C421,2)</f>
        <v>127.46</v>
      </c>
      <c r="E1101" s="42">
        <f>ROUND($E$719/100*$E$720*АТС!C421,2)</f>
        <v>117.1</v>
      </c>
      <c r="F1101" s="42">
        <f>ROUND($F$719/100*$F$720*АТС!C421,2)</f>
        <v>79.760000000000005</v>
      </c>
      <c r="G1101" s="42">
        <f>ROUND($G$719/100*$G$720*АТС!C421,2)</f>
        <v>46.67</v>
      </c>
    </row>
    <row r="1102" spans="1:7" x14ac:dyDescent="0.25">
      <c r="A1102" s="252"/>
      <c r="B1102" s="124">
        <f t="shared" si="18"/>
        <v>41686.875</v>
      </c>
      <c r="C1102" s="115">
        <v>21</v>
      </c>
      <c r="D1102" s="42">
        <f>ROUND($D$719/100*$D$720*АТС!$C422,2)</f>
        <v>131.49</v>
      </c>
      <c r="E1102" s="42">
        <f>ROUND($E$719/100*$E$720*АТС!C422,2)</f>
        <v>120.8</v>
      </c>
      <c r="F1102" s="42">
        <f>ROUND($F$719/100*$F$720*АТС!C422,2)</f>
        <v>82.28</v>
      </c>
      <c r="G1102" s="42">
        <f>ROUND($G$719/100*$G$720*АТС!C422,2)</f>
        <v>48.15</v>
      </c>
    </row>
    <row r="1103" spans="1:7" x14ac:dyDescent="0.25">
      <c r="A1103" s="252"/>
      <c r="B1103" s="123">
        <f t="shared" si="18"/>
        <v>41686.916669999999</v>
      </c>
      <c r="C1103" s="115">
        <v>22</v>
      </c>
      <c r="D1103" s="42">
        <f>ROUND($D$719/100*$D$720*АТС!$C423,2)</f>
        <v>141.04</v>
      </c>
      <c r="E1103" s="42">
        <f>ROUND($E$719/100*$E$720*АТС!C423,2)</f>
        <v>129.57</v>
      </c>
      <c r="F1103" s="42">
        <f>ROUND($F$719/100*$F$720*АТС!C423,2)</f>
        <v>88.25</v>
      </c>
      <c r="G1103" s="42">
        <f>ROUND($G$719/100*$G$720*АТС!C423,2)</f>
        <v>51.64</v>
      </c>
    </row>
    <row r="1104" spans="1:7" x14ac:dyDescent="0.25">
      <c r="A1104" s="252"/>
      <c r="B1104" s="124">
        <f t="shared" si="18"/>
        <v>41686.958330000001</v>
      </c>
      <c r="C1104" s="115">
        <v>23</v>
      </c>
      <c r="D1104" s="42">
        <f>ROUND($D$719/100*$D$720*АТС!$C424,2)</f>
        <v>121.55</v>
      </c>
      <c r="E1104" s="42">
        <f>ROUND($E$719/100*$E$720*АТС!C424,2)</f>
        <v>111.67</v>
      </c>
      <c r="F1104" s="42">
        <f>ROUND($F$719/100*$F$720*АТС!C424,2)</f>
        <v>76.06</v>
      </c>
      <c r="G1104" s="42">
        <f>ROUND($G$719/100*$G$720*АТС!C424,2)</f>
        <v>44.51</v>
      </c>
    </row>
    <row r="1105" spans="1:7" x14ac:dyDescent="0.25">
      <c r="A1105" s="252"/>
      <c r="B1105" s="123">
        <f t="shared" si="18"/>
        <v>41687</v>
      </c>
      <c r="C1105" s="115">
        <v>0</v>
      </c>
      <c r="D1105" s="42">
        <f>ROUND($D$719/100*$D$720*АТС!$C425,2)</f>
        <v>134.12</v>
      </c>
      <c r="E1105" s="42">
        <f>ROUND($E$719/100*$E$720*АТС!C425,2)</f>
        <v>123.22</v>
      </c>
      <c r="F1105" s="42">
        <f>ROUND($F$719/100*$F$720*АТС!C425,2)</f>
        <v>83.92</v>
      </c>
      <c r="G1105" s="42">
        <f>ROUND($G$719/100*$G$720*АТС!C425,2)</f>
        <v>49.11</v>
      </c>
    </row>
    <row r="1106" spans="1:7" x14ac:dyDescent="0.25">
      <c r="A1106" s="252"/>
      <c r="B1106" s="124">
        <f t="shared" si="18"/>
        <v>41687.041669999999</v>
      </c>
      <c r="C1106" s="115">
        <v>1</v>
      </c>
      <c r="D1106" s="42">
        <f>ROUND($D$719/100*$D$720*АТС!$C426,2)</f>
        <v>144.16</v>
      </c>
      <c r="E1106" s="42">
        <f>ROUND($E$719/100*$E$720*АТС!C426,2)</f>
        <v>132.44</v>
      </c>
      <c r="F1106" s="42">
        <f>ROUND($F$719/100*$F$720*АТС!C426,2)</f>
        <v>90.2</v>
      </c>
      <c r="G1106" s="42">
        <f>ROUND($G$719/100*$G$720*АТС!C426,2)</f>
        <v>52.79</v>
      </c>
    </row>
    <row r="1107" spans="1:7" x14ac:dyDescent="0.25">
      <c r="A1107" s="252"/>
      <c r="B1107" s="123">
        <f t="shared" si="18"/>
        <v>41687.083330000001</v>
      </c>
      <c r="C1107" s="115">
        <v>2</v>
      </c>
      <c r="D1107" s="42">
        <f>ROUND($D$719/100*$D$720*АТС!$C427,2)</f>
        <v>147.4</v>
      </c>
      <c r="E1107" s="42">
        <f>ROUND($E$719/100*$E$720*АТС!C427,2)</f>
        <v>135.41999999999999</v>
      </c>
      <c r="F1107" s="42">
        <f>ROUND($F$719/100*$F$720*АТС!C427,2)</f>
        <v>92.23</v>
      </c>
      <c r="G1107" s="42">
        <f>ROUND($G$719/100*$G$720*АТС!C427,2)</f>
        <v>53.97</v>
      </c>
    </row>
    <row r="1108" spans="1:7" x14ac:dyDescent="0.25">
      <c r="A1108" s="252"/>
      <c r="B1108" s="124">
        <f t="shared" si="18"/>
        <v>41687.125</v>
      </c>
      <c r="C1108" s="115">
        <v>3</v>
      </c>
      <c r="D1108" s="42">
        <f>ROUND($D$719/100*$D$720*АТС!$C428,2)</f>
        <v>151.79</v>
      </c>
      <c r="E1108" s="42">
        <f>ROUND($E$719/100*$E$720*АТС!C428,2)</f>
        <v>139.44999999999999</v>
      </c>
      <c r="F1108" s="42">
        <f>ROUND($F$719/100*$F$720*АТС!C428,2)</f>
        <v>94.98</v>
      </c>
      <c r="G1108" s="42">
        <f>ROUND($G$719/100*$G$720*АТС!C428,2)</f>
        <v>55.58</v>
      </c>
    </row>
    <row r="1109" spans="1:7" x14ac:dyDescent="0.25">
      <c r="A1109" s="252"/>
      <c r="B1109" s="123">
        <f t="shared" si="18"/>
        <v>41687.166669999999</v>
      </c>
      <c r="C1109" s="115">
        <v>4</v>
      </c>
      <c r="D1109" s="42">
        <f>ROUND($D$719/100*$D$720*АТС!$C429,2)</f>
        <v>152.72</v>
      </c>
      <c r="E1109" s="42">
        <f>ROUND($E$719/100*$E$720*АТС!C429,2)</f>
        <v>140.30000000000001</v>
      </c>
      <c r="F1109" s="42">
        <f>ROUND($F$719/100*$F$720*АТС!C429,2)</f>
        <v>95.56</v>
      </c>
      <c r="G1109" s="42">
        <f>ROUND($G$719/100*$G$720*АТС!C429,2)</f>
        <v>55.92</v>
      </c>
    </row>
    <row r="1110" spans="1:7" x14ac:dyDescent="0.25">
      <c r="A1110" s="252"/>
      <c r="B1110" s="124">
        <f t="shared" si="18"/>
        <v>41687.208330000001</v>
      </c>
      <c r="C1110" s="115">
        <v>5</v>
      </c>
      <c r="D1110" s="42">
        <f>ROUND($D$719/100*$D$720*АТС!$C430,2)</f>
        <v>150.18</v>
      </c>
      <c r="E1110" s="42">
        <f>ROUND($E$719/100*$E$720*АТС!C430,2)</f>
        <v>137.97</v>
      </c>
      <c r="F1110" s="42">
        <f>ROUND($F$719/100*$F$720*АТС!C430,2)</f>
        <v>93.97</v>
      </c>
      <c r="G1110" s="42">
        <f>ROUND($G$719/100*$G$720*АТС!C430,2)</f>
        <v>54.99</v>
      </c>
    </row>
    <row r="1111" spans="1:7" x14ac:dyDescent="0.25">
      <c r="A1111" s="252"/>
      <c r="B1111" s="123">
        <f t="shared" si="18"/>
        <v>41687.25</v>
      </c>
      <c r="C1111" s="115">
        <v>6</v>
      </c>
      <c r="D1111" s="42">
        <f>ROUND($D$719/100*$D$720*АТС!$C431,2)</f>
        <v>142.69999999999999</v>
      </c>
      <c r="E1111" s="42">
        <f>ROUND($E$719/100*$E$720*АТС!C431,2)</f>
        <v>131.1</v>
      </c>
      <c r="F1111" s="42">
        <f>ROUND($F$719/100*$F$720*АТС!C431,2)</f>
        <v>89.29</v>
      </c>
      <c r="G1111" s="42">
        <f>ROUND($G$719/100*$G$720*АТС!C431,2)</f>
        <v>52.25</v>
      </c>
    </row>
    <row r="1112" spans="1:7" x14ac:dyDescent="0.25">
      <c r="A1112" s="252"/>
      <c r="B1112" s="124">
        <f t="shared" si="18"/>
        <v>41687.291669999999</v>
      </c>
      <c r="C1112" s="115">
        <v>7</v>
      </c>
      <c r="D1112" s="42">
        <f>ROUND($D$719/100*$D$720*АТС!$C432,2)</f>
        <v>163.55000000000001</v>
      </c>
      <c r="E1112" s="42">
        <f>ROUND($E$719/100*$E$720*АТС!C432,2)</f>
        <v>150.25</v>
      </c>
      <c r="F1112" s="42">
        <f>ROUND($F$719/100*$F$720*АТС!C432,2)</f>
        <v>102.33</v>
      </c>
      <c r="G1112" s="42">
        <f>ROUND($G$719/100*$G$720*АТС!C432,2)</f>
        <v>59.89</v>
      </c>
    </row>
    <row r="1113" spans="1:7" x14ac:dyDescent="0.25">
      <c r="A1113" s="252"/>
      <c r="B1113" s="123">
        <f t="shared" si="18"/>
        <v>41687.333330000001</v>
      </c>
      <c r="C1113" s="115">
        <v>8</v>
      </c>
      <c r="D1113" s="42">
        <f>ROUND($D$719/100*$D$720*АТС!$C433,2)</f>
        <v>165.1</v>
      </c>
      <c r="E1113" s="42">
        <f>ROUND($E$719/100*$E$720*АТС!C433,2)</f>
        <v>151.68</v>
      </c>
      <c r="F1113" s="42">
        <f>ROUND($F$719/100*$F$720*АТС!C433,2)</f>
        <v>103.3</v>
      </c>
      <c r="G1113" s="42">
        <f>ROUND($G$719/100*$G$720*АТС!C433,2)</f>
        <v>60.45</v>
      </c>
    </row>
    <row r="1114" spans="1:7" x14ac:dyDescent="0.25">
      <c r="A1114" s="252"/>
      <c r="B1114" s="124">
        <f t="shared" si="18"/>
        <v>41687.375</v>
      </c>
      <c r="C1114" s="115">
        <v>9</v>
      </c>
      <c r="D1114" s="42">
        <f>ROUND($D$719/100*$D$720*АТС!$C434,2)</f>
        <v>157.93</v>
      </c>
      <c r="E1114" s="42">
        <f>ROUND($E$719/100*$E$720*АТС!C434,2)</f>
        <v>145.09</v>
      </c>
      <c r="F1114" s="42">
        <f>ROUND($F$719/100*$F$720*АТС!C434,2)</f>
        <v>98.82</v>
      </c>
      <c r="G1114" s="42">
        <f>ROUND($G$719/100*$G$720*АТС!C434,2)</f>
        <v>57.83</v>
      </c>
    </row>
    <row r="1115" spans="1:7" x14ac:dyDescent="0.25">
      <c r="A1115" s="252"/>
      <c r="B1115" s="123">
        <f t="shared" si="18"/>
        <v>41687.416669999999</v>
      </c>
      <c r="C1115" s="115">
        <v>10</v>
      </c>
      <c r="D1115" s="42">
        <f>ROUND($D$719/100*$D$720*АТС!$C435,2)</f>
        <v>157.97999999999999</v>
      </c>
      <c r="E1115" s="42">
        <f>ROUND($E$719/100*$E$720*АТС!C435,2)</f>
        <v>145.13</v>
      </c>
      <c r="F1115" s="42">
        <f>ROUND($F$719/100*$F$720*АТС!C435,2)</f>
        <v>98.85</v>
      </c>
      <c r="G1115" s="42">
        <f>ROUND($G$719/100*$G$720*АТС!C435,2)</f>
        <v>57.85</v>
      </c>
    </row>
    <row r="1116" spans="1:7" x14ac:dyDescent="0.25">
      <c r="A1116" s="252"/>
      <c r="B1116" s="124">
        <f t="shared" si="18"/>
        <v>41687.458330000001</v>
      </c>
      <c r="C1116" s="115">
        <v>11</v>
      </c>
      <c r="D1116" s="42">
        <f>ROUND($D$719/100*$D$720*АТС!$C436,2)</f>
        <v>146.22999999999999</v>
      </c>
      <c r="E1116" s="42">
        <f>ROUND($E$719/100*$E$720*АТС!C436,2)</f>
        <v>134.34</v>
      </c>
      <c r="F1116" s="42">
        <f>ROUND($F$719/100*$F$720*АТС!C436,2)</f>
        <v>91.49</v>
      </c>
      <c r="G1116" s="42">
        <f>ROUND($G$719/100*$G$720*АТС!C436,2)</f>
        <v>53.54</v>
      </c>
    </row>
    <row r="1117" spans="1:7" x14ac:dyDescent="0.25">
      <c r="A1117" s="252"/>
      <c r="B1117" s="123">
        <f t="shared" si="18"/>
        <v>41687.5</v>
      </c>
      <c r="C1117" s="115">
        <v>12</v>
      </c>
      <c r="D1117" s="42">
        <f>ROUND($D$719/100*$D$720*АТС!$C437,2)</f>
        <v>153.54</v>
      </c>
      <c r="E1117" s="42">
        <f>ROUND($E$719/100*$E$720*АТС!C437,2)</f>
        <v>141.05000000000001</v>
      </c>
      <c r="F1117" s="42">
        <f>ROUND($F$719/100*$F$720*АТС!C437,2)</f>
        <v>96.07</v>
      </c>
      <c r="G1117" s="42">
        <f>ROUND($G$719/100*$G$720*АТС!C437,2)</f>
        <v>56.22</v>
      </c>
    </row>
    <row r="1118" spans="1:7" x14ac:dyDescent="0.25">
      <c r="A1118" s="252"/>
      <c r="B1118" s="124">
        <f t="shared" si="18"/>
        <v>41687.541669999999</v>
      </c>
      <c r="C1118" s="115">
        <v>13</v>
      </c>
      <c r="D1118" s="42">
        <f>ROUND($D$719/100*$D$720*АТС!$C438,2)</f>
        <v>156.08000000000001</v>
      </c>
      <c r="E1118" s="42">
        <f>ROUND($E$719/100*$E$720*АТС!C438,2)</f>
        <v>143.38999999999999</v>
      </c>
      <c r="F1118" s="42">
        <f>ROUND($F$719/100*$F$720*АТС!C438,2)</f>
        <v>97.66</v>
      </c>
      <c r="G1118" s="42">
        <f>ROUND($G$719/100*$G$720*АТС!C438,2)</f>
        <v>57.15</v>
      </c>
    </row>
    <row r="1119" spans="1:7" x14ac:dyDescent="0.25">
      <c r="A1119" s="252"/>
      <c r="B1119" s="123">
        <f t="shared" si="18"/>
        <v>41687.583330000001</v>
      </c>
      <c r="C1119" s="115">
        <v>14</v>
      </c>
      <c r="D1119" s="42">
        <f>ROUND($D$719/100*$D$720*АТС!$C439,2)</f>
        <v>156.9</v>
      </c>
      <c r="E1119" s="42">
        <f>ROUND($E$719/100*$E$720*АТС!C439,2)</f>
        <v>144.15</v>
      </c>
      <c r="F1119" s="42">
        <f>ROUND($F$719/100*$F$720*АТС!C439,2)</f>
        <v>98.17</v>
      </c>
      <c r="G1119" s="42">
        <f>ROUND($G$719/100*$G$720*АТС!C439,2)</f>
        <v>57.45</v>
      </c>
    </row>
    <row r="1120" spans="1:7" x14ac:dyDescent="0.25">
      <c r="A1120" s="252"/>
      <c r="B1120" s="124">
        <f t="shared" si="18"/>
        <v>41687.625</v>
      </c>
      <c r="C1120" s="115">
        <v>15</v>
      </c>
      <c r="D1120" s="42">
        <f>ROUND($D$719/100*$D$720*АТС!$C440,2)</f>
        <v>158.69</v>
      </c>
      <c r="E1120" s="42">
        <f>ROUND($E$719/100*$E$720*АТС!C440,2)</f>
        <v>145.79</v>
      </c>
      <c r="F1120" s="42">
        <f>ROUND($F$719/100*$F$720*АТС!C440,2)</f>
        <v>99.29</v>
      </c>
      <c r="G1120" s="42">
        <f>ROUND($G$719/100*$G$720*АТС!C440,2)</f>
        <v>58.11</v>
      </c>
    </row>
    <row r="1121" spans="1:7" x14ac:dyDescent="0.25">
      <c r="A1121" s="252"/>
      <c r="B1121" s="123">
        <f t="shared" si="18"/>
        <v>41687.666669999999</v>
      </c>
      <c r="C1121" s="115">
        <v>16</v>
      </c>
      <c r="D1121" s="42">
        <f>ROUND($D$719/100*$D$720*АТС!$C441,2)</f>
        <v>159.74</v>
      </c>
      <c r="E1121" s="42">
        <f>ROUND($E$719/100*$E$720*АТС!C441,2)</f>
        <v>146.75</v>
      </c>
      <c r="F1121" s="42">
        <f>ROUND($F$719/100*$F$720*АТС!C441,2)</f>
        <v>99.95</v>
      </c>
      <c r="G1121" s="42">
        <f>ROUND($G$719/100*$G$720*АТС!C441,2)</f>
        <v>58.49</v>
      </c>
    </row>
    <row r="1122" spans="1:7" x14ac:dyDescent="0.25">
      <c r="A1122" s="252"/>
      <c r="B1122" s="124">
        <f t="shared" si="18"/>
        <v>41687.708330000001</v>
      </c>
      <c r="C1122" s="115">
        <v>17</v>
      </c>
      <c r="D1122" s="42">
        <f>ROUND($D$719/100*$D$720*АТС!$C442,2)</f>
        <v>175.78</v>
      </c>
      <c r="E1122" s="42">
        <f>ROUND($E$719/100*$E$720*АТС!C442,2)</f>
        <v>161.49</v>
      </c>
      <c r="F1122" s="42">
        <f>ROUND($F$719/100*$F$720*АТС!C442,2)</f>
        <v>109.99</v>
      </c>
      <c r="G1122" s="42">
        <f>ROUND($G$719/100*$G$720*АТС!C442,2)</f>
        <v>64.37</v>
      </c>
    </row>
    <row r="1123" spans="1:7" x14ac:dyDescent="0.25">
      <c r="A1123" s="252"/>
      <c r="B1123" s="123">
        <f t="shared" si="18"/>
        <v>41687.75</v>
      </c>
      <c r="C1123" s="115">
        <v>18</v>
      </c>
      <c r="D1123" s="42">
        <f>ROUND($D$719/100*$D$720*АТС!$C443,2)</f>
        <v>156.11000000000001</v>
      </c>
      <c r="E1123" s="42">
        <f>ROUND($E$719/100*$E$720*АТС!C443,2)</f>
        <v>143.41999999999999</v>
      </c>
      <c r="F1123" s="42">
        <f>ROUND($F$719/100*$F$720*АТС!C443,2)</f>
        <v>97.68</v>
      </c>
      <c r="G1123" s="42">
        <f>ROUND($G$719/100*$G$720*АТС!C443,2)</f>
        <v>57.16</v>
      </c>
    </row>
    <row r="1124" spans="1:7" x14ac:dyDescent="0.25">
      <c r="A1124" s="252"/>
      <c r="B1124" s="124">
        <f t="shared" si="18"/>
        <v>41687.791669999999</v>
      </c>
      <c r="C1124" s="115">
        <v>19</v>
      </c>
      <c r="D1124" s="42">
        <f>ROUND($D$719/100*$D$720*АТС!$C444,2)</f>
        <v>134.49</v>
      </c>
      <c r="E1124" s="42">
        <f>ROUND($E$719/100*$E$720*АТС!C444,2)</f>
        <v>123.56</v>
      </c>
      <c r="F1124" s="42">
        <f>ROUND($F$719/100*$F$720*АТС!C444,2)</f>
        <v>84.15</v>
      </c>
      <c r="G1124" s="42">
        <f>ROUND($G$719/100*$G$720*АТС!C444,2)</f>
        <v>49.25</v>
      </c>
    </row>
    <row r="1125" spans="1:7" x14ac:dyDescent="0.25">
      <c r="A1125" s="252"/>
      <c r="B1125" s="123">
        <f t="shared" si="18"/>
        <v>41687.833330000001</v>
      </c>
      <c r="C1125" s="115">
        <v>20</v>
      </c>
      <c r="D1125" s="42">
        <f>ROUND($D$719/100*$D$720*АТС!$C445,2)</f>
        <v>133.71</v>
      </c>
      <c r="E1125" s="42">
        <f>ROUND($E$719/100*$E$720*АТС!C445,2)</f>
        <v>122.84</v>
      </c>
      <c r="F1125" s="42">
        <f>ROUND($F$719/100*$F$720*АТС!C445,2)</f>
        <v>83.66</v>
      </c>
      <c r="G1125" s="42">
        <f>ROUND($G$719/100*$G$720*АТС!C445,2)</f>
        <v>48.96</v>
      </c>
    </row>
    <row r="1126" spans="1:7" x14ac:dyDescent="0.25">
      <c r="A1126" s="252"/>
      <c r="B1126" s="124">
        <f t="shared" si="18"/>
        <v>41687.875</v>
      </c>
      <c r="C1126" s="115">
        <v>21</v>
      </c>
      <c r="D1126" s="42">
        <f>ROUND($D$719/100*$D$720*АТС!$C446,2)</f>
        <v>127.81</v>
      </c>
      <c r="E1126" s="42">
        <f>ROUND($E$719/100*$E$720*АТС!C446,2)</f>
        <v>117.42</v>
      </c>
      <c r="F1126" s="42">
        <f>ROUND($F$719/100*$F$720*АТС!C446,2)</f>
        <v>79.97</v>
      </c>
      <c r="G1126" s="42">
        <f>ROUND($G$719/100*$G$720*АТС!C446,2)</f>
        <v>46.8</v>
      </c>
    </row>
    <row r="1127" spans="1:7" x14ac:dyDescent="0.25">
      <c r="A1127" s="252"/>
      <c r="B1127" s="123">
        <f t="shared" si="18"/>
        <v>41687.916669999999</v>
      </c>
      <c r="C1127" s="115">
        <v>22</v>
      </c>
      <c r="D1127" s="42">
        <f>ROUND($D$719/100*$D$720*АТС!$C447,2)</f>
        <v>128.22</v>
      </c>
      <c r="E1127" s="42">
        <f>ROUND($E$719/100*$E$720*АТС!C447,2)</f>
        <v>117.8</v>
      </c>
      <c r="F1127" s="42">
        <f>ROUND($F$719/100*$F$720*АТС!C447,2)</f>
        <v>80.23</v>
      </c>
      <c r="G1127" s="42">
        <f>ROUND($G$719/100*$G$720*АТС!C447,2)</f>
        <v>46.95</v>
      </c>
    </row>
    <row r="1128" spans="1:7" x14ac:dyDescent="0.25">
      <c r="A1128" s="252"/>
      <c r="B1128" s="124">
        <f t="shared" si="18"/>
        <v>41687.958330000001</v>
      </c>
      <c r="C1128" s="115">
        <v>23</v>
      </c>
      <c r="D1128" s="42">
        <f>ROUND($D$719/100*$D$720*АТС!$C448,2)</f>
        <v>120.95</v>
      </c>
      <c r="E1128" s="42">
        <f>ROUND($E$719/100*$E$720*АТС!C448,2)</f>
        <v>111.12</v>
      </c>
      <c r="F1128" s="42">
        <f>ROUND($F$719/100*$F$720*АТС!C448,2)</f>
        <v>75.680000000000007</v>
      </c>
      <c r="G1128" s="42">
        <f>ROUND($G$719/100*$G$720*АТС!C448,2)</f>
        <v>44.29</v>
      </c>
    </row>
    <row r="1129" spans="1:7" x14ac:dyDescent="0.25">
      <c r="A1129" s="252"/>
      <c r="B1129" s="123">
        <f t="shared" si="18"/>
        <v>41688</v>
      </c>
      <c r="C1129" s="115">
        <v>0</v>
      </c>
      <c r="D1129" s="42">
        <f>ROUND($D$719/100*$D$720*АТС!$C449,2)</f>
        <v>134.38</v>
      </c>
      <c r="E1129" s="42">
        <f>ROUND($E$719/100*$E$720*АТС!C449,2)</f>
        <v>123.45</v>
      </c>
      <c r="F1129" s="42">
        <f>ROUND($F$719/100*$F$720*АТС!C449,2)</f>
        <v>84.08</v>
      </c>
      <c r="G1129" s="42">
        <f>ROUND($G$719/100*$G$720*АТС!C449,2)</f>
        <v>49.2</v>
      </c>
    </row>
    <row r="1130" spans="1:7" x14ac:dyDescent="0.25">
      <c r="A1130" s="252"/>
      <c r="B1130" s="124">
        <f t="shared" ref="B1130:B1193" si="19">B1106+1</f>
        <v>41688.041669999999</v>
      </c>
      <c r="C1130" s="115">
        <v>1</v>
      </c>
      <c r="D1130" s="42">
        <f>ROUND($D$719/100*$D$720*АТС!$C450,2)</f>
        <v>144.41999999999999</v>
      </c>
      <c r="E1130" s="42">
        <f>ROUND($E$719/100*$E$720*АТС!C450,2)</f>
        <v>132.68</v>
      </c>
      <c r="F1130" s="42">
        <f>ROUND($F$719/100*$F$720*АТС!C450,2)</f>
        <v>90.36</v>
      </c>
      <c r="G1130" s="42">
        <f>ROUND($G$719/100*$G$720*АТС!C450,2)</f>
        <v>52.88</v>
      </c>
    </row>
    <row r="1131" spans="1:7" x14ac:dyDescent="0.25">
      <c r="A1131" s="252"/>
      <c r="B1131" s="123">
        <f t="shared" si="19"/>
        <v>41688.083330000001</v>
      </c>
      <c r="C1131" s="115">
        <v>2</v>
      </c>
      <c r="D1131" s="42">
        <f>ROUND($D$719/100*$D$720*АТС!$C451,2)</f>
        <v>147.82</v>
      </c>
      <c r="E1131" s="42">
        <f>ROUND($E$719/100*$E$720*АТС!C451,2)</f>
        <v>135.80000000000001</v>
      </c>
      <c r="F1131" s="42">
        <f>ROUND($F$719/100*$F$720*АТС!C451,2)</f>
        <v>92.49</v>
      </c>
      <c r="G1131" s="42">
        <f>ROUND($G$719/100*$G$720*АТС!C451,2)</f>
        <v>54.12</v>
      </c>
    </row>
    <row r="1132" spans="1:7" x14ac:dyDescent="0.25">
      <c r="A1132" s="252"/>
      <c r="B1132" s="124">
        <f t="shared" si="19"/>
        <v>41688.125</v>
      </c>
      <c r="C1132" s="115">
        <v>3</v>
      </c>
      <c r="D1132" s="42">
        <f>ROUND($D$719/100*$D$720*АТС!$C452,2)</f>
        <v>152.26</v>
      </c>
      <c r="E1132" s="42">
        <f>ROUND($E$719/100*$E$720*АТС!C452,2)</f>
        <v>139.88</v>
      </c>
      <c r="F1132" s="42">
        <f>ROUND($F$719/100*$F$720*АТС!C452,2)</f>
        <v>95.27</v>
      </c>
      <c r="G1132" s="42">
        <f>ROUND($G$719/100*$G$720*АТС!C452,2)</f>
        <v>55.75</v>
      </c>
    </row>
    <row r="1133" spans="1:7" x14ac:dyDescent="0.25">
      <c r="A1133" s="252"/>
      <c r="B1133" s="123">
        <f t="shared" si="19"/>
        <v>41688.166669999999</v>
      </c>
      <c r="C1133" s="115">
        <v>4</v>
      </c>
      <c r="D1133" s="42">
        <f>ROUND($D$719/100*$D$720*АТС!$C453,2)</f>
        <v>153.21</v>
      </c>
      <c r="E1133" s="42">
        <f>ROUND($E$719/100*$E$720*АТС!C453,2)</f>
        <v>140.75</v>
      </c>
      <c r="F1133" s="42">
        <f>ROUND($F$719/100*$F$720*АТС!C453,2)</f>
        <v>95.86</v>
      </c>
      <c r="G1133" s="42">
        <f>ROUND($G$719/100*$G$720*АТС!C453,2)</f>
        <v>56.1</v>
      </c>
    </row>
    <row r="1134" spans="1:7" x14ac:dyDescent="0.25">
      <c r="A1134" s="252"/>
      <c r="B1134" s="124">
        <f t="shared" si="19"/>
        <v>41688.208330000001</v>
      </c>
      <c r="C1134" s="115">
        <v>5</v>
      </c>
      <c r="D1134" s="42">
        <f>ROUND($D$719/100*$D$720*АТС!$C454,2)</f>
        <v>150.5</v>
      </c>
      <c r="E1134" s="42">
        <f>ROUND($E$719/100*$E$720*АТС!C454,2)</f>
        <v>138.26</v>
      </c>
      <c r="F1134" s="42">
        <f>ROUND($F$719/100*$F$720*АТС!C454,2)</f>
        <v>94.17</v>
      </c>
      <c r="G1134" s="42">
        <f>ROUND($G$719/100*$G$720*АТС!C454,2)</f>
        <v>55.11</v>
      </c>
    </row>
    <row r="1135" spans="1:7" x14ac:dyDescent="0.25">
      <c r="A1135" s="252"/>
      <c r="B1135" s="123">
        <f t="shared" si="19"/>
        <v>41688.25</v>
      </c>
      <c r="C1135" s="115">
        <v>6</v>
      </c>
      <c r="D1135" s="42">
        <f>ROUND($D$719/100*$D$720*АТС!$C455,2)</f>
        <v>143.07</v>
      </c>
      <c r="E1135" s="42">
        <f>ROUND($E$719/100*$E$720*АТС!C455,2)</f>
        <v>131.44</v>
      </c>
      <c r="F1135" s="42">
        <f>ROUND($F$719/100*$F$720*АТС!C455,2)</f>
        <v>89.52</v>
      </c>
      <c r="G1135" s="42">
        <f>ROUND($G$719/100*$G$720*АТС!C455,2)</f>
        <v>52.39</v>
      </c>
    </row>
    <row r="1136" spans="1:7" x14ac:dyDescent="0.25">
      <c r="A1136" s="252"/>
      <c r="B1136" s="124">
        <f t="shared" si="19"/>
        <v>41688.291669999999</v>
      </c>
      <c r="C1136" s="115">
        <v>7</v>
      </c>
      <c r="D1136" s="42">
        <f>ROUND($D$719/100*$D$720*АТС!$C456,2)</f>
        <v>164.06</v>
      </c>
      <c r="E1136" s="42">
        <f>ROUND($E$719/100*$E$720*АТС!C456,2)</f>
        <v>150.72</v>
      </c>
      <c r="F1136" s="42">
        <f>ROUND($F$719/100*$F$720*АТС!C456,2)</f>
        <v>102.65</v>
      </c>
      <c r="G1136" s="42">
        <f>ROUND($G$719/100*$G$720*АТС!C456,2)</f>
        <v>60.07</v>
      </c>
    </row>
    <row r="1137" spans="1:7" x14ac:dyDescent="0.25">
      <c r="A1137" s="252"/>
      <c r="B1137" s="123">
        <f t="shared" si="19"/>
        <v>41688.333330000001</v>
      </c>
      <c r="C1137" s="115">
        <v>8</v>
      </c>
      <c r="D1137" s="42">
        <f>ROUND($D$719/100*$D$720*АТС!$C457,2)</f>
        <v>165.95</v>
      </c>
      <c r="E1137" s="42">
        <f>ROUND($E$719/100*$E$720*АТС!C457,2)</f>
        <v>152.44999999999999</v>
      </c>
      <c r="F1137" s="42">
        <f>ROUND($F$719/100*$F$720*АТС!C457,2)</f>
        <v>103.83</v>
      </c>
      <c r="G1137" s="42">
        <f>ROUND($G$719/100*$G$720*АТС!C457,2)</f>
        <v>60.76</v>
      </c>
    </row>
    <row r="1138" spans="1:7" x14ac:dyDescent="0.25">
      <c r="A1138" s="252"/>
      <c r="B1138" s="124">
        <f t="shared" si="19"/>
        <v>41688.375</v>
      </c>
      <c r="C1138" s="115">
        <v>9</v>
      </c>
      <c r="D1138" s="42">
        <f>ROUND($D$719/100*$D$720*АТС!$C458,2)</f>
        <v>164.94</v>
      </c>
      <c r="E1138" s="42">
        <f>ROUND($E$719/100*$E$720*АТС!C458,2)</f>
        <v>151.53</v>
      </c>
      <c r="F1138" s="42">
        <f>ROUND($F$719/100*$F$720*АТС!C458,2)</f>
        <v>103.2</v>
      </c>
      <c r="G1138" s="42">
        <f>ROUND($G$719/100*$G$720*АТС!C458,2)</f>
        <v>60.39</v>
      </c>
    </row>
    <row r="1139" spans="1:7" x14ac:dyDescent="0.25">
      <c r="A1139" s="252"/>
      <c r="B1139" s="123">
        <f t="shared" si="19"/>
        <v>41688.416669999999</v>
      </c>
      <c r="C1139" s="115">
        <v>10</v>
      </c>
      <c r="D1139" s="42">
        <f>ROUND($D$719/100*$D$720*АТС!$C459,2)</f>
        <v>161.76</v>
      </c>
      <c r="E1139" s="42">
        <f>ROUND($E$719/100*$E$720*АТС!C459,2)</f>
        <v>148.61000000000001</v>
      </c>
      <c r="F1139" s="42">
        <f>ROUND($F$719/100*$F$720*АТС!C459,2)</f>
        <v>101.21</v>
      </c>
      <c r="G1139" s="42">
        <f>ROUND($G$719/100*$G$720*АТС!C459,2)</f>
        <v>59.23</v>
      </c>
    </row>
    <row r="1140" spans="1:7" x14ac:dyDescent="0.25">
      <c r="A1140" s="252"/>
      <c r="B1140" s="124">
        <f t="shared" si="19"/>
        <v>41688.458330000001</v>
      </c>
      <c r="C1140" s="115">
        <v>11</v>
      </c>
      <c r="D1140" s="42">
        <f>ROUND($D$719/100*$D$720*АТС!$C460,2)</f>
        <v>146.69999999999999</v>
      </c>
      <c r="E1140" s="42">
        <f>ROUND($E$719/100*$E$720*АТС!C460,2)</f>
        <v>134.77000000000001</v>
      </c>
      <c r="F1140" s="42">
        <f>ROUND($F$719/100*$F$720*АТС!C460,2)</f>
        <v>91.79</v>
      </c>
      <c r="G1140" s="42">
        <f>ROUND($G$719/100*$G$720*АТС!C460,2)</f>
        <v>53.72</v>
      </c>
    </row>
    <row r="1141" spans="1:7" x14ac:dyDescent="0.25">
      <c r="A1141" s="252"/>
      <c r="B1141" s="123">
        <f t="shared" si="19"/>
        <v>41688.5</v>
      </c>
      <c r="C1141" s="115">
        <v>12</v>
      </c>
      <c r="D1141" s="42">
        <f>ROUND($D$719/100*$D$720*АТС!$C461,2)</f>
        <v>152.34</v>
      </c>
      <c r="E1141" s="42">
        <f>ROUND($E$719/100*$E$720*АТС!C461,2)</f>
        <v>139.94999999999999</v>
      </c>
      <c r="F1141" s="42">
        <f>ROUND($F$719/100*$F$720*АТС!C461,2)</f>
        <v>95.32</v>
      </c>
      <c r="G1141" s="42">
        <f>ROUND($G$719/100*$G$720*АТС!C461,2)</f>
        <v>55.78</v>
      </c>
    </row>
    <row r="1142" spans="1:7" x14ac:dyDescent="0.25">
      <c r="A1142" s="252"/>
      <c r="B1142" s="124">
        <f t="shared" si="19"/>
        <v>41688.541669999999</v>
      </c>
      <c r="C1142" s="115">
        <v>13</v>
      </c>
      <c r="D1142" s="42">
        <f>ROUND($D$719/100*$D$720*АТС!$C462,2)</f>
        <v>156.66</v>
      </c>
      <c r="E1142" s="42">
        <f>ROUND($E$719/100*$E$720*АТС!C462,2)</f>
        <v>143.91999999999999</v>
      </c>
      <c r="F1142" s="42">
        <f>ROUND($F$719/100*$F$720*АТС!C462,2)</f>
        <v>98.02</v>
      </c>
      <c r="G1142" s="42">
        <f>ROUND($G$719/100*$G$720*АТС!C462,2)</f>
        <v>57.36</v>
      </c>
    </row>
    <row r="1143" spans="1:7" x14ac:dyDescent="0.25">
      <c r="A1143" s="252"/>
      <c r="B1143" s="123">
        <f t="shared" si="19"/>
        <v>41688.583330000001</v>
      </c>
      <c r="C1143" s="115">
        <v>14</v>
      </c>
      <c r="D1143" s="42">
        <f>ROUND($D$719/100*$D$720*АТС!$C463,2)</f>
        <v>159.34</v>
      </c>
      <c r="E1143" s="42">
        <f>ROUND($E$719/100*$E$720*АТС!C463,2)</f>
        <v>146.38999999999999</v>
      </c>
      <c r="F1143" s="42">
        <f>ROUND($F$719/100*$F$720*АТС!C463,2)</f>
        <v>99.7</v>
      </c>
      <c r="G1143" s="42">
        <f>ROUND($G$719/100*$G$720*АТС!C463,2)</f>
        <v>58.34</v>
      </c>
    </row>
    <row r="1144" spans="1:7" x14ac:dyDescent="0.25">
      <c r="A1144" s="252"/>
      <c r="B1144" s="124">
        <f t="shared" si="19"/>
        <v>41688.625</v>
      </c>
      <c r="C1144" s="115">
        <v>15</v>
      </c>
      <c r="D1144" s="42">
        <f>ROUND($D$719/100*$D$720*АТС!$C464,2)</f>
        <v>159.31</v>
      </c>
      <c r="E1144" s="42">
        <f>ROUND($E$719/100*$E$720*АТС!C464,2)</f>
        <v>146.36000000000001</v>
      </c>
      <c r="F1144" s="42">
        <f>ROUND($F$719/100*$F$720*АТС!C464,2)</f>
        <v>99.68</v>
      </c>
      <c r="G1144" s="42">
        <f>ROUND($G$719/100*$G$720*АТС!C464,2)</f>
        <v>58.33</v>
      </c>
    </row>
    <row r="1145" spans="1:7" x14ac:dyDescent="0.25">
      <c r="A1145" s="252"/>
      <c r="B1145" s="123">
        <f t="shared" si="19"/>
        <v>41688.666669999999</v>
      </c>
      <c r="C1145" s="115">
        <v>16</v>
      </c>
      <c r="D1145" s="42">
        <f>ROUND($D$719/100*$D$720*АТС!$C465,2)</f>
        <v>160.31</v>
      </c>
      <c r="E1145" s="42">
        <f>ROUND($E$719/100*$E$720*АТС!C465,2)</f>
        <v>147.27000000000001</v>
      </c>
      <c r="F1145" s="42">
        <f>ROUND($F$719/100*$F$720*АТС!C465,2)</f>
        <v>100.3</v>
      </c>
      <c r="G1145" s="42">
        <f>ROUND($G$719/100*$G$720*АТС!C465,2)</f>
        <v>58.7</v>
      </c>
    </row>
    <row r="1146" spans="1:7" x14ac:dyDescent="0.25">
      <c r="A1146" s="252"/>
      <c r="B1146" s="124">
        <f t="shared" si="19"/>
        <v>41688.708330000001</v>
      </c>
      <c r="C1146" s="115">
        <v>17</v>
      </c>
      <c r="D1146" s="42">
        <f>ROUND($D$719/100*$D$720*АТС!$C466,2)</f>
        <v>154.71</v>
      </c>
      <c r="E1146" s="42">
        <f>ROUND($E$719/100*$E$720*АТС!C466,2)</f>
        <v>142.13</v>
      </c>
      <c r="F1146" s="42">
        <f>ROUND($F$719/100*$F$720*АТС!C466,2)</f>
        <v>96.8</v>
      </c>
      <c r="G1146" s="42">
        <f>ROUND($G$719/100*$G$720*АТС!C466,2)</f>
        <v>56.65</v>
      </c>
    </row>
    <row r="1147" spans="1:7" x14ac:dyDescent="0.25">
      <c r="A1147" s="252"/>
      <c r="B1147" s="123">
        <f t="shared" si="19"/>
        <v>41688.75</v>
      </c>
      <c r="C1147" s="115">
        <v>18</v>
      </c>
      <c r="D1147" s="42">
        <f>ROUND($D$719/100*$D$720*АТС!$C467,2)</f>
        <v>135.47999999999999</v>
      </c>
      <c r="E1147" s="42">
        <f>ROUND($E$719/100*$E$720*АТС!C467,2)</f>
        <v>124.47</v>
      </c>
      <c r="F1147" s="42">
        <f>ROUND($F$719/100*$F$720*АТС!C467,2)</f>
        <v>84.77</v>
      </c>
      <c r="G1147" s="42">
        <f>ROUND($G$719/100*$G$720*АТС!C467,2)</f>
        <v>49.61</v>
      </c>
    </row>
    <row r="1148" spans="1:7" x14ac:dyDescent="0.25">
      <c r="A1148" s="252"/>
      <c r="B1148" s="124">
        <f t="shared" si="19"/>
        <v>41688.791669999999</v>
      </c>
      <c r="C1148" s="115">
        <v>19</v>
      </c>
      <c r="D1148" s="42">
        <f>ROUND($D$719/100*$D$720*АТС!$C468,2)</f>
        <v>136.02000000000001</v>
      </c>
      <c r="E1148" s="42">
        <f>ROUND($E$719/100*$E$720*АТС!C468,2)</f>
        <v>124.96</v>
      </c>
      <c r="F1148" s="42">
        <f>ROUND($F$719/100*$F$720*АТС!C468,2)</f>
        <v>85.11</v>
      </c>
      <c r="G1148" s="42">
        <f>ROUND($G$719/100*$G$720*АТС!C468,2)</f>
        <v>49.81</v>
      </c>
    </row>
    <row r="1149" spans="1:7" x14ac:dyDescent="0.25">
      <c r="A1149" s="252"/>
      <c r="B1149" s="123">
        <f t="shared" si="19"/>
        <v>41688.833330000001</v>
      </c>
      <c r="C1149" s="115">
        <v>20</v>
      </c>
      <c r="D1149" s="42">
        <f>ROUND($D$719/100*$D$720*АТС!$C469,2)</f>
        <v>135.19</v>
      </c>
      <c r="E1149" s="42">
        <f>ROUND($E$719/100*$E$720*АТС!C469,2)</f>
        <v>124.2</v>
      </c>
      <c r="F1149" s="42">
        <f>ROUND($F$719/100*$F$720*АТС!C469,2)</f>
        <v>84.59</v>
      </c>
      <c r="G1149" s="42">
        <f>ROUND($G$719/100*$G$720*АТС!C469,2)</f>
        <v>49.5</v>
      </c>
    </row>
    <row r="1150" spans="1:7" x14ac:dyDescent="0.25">
      <c r="A1150" s="252"/>
      <c r="B1150" s="124">
        <f t="shared" si="19"/>
        <v>41688.875</v>
      </c>
      <c r="C1150" s="115">
        <v>21</v>
      </c>
      <c r="D1150" s="42">
        <f>ROUND($D$719/100*$D$720*АТС!$C470,2)</f>
        <v>126.07</v>
      </c>
      <c r="E1150" s="42">
        <f>ROUND($E$719/100*$E$720*АТС!C470,2)</f>
        <v>115.82</v>
      </c>
      <c r="F1150" s="42">
        <f>ROUND($F$719/100*$F$720*АТС!C470,2)</f>
        <v>78.88</v>
      </c>
      <c r="G1150" s="42">
        <f>ROUND($G$719/100*$G$720*АТС!C470,2)</f>
        <v>46.16</v>
      </c>
    </row>
    <row r="1151" spans="1:7" x14ac:dyDescent="0.25">
      <c r="A1151" s="252"/>
      <c r="B1151" s="123">
        <f t="shared" si="19"/>
        <v>41688.916669999999</v>
      </c>
      <c r="C1151" s="115">
        <v>22</v>
      </c>
      <c r="D1151" s="42">
        <f>ROUND($D$719/100*$D$720*АТС!$C471,2)</f>
        <v>126.39</v>
      </c>
      <c r="E1151" s="42">
        <f>ROUND($E$719/100*$E$720*АТС!C471,2)</f>
        <v>116.11</v>
      </c>
      <c r="F1151" s="42">
        <f>ROUND($F$719/100*$F$720*АТС!C471,2)</f>
        <v>79.08</v>
      </c>
      <c r="G1151" s="42">
        <f>ROUND($G$719/100*$G$720*АТС!C471,2)</f>
        <v>46.28</v>
      </c>
    </row>
    <row r="1152" spans="1:7" x14ac:dyDescent="0.25">
      <c r="A1152" s="252"/>
      <c r="B1152" s="124">
        <f t="shared" si="19"/>
        <v>41688.958330000001</v>
      </c>
      <c r="C1152" s="115">
        <v>23</v>
      </c>
      <c r="D1152" s="42">
        <f>ROUND($D$719/100*$D$720*АТС!$C472,2)</f>
        <v>121.14</v>
      </c>
      <c r="E1152" s="42">
        <f>ROUND($E$719/100*$E$720*АТС!C472,2)</f>
        <v>111.29</v>
      </c>
      <c r="F1152" s="42">
        <f>ROUND($F$719/100*$F$720*АТС!C472,2)</f>
        <v>75.8</v>
      </c>
      <c r="G1152" s="42">
        <f>ROUND($G$719/100*$G$720*АТС!C472,2)</f>
        <v>44.36</v>
      </c>
    </row>
    <row r="1153" spans="1:7" x14ac:dyDescent="0.25">
      <c r="A1153" s="252"/>
      <c r="B1153" s="123">
        <f t="shared" si="19"/>
        <v>41689</v>
      </c>
      <c r="C1153" s="115">
        <v>0</v>
      </c>
      <c r="D1153" s="42">
        <f>ROUND($D$719/100*$D$720*АТС!$C473,2)</f>
        <v>134.28</v>
      </c>
      <c r="E1153" s="42">
        <f>ROUND($E$719/100*$E$720*АТС!C473,2)</f>
        <v>123.37</v>
      </c>
      <c r="F1153" s="42">
        <f>ROUND($F$719/100*$F$720*АТС!C473,2)</f>
        <v>84.02</v>
      </c>
      <c r="G1153" s="42">
        <f>ROUND($G$719/100*$G$720*АТС!C473,2)</f>
        <v>49.17</v>
      </c>
    </row>
    <row r="1154" spans="1:7" x14ac:dyDescent="0.25">
      <c r="A1154" s="252"/>
      <c r="B1154" s="124">
        <f t="shared" si="19"/>
        <v>41689.041669999999</v>
      </c>
      <c r="C1154" s="115">
        <v>1</v>
      </c>
      <c r="D1154" s="42">
        <f>ROUND($D$719/100*$D$720*АТС!$C474,2)</f>
        <v>152.11000000000001</v>
      </c>
      <c r="E1154" s="42">
        <f>ROUND($E$719/100*$E$720*АТС!C474,2)</f>
        <v>139.75</v>
      </c>
      <c r="F1154" s="42">
        <f>ROUND($F$719/100*$F$720*АТС!C474,2)</f>
        <v>95.18</v>
      </c>
      <c r="G1154" s="42">
        <f>ROUND($G$719/100*$G$720*АТС!C474,2)</f>
        <v>55.7</v>
      </c>
    </row>
    <row r="1155" spans="1:7" x14ac:dyDescent="0.25">
      <c r="A1155" s="252"/>
      <c r="B1155" s="123">
        <f t="shared" si="19"/>
        <v>41689.083330000001</v>
      </c>
      <c r="C1155" s="115">
        <v>2</v>
      </c>
      <c r="D1155" s="42">
        <f>ROUND($D$719/100*$D$720*АТС!$C475,2)</f>
        <v>154.88999999999999</v>
      </c>
      <c r="E1155" s="42">
        <f>ROUND($E$719/100*$E$720*АТС!C475,2)</f>
        <v>142.30000000000001</v>
      </c>
      <c r="F1155" s="42">
        <f>ROUND($F$719/100*$F$720*АТС!C475,2)</f>
        <v>96.92</v>
      </c>
      <c r="G1155" s="42">
        <f>ROUND($G$719/100*$G$720*АТС!C475,2)</f>
        <v>56.72</v>
      </c>
    </row>
    <row r="1156" spans="1:7" x14ac:dyDescent="0.25">
      <c r="A1156" s="252"/>
      <c r="B1156" s="124">
        <f t="shared" si="19"/>
        <v>41689.125</v>
      </c>
      <c r="C1156" s="115">
        <v>3</v>
      </c>
      <c r="D1156" s="42">
        <f>ROUND($D$719/100*$D$720*АТС!$C476,2)</f>
        <v>156.79</v>
      </c>
      <c r="E1156" s="42">
        <f>ROUND($E$719/100*$E$720*АТС!C476,2)</f>
        <v>144.04</v>
      </c>
      <c r="F1156" s="42">
        <f>ROUND($F$719/100*$F$720*АТС!C476,2)</f>
        <v>98.1</v>
      </c>
      <c r="G1156" s="42">
        <f>ROUND($G$719/100*$G$720*АТС!C476,2)</f>
        <v>57.41</v>
      </c>
    </row>
    <row r="1157" spans="1:7" x14ac:dyDescent="0.25">
      <c r="A1157" s="252"/>
      <c r="B1157" s="123">
        <f t="shared" si="19"/>
        <v>41689.166669999999</v>
      </c>
      <c r="C1157" s="115">
        <v>4</v>
      </c>
      <c r="D1157" s="42">
        <f>ROUND($D$719/100*$D$720*АТС!$C477,2)</f>
        <v>154.80000000000001</v>
      </c>
      <c r="E1157" s="42">
        <f>ROUND($E$719/100*$E$720*АТС!C477,2)</f>
        <v>142.21</v>
      </c>
      <c r="F1157" s="42">
        <f>ROUND($F$719/100*$F$720*АТС!C477,2)</f>
        <v>96.86</v>
      </c>
      <c r="G1157" s="42">
        <f>ROUND($G$719/100*$G$720*АТС!C477,2)</f>
        <v>56.68</v>
      </c>
    </row>
    <row r="1158" spans="1:7" x14ac:dyDescent="0.25">
      <c r="A1158" s="252"/>
      <c r="B1158" s="124">
        <f t="shared" si="19"/>
        <v>41689.208330000001</v>
      </c>
      <c r="C1158" s="115">
        <v>5</v>
      </c>
      <c r="D1158" s="42">
        <f>ROUND($D$719/100*$D$720*АТС!$C478,2)</f>
        <v>150.28</v>
      </c>
      <c r="E1158" s="42">
        <f>ROUND($E$719/100*$E$720*АТС!C478,2)</f>
        <v>138.06</v>
      </c>
      <c r="F1158" s="42">
        <f>ROUND($F$719/100*$F$720*АТС!C478,2)</f>
        <v>94.03</v>
      </c>
      <c r="G1158" s="42">
        <f>ROUND($G$719/100*$G$720*АТС!C478,2)</f>
        <v>55.03</v>
      </c>
    </row>
    <row r="1159" spans="1:7" x14ac:dyDescent="0.25">
      <c r="A1159" s="252"/>
      <c r="B1159" s="123">
        <f t="shared" si="19"/>
        <v>41689.25</v>
      </c>
      <c r="C1159" s="115">
        <v>6</v>
      </c>
      <c r="D1159" s="42">
        <f>ROUND($D$719/100*$D$720*АТС!$C479,2)</f>
        <v>141.30000000000001</v>
      </c>
      <c r="E1159" s="42">
        <f>ROUND($E$719/100*$E$720*АТС!C479,2)</f>
        <v>129.81</v>
      </c>
      <c r="F1159" s="42">
        <f>ROUND($F$719/100*$F$720*АТС!C479,2)</f>
        <v>88.41</v>
      </c>
      <c r="G1159" s="42">
        <f>ROUND($G$719/100*$G$720*АТС!C479,2)</f>
        <v>51.74</v>
      </c>
    </row>
    <row r="1160" spans="1:7" x14ac:dyDescent="0.25">
      <c r="A1160" s="252"/>
      <c r="B1160" s="124">
        <f t="shared" si="19"/>
        <v>41689.291669999999</v>
      </c>
      <c r="C1160" s="115">
        <v>7</v>
      </c>
      <c r="D1160" s="42">
        <f>ROUND($D$719/100*$D$720*АТС!$C480,2)</f>
        <v>161.02000000000001</v>
      </c>
      <c r="E1160" s="42">
        <f>ROUND($E$719/100*$E$720*АТС!C480,2)</f>
        <v>147.93</v>
      </c>
      <c r="F1160" s="42">
        <f>ROUND($F$719/100*$F$720*АТС!C480,2)</f>
        <v>100.75</v>
      </c>
      <c r="G1160" s="42">
        <f>ROUND($G$719/100*$G$720*АТС!C480,2)</f>
        <v>58.96</v>
      </c>
    </row>
    <row r="1161" spans="1:7" x14ac:dyDescent="0.25">
      <c r="A1161" s="252"/>
      <c r="B1161" s="123">
        <f t="shared" si="19"/>
        <v>41689.333330000001</v>
      </c>
      <c r="C1161" s="115">
        <v>8</v>
      </c>
      <c r="D1161" s="42">
        <f>ROUND($D$719/100*$D$720*АТС!$C481,2)</f>
        <v>164.66</v>
      </c>
      <c r="E1161" s="42">
        <f>ROUND($E$719/100*$E$720*АТС!C481,2)</f>
        <v>151.28</v>
      </c>
      <c r="F1161" s="42">
        <f>ROUND($F$719/100*$F$720*АТС!C481,2)</f>
        <v>103.03</v>
      </c>
      <c r="G1161" s="42">
        <f>ROUND($G$719/100*$G$720*АТС!C481,2)</f>
        <v>60.29</v>
      </c>
    </row>
    <row r="1162" spans="1:7" x14ac:dyDescent="0.25">
      <c r="A1162" s="252"/>
      <c r="B1162" s="124">
        <f t="shared" si="19"/>
        <v>41689.375</v>
      </c>
      <c r="C1162" s="115">
        <v>9</v>
      </c>
      <c r="D1162" s="42">
        <f>ROUND($D$719/100*$D$720*АТС!$C482,2)</f>
        <v>154.4</v>
      </c>
      <c r="E1162" s="42">
        <f>ROUND($E$719/100*$E$720*АТС!C482,2)</f>
        <v>141.85</v>
      </c>
      <c r="F1162" s="42">
        <f>ROUND($F$719/100*$F$720*АТС!C482,2)</f>
        <v>96.61</v>
      </c>
      <c r="G1162" s="42">
        <f>ROUND($G$719/100*$G$720*АТС!C482,2)</f>
        <v>56.54</v>
      </c>
    </row>
    <row r="1163" spans="1:7" x14ac:dyDescent="0.25">
      <c r="A1163" s="252"/>
      <c r="B1163" s="123">
        <f t="shared" si="19"/>
        <v>41689.416669999999</v>
      </c>
      <c r="C1163" s="115">
        <v>10</v>
      </c>
      <c r="D1163" s="42">
        <f>ROUND($D$719/100*$D$720*АТС!$C483,2)</f>
        <v>149.09</v>
      </c>
      <c r="E1163" s="42">
        <f>ROUND($E$719/100*$E$720*АТС!C483,2)</f>
        <v>136.97</v>
      </c>
      <c r="F1163" s="42">
        <f>ROUND($F$719/100*$F$720*АТС!C483,2)</f>
        <v>93.29</v>
      </c>
      <c r="G1163" s="42">
        <f>ROUND($G$719/100*$G$720*АТС!C483,2)</f>
        <v>54.59</v>
      </c>
    </row>
    <row r="1164" spans="1:7" x14ac:dyDescent="0.25">
      <c r="A1164" s="252"/>
      <c r="B1164" s="124">
        <f t="shared" si="19"/>
        <v>41689.458330000001</v>
      </c>
      <c r="C1164" s="115">
        <v>11</v>
      </c>
      <c r="D1164" s="42">
        <f>ROUND($D$719/100*$D$720*АТС!$C484,2)</f>
        <v>137.05000000000001</v>
      </c>
      <c r="E1164" s="42">
        <f>ROUND($E$719/100*$E$720*АТС!C484,2)</f>
        <v>125.91</v>
      </c>
      <c r="F1164" s="42">
        <f>ROUND($F$719/100*$F$720*АТС!C484,2)</f>
        <v>85.75</v>
      </c>
      <c r="G1164" s="42">
        <f>ROUND($G$719/100*$G$720*АТС!C484,2)</f>
        <v>50.18</v>
      </c>
    </row>
    <row r="1165" spans="1:7" x14ac:dyDescent="0.25">
      <c r="A1165" s="252"/>
      <c r="B1165" s="123">
        <f t="shared" si="19"/>
        <v>41689.5</v>
      </c>
      <c r="C1165" s="115">
        <v>12</v>
      </c>
      <c r="D1165" s="42">
        <f>ROUND($D$719/100*$D$720*АТС!$C485,2)</f>
        <v>139.15</v>
      </c>
      <c r="E1165" s="42">
        <f>ROUND($E$719/100*$E$720*АТС!C485,2)</f>
        <v>127.84</v>
      </c>
      <c r="F1165" s="42">
        <f>ROUND($F$719/100*$F$720*АТС!C485,2)</f>
        <v>87.07</v>
      </c>
      <c r="G1165" s="42">
        <f>ROUND($G$719/100*$G$720*АТС!C485,2)</f>
        <v>50.95</v>
      </c>
    </row>
    <row r="1166" spans="1:7" x14ac:dyDescent="0.25">
      <c r="A1166" s="252"/>
      <c r="B1166" s="124">
        <f t="shared" si="19"/>
        <v>41689.541669999999</v>
      </c>
      <c r="C1166" s="115">
        <v>13</v>
      </c>
      <c r="D1166" s="42">
        <f>ROUND($D$719/100*$D$720*АТС!$C486,2)</f>
        <v>144.24</v>
      </c>
      <c r="E1166" s="42">
        <f>ROUND($E$719/100*$E$720*АТС!C486,2)</f>
        <v>132.51</v>
      </c>
      <c r="F1166" s="42">
        <f>ROUND($F$719/100*$F$720*АТС!C486,2)</f>
        <v>90.25</v>
      </c>
      <c r="G1166" s="42">
        <f>ROUND($G$719/100*$G$720*АТС!C486,2)</f>
        <v>52.81</v>
      </c>
    </row>
    <row r="1167" spans="1:7" x14ac:dyDescent="0.25">
      <c r="A1167" s="252"/>
      <c r="B1167" s="123">
        <f t="shared" si="19"/>
        <v>41689.583330000001</v>
      </c>
      <c r="C1167" s="115">
        <v>14</v>
      </c>
      <c r="D1167" s="42">
        <f>ROUND($D$719/100*$D$720*АТС!$C487,2)</f>
        <v>143.44999999999999</v>
      </c>
      <c r="E1167" s="42">
        <f>ROUND($E$719/100*$E$720*АТС!C487,2)</f>
        <v>131.79</v>
      </c>
      <c r="F1167" s="42">
        <f>ROUND($F$719/100*$F$720*АТС!C487,2)</f>
        <v>89.76</v>
      </c>
      <c r="G1167" s="42">
        <f>ROUND($G$719/100*$G$720*АТС!C487,2)</f>
        <v>52.53</v>
      </c>
    </row>
    <row r="1168" spans="1:7" x14ac:dyDescent="0.25">
      <c r="A1168" s="252"/>
      <c r="B1168" s="124">
        <f t="shared" si="19"/>
        <v>41689.625</v>
      </c>
      <c r="C1168" s="115">
        <v>15</v>
      </c>
      <c r="D1168" s="42">
        <f>ROUND($D$719/100*$D$720*АТС!$C488,2)</f>
        <v>143.49</v>
      </c>
      <c r="E1168" s="42">
        <f>ROUND($E$719/100*$E$720*АТС!C488,2)</f>
        <v>131.82</v>
      </c>
      <c r="F1168" s="42">
        <f>ROUND($F$719/100*$F$720*АТС!C488,2)</f>
        <v>89.78</v>
      </c>
      <c r="G1168" s="42">
        <f>ROUND($G$719/100*$G$720*АТС!C488,2)</f>
        <v>52.54</v>
      </c>
    </row>
    <row r="1169" spans="1:7" x14ac:dyDescent="0.25">
      <c r="A1169" s="252"/>
      <c r="B1169" s="123">
        <f t="shared" si="19"/>
        <v>41689.666669999999</v>
      </c>
      <c r="C1169" s="115">
        <v>16</v>
      </c>
      <c r="D1169" s="42">
        <f>ROUND($D$719/100*$D$720*АТС!$C489,2)</f>
        <v>146.61000000000001</v>
      </c>
      <c r="E1169" s="42">
        <f>ROUND($E$719/100*$E$720*АТС!C489,2)</f>
        <v>134.69</v>
      </c>
      <c r="F1169" s="42">
        <f>ROUND($F$719/100*$F$720*АТС!C489,2)</f>
        <v>91.73</v>
      </c>
      <c r="G1169" s="42">
        <f>ROUND($G$719/100*$G$720*АТС!C489,2)</f>
        <v>53.68</v>
      </c>
    </row>
    <row r="1170" spans="1:7" x14ac:dyDescent="0.25">
      <c r="A1170" s="252"/>
      <c r="B1170" s="124">
        <f t="shared" si="19"/>
        <v>41689.708330000001</v>
      </c>
      <c r="C1170" s="115">
        <v>17</v>
      </c>
      <c r="D1170" s="42">
        <f>ROUND($D$719/100*$D$720*АТС!$C490,2)</f>
        <v>159.56</v>
      </c>
      <c r="E1170" s="42">
        <f>ROUND($E$719/100*$E$720*АТС!C490,2)</f>
        <v>146.59</v>
      </c>
      <c r="F1170" s="42">
        <f>ROUND($F$719/100*$F$720*АТС!C490,2)</f>
        <v>99.84</v>
      </c>
      <c r="G1170" s="42">
        <f>ROUND($G$719/100*$G$720*АТС!C490,2)</f>
        <v>58.43</v>
      </c>
    </row>
    <row r="1171" spans="1:7" x14ac:dyDescent="0.25">
      <c r="A1171" s="252"/>
      <c r="B1171" s="123">
        <f t="shared" si="19"/>
        <v>41689.75</v>
      </c>
      <c r="C1171" s="115">
        <v>18</v>
      </c>
      <c r="D1171" s="42">
        <f>ROUND($D$719/100*$D$720*АТС!$C491,2)</f>
        <v>152.33000000000001</v>
      </c>
      <c r="E1171" s="42">
        <f>ROUND($E$719/100*$E$720*АТС!C491,2)</f>
        <v>139.94999999999999</v>
      </c>
      <c r="F1171" s="42">
        <f>ROUND($F$719/100*$F$720*АТС!C491,2)</f>
        <v>95.32</v>
      </c>
      <c r="G1171" s="42">
        <f>ROUND($G$719/100*$G$720*АТС!C491,2)</f>
        <v>55.78</v>
      </c>
    </row>
    <row r="1172" spans="1:7" x14ac:dyDescent="0.25">
      <c r="A1172" s="252"/>
      <c r="B1172" s="124">
        <f t="shared" si="19"/>
        <v>41689.791669999999</v>
      </c>
      <c r="C1172" s="115">
        <v>19</v>
      </c>
      <c r="D1172" s="42">
        <f>ROUND($D$719/100*$D$720*АТС!$C492,2)</f>
        <v>131.72</v>
      </c>
      <c r="E1172" s="42">
        <f>ROUND($E$719/100*$E$720*АТС!C492,2)</f>
        <v>121.01</v>
      </c>
      <c r="F1172" s="42">
        <f>ROUND($F$719/100*$F$720*АТС!C492,2)</f>
        <v>82.42</v>
      </c>
      <c r="G1172" s="42">
        <f>ROUND($G$719/100*$G$720*АТС!C492,2)</f>
        <v>48.23</v>
      </c>
    </row>
    <row r="1173" spans="1:7" x14ac:dyDescent="0.25">
      <c r="A1173" s="252"/>
      <c r="B1173" s="123">
        <f t="shared" si="19"/>
        <v>41689.833330000001</v>
      </c>
      <c r="C1173" s="115">
        <v>20</v>
      </c>
      <c r="D1173" s="42">
        <f>ROUND($D$719/100*$D$720*АТС!$C493,2)</f>
        <v>130.25</v>
      </c>
      <c r="E1173" s="42">
        <f>ROUND($E$719/100*$E$720*АТС!C493,2)</f>
        <v>119.66</v>
      </c>
      <c r="F1173" s="42">
        <f>ROUND($F$719/100*$F$720*АТС!C493,2)</f>
        <v>81.5</v>
      </c>
      <c r="G1173" s="42">
        <f>ROUND($G$719/100*$G$720*АТС!C493,2)</f>
        <v>47.69</v>
      </c>
    </row>
    <row r="1174" spans="1:7" x14ac:dyDescent="0.25">
      <c r="A1174" s="252"/>
      <c r="B1174" s="124">
        <f t="shared" si="19"/>
        <v>41689.875</v>
      </c>
      <c r="C1174" s="115">
        <v>21</v>
      </c>
      <c r="D1174" s="42">
        <f>ROUND($D$719/100*$D$720*АТС!$C494,2)</f>
        <v>126.79</v>
      </c>
      <c r="E1174" s="42">
        <f>ROUND($E$719/100*$E$720*АТС!C494,2)</f>
        <v>116.48</v>
      </c>
      <c r="F1174" s="42">
        <f>ROUND($F$719/100*$F$720*АТС!C494,2)</f>
        <v>79.33</v>
      </c>
      <c r="G1174" s="42">
        <f>ROUND($G$719/100*$G$720*АТС!C494,2)</f>
        <v>46.43</v>
      </c>
    </row>
    <row r="1175" spans="1:7" x14ac:dyDescent="0.25">
      <c r="A1175" s="252"/>
      <c r="B1175" s="123">
        <f t="shared" si="19"/>
        <v>41689.916669999999</v>
      </c>
      <c r="C1175" s="115">
        <v>22</v>
      </c>
      <c r="D1175" s="42">
        <f>ROUND($D$719/100*$D$720*АТС!$C495,2)</f>
        <v>127.14</v>
      </c>
      <c r="E1175" s="42">
        <f>ROUND($E$719/100*$E$720*АТС!C495,2)</f>
        <v>116.8</v>
      </c>
      <c r="F1175" s="42">
        <f>ROUND($F$719/100*$F$720*АТС!C495,2)</f>
        <v>79.55</v>
      </c>
      <c r="G1175" s="42">
        <f>ROUND($G$719/100*$G$720*АТС!C495,2)</f>
        <v>46.55</v>
      </c>
    </row>
    <row r="1176" spans="1:7" x14ac:dyDescent="0.25">
      <c r="A1176" s="252"/>
      <c r="B1176" s="124">
        <f t="shared" si="19"/>
        <v>41689.958330000001</v>
      </c>
      <c r="C1176" s="115">
        <v>23</v>
      </c>
      <c r="D1176" s="42">
        <f>ROUND($D$719/100*$D$720*АТС!$C496,2)</f>
        <v>125.31</v>
      </c>
      <c r="E1176" s="42">
        <f>ROUND($E$719/100*$E$720*АТС!C496,2)</f>
        <v>115.12</v>
      </c>
      <c r="F1176" s="42">
        <f>ROUND($F$719/100*$F$720*АТС!C496,2)</f>
        <v>78.41</v>
      </c>
      <c r="G1176" s="42">
        <f>ROUND($G$719/100*$G$720*АТС!C496,2)</f>
        <v>45.89</v>
      </c>
    </row>
    <row r="1177" spans="1:7" x14ac:dyDescent="0.25">
      <c r="A1177" s="252"/>
      <c r="B1177" s="123">
        <f t="shared" si="19"/>
        <v>41690</v>
      </c>
      <c r="C1177" s="115">
        <v>0</v>
      </c>
      <c r="D1177" s="42">
        <f>ROUND($D$719/100*$D$720*АТС!$C497,2)</f>
        <v>139.58000000000001</v>
      </c>
      <c r="E1177" s="42">
        <f>ROUND($E$719/100*$E$720*АТС!C497,2)</f>
        <v>128.22999999999999</v>
      </c>
      <c r="F1177" s="42">
        <f>ROUND($F$719/100*$F$720*АТС!C497,2)</f>
        <v>87.34</v>
      </c>
      <c r="G1177" s="42">
        <f>ROUND($G$719/100*$G$720*АТС!C497,2)</f>
        <v>51.11</v>
      </c>
    </row>
    <row r="1178" spans="1:7" x14ac:dyDescent="0.25">
      <c r="A1178" s="252"/>
      <c r="B1178" s="124">
        <f t="shared" si="19"/>
        <v>41690.041669999999</v>
      </c>
      <c r="C1178" s="115">
        <v>1</v>
      </c>
      <c r="D1178" s="42">
        <f>ROUND($D$719/100*$D$720*АТС!$C498,2)</f>
        <v>150.35</v>
      </c>
      <c r="E1178" s="42">
        <f>ROUND($E$719/100*$E$720*АТС!C498,2)</f>
        <v>138.13</v>
      </c>
      <c r="F1178" s="42">
        <f>ROUND($F$719/100*$F$720*АТС!C498,2)</f>
        <v>94.08</v>
      </c>
      <c r="G1178" s="42">
        <f>ROUND($G$719/100*$G$720*АТС!C498,2)</f>
        <v>55.05</v>
      </c>
    </row>
    <row r="1179" spans="1:7" x14ac:dyDescent="0.25">
      <c r="A1179" s="252"/>
      <c r="B1179" s="123">
        <f t="shared" si="19"/>
        <v>41690.083330000001</v>
      </c>
      <c r="C1179" s="115">
        <v>2</v>
      </c>
      <c r="D1179" s="42">
        <f>ROUND($D$719/100*$D$720*АТС!$C499,2)</f>
        <v>155.86000000000001</v>
      </c>
      <c r="E1179" s="42">
        <f>ROUND($E$719/100*$E$720*АТС!C499,2)</f>
        <v>143.19</v>
      </c>
      <c r="F1179" s="42">
        <f>ROUND($F$719/100*$F$720*АТС!C499,2)</f>
        <v>97.52</v>
      </c>
      <c r="G1179" s="42">
        <f>ROUND($G$719/100*$G$720*АТС!C499,2)</f>
        <v>57.07</v>
      </c>
    </row>
    <row r="1180" spans="1:7" x14ac:dyDescent="0.25">
      <c r="A1180" s="252"/>
      <c r="B1180" s="124">
        <f t="shared" si="19"/>
        <v>41690.125</v>
      </c>
      <c r="C1180" s="115">
        <v>3</v>
      </c>
      <c r="D1180" s="42">
        <f>ROUND($D$719/100*$D$720*АТС!$C500,2)</f>
        <v>158.75</v>
      </c>
      <c r="E1180" s="42">
        <f>ROUND($E$719/100*$E$720*АТС!C500,2)</f>
        <v>145.85</v>
      </c>
      <c r="F1180" s="42">
        <f>ROUND($F$719/100*$F$720*АТС!C500,2)</f>
        <v>99.33</v>
      </c>
      <c r="G1180" s="42">
        <f>ROUND($G$719/100*$G$720*АТС!C500,2)</f>
        <v>58.13</v>
      </c>
    </row>
    <row r="1181" spans="1:7" x14ac:dyDescent="0.25">
      <c r="A1181" s="252"/>
      <c r="B1181" s="123">
        <f t="shared" si="19"/>
        <v>41690.166669999999</v>
      </c>
      <c r="C1181" s="115">
        <v>4</v>
      </c>
      <c r="D1181" s="42">
        <f>ROUND($D$719/100*$D$720*АТС!$C501,2)</f>
        <v>158.69999999999999</v>
      </c>
      <c r="E1181" s="42">
        <f>ROUND($E$719/100*$E$720*АТС!C501,2)</f>
        <v>145.79</v>
      </c>
      <c r="F1181" s="42">
        <f>ROUND($F$719/100*$F$720*АТС!C501,2)</f>
        <v>99.3</v>
      </c>
      <c r="G1181" s="42">
        <f>ROUND($G$719/100*$G$720*АТС!C501,2)</f>
        <v>58.11</v>
      </c>
    </row>
    <row r="1182" spans="1:7" x14ac:dyDescent="0.25">
      <c r="A1182" s="252"/>
      <c r="B1182" s="124">
        <f t="shared" si="19"/>
        <v>41690.208330000001</v>
      </c>
      <c r="C1182" s="115">
        <v>5</v>
      </c>
      <c r="D1182" s="42">
        <f>ROUND($D$719/100*$D$720*АТС!$C502,2)</f>
        <v>154.88</v>
      </c>
      <c r="E1182" s="42">
        <f>ROUND($E$719/100*$E$720*АТС!C502,2)</f>
        <v>142.29</v>
      </c>
      <c r="F1182" s="42">
        <f>ROUND($F$719/100*$F$720*АТС!C502,2)</f>
        <v>96.91</v>
      </c>
      <c r="G1182" s="42">
        <f>ROUND($G$719/100*$G$720*АТС!C502,2)</f>
        <v>56.71</v>
      </c>
    </row>
    <row r="1183" spans="1:7" x14ac:dyDescent="0.25">
      <c r="A1183" s="252"/>
      <c r="B1183" s="123">
        <f t="shared" si="19"/>
        <v>41690.25</v>
      </c>
      <c r="C1183" s="115">
        <v>6</v>
      </c>
      <c r="D1183" s="42">
        <f>ROUND($D$719/100*$D$720*АТС!$C503,2)</f>
        <v>146.88999999999999</v>
      </c>
      <c r="E1183" s="42">
        <f>ROUND($E$719/100*$E$720*АТС!C503,2)</f>
        <v>134.94999999999999</v>
      </c>
      <c r="F1183" s="42">
        <f>ROUND($F$719/100*$F$720*АТС!C503,2)</f>
        <v>91.91</v>
      </c>
      <c r="G1183" s="42">
        <f>ROUND($G$719/100*$G$720*АТС!C503,2)</f>
        <v>53.79</v>
      </c>
    </row>
    <row r="1184" spans="1:7" x14ac:dyDescent="0.25">
      <c r="A1184" s="252"/>
      <c r="B1184" s="124">
        <f t="shared" si="19"/>
        <v>41690.291669999999</v>
      </c>
      <c r="C1184" s="115">
        <v>7</v>
      </c>
      <c r="D1184" s="42">
        <f>ROUND($D$719/100*$D$720*АТС!$C504,2)</f>
        <v>169.7</v>
      </c>
      <c r="E1184" s="42">
        <f>ROUND($E$719/100*$E$720*АТС!C504,2)</f>
        <v>155.9</v>
      </c>
      <c r="F1184" s="42">
        <f>ROUND($F$719/100*$F$720*АТС!C504,2)</f>
        <v>106.18</v>
      </c>
      <c r="G1184" s="42">
        <f>ROUND($G$719/100*$G$720*АТС!C504,2)</f>
        <v>62.14</v>
      </c>
    </row>
    <row r="1185" spans="1:7" x14ac:dyDescent="0.25">
      <c r="A1185" s="252"/>
      <c r="B1185" s="123">
        <f t="shared" si="19"/>
        <v>41690.333330000001</v>
      </c>
      <c r="C1185" s="115">
        <v>8</v>
      </c>
      <c r="D1185" s="42">
        <f>ROUND($D$719/100*$D$720*АТС!$C505,2)</f>
        <v>170.07</v>
      </c>
      <c r="E1185" s="42">
        <f>ROUND($E$719/100*$E$720*АТС!C505,2)</f>
        <v>156.24</v>
      </c>
      <c r="F1185" s="42">
        <f>ROUND($F$719/100*$F$720*АТС!C505,2)</f>
        <v>106.41</v>
      </c>
      <c r="G1185" s="42">
        <f>ROUND($G$719/100*$G$720*АТС!C505,2)</f>
        <v>62.27</v>
      </c>
    </row>
    <row r="1186" spans="1:7" x14ac:dyDescent="0.25">
      <c r="A1186" s="252"/>
      <c r="B1186" s="124">
        <f t="shared" si="19"/>
        <v>41690.375</v>
      </c>
      <c r="C1186" s="115">
        <v>9</v>
      </c>
      <c r="D1186" s="42">
        <f>ROUND($D$719/100*$D$720*АТС!$C506,2)</f>
        <v>158.29</v>
      </c>
      <c r="E1186" s="42">
        <f>ROUND($E$719/100*$E$720*АТС!C506,2)</f>
        <v>145.41999999999999</v>
      </c>
      <c r="F1186" s="42">
        <f>ROUND($F$719/100*$F$720*АТС!C506,2)</f>
        <v>99.04</v>
      </c>
      <c r="G1186" s="42">
        <f>ROUND($G$719/100*$G$720*АТС!C506,2)</f>
        <v>57.96</v>
      </c>
    </row>
    <row r="1187" spans="1:7" x14ac:dyDescent="0.25">
      <c r="A1187" s="252"/>
      <c r="B1187" s="123">
        <f t="shared" si="19"/>
        <v>41690.416669999999</v>
      </c>
      <c r="C1187" s="115">
        <v>10</v>
      </c>
      <c r="D1187" s="42">
        <f>ROUND($D$719/100*$D$720*АТС!$C507,2)</f>
        <v>158.30000000000001</v>
      </c>
      <c r="E1187" s="42">
        <f>ROUND($E$719/100*$E$720*АТС!C507,2)</f>
        <v>145.43</v>
      </c>
      <c r="F1187" s="42">
        <f>ROUND($F$719/100*$F$720*АТС!C507,2)</f>
        <v>99.05</v>
      </c>
      <c r="G1187" s="42">
        <f>ROUND($G$719/100*$G$720*АТС!C507,2)</f>
        <v>57.96</v>
      </c>
    </row>
    <row r="1188" spans="1:7" x14ac:dyDescent="0.25">
      <c r="A1188" s="252"/>
      <c r="B1188" s="124">
        <f t="shared" si="19"/>
        <v>41690.458330000001</v>
      </c>
      <c r="C1188" s="115">
        <v>11</v>
      </c>
      <c r="D1188" s="42">
        <f>ROUND($D$719/100*$D$720*АТС!$C508,2)</f>
        <v>146.5</v>
      </c>
      <c r="E1188" s="42">
        <f>ROUND($E$719/100*$E$720*АТС!C508,2)</f>
        <v>134.59</v>
      </c>
      <c r="F1188" s="42">
        <f>ROUND($F$719/100*$F$720*АТС!C508,2)</f>
        <v>91.66</v>
      </c>
      <c r="G1188" s="42">
        <f>ROUND($G$719/100*$G$720*АТС!C508,2)</f>
        <v>53.64</v>
      </c>
    </row>
    <row r="1189" spans="1:7" x14ac:dyDescent="0.25">
      <c r="A1189" s="252"/>
      <c r="B1189" s="123">
        <f t="shared" si="19"/>
        <v>41690.5</v>
      </c>
      <c r="C1189" s="115">
        <v>12</v>
      </c>
      <c r="D1189" s="42">
        <f>ROUND($D$719/100*$D$720*АТС!$C509,2)</f>
        <v>153.81</v>
      </c>
      <c r="E1189" s="42">
        <f>ROUND($E$719/100*$E$720*АТС!C509,2)</f>
        <v>141.30000000000001</v>
      </c>
      <c r="F1189" s="42">
        <f>ROUND($F$719/100*$F$720*АТС!C509,2)</f>
        <v>96.24</v>
      </c>
      <c r="G1189" s="42">
        <f>ROUND($G$719/100*$G$720*АТС!C509,2)</f>
        <v>56.32</v>
      </c>
    </row>
    <row r="1190" spans="1:7" x14ac:dyDescent="0.25">
      <c r="A1190" s="252"/>
      <c r="B1190" s="124">
        <f t="shared" si="19"/>
        <v>41690.541669999999</v>
      </c>
      <c r="C1190" s="115">
        <v>13</v>
      </c>
      <c r="D1190" s="42">
        <f>ROUND($D$719/100*$D$720*АТС!$C510,2)</f>
        <v>157.19</v>
      </c>
      <c r="E1190" s="42">
        <f>ROUND($E$719/100*$E$720*АТС!C510,2)</f>
        <v>144.41</v>
      </c>
      <c r="F1190" s="42">
        <f>ROUND($F$719/100*$F$720*АТС!C510,2)</f>
        <v>98.35</v>
      </c>
      <c r="G1190" s="42">
        <f>ROUND($G$719/100*$G$720*АТС!C510,2)</f>
        <v>57.56</v>
      </c>
    </row>
    <row r="1191" spans="1:7" x14ac:dyDescent="0.25">
      <c r="A1191" s="252"/>
      <c r="B1191" s="123">
        <f t="shared" si="19"/>
        <v>41690.583330000001</v>
      </c>
      <c r="C1191" s="115">
        <v>14</v>
      </c>
      <c r="D1191" s="42">
        <f>ROUND($D$719/100*$D$720*АТС!$C511,2)</f>
        <v>158.97</v>
      </c>
      <c r="E1191" s="42">
        <f>ROUND($E$719/100*$E$720*АТС!C511,2)</f>
        <v>146.04</v>
      </c>
      <c r="F1191" s="42">
        <f>ROUND($F$719/100*$F$720*АТС!C511,2)</f>
        <v>99.47</v>
      </c>
      <c r="G1191" s="42">
        <f>ROUND($G$719/100*$G$720*АТС!C511,2)</f>
        <v>58.21</v>
      </c>
    </row>
    <row r="1192" spans="1:7" x14ac:dyDescent="0.25">
      <c r="A1192" s="252"/>
      <c r="B1192" s="124">
        <f t="shared" si="19"/>
        <v>41690.625</v>
      </c>
      <c r="C1192" s="115">
        <v>15</v>
      </c>
      <c r="D1192" s="42">
        <f>ROUND($D$719/100*$D$720*АТС!$C512,2)</f>
        <v>158.12</v>
      </c>
      <c r="E1192" s="42">
        <f>ROUND($E$719/100*$E$720*АТС!C512,2)</f>
        <v>145.26</v>
      </c>
      <c r="F1192" s="42">
        <f>ROUND($F$719/100*$F$720*АТС!C512,2)</f>
        <v>98.94</v>
      </c>
      <c r="G1192" s="42">
        <f>ROUND($G$719/100*$G$720*АТС!C512,2)</f>
        <v>57.9</v>
      </c>
    </row>
    <row r="1193" spans="1:7" x14ac:dyDescent="0.25">
      <c r="A1193" s="252"/>
      <c r="B1193" s="123">
        <f t="shared" si="19"/>
        <v>41690.666669999999</v>
      </c>
      <c r="C1193" s="115">
        <v>16</v>
      </c>
      <c r="D1193" s="42">
        <f>ROUND($D$719/100*$D$720*АТС!$C513,2)</f>
        <v>158.97999999999999</v>
      </c>
      <c r="E1193" s="42">
        <f>ROUND($E$719/100*$E$720*АТС!C513,2)</f>
        <v>146.05000000000001</v>
      </c>
      <c r="F1193" s="42">
        <f>ROUND($F$719/100*$F$720*АТС!C513,2)</f>
        <v>99.47</v>
      </c>
      <c r="G1193" s="42">
        <f>ROUND($G$719/100*$G$720*АТС!C513,2)</f>
        <v>58.21</v>
      </c>
    </row>
    <row r="1194" spans="1:7" x14ac:dyDescent="0.25">
      <c r="A1194" s="252"/>
      <c r="B1194" s="124">
        <f t="shared" ref="B1194:B1257" si="20">B1170+1</f>
        <v>41690.708330000001</v>
      </c>
      <c r="C1194" s="115">
        <v>17</v>
      </c>
      <c r="D1194" s="42">
        <f>ROUND($D$719/100*$D$720*АТС!$C514,2)</f>
        <v>172.29</v>
      </c>
      <c r="E1194" s="42">
        <f>ROUND($E$719/100*$E$720*АТС!C514,2)</f>
        <v>158.29</v>
      </c>
      <c r="F1194" s="42">
        <f>ROUND($F$719/100*$F$720*АТС!C514,2)</f>
        <v>107.81</v>
      </c>
      <c r="G1194" s="42">
        <f>ROUND($G$719/100*$G$720*АТС!C514,2)</f>
        <v>63.09</v>
      </c>
    </row>
    <row r="1195" spans="1:7" x14ac:dyDescent="0.25">
      <c r="A1195" s="252"/>
      <c r="B1195" s="123">
        <f t="shared" si="20"/>
        <v>41690.75</v>
      </c>
      <c r="C1195" s="115">
        <v>18</v>
      </c>
      <c r="D1195" s="42">
        <f>ROUND($D$719/100*$D$720*АТС!$C515,2)</f>
        <v>152.15</v>
      </c>
      <c r="E1195" s="42">
        <f>ROUND($E$719/100*$E$720*АТС!C515,2)</f>
        <v>139.78</v>
      </c>
      <c r="F1195" s="42">
        <f>ROUND($F$719/100*$F$720*АТС!C515,2)</f>
        <v>95.2</v>
      </c>
      <c r="G1195" s="42">
        <f>ROUND($G$719/100*$G$720*АТС!C515,2)</f>
        <v>55.71</v>
      </c>
    </row>
    <row r="1196" spans="1:7" x14ac:dyDescent="0.25">
      <c r="A1196" s="252"/>
      <c r="B1196" s="124">
        <f t="shared" si="20"/>
        <v>41690.791669999999</v>
      </c>
      <c r="C1196" s="115">
        <v>19</v>
      </c>
      <c r="D1196" s="42">
        <f>ROUND($D$719/100*$D$720*АТС!$C516,2)</f>
        <v>131.75</v>
      </c>
      <c r="E1196" s="42">
        <f>ROUND($E$719/100*$E$720*АТС!C516,2)</f>
        <v>121.04</v>
      </c>
      <c r="F1196" s="42">
        <f>ROUND($F$719/100*$F$720*АТС!C516,2)</f>
        <v>82.44</v>
      </c>
      <c r="G1196" s="42">
        <f>ROUND($G$719/100*$G$720*АТС!C516,2)</f>
        <v>48.24</v>
      </c>
    </row>
    <row r="1197" spans="1:7" x14ac:dyDescent="0.25">
      <c r="A1197" s="252"/>
      <c r="B1197" s="123">
        <f t="shared" si="20"/>
        <v>41690.833330000001</v>
      </c>
      <c r="C1197" s="115">
        <v>20</v>
      </c>
      <c r="D1197" s="42">
        <f>ROUND($D$719/100*$D$720*АТС!$C517,2)</f>
        <v>130.99</v>
      </c>
      <c r="E1197" s="42">
        <f>ROUND($E$719/100*$E$720*АТС!C517,2)</f>
        <v>120.34</v>
      </c>
      <c r="F1197" s="42">
        <f>ROUND($F$719/100*$F$720*АТС!C517,2)</f>
        <v>81.96</v>
      </c>
      <c r="G1197" s="42">
        <f>ROUND($G$719/100*$G$720*АТС!C517,2)</f>
        <v>47.96</v>
      </c>
    </row>
    <row r="1198" spans="1:7" x14ac:dyDescent="0.25">
      <c r="A1198" s="252"/>
      <c r="B1198" s="124">
        <f t="shared" si="20"/>
        <v>41690.875</v>
      </c>
      <c r="C1198" s="115">
        <v>21</v>
      </c>
      <c r="D1198" s="42">
        <f>ROUND($D$719/100*$D$720*АТС!$C518,2)</f>
        <v>126.21</v>
      </c>
      <c r="E1198" s="42">
        <f>ROUND($E$719/100*$E$720*АТС!C518,2)</f>
        <v>115.95</v>
      </c>
      <c r="F1198" s="42">
        <f>ROUND($F$719/100*$F$720*АТС!C518,2)</f>
        <v>78.97</v>
      </c>
      <c r="G1198" s="42">
        <f>ROUND($G$719/100*$G$720*АТС!C518,2)</f>
        <v>46.21</v>
      </c>
    </row>
    <row r="1199" spans="1:7" x14ac:dyDescent="0.25">
      <c r="A1199" s="252"/>
      <c r="B1199" s="123">
        <f t="shared" si="20"/>
        <v>41690.916669999999</v>
      </c>
      <c r="C1199" s="115">
        <v>22</v>
      </c>
      <c r="D1199" s="42">
        <f>ROUND($D$719/100*$D$720*АТС!$C519,2)</f>
        <v>127.24</v>
      </c>
      <c r="E1199" s="42">
        <f>ROUND($E$719/100*$E$720*АТС!C519,2)</f>
        <v>116.89</v>
      </c>
      <c r="F1199" s="42">
        <f>ROUND($F$719/100*$F$720*АТС!C519,2)</f>
        <v>79.61</v>
      </c>
      <c r="G1199" s="42">
        <f>ROUND($G$719/100*$G$720*АТС!C519,2)</f>
        <v>46.59</v>
      </c>
    </row>
    <row r="1200" spans="1:7" x14ac:dyDescent="0.25">
      <c r="A1200" s="252"/>
      <c r="B1200" s="124">
        <f t="shared" si="20"/>
        <v>41690.958330000001</v>
      </c>
      <c r="C1200" s="115">
        <v>23</v>
      </c>
      <c r="D1200" s="42">
        <f>ROUND($D$719/100*$D$720*АТС!$C520,2)</f>
        <v>125.5</v>
      </c>
      <c r="E1200" s="42">
        <f>ROUND($E$719/100*$E$720*АТС!C520,2)</f>
        <v>115.29</v>
      </c>
      <c r="F1200" s="42">
        <f>ROUND($F$719/100*$F$720*АТС!C520,2)</f>
        <v>78.52</v>
      </c>
      <c r="G1200" s="42">
        <f>ROUND($G$719/100*$G$720*АТС!C520,2)</f>
        <v>45.95</v>
      </c>
    </row>
    <row r="1201" spans="1:7" x14ac:dyDescent="0.25">
      <c r="A1201" s="252"/>
      <c r="B1201" s="123">
        <f t="shared" si="20"/>
        <v>41691</v>
      </c>
      <c r="C1201" s="115">
        <v>0</v>
      </c>
      <c r="D1201" s="42">
        <f>ROUND($D$719/100*$D$720*АТС!$C521,2)</f>
        <v>139.51</v>
      </c>
      <c r="E1201" s="42">
        <f>ROUND($E$719/100*$E$720*АТС!C521,2)</f>
        <v>128.16</v>
      </c>
      <c r="F1201" s="42">
        <f>ROUND($F$719/100*$F$720*АТС!C521,2)</f>
        <v>87.29</v>
      </c>
      <c r="G1201" s="42">
        <f>ROUND($G$719/100*$G$720*АТС!C521,2)</f>
        <v>51.08</v>
      </c>
    </row>
    <row r="1202" spans="1:7" x14ac:dyDescent="0.25">
      <c r="A1202" s="252"/>
      <c r="B1202" s="124">
        <f t="shared" si="20"/>
        <v>41691.041669999999</v>
      </c>
      <c r="C1202" s="115">
        <v>1</v>
      </c>
      <c r="D1202" s="42">
        <f>ROUND($D$719/100*$D$720*АТС!$C522,2)</f>
        <v>150.27000000000001</v>
      </c>
      <c r="E1202" s="42">
        <f>ROUND($E$719/100*$E$720*АТС!C522,2)</f>
        <v>138.05000000000001</v>
      </c>
      <c r="F1202" s="42">
        <f>ROUND($F$719/100*$F$720*АТС!C522,2)</f>
        <v>94.02</v>
      </c>
      <c r="G1202" s="42">
        <f>ROUND($G$719/100*$G$720*АТС!C522,2)</f>
        <v>55.02</v>
      </c>
    </row>
    <row r="1203" spans="1:7" x14ac:dyDescent="0.25">
      <c r="A1203" s="252"/>
      <c r="B1203" s="123">
        <f t="shared" si="20"/>
        <v>41691.083330000001</v>
      </c>
      <c r="C1203" s="115">
        <v>2</v>
      </c>
      <c r="D1203" s="42">
        <f>ROUND($D$719/100*$D$720*АТС!$C523,2)</f>
        <v>155.85</v>
      </c>
      <c r="E1203" s="42">
        <f>ROUND($E$719/100*$E$720*АТС!C523,2)</f>
        <v>143.18</v>
      </c>
      <c r="F1203" s="42">
        <f>ROUND($F$719/100*$F$720*АТС!C523,2)</f>
        <v>97.52</v>
      </c>
      <c r="G1203" s="42">
        <f>ROUND($G$719/100*$G$720*АТС!C523,2)</f>
        <v>57.07</v>
      </c>
    </row>
    <row r="1204" spans="1:7" x14ac:dyDescent="0.25">
      <c r="A1204" s="252"/>
      <c r="B1204" s="124">
        <f t="shared" si="20"/>
        <v>41691.125</v>
      </c>
      <c r="C1204" s="115">
        <v>3</v>
      </c>
      <c r="D1204" s="42">
        <f>ROUND($D$719/100*$D$720*АТС!$C524,2)</f>
        <v>158.72</v>
      </c>
      <c r="E1204" s="42">
        <f>ROUND($E$719/100*$E$720*АТС!C524,2)</f>
        <v>145.81</v>
      </c>
      <c r="F1204" s="42">
        <f>ROUND($F$719/100*$F$720*АТС!C524,2)</f>
        <v>99.31</v>
      </c>
      <c r="G1204" s="42">
        <f>ROUND($G$719/100*$G$720*АТС!C524,2)</f>
        <v>58.12</v>
      </c>
    </row>
    <row r="1205" spans="1:7" x14ac:dyDescent="0.25">
      <c r="A1205" s="252"/>
      <c r="B1205" s="123">
        <f t="shared" si="20"/>
        <v>41691.166669999999</v>
      </c>
      <c r="C1205" s="115">
        <v>4</v>
      </c>
      <c r="D1205" s="42">
        <f>ROUND($D$719/100*$D$720*АТС!$C525,2)</f>
        <v>158.72</v>
      </c>
      <c r="E1205" s="42">
        <f>ROUND($E$719/100*$E$720*АТС!C525,2)</f>
        <v>145.81</v>
      </c>
      <c r="F1205" s="42">
        <f>ROUND($F$719/100*$F$720*АТС!C525,2)</f>
        <v>99.31</v>
      </c>
      <c r="G1205" s="42">
        <f>ROUND($G$719/100*$G$720*АТС!C525,2)</f>
        <v>58.12</v>
      </c>
    </row>
    <row r="1206" spans="1:7" x14ac:dyDescent="0.25">
      <c r="A1206" s="252"/>
      <c r="B1206" s="124">
        <f t="shared" si="20"/>
        <v>41691.208330000001</v>
      </c>
      <c r="C1206" s="115">
        <v>5</v>
      </c>
      <c r="D1206" s="42">
        <f>ROUND($D$719/100*$D$720*АТС!$C526,2)</f>
        <v>154.91</v>
      </c>
      <c r="E1206" s="42">
        <f>ROUND($E$719/100*$E$720*АТС!C526,2)</f>
        <v>142.32</v>
      </c>
      <c r="F1206" s="42">
        <f>ROUND($F$719/100*$F$720*АТС!C526,2)</f>
        <v>96.93</v>
      </c>
      <c r="G1206" s="42">
        <f>ROUND($G$719/100*$G$720*АТС!C526,2)</f>
        <v>56.72</v>
      </c>
    </row>
    <row r="1207" spans="1:7" x14ac:dyDescent="0.25">
      <c r="A1207" s="252"/>
      <c r="B1207" s="123">
        <f t="shared" si="20"/>
        <v>41691.25</v>
      </c>
      <c r="C1207" s="115">
        <v>6</v>
      </c>
      <c r="D1207" s="42">
        <f>ROUND($D$719/100*$D$720*АТС!$C527,2)</f>
        <v>146.86000000000001</v>
      </c>
      <c r="E1207" s="42">
        <f>ROUND($E$719/100*$E$720*АТС!C527,2)</f>
        <v>134.91999999999999</v>
      </c>
      <c r="F1207" s="42">
        <f>ROUND($F$719/100*$F$720*АТС!C527,2)</f>
        <v>91.89</v>
      </c>
      <c r="G1207" s="42">
        <f>ROUND($G$719/100*$G$720*АТС!C527,2)</f>
        <v>53.78</v>
      </c>
    </row>
    <row r="1208" spans="1:7" x14ac:dyDescent="0.25">
      <c r="A1208" s="252"/>
      <c r="B1208" s="124">
        <f t="shared" si="20"/>
        <v>41691.291669999999</v>
      </c>
      <c r="C1208" s="115">
        <v>7</v>
      </c>
      <c r="D1208" s="42">
        <f>ROUND($D$719/100*$D$720*АТС!$C528,2)</f>
        <v>170.66</v>
      </c>
      <c r="E1208" s="42">
        <f>ROUND($E$719/100*$E$720*АТС!C528,2)</f>
        <v>156.78</v>
      </c>
      <c r="F1208" s="42">
        <f>ROUND($F$719/100*$F$720*АТС!C528,2)</f>
        <v>106.78</v>
      </c>
      <c r="G1208" s="42">
        <f>ROUND($G$719/100*$G$720*АТС!C528,2)</f>
        <v>62.49</v>
      </c>
    </row>
    <row r="1209" spans="1:7" x14ac:dyDescent="0.25">
      <c r="A1209" s="252"/>
      <c r="B1209" s="123">
        <f t="shared" si="20"/>
        <v>41691.333330000001</v>
      </c>
      <c r="C1209" s="115">
        <v>8</v>
      </c>
      <c r="D1209" s="42">
        <f>ROUND($D$719/100*$D$720*АТС!$C529,2)</f>
        <v>175.85</v>
      </c>
      <c r="E1209" s="42">
        <f>ROUND($E$719/100*$E$720*АТС!C529,2)</f>
        <v>161.56</v>
      </c>
      <c r="F1209" s="42">
        <f>ROUND($F$719/100*$F$720*АТС!C529,2)</f>
        <v>110.03</v>
      </c>
      <c r="G1209" s="42">
        <f>ROUND($G$719/100*$G$720*АТС!C529,2)</f>
        <v>64.39</v>
      </c>
    </row>
    <row r="1210" spans="1:7" x14ac:dyDescent="0.25">
      <c r="A1210" s="252"/>
      <c r="B1210" s="124">
        <f t="shared" si="20"/>
        <v>41691.375</v>
      </c>
      <c r="C1210" s="115">
        <v>9</v>
      </c>
      <c r="D1210" s="42">
        <f>ROUND($D$719/100*$D$720*АТС!$C530,2)</f>
        <v>167.81</v>
      </c>
      <c r="E1210" s="42">
        <f>ROUND($E$719/100*$E$720*АТС!C530,2)</f>
        <v>154.16999999999999</v>
      </c>
      <c r="F1210" s="42">
        <f>ROUND($F$719/100*$F$720*АТС!C530,2)</f>
        <v>105</v>
      </c>
      <c r="G1210" s="42">
        <f>ROUND($G$719/100*$G$720*АТС!C530,2)</f>
        <v>61.45</v>
      </c>
    </row>
    <row r="1211" spans="1:7" x14ac:dyDescent="0.25">
      <c r="A1211" s="252"/>
      <c r="B1211" s="123">
        <f t="shared" si="20"/>
        <v>41691.416669999999</v>
      </c>
      <c r="C1211" s="115">
        <v>10</v>
      </c>
      <c r="D1211" s="42">
        <f>ROUND($D$719/100*$D$720*АТС!$C531,2)</f>
        <v>165.6</v>
      </c>
      <c r="E1211" s="42">
        <f>ROUND($E$719/100*$E$720*АТС!C531,2)</f>
        <v>152.13</v>
      </c>
      <c r="F1211" s="42">
        <f>ROUND($F$719/100*$F$720*АТС!C531,2)</f>
        <v>103.61</v>
      </c>
      <c r="G1211" s="42">
        <f>ROUND($G$719/100*$G$720*АТС!C531,2)</f>
        <v>60.64</v>
      </c>
    </row>
    <row r="1212" spans="1:7" x14ac:dyDescent="0.25">
      <c r="A1212" s="252"/>
      <c r="B1212" s="124">
        <f t="shared" si="20"/>
        <v>41691.458330000001</v>
      </c>
      <c r="C1212" s="115">
        <v>11</v>
      </c>
      <c r="D1212" s="42">
        <f>ROUND($D$719/100*$D$720*АТС!$C532,2)</f>
        <v>150.51</v>
      </c>
      <c r="E1212" s="42">
        <f>ROUND($E$719/100*$E$720*АТС!C532,2)</f>
        <v>138.27000000000001</v>
      </c>
      <c r="F1212" s="42">
        <f>ROUND($F$719/100*$F$720*АТС!C532,2)</f>
        <v>94.17</v>
      </c>
      <c r="G1212" s="42">
        <f>ROUND($G$719/100*$G$720*АТС!C532,2)</f>
        <v>55.11</v>
      </c>
    </row>
    <row r="1213" spans="1:7" x14ac:dyDescent="0.25">
      <c r="A1213" s="252"/>
      <c r="B1213" s="123">
        <f t="shared" si="20"/>
        <v>41691.5</v>
      </c>
      <c r="C1213" s="115">
        <v>12</v>
      </c>
      <c r="D1213" s="42">
        <f>ROUND($D$719/100*$D$720*АТС!$C533,2)</f>
        <v>158.19</v>
      </c>
      <c r="E1213" s="42">
        <f>ROUND($E$719/100*$E$720*АТС!C533,2)</f>
        <v>145.33000000000001</v>
      </c>
      <c r="F1213" s="42">
        <f>ROUND($F$719/100*$F$720*АТС!C533,2)</f>
        <v>98.98</v>
      </c>
      <c r="G1213" s="42">
        <f>ROUND($G$719/100*$G$720*АТС!C533,2)</f>
        <v>57.92</v>
      </c>
    </row>
    <row r="1214" spans="1:7" x14ac:dyDescent="0.25">
      <c r="A1214" s="252"/>
      <c r="B1214" s="124">
        <f t="shared" si="20"/>
        <v>41691.541669999999</v>
      </c>
      <c r="C1214" s="115">
        <v>13</v>
      </c>
      <c r="D1214" s="42">
        <f>ROUND($D$719/100*$D$720*АТС!$C534,2)</f>
        <v>162.71</v>
      </c>
      <c r="E1214" s="42">
        <f>ROUND($E$719/100*$E$720*АТС!C534,2)</f>
        <v>149.47999999999999</v>
      </c>
      <c r="F1214" s="42">
        <f>ROUND($F$719/100*$F$720*АТС!C534,2)</f>
        <v>101.81</v>
      </c>
      <c r="G1214" s="42">
        <f>ROUND($G$719/100*$G$720*АТС!C534,2)</f>
        <v>59.58</v>
      </c>
    </row>
    <row r="1215" spans="1:7" x14ac:dyDescent="0.25">
      <c r="A1215" s="252"/>
      <c r="B1215" s="123">
        <f t="shared" si="20"/>
        <v>41691.583330000001</v>
      </c>
      <c r="C1215" s="115">
        <v>14</v>
      </c>
      <c r="D1215" s="42">
        <f>ROUND($D$719/100*$D$720*АТС!$C535,2)</f>
        <v>163.65</v>
      </c>
      <c r="E1215" s="42">
        <f>ROUND($E$719/100*$E$720*АТС!C535,2)</f>
        <v>150.34</v>
      </c>
      <c r="F1215" s="42">
        <f>ROUND($F$719/100*$F$720*АТС!C535,2)</f>
        <v>102.39</v>
      </c>
      <c r="G1215" s="42">
        <f>ROUND($G$719/100*$G$720*АТС!C535,2)</f>
        <v>59.92</v>
      </c>
    </row>
    <row r="1216" spans="1:7" x14ac:dyDescent="0.25">
      <c r="A1216" s="252"/>
      <c r="B1216" s="124">
        <f t="shared" si="20"/>
        <v>41691.625</v>
      </c>
      <c r="C1216" s="115">
        <v>15</v>
      </c>
      <c r="D1216" s="42">
        <f>ROUND($D$719/100*$D$720*АТС!$C536,2)</f>
        <v>164.68</v>
      </c>
      <c r="E1216" s="42">
        <f>ROUND($E$719/100*$E$720*АТС!C536,2)</f>
        <v>151.29</v>
      </c>
      <c r="F1216" s="42">
        <f>ROUND($F$719/100*$F$720*АТС!C536,2)</f>
        <v>103.04</v>
      </c>
      <c r="G1216" s="42">
        <f>ROUND($G$719/100*$G$720*АТС!C536,2)</f>
        <v>60.3</v>
      </c>
    </row>
    <row r="1217" spans="1:7" x14ac:dyDescent="0.25">
      <c r="A1217" s="252"/>
      <c r="B1217" s="123">
        <f t="shared" si="20"/>
        <v>41691.666669999999</v>
      </c>
      <c r="C1217" s="115">
        <v>16</v>
      </c>
      <c r="D1217" s="42">
        <f>ROUND($D$719/100*$D$720*АТС!$C537,2)</f>
        <v>166.62</v>
      </c>
      <c r="E1217" s="42">
        <f>ROUND($E$719/100*$E$720*АТС!C537,2)</f>
        <v>153.08000000000001</v>
      </c>
      <c r="F1217" s="42">
        <f>ROUND($F$719/100*$F$720*АТС!C537,2)</f>
        <v>104.26</v>
      </c>
      <c r="G1217" s="42">
        <f>ROUND($G$719/100*$G$720*АТС!C537,2)</f>
        <v>61.01</v>
      </c>
    </row>
    <row r="1218" spans="1:7" x14ac:dyDescent="0.25">
      <c r="A1218" s="252"/>
      <c r="B1218" s="124">
        <f t="shared" si="20"/>
        <v>41691.708330000001</v>
      </c>
      <c r="C1218" s="115">
        <v>17</v>
      </c>
      <c r="D1218" s="42">
        <f>ROUND($D$719/100*$D$720*АТС!$C538,2)</f>
        <v>180.79</v>
      </c>
      <c r="E1218" s="42">
        <f>ROUND($E$719/100*$E$720*АТС!C538,2)</f>
        <v>166.09</v>
      </c>
      <c r="F1218" s="42">
        <f>ROUND($F$719/100*$F$720*АТС!C538,2)</f>
        <v>113.12</v>
      </c>
      <c r="G1218" s="42">
        <f>ROUND($G$719/100*$G$720*АТС!C538,2)</f>
        <v>66.2</v>
      </c>
    </row>
    <row r="1219" spans="1:7" x14ac:dyDescent="0.25">
      <c r="A1219" s="252"/>
      <c r="B1219" s="123">
        <f t="shared" si="20"/>
        <v>41691.75</v>
      </c>
      <c r="C1219" s="115">
        <v>18</v>
      </c>
      <c r="D1219" s="42">
        <f>ROUND($D$719/100*$D$720*АТС!$C539,2)</f>
        <v>155.81</v>
      </c>
      <c r="E1219" s="42">
        <f>ROUND($E$719/100*$E$720*АТС!C539,2)</f>
        <v>143.13999999999999</v>
      </c>
      <c r="F1219" s="42">
        <f>ROUND($F$719/100*$F$720*АТС!C539,2)</f>
        <v>97.49</v>
      </c>
      <c r="G1219" s="42">
        <f>ROUND($G$719/100*$G$720*АТС!C539,2)</f>
        <v>57.05</v>
      </c>
    </row>
    <row r="1220" spans="1:7" x14ac:dyDescent="0.25">
      <c r="A1220" s="252"/>
      <c r="B1220" s="124">
        <f t="shared" si="20"/>
        <v>41691.791669999999</v>
      </c>
      <c r="C1220" s="115">
        <v>19</v>
      </c>
      <c r="D1220" s="42">
        <f>ROUND($D$719/100*$D$720*АТС!$C540,2)</f>
        <v>135.28</v>
      </c>
      <c r="E1220" s="42">
        <f>ROUND($E$719/100*$E$720*АТС!C540,2)</f>
        <v>124.28</v>
      </c>
      <c r="F1220" s="42">
        <f>ROUND($F$719/100*$F$720*АТС!C540,2)</f>
        <v>84.64</v>
      </c>
      <c r="G1220" s="42">
        <f>ROUND($G$719/100*$G$720*АТС!C540,2)</f>
        <v>49.53</v>
      </c>
    </row>
    <row r="1221" spans="1:7" x14ac:dyDescent="0.25">
      <c r="A1221" s="252"/>
      <c r="B1221" s="123">
        <f t="shared" si="20"/>
        <v>41691.833330000001</v>
      </c>
      <c r="C1221" s="115">
        <v>20</v>
      </c>
      <c r="D1221" s="42">
        <f>ROUND($D$719/100*$D$720*АТС!$C541,2)</f>
        <v>134.43</v>
      </c>
      <c r="E1221" s="42">
        <f>ROUND($E$719/100*$E$720*АТС!C541,2)</f>
        <v>123.5</v>
      </c>
      <c r="F1221" s="42">
        <f>ROUND($F$719/100*$F$720*АТС!C541,2)</f>
        <v>84.12</v>
      </c>
      <c r="G1221" s="42">
        <f>ROUND($G$719/100*$G$720*АТС!C541,2)</f>
        <v>49.23</v>
      </c>
    </row>
    <row r="1222" spans="1:7" x14ac:dyDescent="0.25">
      <c r="A1222" s="252"/>
      <c r="B1222" s="124">
        <f t="shared" si="20"/>
        <v>41691.875</v>
      </c>
      <c r="C1222" s="115">
        <v>21</v>
      </c>
      <c r="D1222" s="42">
        <f>ROUND($D$719/100*$D$720*АТС!$C542,2)</f>
        <v>127.84</v>
      </c>
      <c r="E1222" s="42">
        <f>ROUND($E$719/100*$E$720*АТС!C542,2)</f>
        <v>117.45</v>
      </c>
      <c r="F1222" s="42">
        <f>ROUND($F$719/100*$F$720*АТС!C542,2)</f>
        <v>79.989999999999995</v>
      </c>
      <c r="G1222" s="42">
        <f>ROUND($G$719/100*$G$720*АТС!C542,2)</f>
        <v>46.81</v>
      </c>
    </row>
    <row r="1223" spans="1:7" x14ac:dyDescent="0.25">
      <c r="A1223" s="252"/>
      <c r="B1223" s="123">
        <f t="shared" si="20"/>
        <v>41691.916669999999</v>
      </c>
      <c r="C1223" s="115">
        <v>22</v>
      </c>
      <c r="D1223" s="42">
        <f>ROUND($D$719/100*$D$720*АТС!$C543,2)</f>
        <v>127.49</v>
      </c>
      <c r="E1223" s="42">
        <f>ROUND($E$719/100*$E$720*АТС!C543,2)</f>
        <v>117.13</v>
      </c>
      <c r="F1223" s="42">
        <f>ROUND($F$719/100*$F$720*АТС!C543,2)</f>
        <v>79.77</v>
      </c>
      <c r="G1223" s="42">
        <f>ROUND($G$719/100*$G$720*АТС!C543,2)</f>
        <v>46.68</v>
      </c>
    </row>
    <row r="1224" spans="1:7" x14ac:dyDescent="0.25">
      <c r="A1224" s="252"/>
      <c r="B1224" s="124">
        <f t="shared" si="20"/>
        <v>41691.958330000001</v>
      </c>
      <c r="C1224" s="115">
        <v>23</v>
      </c>
      <c r="D1224" s="42">
        <f>ROUND($D$719/100*$D$720*АТС!$C544,2)</f>
        <v>123.53</v>
      </c>
      <c r="E1224" s="42">
        <f>ROUND($E$719/100*$E$720*АТС!C544,2)</f>
        <v>113.48</v>
      </c>
      <c r="F1224" s="42">
        <f>ROUND($F$719/100*$F$720*АТС!C544,2)</f>
        <v>77.290000000000006</v>
      </c>
      <c r="G1224" s="42">
        <f>ROUND($G$719/100*$G$720*АТС!C544,2)</f>
        <v>45.23</v>
      </c>
    </row>
    <row r="1225" spans="1:7" x14ac:dyDescent="0.25">
      <c r="A1225" s="252"/>
      <c r="B1225" s="123">
        <f t="shared" si="20"/>
        <v>41692</v>
      </c>
      <c r="C1225" s="115">
        <v>0</v>
      </c>
      <c r="D1225" s="42">
        <f>ROUND($D$719/100*$D$720*АТС!$C545,2)</f>
        <v>140.59</v>
      </c>
      <c r="E1225" s="42">
        <f>ROUND($E$719/100*$E$720*АТС!C545,2)</f>
        <v>129.16</v>
      </c>
      <c r="F1225" s="42">
        <f>ROUND($F$719/100*$F$720*АТС!C545,2)</f>
        <v>87.97</v>
      </c>
      <c r="G1225" s="42">
        <f>ROUND($G$719/100*$G$720*АТС!C545,2)</f>
        <v>51.48</v>
      </c>
    </row>
    <row r="1226" spans="1:7" x14ac:dyDescent="0.25">
      <c r="A1226" s="252"/>
      <c r="B1226" s="124">
        <f t="shared" si="20"/>
        <v>41692.041669999999</v>
      </c>
      <c r="C1226" s="115">
        <v>1</v>
      </c>
      <c r="D1226" s="42">
        <f>ROUND($D$719/100*$D$720*АТС!$C546,2)</f>
        <v>153.44999999999999</v>
      </c>
      <c r="E1226" s="42">
        <f>ROUND($E$719/100*$E$720*АТС!C546,2)</f>
        <v>140.97999999999999</v>
      </c>
      <c r="F1226" s="42">
        <f>ROUND($F$719/100*$F$720*АТС!C546,2)</f>
        <v>96.01</v>
      </c>
      <c r="G1226" s="42">
        <f>ROUND($G$719/100*$G$720*АТС!C546,2)</f>
        <v>56.19</v>
      </c>
    </row>
    <row r="1227" spans="1:7" x14ac:dyDescent="0.25">
      <c r="A1227" s="252"/>
      <c r="B1227" s="123">
        <f t="shared" si="20"/>
        <v>41692.083330000001</v>
      </c>
      <c r="C1227" s="115">
        <v>2</v>
      </c>
      <c r="D1227" s="42">
        <f>ROUND($D$719/100*$D$720*АТС!$C547,2)</f>
        <v>159.63999999999999</v>
      </c>
      <c r="E1227" s="42">
        <f>ROUND($E$719/100*$E$720*АТС!C547,2)</f>
        <v>146.66</v>
      </c>
      <c r="F1227" s="42">
        <f>ROUND($F$719/100*$F$720*АТС!C547,2)</f>
        <v>99.88</v>
      </c>
      <c r="G1227" s="42">
        <f>ROUND($G$719/100*$G$720*АТС!C547,2)</f>
        <v>58.45</v>
      </c>
    </row>
    <row r="1228" spans="1:7" x14ac:dyDescent="0.25">
      <c r="A1228" s="252"/>
      <c r="B1228" s="124">
        <f t="shared" si="20"/>
        <v>41692.125</v>
      </c>
      <c r="C1228" s="115">
        <v>3</v>
      </c>
      <c r="D1228" s="42">
        <f>ROUND($D$719/100*$D$720*АТС!$C548,2)</f>
        <v>161.80000000000001</v>
      </c>
      <c r="E1228" s="42">
        <f>ROUND($E$719/100*$E$720*АТС!C548,2)</f>
        <v>148.63999999999999</v>
      </c>
      <c r="F1228" s="42">
        <f>ROUND($F$719/100*$F$720*АТС!C548,2)</f>
        <v>101.24</v>
      </c>
      <c r="G1228" s="42">
        <f>ROUND($G$719/100*$G$720*АТС!C548,2)</f>
        <v>59.25</v>
      </c>
    </row>
    <row r="1229" spans="1:7" x14ac:dyDescent="0.25">
      <c r="A1229" s="252"/>
      <c r="B1229" s="123">
        <f t="shared" si="20"/>
        <v>41692.166669999999</v>
      </c>
      <c r="C1229" s="115">
        <v>4</v>
      </c>
      <c r="D1229" s="42">
        <f>ROUND($D$719/100*$D$720*АТС!$C549,2)</f>
        <v>161.80000000000001</v>
      </c>
      <c r="E1229" s="42">
        <f>ROUND($E$719/100*$E$720*АТС!C549,2)</f>
        <v>148.65</v>
      </c>
      <c r="F1229" s="42">
        <f>ROUND($F$719/100*$F$720*АТС!C549,2)</f>
        <v>101.24</v>
      </c>
      <c r="G1229" s="42">
        <f>ROUND($G$719/100*$G$720*АТС!C549,2)</f>
        <v>59.25</v>
      </c>
    </row>
    <row r="1230" spans="1:7" x14ac:dyDescent="0.25">
      <c r="A1230" s="252"/>
      <c r="B1230" s="124">
        <f t="shared" si="20"/>
        <v>41692.208330000001</v>
      </c>
      <c r="C1230" s="115">
        <v>5</v>
      </c>
      <c r="D1230" s="42">
        <f>ROUND($D$719/100*$D$720*АТС!$C550,2)</f>
        <v>160.72999999999999</v>
      </c>
      <c r="E1230" s="42">
        <f>ROUND($E$719/100*$E$720*АТС!C550,2)</f>
        <v>147.66999999999999</v>
      </c>
      <c r="F1230" s="42">
        <f>ROUND($F$719/100*$F$720*АТС!C550,2)</f>
        <v>100.57</v>
      </c>
      <c r="G1230" s="42">
        <f>ROUND($G$719/100*$G$720*АТС!C550,2)</f>
        <v>58.86</v>
      </c>
    </row>
    <row r="1231" spans="1:7" x14ac:dyDescent="0.25">
      <c r="A1231" s="252"/>
      <c r="B1231" s="123">
        <f t="shared" si="20"/>
        <v>41692.25</v>
      </c>
      <c r="C1231" s="115">
        <v>6</v>
      </c>
      <c r="D1231" s="42">
        <f>ROUND($D$719/100*$D$720*АТС!$C551,2)</f>
        <v>153.53</v>
      </c>
      <c r="E1231" s="42">
        <f>ROUND($E$719/100*$E$720*АТС!C551,2)</f>
        <v>141.05000000000001</v>
      </c>
      <c r="F1231" s="42">
        <f>ROUND($F$719/100*$F$720*АТС!C551,2)</f>
        <v>96.06</v>
      </c>
      <c r="G1231" s="42">
        <f>ROUND($G$719/100*$G$720*АТС!C551,2)</f>
        <v>56.22</v>
      </c>
    </row>
    <row r="1232" spans="1:7" x14ac:dyDescent="0.25">
      <c r="A1232" s="252"/>
      <c r="B1232" s="124">
        <f t="shared" si="20"/>
        <v>41692.291669999999</v>
      </c>
      <c r="C1232" s="115">
        <v>7</v>
      </c>
      <c r="D1232" s="42">
        <f>ROUND($D$719/100*$D$720*АТС!$C552,2)</f>
        <v>135.85</v>
      </c>
      <c r="E1232" s="42">
        <f>ROUND($E$719/100*$E$720*АТС!C552,2)</f>
        <v>124.8</v>
      </c>
      <c r="F1232" s="42">
        <f>ROUND($F$719/100*$F$720*АТС!C552,2)</f>
        <v>85</v>
      </c>
      <c r="G1232" s="42">
        <f>ROUND($G$719/100*$G$720*АТС!C552,2)</f>
        <v>49.74</v>
      </c>
    </row>
    <row r="1233" spans="1:7" x14ac:dyDescent="0.25">
      <c r="A1233" s="252"/>
      <c r="B1233" s="123">
        <f t="shared" si="20"/>
        <v>41692.333330000001</v>
      </c>
      <c r="C1233" s="115">
        <v>8</v>
      </c>
      <c r="D1233" s="42">
        <f>ROUND($D$719/100*$D$720*АТС!$C553,2)</f>
        <v>126.89</v>
      </c>
      <c r="E1233" s="42">
        <f>ROUND($E$719/100*$E$720*АТС!C553,2)</f>
        <v>116.58</v>
      </c>
      <c r="F1233" s="42">
        <f>ROUND($F$719/100*$F$720*АТС!C553,2)</f>
        <v>79.400000000000006</v>
      </c>
      <c r="G1233" s="42">
        <f>ROUND($G$719/100*$G$720*АТС!C553,2)</f>
        <v>46.46</v>
      </c>
    </row>
    <row r="1234" spans="1:7" x14ac:dyDescent="0.25">
      <c r="A1234" s="252"/>
      <c r="B1234" s="124">
        <f t="shared" si="20"/>
        <v>41692.375</v>
      </c>
      <c r="C1234" s="115">
        <v>9</v>
      </c>
      <c r="D1234" s="42">
        <f>ROUND($D$719/100*$D$720*АТС!$C554,2)</f>
        <v>159.78</v>
      </c>
      <c r="E1234" s="42">
        <f>ROUND($E$719/100*$E$720*АТС!C554,2)</f>
        <v>146.79</v>
      </c>
      <c r="F1234" s="42">
        <f>ROUND($F$719/100*$F$720*АТС!C554,2)</f>
        <v>99.98</v>
      </c>
      <c r="G1234" s="42">
        <f>ROUND($G$719/100*$G$720*АТС!C554,2)</f>
        <v>58.51</v>
      </c>
    </row>
    <row r="1235" spans="1:7" x14ac:dyDescent="0.25">
      <c r="A1235" s="252"/>
      <c r="B1235" s="123">
        <f t="shared" si="20"/>
        <v>41692.416669999999</v>
      </c>
      <c r="C1235" s="115">
        <v>10</v>
      </c>
      <c r="D1235" s="42">
        <f>ROUND($D$719/100*$D$720*АТС!$C555,2)</f>
        <v>155.81</v>
      </c>
      <c r="E1235" s="42">
        <f>ROUND($E$719/100*$E$720*АТС!C555,2)</f>
        <v>143.13999999999999</v>
      </c>
      <c r="F1235" s="42">
        <f>ROUND($F$719/100*$F$720*АТС!C555,2)</f>
        <v>97.49</v>
      </c>
      <c r="G1235" s="42">
        <f>ROUND($G$719/100*$G$720*АТС!C555,2)</f>
        <v>57.05</v>
      </c>
    </row>
    <row r="1236" spans="1:7" x14ac:dyDescent="0.25">
      <c r="A1236" s="252"/>
      <c r="B1236" s="124">
        <f t="shared" si="20"/>
        <v>41692.458330000001</v>
      </c>
      <c r="C1236" s="115">
        <v>11</v>
      </c>
      <c r="D1236" s="42">
        <f>ROUND($D$719/100*$D$720*АТС!$C556,2)</f>
        <v>153.96</v>
      </c>
      <c r="E1236" s="42">
        <f>ROUND($E$719/100*$E$720*АТС!C556,2)</f>
        <v>141.44999999999999</v>
      </c>
      <c r="F1236" s="42">
        <f>ROUND($F$719/100*$F$720*АТС!C556,2)</f>
        <v>96.34</v>
      </c>
      <c r="G1236" s="42">
        <f>ROUND($G$719/100*$G$720*АТС!C556,2)</f>
        <v>56.38</v>
      </c>
    </row>
    <row r="1237" spans="1:7" x14ac:dyDescent="0.25">
      <c r="A1237" s="252"/>
      <c r="B1237" s="123">
        <f t="shared" si="20"/>
        <v>41692.5</v>
      </c>
      <c r="C1237" s="115">
        <v>12</v>
      </c>
      <c r="D1237" s="42">
        <f>ROUND($D$719/100*$D$720*АТС!$C557,2)</f>
        <v>162.79</v>
      </c>
      <c r="E1237" s="42">
        <f>ROUND($E$719/100*$E$720*АТС!C557,2)</f>
        <v>149.56</v>
      </c>
      <c r="F1237" s="42">
        <f>ROUND($F$719/100*$F$720*АТС!C557,2)</f>
        <v>101.86</v>
      </c>
      <c r="G1237" s="42">
        <f>ROUND($G$719/100*$G$720*АТС!C557,2)</f>
        <v>59.61</v>
      </c>
    </row>
    <row r="1238" spans="1:7" x14ac:dyDescent="0.25">
      <c r="A1238" s="252"/>
      <c r="B1238" s="124">
        <f t="shared" si="20"/>
        <v>41692.541669999999</v>
      </c>
      <c r="C1238" s="115">
        <v>13</v>
      </c>
      <c r="D1238" s="42">
        <f>ROUND($D$719/100*$D$720*АТС!$C558,2)</f>
        <v>164.82</v>
      </c>
      <c r="E1238" s="42">
        <f>ROUND($E$719/100*$E$720*АТС!C558,2)</f>
        <v>151.41999999999999</v>
      </c>
      <c r="F1238" s="42">
        <f>ROUND($F$719/100*$F$720*АТС!C558,2)</f>
        <v>103.13</v>
      </c>
      <c r="G1238" s="42">
        <f>ROUND($G$719/100*$G$720*АТС!C558,2)</f>
        <v>60.35</v>
      </c>
    </row>
    <row r="1239" spans="1:7" x14ac:dyDescent="0.25">
      <c r="A1239" s="252"/>
      <c r="B1239" s="123">
        <f t="shared" si="20"/>
        <v>41692.583330000001</v>
      </c>
      <c r="C1239" s="115">
        <v>14</v>
      </c>
      <c r="D1239" s="42">
        <f>ROUND($D$719/100*$D$720*АТС!$C559,2)</f>
        <v>166.96</v>
      </c>
      <c r="E1239" s="42">
        <f>ROUND($E$719/100*$E$720*АТС!C559,2)</f>
        <v>153.38999999999999</v>
      </c>
      <c r="F1239" s="42">
        <f>ROUND($F$719/100*$F$720*АТС!C559,2)</f>
        <v>104.47</v>
      </c>
      <c r="G1239" s="42">
        <f>ROUND($G$719/100*$G$720*АТС!C559,2)</f>
        <v>61.14</v>
      </c>
    </row>
    <row r="1240" spans="1:7" x14ac:dyDescent="0.25">
      <c r="A1240" s="252"/>
      <c r="B1240" s="124">
        <f t="shared" si="20"/>
        <v>41692.625</v>
      </c>
      <c r="C1240" s="115">
        <v>15</v>
      </c>
      <c r="D1240" s="42">
        <f>ROUND($D$719/100*$D$720*АТС!$C560,2)</f>
        <v>167.02</v>
      </c>
      <c r="E1240" s="42">
        <f>ROUND($E$719/100*$E$720*АТС!C560,2)</f>
        <v>153.44</v>
      </c>
      <c r="F1240" s="42">
        <f>ROUND($F$719/100*$F$720*АТС!C560,2)</f>
        <v>104.51</v>
      </c>
      <c r="G1240" s="42">
        <f>ROUND($G$719/100*$G$720*АТС!C560,2)</f>
        <v>61.16</v>
      </c>
    </row>
    <row r="1241" spans="1:7" x14ac:dyDescent="0.25">
      <c r="A1241" s="252"/>
      <c r="B1241" s="123">
        <f t="shared" si="20"/>
        <v>41692.666669999999</v>
      </c>
      <c r="C1241" s="115">
        <v>16</v>
      </c>
      <c r="D1241" s="42">
        <f>ROUND($D$719/100*$D$720*АТС!$C561,2)</f>
        <v>168.15</v>
      </c>
      <c r="E1241" s="42">
        <f>ROUND($E$719/100*$E$720*АТС!C561,2)</f>
        <v>154.47999999999999</v>
      </c>
      <c r="F1241" s="42">
        <f>ROUND($F$719/100*$F$720*АТС!C561,2)</f>
        <v>105.21</v>
      </c>
      <c r="G1241" s="42">
        <f>ROUND($G$719/100*$G$720*АТС!C561,2)</f>
        <v>61.57</v>
      </c>
    </row>
    <row r="1242" spans="1:7" x14ac:dyDescent="0.25">
      <c r="A1242" s="252"/>
      <c r="B1242" s="124">
        <f t="shared" si="20"/>
        <v>41692.708330000001</v>
      </c>
      <c r="C1242" s="115">
        <v>17</v>
      </c>
      <c r="D1242" s="42">
        <f>ROUND($D$719/100*$D$720*АТС!$C562,2)</f>
        <v>174.92</v>
      </c>
      <c r="E1242" s="42">
        <f>ROUND($E$719/100*$E$720*АТС!C562,2)</f>
        <v>160.69999999999999</v>
      </c>
      <c r="F1242" s="42">
        <f>ROUND($F$719/100*$F$720*АТС!C562,2)</f>
        <v>109.45</v>
      </c>
      <c r="G1242" s="42">
        <f>ROUND($G$719/100*$G$720*АТС!C562,2)</f>
        <v>64.05</v>
      </c>
    </row>
    <row r="1243" spans="1:7" x14ac:dyDescent="0.25">
      <c r="A1243" s="252"/>
      <c r="B1243" s="123">
        <f t="shared" si="20"/>
        <v>41692.75</v>
      </c>
      <c r="C1243" s="115">
        <v>18</v>
      </c>
      <c r="D1243" s="42">
        <f>ROUND($D$719/100*$D$720*АТС!$C563,2)</f>
        <v>157.38999999999999</v>
      </c>
      <c r="E1243" s="42">
        <f>ROUND($E$719/100*$E$720*АТС!C563,2)</f>
        <v>144.6</v>
      </c>
      <c r="F1243" s="42">
        <f>ROUND($F$719/100*$F$720*АТС!C563,2)</f>
        <v>98.48</v>
      </c>
      <c r="G1243" s="42">
        <f>ROUND($G$719/100*$G$720*АТС!C563,2)</f>
        <v>57.63</v>
      </c>
    </row>
    <row r="1244" spans="1:7" x14ac:dyDescent="0.25">
      <c r="A1244" s="252"/>
      <c r="B1244" s="124">
        <f t="shared" si="20"/>
        <v>41692.791669999999</v>
      </c>
      <c r="C1244" s="115">
        <v>19</v>
      </c>
      <c r="D1244" s="42">
        <f>ROUND($D$719/100*$D$720*АТС!$C564,2)</f>
        <v>132.53</v>
      </c>
      <c r="E1244" s="42">
        <f>ROUND($E$719/100*$E$720*АТС!C564,2)</f>
        <v>121.75</v>
      </c>
      <c r="F1244" s="42">
        <f>ROUND($F$719/100*$F$720*АТС!C564,2)</f>
        <v>82.92</v>
      </c>
      <c r="G1244" s="42">
        <f>ROUND($G$719/100*$G$720*АТС!C564,2)</f>
        <v>48.53</v>
      </c>
    </row>
    <row r="1245" spans="1:7" x14ac:dyDescent="0.25">
      <c r="A1245" s="252"/>
      <c r="B1245" s="123">
        <f t="shared" si="20"/>
        <v>41692.833330000001</v>
      </c>
      <c r="C1245" s="115">
        <v>20</v>
      </c>
      <c r="D1245" s="42">
        <f>ROUND($D$719/100*$D$720*АТС!$C565,2)</f>
        <v>131.02000000000001</v>
      </c>
      <c r="E1245" s="42">
        <f>ROUND($E$719/100*$E$720*АТС!C565,2)</f>
        <v>120.37</v>
      </c>
      <c r="F1245" s="42">
        <f>ROUND($F$719/100*$F$720*АТС!C565,2)</f>
        <v>81.98</v>
      </c>
      <c r="G1245" s="42">
        <f>ROUND($G$719/100*$G$720*АТС!C565,2)</f>
        <v>47.97</v>
      </c>
    </row>
    <row r="1246" spans="1:7" x14ac:dyDescent="0.25">
      <c r="A1246" s="252"/>
      <c r="B1246" s="124">
        <f t="shared" si="20"/>
        <v>41692.875</v>
      </c>
      <c r="C1246" s="115">
        <v>21</v>
      </c>
      <c r="D1246" s="42">
        <f>ROUND($D$719/100*$D$720*АТС!$C566,2)</f>
        <v>135.25</v>
      </c>
      <c r="E1246" s="42">
        <f>ROUND($E$719/100*$E$720*АТС!C566,2)</f>
        <v>124.25</v>
      </c>
      <c r="F1246" s="42">
        <f>ROUND($F$719/100*$F$720*АТС!C566,2)</f>
        <v>84.63</v>
      </c>
      <c r="G1246" s="42">
        <f>ROUND($G$719/100*$G$720*АТС!C566,2)</f>
        <v>49.52</v>
      </c>
    </row>
    <row r="1247" spans="1:7" x14ac:dyDescent="0.25">
      <c r="A1247" s="252"/>
      <c r="B1247" s="123">
        <f t="shared" si="20"/>
        <v>41692.916669999999</v>
      </c>
      <c r="C1247" s="115">
        <v>22</v>
      </c>
      <c r="D1247" s="42">
        <f>ROUND($D$719/100*$D$720*АТС!$C567,2)</f>
        <v>146.01</v>
      </c>
      <c r="E1247" s="42">
        <f>ROUND($E$719/100*$E$720*АТС!C567,2)</f>
        <v>134.13999999999999</v>
      </c>
      <c r="F1247" s="42">
        <f>ROUND($F$719/100*$F$720*АТС!C567,2)</f>
        <v>91.36</v>
      </c>
      <c r="G1247" s="42">
        <f>ROUND($G$719/100*$G$720*АТС!C567,2)</f>
        <v>53.46</v>
      </c>
    </row>
    <row r="1248" spans="1:7" x14ac:dyDescent="0.25">
      <c r="A1248" s="252"/>
      <c r="B1248" s="124">
        <f t="shared" si="20"/>
        <v>41692.958330000001</v>
      </c>
      <c r="C1248" s="115">
        <v>23</v>
      </c>
      <c r="D1248" s="42">
        <f>ROUND($D$719/100*$D$720*АТС!$C568,2)</f>
        <v>123.39</v>
      </c>
      <c r="E1248" s="42">
        <f>ROUND($E$719/100*$E$720*АТС!C568,2)</f>
        <v>113.36</v>
      </c>
      <c r="F1248" s="42">
        <f>ROUND($F$719/100*$F$720*АТС!C568,2)</f>
        <v>77.209999999999994</v>
      </c>
      <c r="G1248" s="42">
        <f>ROUND($G$719/100*$G$720*АТС!C568,2)</f>
        <v>45.18</v>
      </c>
    </row>
    <row r="1249" spans="1:7" x14ac:dyDescent="0.25">
      <c r="A1249" s="252"/>
      <c r="B1249" s="123">
        <f t="shared" si="20"/>
        <v>41693</v>
      </c>
      <c r="C1249" s="115">
        <v>0</v>
      </c>
      <c r="D1249" s="42">
        <f>ROUND($D$719/100*$D$720*АТС!$C569,2)</f>
        <v>137.19</v>
      </c>
      <c r="E1249" s="42">
        <f>ROUND($E$719/100*$E$720*АТС!C569,2)</f>
        <v>126.04</v>
      </c>
      <c r="F1249" s="42">
        <f>ROUND($F$719/100*$F$720*АТС!C569,2)</f>
        <v>85.84</v>
      </c>
      <c r="G1249" s="42">
        <f>ROUND($G$719/100*$G$720*АТС!C569,2)</f>
        <v>50.24</v>
      </c>
    </row>
    <row r="1250" spans="1:7" x14ac:dyDescent="0.25">
      <c r="A1250" s="252"/>
      <c r="B1250" s="124">
        <f t="shared" si="20"/>
        <v>41693.041669999999</v>
      </c>
      <c r="C1250" s="115">
        <v>1</v>
      </c>
      <c r="D1250" s="42">
        <f>ROUND($D$719/100*$D$720*АТС!$C570,2)</f>
        <v>151.58000000000001</v>
      </c>
      <c r="E1250" s="42">
        <f>ROUND($E$719/100*$E$720*АТС!C570,2)</f>
        <v>139.25</v>
      </c>
      <c r="F1250" s="42">
        <f>ROUND($F$719/100*$F$720*АТС!C570,2)</f>
        <v>94.84</v>
      </c>
      <c r="G1250" s="42">
        <f>ROUND($G$719/100*$G$720*АТС!C570,2)</f>
        <v>55.5</v>
      </c>
    </row>
    <row r="1251" spans="1:7" x14ac:dyDescent="0.25">
      <c r="A1251" s="252"/>
      <c r="B1251" s="123">
        <f t="shared" si="20"/>
        <v>41693.083330000001</v>
      </c>
      <c r="C1251" s="115">
        <v>2</v>
      </c>
      <c r="D1251" s="42">
        <f>ROUND($D$719/100*$D$720*АТС!$C571,2)</f>
        <v>159.79</v>
      </c>
      <c r="E1251" s="42">
        <f>ROUND($E$719/100*$E$720*АТС!C571,2)</f>
        <v>146.80000000000001</v>
      </c>
      <c r="F1251" s="42">
        <f>ROUND($F$719/100*$F$720*АТС!C571,2)</f>
        <v>99.98</v>
      </c>
      <c r="G1251" s="42">
        <f>ROUND($G$719/100*$G$720*АТС!C571,2)</f>
        <v>58.51</v>
      </c>
    </row>
    <row r="1252" spans="1:7" x14ac:dyDescent="0.25">
      <c r="A1252" s="252"/>
      <c r="B1252" s="124">
        <f t="shared" si="20"/>
        <v>41693.125</v>
      </c>
      <c r="C1252" s="115">
        <v>3</v>
      </c>
      <c r="D1252" s="42">
        <f>ROUND($D$719/100*$D$720*АТС!$C572,2)</f>
        <v>164.15</v>
      </c>
      <c r="E1252" s="42">
        <f>ROUND($E$719/100*$E$720*АТС!C572,2)</f>
        <v>150.81</v>
      </c>
      <c r="F1252" s="42">
        <f>ROUND($F$719/100*$F$720*АТС!C572,2)</f>
        <v>102.71</v>
      </c>
      <c r="G1252" s="42">
        <f>ROUND($G$719/100*$G$720*АТС!C572,2)</f>
        <v>60.11</v>
      </c>
    </row>
    <row r="1253" spans="1:7" x14ac:dyDescent="0.25">
      <c r="A1253" s="252"/>
      <c r="B1253" s="123">
        <f t="shared" si="20"/>
        <v>41693.166669999999</v>
      </c>
      <c r="C1253" s="115">
        <v>4</v>
      </c>
      <c r="D1253" s="42">
        <f>ROUND($D$719/100*$D$720*АТС!$C573,2)</f>
        <v>161.91999999999999</v>
      </c>
      <c r="E1253" s="42">
        <f>ROUND($E$719/100*$E$720*АТС!C573,2)</f>
        <v>148.76</v>
      </c>
      <c r="F1253" s="42">
        <f>ROUND($F$719/100*$F$720*АТС!C573,2)</f>
        <v>101.32</v>
      </c>
      <c r="G1253" s="42">
        <f>ROUND($G$719/100*$G$720*АТС!C573,2)</f>
        <v>59.29</v>
      </c>
    </row>
    <row r="1254" spans="1:7" x14ac:dyDescent="0.25">
      <c r="A1254" s="252"/>
      <c r="B1254" s="124">
        <f t="shared" si="20"/>
        <v>41693.208330000001</v>
      </c>
      <c r="C1254" s="115">
        <v>5</v>
      </c>
      <c r="D1254" s="42">
        <f>ROUND($D$719/100*$D$720*АТС!$C574,2)</f>
        <v>164.18</v>
      </c>
      <c r="E1254" s="42">
        <f>ROUND($E$719/100*$E$720*АТС!C574,2)</f>
        <v>150.84</v>
      </c>
      <c r="F1254" s="42">
        <f>ROUND($F$719/100*$F$720*АТС!C574,2)</f>
        <v>102.73</v>
      </c>
      <c r="G1254" s="42">
        <f>ROUND($G$719/100*$G$720*АТС!C574,2)</f>
        <v>60.12</v>
      </c>
    </row>
    <row r="1255" spans="1:7" x14ac:dyDescent="0.25">
      <c r="A1255" s="252"/>
      <c r="B1255" s="123">
        <f t="shared" si="20"/>
        <v>41693.25</v>
      </c>
      <c r="C1255" s="115">
        <v>6</v>
      </c>
      <c r="D1255" s="42">
        <f>ROUND($D$719/100*$D$720*АТС!$C575,2)</f>
        <v>158.68</v>
      </c>
      <c r="E1255" s="42">
        <f>ROUND($E$719/100*$E$720*АТС!C575,2)</f>
        <v>145.78</v>
      </c>
      <c r="F1255" s="42">
        <f>ROUND($F$719/100*$F$720*АТС!C575,2)</f>
        <v>99.29</v>
      </c>
      <c r="G1255" s="42">
        <f>ROUND($G$719/100*$G$720*АТС!C575,2)</f>
        <v>58.1</v>
      </c>
    </row>
    <row r="1256" spans="1:7" x14ac:dyDescent="0.25">
      <c r="A1256" s="252"/>
      <c r="B1256" s="124">
        <f t="shared" si="20"/>
        <v>41693.291669999999</v>
      </c>
      <c r="C1256" s="115">
        <v>7</v>
      </c>
      <c r="D1256" s="42">
        <f>ROUND($D$719/100*$D$720*АТС!$C576,2)</f>
        <v>153.63</v>
      </c>
      <c r="E1256" s="42">
        <f>ROUND($E$719/100*$E$720*АТС!C576,2)</f>
        <v>141.13999999999999</v>
      </c>
      <c r="F1256" s="42">
        <f>ROUND($F$719/100*$F$720*АТС!C576,2)</f>
        <v>96.13</v>
      </c>
      <c r="G1256" s="42">
        <f>ROUND($G$719/100*$G$720*АТС!C576,2)</f>
        <v>56.25</v>
      </c>
    </row>
    <row r="1257" spans="1:7" x14ac:dyDescent="0.25">
      <c r="A1257" s="252"/>
      <c r="B1257" s="123">
        <f t="shared" si="20"/>
        <v>41693.333330000001</v>
      </c>
      <c r="C1257" s="115">
        <v>8</v>
      </c>
      <c r="D1257" s="42">
        <f>ROUND($D$719/100*$D$720*АТС!$C577,2)</f>
        <v>145.28</v>
      </c>
      <c r="E1257" s="42">
        <f>ROUND($E$719/100*$E$720*АТС!C577,2)</f>
        <v>133.47</v>
      </c>
      <c r="F1257" s="42">
        <f>ROUND($F$719/100*$F$720*АТС!C577,2)</f>
        <v>90.9</v>
      </c>
      <c r="G1257" s="42">
        <f>ROUND($G$719/100*$G$720*АТС!C577,2)</f>
        <v>53.2</v>
      </c>
    </row>
    <row r="1258" spans="1:7" x14ac:dyDescent="0.25">
      <c r="A1258" s="252"/>
      <c r="B1258" s="124">
        <f t="shared" ref="B1258:B1392" si="21">B1234+1</f>
        <v>41693.375</v>
      </c>
      <c r="C1258" s="115">
        <v>9</v>
      </c>
      <c r="D1258" s="42">
        <f>ROUND($D$719/100*$D$720*АТС!$C578,2)</f>
        <v>174.84</v>
      </c>
      <c r="E1258" s="42">
        <f>ROUND($E$719/100*$E$720*АТС!C578,2)</f>
        <v>160.63</v>
      </c>
      <c r="F1258" s="42">
        <f>ROUND($F$719/100*$F$720*АТС!C578,2)</f>
        <v>109.4</v>
      </c>
      <c r="G1258" s="42">
        <f>ROUND($G$719/100*$G$720*АТС!C578,2)</f>
        <v>64.02</v>
      </c>
    </row>
    <row r="1259" spans="1:7" x14ac:dyDescent="0.25">
      <c r="A1259" s="252"/>
      <c r="B1259" s="123">
        <f t="shared" si="21"/>
        <v>41693.416669999999</v>
      </c>
      <c r="C1259" s="115">
        <v>10</v>
      </c>
      <c r="D1259" s="42">
        <f>ROUND($D$719/100*$D$720*АТС!$C579,2)</f>
        <v>162.96</v>
      </c>
      <c r="E1259" s="42">
        <f>ROUND($E$719/100*$E$720*АТС!C579,2)</f>
        <v>149.71</v>
      </c>
      <c r="F1259" s="42">
        <f>ROUND($F$719/100*$F$720*АТС!C579,2)</f>
        <v>101.97</v>
      </c>
      <c r="G1259" s="42">
        <f>ROUND($G$719/100*$G$720*АТС!C579,2)</f>
        <v>59.67</v>
      </c>
    </row>
    <row r="1260" spans="1:7" x14ac:dyDescent="0.25">
      <c r="A1260" s="252"/>
      <c r="B1260" s="124">
        <f t="shared" si="21"/>
        <v>41693.458330000001</v>
      </c>
      <c r="C1260" s="115">
        <v>11</v>
      </c>
      <c r="D1260" s="42">
        <f>ROUND($D$719/100*$D$720*АТС!$C580,2)</f>
        <v>158.88999999999999</v>
      </c>
      <c r="E1260" s="42">
        <f>ROUND($E$719/100*$E$720*АТС!C580,2)</f>
        <v>145.97</v>
      </c>
      <c r="F1260" s="42">
        <f>ROUND($F$719/100*$F$720*АТС!C580,2)</f>
        <v>99.42</v>
      </c>
      <c r="G1260" s="42">
        <f>ROUND($G$719/100*$G$720*АТС!C580,2)</f>
        <v>58.18</v>
      </c>
    </row>
    <row r="1261" spans="1:7" x14ac:dyDescent="0.25">
      <c r="A1261" s="252"/>
      <c r="B1261" s="123">
        <f t="shared" si="21"/>
        <v>41693.5</v>
      </c>
      <c r="C1261" s="115">
        <v>12</v>
      </c>
      <c r="D1261" s="42">
        <f>ROUND($D$719/100*$D$720*АТС!$C581,2)</f>
        <v>162.9</v>
      </c>
      <c r="E1261" s="42">
        <f>ROUND($E$719/100*$E$720*АТС!C581,2)</f>
        <v>149.66</v>
      </c>
      <c r="F1261" s="42">
        <f>ROUND($F$719/100*$F$720*АТС!C581,2)</f>
        <v>101.93</v>
      </c>
      <c r="G1261" s="42">
        <f>ROUND($G$719/100*$G$720*АТС!C581,2)</f>
        <v>59.65</v>
      </c>
    </row>
    <row r="1262" spans="1:7" x14ac:dyDescent="0.25">
      <c r="A1262" s="252"/>
      <c r="B1262" s="124">
        <f t="shared" si="21"/>
        <v>41693.541669999999</v>
      </c>
      <c r="C1262" s="115">
        <v>13</v>
      </c>
      <c r="D1262" s="42">
        <f>ROUND($D$719/100*$D$720*АТС!$C582,2)</f>
        <v>167.1</v>
      </c>
      <c r="E1262" s="42">
        <f>ROUND($E$719/100*$E$720*АТС!C582,2)</f>
        <v>153.51</v>
      </c>
      <c r="F1262" s="42">
        <f>ROUND($F$719/100*$F$720*АТС!C582,2)</f>
        <v>104.55</v>
      </c>
      <c r="G1262" s="42">
        <f>ROUND($G$719/100*$G$720*АТС!C582,2)</f>
        <v>61.18</v>
      </c>
    </row>
    <row r="1263" spans="1:7" x14ac:dyDescent="0.25">
      <c r="A1263" s="252"/>
      <c r="B1263" s="123">
        <f t="shared" si="21"/>
        <v>41693.583330000001</v>
      </c>
      <c r="C1263" s="115">
        <v>14</v>
      </c>
      <c r="D1263" s="42">
        <f>ROUND($D$719/100*$D$720*АТС!$C583,2)</f>
        <v>172.67</v>
      </c>
      <c r="E1263" s="42">
        <f>ROUND($E$719/100*$E$720*АТС!C583,2)</f>
        <v>158.63</v>
      </c>
      <c r="F1263" s="42">
        <f>ROUND($F$719/100*$F$720*АТС!C583,2)</f>
        <v>108.04</v>
      </c>
      <c r="G1263" s="42">
        <f>ROUND($G$719/100*$G$720*АТС!C583,2)</f>
        <v>63.23</v>
      </c>
    </row>
    <row r="1264" spans="1:7" x14ac:dyDescent="0.25">
      <c r="A1264" s="252"/>
      <c r="B1264" s="124">
        <f t="shared" si="21"/>
        <v>41693.625</v>
      </c>
      <c r="C1264" s="115">
        <v>15</v>
      </c>
      <c r="D1264" s="42">
        <f>ROUND($D$719/100*$D$720*АТС!$C584,2)</f>
        <v>171.68</v>
      </c>
      <c r="E1264" s="42">
        <f>ROUND($E$719/100*$E$720*АТС!C584,2)</f>
        <v>157.72</v>
      </c>
      <c r="F1264" s="42">
        <f>ROUND($F$719/100*$F$720*АТС!C584,2)</f>
        <v>107.42</v>
      </c>
      <c r="G1264" s="42">
        <f>ROUND($G$719/100*$G$720*АТС!C584,2)</f>
        <v>62.86</v>
      </c>
    </row>
    <row r="1265" spans="1:7" x14ac:dyDescent="0.25">
      <c r="A1265" s="252"/>
      <c r="B1265" s="123">
        <f t="shared" si="21"/>
        <v>41693.666669999999</v>
      </c>
      <c r="C1265" s="115">
        <v>16</v>
      </c>
      <c r="D1265" s="42">
        <f>ROUND($D$719/100*$D$720*АТС!$C585,2)</f>
        <v>170.64</v>
      </c>
      <c r="E1265" s="42">
        <f>ROUND($E$719/100*$E$720*АТС!C585,2)</f>
        <v>156.77000000000001</v>
      </c>
      <c r="F1265" s="42">
        <f>ROUND($F$719/100*$F$720*АТС!C585,2)</f>
        <v>106.77</v>
      </c>
      <c r="G1265" s="42">
        <f>ROUND($G$719/100*$G$720*АТС!C585,2)</f>
        <v>62.48</v>
      </c>
    </row>
    <row r="1266" spans="1:7" x14ac:dyDescent="0.25">
      <c r="A1266" s="252"/>
      <c r="B1266" s="124">
        <f t="shared" si="21"/>
        <v>41693.708330000001</v>
      </c>
      <c r="C1266" s="115">
        <v>17</v>
      </c>
      <c r="D1266" s="42">
        <f>ROUND($D$719/100*$D$720*АТС!$C586,2)</f>
        <v>171.99</v>
      </c>
      <c r="E1266" s="42">
        <f>ROUND($E$719/100*$E$720*АТС!C586,2)</f>
        <v>158</v>
      </c>
      <c r="F1266" s="42">
        <f>ROUND($F$719/100*$F$720*АТС!C586,2)</f>
        <v>107.61</v>
      </c>
      <c r="G1266" s="42">
        <f>ROUND($G$719/100*$G$720*АТС!C586,2)</f>
        <v>62.98</v>
      </c>
    </row>
    <row r="1267" spans="1:7" x14ac:dyDescent="0.25">
      <c r="A1267" s="252"/>
      <c r="B1267" s="123">
        <f t="shared" si="21"/>
        <v>41693.75</v>
      </c>
      <c r="C1267" s="115">
        <v>18</v>
      </c>
      <c r="D1267" s="42">
        <f>ROUND($D$719/100*$D$720*АТС!$C587,2)</f>
        <v>157.74</v>
      </c>
      <c r="E1267" s="42">
        <f>ROUND($E$719/100*$E$720*АТС!C587,2)</f>
        <v>144.91</v>
      </c>
      <c r="F1267" s="42">
        <f>ROUND($F$719/100*$F$720*АТС!C587,2)</f>
        <v>98.7</v>
      </c>
      <c r="G1267" s="42">
        <f>ROUND($G$719/100*$G$720*АТС!C587,2)</f>
        <v>57.76</v>
      </c>
    </row>
    <row r="1268" spans="1:7" x14ac:dyDescent="0.25">
      <c r="A1268" s="252"/>
      <c r="B1268" s="124">
        <f t="shared" si="21"/>
        <v>41693.791669999999</v>
      </c>
      <c r="C1268" s="115">
        <v>19</v>
      </c>
      <c r="D1268" s="42">
        <f>ROUND($D$719/100*$D$720*АТС!$C588,2)</f>
        <v>132.65</v>
      </c>
      <c r="E1268" s="42">
        <f>ROUND($E$719/100*$E$720*АТС!C588,2)</f>
        <v>121.86</v>
      </c>
      <c r="F1268" s="42">
        <f>ROUND($F$719/100*$F$720*АТС!C588,2)</f>
        <v>83</v>
      </c>
      <c r="G1268" s="42">
        <f>ROUND($G$719/100*$G$720*АТС!C588,2)</f>
        <v>48.57</v>
      </c>
    </row>
    <row r="1269" spans="1:7" x14ac:dyDescent="0.25">
      <c r="A1269" s="252"/>
      <c r="B1269" s="123">
        <f t="shared" si="21"/>
        <v>41693.833330000001</v>
      </c>
      <c r="C1269" s="115">
        <v>20</v>
      </c>
      <c r="D1269" s="42">
        <f>ROUND($D$719/100*$D$720*АТС!$C589,2)</f>
        <v>131.19</v>
      </c>
      <c r="E1269" s="42">
        <f>ROUND($E$719/100*$E$720*АТС!C589,2)</f>
        <v>120.52</v>
      </c>
      <c r="F1269" s="42">
        <f>ROUND($F$719/100*$F$720*АТС!C589,2)</f>
        <v>82.08</v>
      </c>
      <c r="G1269" s="42">
        <f>ROUND($G$719/100*$G$720*АТС!C589,2)</f>
        <v>48.04</v>
      </c>
    </row>
    <row r="1270" spans="1:7" x14ac:dyDescent="0.25">
      <c r="A1270" s="252"/>
      <c r="B1270" s="124">
        <f t="shared" si="21"/>
        <v>41693.875</v>
      </c>
      <c r="C1270" s="115">
        <v>21</v>
      </c>
      <c r="D1270" s="42">
        <f>ROUND($D$719/100*$D$720*АТС!$C590,2)</f>
        <v>135.38</v>
      </c>
      <c r="E1270" s="42">
        <f>ROUND($E$719/100*$E$720*АТС!C590,2)</f>
        <v>124.38</v>
      </c>
      <c r="F1270" s="42">
        <f>ROUND($F$719/100*$F$720*АТС!C590,2)</f>
        <v>84.71</v>
      </c>
      <c r="G1270" s="42">
        <f>ROUND($G$719/100*$G$720*АТС!C590,2)</f>
        <v>49.57</v>
      </c>
    </row>
    <row r="1271" spans="1:7" x14ac:dyDescent="0.25">
      <c r="A1271" s="252"/>
      <c r="B1271" s="123">
        <f t="shared" si="21"/>
        <v>41693.916669999999</v>
      </c>
      <c r="C1271" s="115">
        <v>22</v>
      </c>
      <c r="D1271" s="42">
        <f>ROUND($D$719/100*$D$720*АТС!$C591,2)</f>
        <v>146.24</v>
      </c>
      <c r="E1271" s="42">
        <f>ROUND($E$719/100*$E$720*АТС!C591,2)</f>
        <v>134.35</v>
      </c>
      <c r="F1271" s="42">
        <f>ROUND($F$719/100*$F$720*АТС!C591,2)</f>
        <v>91.5</v>
      </c>
      <c r="G1271" s="42">
        <f>ROUND($G$719/100*$G$720*АТС!C591,2)</f>
        <v>53.55</v>
      </c>
    </row>
    <row r="1272" spans="1:7" x14ac:dyDescent="0.25">
      <c r="A1272" s="252"/>
      <c r="B1272" s="124">
        <f t="shared" si="21"/>
        <v>41693.958330000001</v>
      </c>
      <c r="C1272" s="115">
        <v>23</v>
      </c>
      <c r="D1272" s="42">
        <f>ROUND($D$719/100*$D$720*АТС!$C592,2)</f>
        <v>123.01</v>
      </c>
      <c r="E1272" s="42">
        <f>ROUND($E$719/100*$E$720*АТС!C592,2)</f>
        <v>113.01</v>
      </c>
      <c r="F1272" s="42">
        <f>ROUND($F$719/100*$F$720*АТС!C592,2)</f>
        <v>76.97</v>
      </c>
      <c r="G1272" s="42">
        <f>ROUND($G$719/100*$G$720*АТС!C592,2)</f>
        <v>45.04</v>
      </c>
    </row>
    <row r="1273" spans="1:7" x14ac:dyDescent="0.25">
      <c r="A1273" s="252"/>
      <c r="B1273" s="123">
        <f t="shared" si="21"/>
        <v>41694</v>
      </c>
      <c r="C1273" s="115">
        <v>0</v>
      </c>
      <c r="D1273" s="42">
        <f>ROUND($D$719/100*$D$720*АТС!$C593,2)</f>
        <v>139.62</v>
      </c>
      <c r="E1273" s="42">
        <f>ROUND($E$719/100*$E$720*АТС!C593,2)</f>
        <v>128.27000000000001</v>
      </c>
      <c r="F1273" s="42">
        <f>ROUND($F$719/100*$F$720*АТС!C593,2)</f>
        <v>87.36</v>
      </c>
      <c r="G1273" s="42">
        <f>ROUND($G$719/100*$G$720*АТС!C593,2)</f>
        <v>51.12</v>
      </c>
    </row>
    <row r="1274" spans="1:7" x14ac:dyDescent="0.25">
      <c r="A1274" s="252"/>
      <c r="B1274" s="124">
        <f t="shared" si="21"/>
        <v>41694.041669999999</v>
      </c>
      <c r="C1274" s="115">
        <v>1</v>
      </c>
      <c r="D1274" s="42">
        <f>ROUND($D$719/100*$D$720*АТС!$C594,2)</f>
        <v>153.27000000000001</v>
      </c>
      <c r="E1274" s="42">
        <f>ROUND($E$719/100*$E$720*АТС!C594,2)</f>
        <v>140.81</v>
      </c>
      <c r="F1274" s="42">
        <f>ROUND($F$719/100*$F$720*АТС!C594,2)</f>
        <v>95.9</v>
      </c>
      <c r="G1274" s="42">
        <f>ROUND($G$719/100*$G$720*АТС!C594,2)</f>
        <v>56.12</v>
      </c>
    </row>
    <row r="1275" spans="1:7" x14ac:dyDescent="0.25">
      <c r="A1275" s="252"/>
      <c r="B1275" s="123">
        <f t="shared" si="21"/>
        <v>41694.083330000001</v>
      </c>
      <c r="C1275" s="115">
        <v>2</v>
      </c>
      <c r="D1275" s="42">
        <f>ROUND($D$719/100*$D$720*АТС!$C595,2)</f>
        <v>158.97</v>
      </c>
      <c r="E1275" s="42">
        <f>ROUND($E$719/100*$E$720*АТС!C595,2)</f>
        <v>146.05000000000001</v>
      </c>
      <c r="F1275" s="42">
        <f>ROUND($F$719/100*$F$720*АТС!C595,2)</f>
        <v>99.47</v>
      </c>
      <c r="G1275" s="42">
        <f>ROUND($G$719/100*$G$720*АТС!C595,2)</f>
        <v>58.21</v>
      </c>
    </row>
    <row r="1276" spans="1:7" x14ac:dyDescent="0.25">
      <c r="A1276" s="252"/>
      <c r="B1276" s="124">
        <f t="shared" si="21"/>
        <v>41694.125</v>
      </c>
      <c r="C1276" s="115">
        <v>3</v>
      </c>
      <c r="D1276" s="42">
        <f>ROUND($D$719/100*$D$720*АТС!$C596,2)</f>
        <v>161.91</v>
      </c>
      <c r="E1276" s="42">
        <f>ROUND($E$719/100*$E$720*АТС!C596,2)</f>
        <v>148.75</v>
      </c>
      <c r="F1276" s="42">
        <f>ROUND($F$719/100*$F$720*АТС!C596,2)</f>
        <v>101.31</v>
      </c>
      <c r="G1276" s="42">
        <f>ROUND($G$719/100*$G$720*АТС!C596,2)</f>
        <v>59.29</v>
      </c>
    </row>
    <row r="1277" spans="1:7" x14ac:dyDescent="0.25">
      <c r="A1277" s="252"/>
      <c r="B1277" s="123">
        <f t="shared" si="21"/>
        <v>41694.166669999999</v>
      </c>
      <c r="C1277" s="115">
        <v>4</v>
      </c>
      <c r="D1277" s="42">
        <f>ROUND($D$719/100*$D$720*АТС!$C597,2)</f>
        <v>161.91999999999999</v>
      </c>
      <c r="E1277" s="42">
        <f>ROUND($E$719/100*$E$720*АТС!C597,2)</f>
        <v>148.75</v>
      </c>
      <c r="F1277" s="42">
        <f>ROUND($F$719/100*$F$720*АТС!C597,2)</f>
        <v>101.31</v>
      </c>
      <c r="G1277" s="42">
        <f>ROUND($G$719/100*$G$720*АТС!C597,2)</f>
        <v>59.29</v>
      </c>
    </row>
    <row r="1278" spans="1:7" x14ac:dyDescent="0.25">
      <c r="A1278" s="252"/>
      <c r="B1278" s="124">
        <f t="shared" si="21"/>
        <v>41694.208330000001</v>
      </c>
      <c r="C1278" s="115">
        <v>5</v>
      </c>
      <c r="D1278" s="42">
        <f>ROUND($D$719/100*$D$720*АТС!$C598,2)</f>
        <v>158.94999999999999</v>
      </c>
      <c r="E1278" s="42">
        <f>ROUND($E$719/100*$E$720*АТС!C598,2)</f>
        <v>146.03</v>
      </c>
      <c r="F1278" s="42">
        <f>ROUND($F$719/100*$F$720*АТС!C598,2)</f>
        <v>99.45</v>
      </c>
      <c r="G1278" s="42">
        <f>ROUND($G$719/100*$G$720*АТС!C598,2)</f>
        <v>58.2</v>
      </c>
    </row>
    <row r="1279" spans="1:7" x14ac:dyDescent="0.25">
      <c r="A1279" s="252"/>
      <c r="B1279" s="123">
        <f t="shared" si="21"/>
        <v>41694.25</v>
      </c>
      <c r="C1279" s="115">
        <v>6</v>
      </c>
      <c r="D1279" s="42">
        <f>ROUND($D$719/100*$D$720*АТС!$C599,2)</f>
        <v>149.69999999999999</v>
      </c>
      <c r="E1279" s="42">
        <f>ROUND($E$719/100*$E$720*АТС!C599,2)</f>
        <v>137.53</v>
      </c>
      <c r="F1279" s="42">
        <f>ROUND($F$719/100*$F$720*АТС!C599,2)</f>
        <v>93.66</v>
      </c>
      <c r="G1279" s="42">
        <f>ROUND($G$719/100*$G$720*АТС!C599,2)</f>
        <v>54.81</v>
      </c>
    </row>
    <row r="1280" spans="1:7" x14ac:dyDescent="0.25">
      <c r="A1280" s="252"/>
      <c r="B1280" s="124">
        <f t="shared" si="21"/>
        <v>41694.291669999999</v>
      </c>
      <c r="C1280" s="115">
        <v>7</v>
      </c>
      <c r="D1280" s="42">
        <f>ROUND($D$719/100*$D$720*АТС!$C600,2)</f>
        <v>168.71</v>
      </c>
      <c r="E1280" s="42">
        <f>ROUND($E$719/100*$E$720*АТС!C600,2)</f>
        <v>155</v>
      </c>
      <c r="F1280" s="42">
        <f>ROUND($F$719/100*$F$720*АТС!C600,2)</f>
        <v>105.57</v>
      </c>
      <c r="G1280" s="42">
        <f>ROUND($G$719/100*$G$720*АТС!C600,2)</f>
        <v>61.78</v>
      </c>
    </row>
    <row r="1281" spans="1:7" x14ac:dyDescent="0.25">
      <c r="A1281" s="252"/>
      <c r="B1281" s="123">
        <f t="shared" si="21"/>
        <v>41694.333330000001</v>
      </c>
      <c r="C1281" s="115">
        <v>8</v>
      </c>
      <c r="D1281" s="42">
        <f>ROUND($D$719/100*$D$720*АТС!$C601,2)</f>
        <v>175.97</v>
      </c>
      <c r="E1281" s="42">
        <f>ROUND($E$719/100*$E$720*АТС!C601,2)</f>
        <v>161.66</v>
      </c>
      <c r="F1281" s="42">
        <f>ROUND($F$719/100*$F$720*АТС!C601,2)</f>
        <v>110.1</v>
      </c>
      <c r="G1281" s="42">
        <f>ROUND($G$719/100*$G$720*АТС!C601,2)</f>
        <v>64.430000000000007</v>
      </c>
    </row>
    <row r="1282" spans="1:7" x14ac:dyDescent="0.25">
      <c r="A1282" s="252"/>
      <c r="B1282" s="124">
        <f t="shared" si="21"/>
        <v>41694.375</v>
      </c>
      <c r="C1282" s="115">
        <v>9</v>
      </c>
      <c r="D1282" s="42">
        <f>ROUND($D$719/100*$D$720*АТС!$C602,2)</f>
        <v>162.41999999999999</v>
      </c>
      <c r="E1282" s="42">
        <f>ROUND($E$719/100*$E$720*АТС!C602,2)</f>
        <v>149.22</v>
      </c>
      <c r="F1282" s="42">
        <f>ROUND($F$719/100*$F$720*АТС!C602,2)</f>
        <v>101.63</v>
      </c>
      <c r="G1282" s="42">
        <f>ROUND($G$719/100*$G$720*АТС!C602,2)</f>
        <v>59.47</v>
      </c>
    </row>
    <row r="1283" spans="1:7" x14ac:dyDescent="0.25">
      <c r="A1283" s="252"/>
      <c r="B1283" s="123">
        <f t="shared" si="21"/>
        <v>41694.416669999999</v>
      </c>
      <c r="C1283" s="115">
        <v>10</v>
      </c>
      <c r="D1283" s="42">
        <f>ROUND($D$719/100*$D$720*АТС!$C603,2)</f>
        <v>158.61000000000001</v>
      </c>
      <c r="E1283" s="42">
        <f>ROUND($E$719/100*$E$720*АТС!C603,2)</f>
        <v>145.72</v>
      </c>
      <c r="F1283" s="42">
        <f>ROUND($F$719/100*$F$720*АТС!C603,2)</f>
        <v>99.24</v>
      </c>
      <c r="G1283" s="42">
        <f>ROUND($G$719/100*$G$720*АТС!C603,2)</f>
        <v>58.08</v>
      </c>
    </row>
    <row r="1284" spans="1:7" x14ac:dyDescent="0.25">
      <c r="A1284" s="252"/>
      <c r="B1284" s="124">
        <f t="shared" si="21"/>
        <v>41694.458330000001</v>
      </c>
      <c r="C1284" s="115">
        <v>11</v>
      </c>
      <c r="D1284" s="42">
        <f>ROUND($D$719/100*$D$720*АТС!$C604,2)</f>
        <v>146.66999999999999</v>
      </c>
      <c r="E1284" s="42">
        <f>ROUND($E$719/100*$E$720*АТС!C604,2)</f>
        <v>134.75</v>
      </c>
      <c r="F1284" s="42">
        <f>ROUND($F$719/100*$F$720*АТС!C604,2)</f>
        <v>91.77</v>
      </c>
      <c r="G1284" s="42">
        <f>ROUND($G$719/100*$G$720*АТС!C604,2)</f>
        <v>53.71</v>
      </c>
    </row>
    <row r="1285" spans="1:7" x14ac:dyDescent="0.25">
      <c r="A1285" s="252"/>
      <c r="B1285" s="123">
        <f t="shared" si="21"/>
        <v>41694.5</v>
      </c>
      <c r="C1285" s="115">
        <v>12</v>
      </c>
      <c r="D1285" s="42">
        <f>ROUND($D$719/100*$D$720*АТС!$C605,2)</f>
        <v>153.07</v>
      </c>
      <c r="E1285" s="42">
        <f>ROUND($E$719/100*$E$720*АТС!C605,2)</f>
        <v>140.62</v>
      </c>
      <c r="F1285" s="42">
        <f>ROUND($F$719/100*$F$720*АТС!C605,2)</f>
        <v>95.78</v>
      </c>
      <c r="G1285" s="42">
        <f>ROUND($G$719/100*$G$720*АТС!C605,2)</f>
        <v>56.05</v>
      </c>
    </row>
    <row r="1286" spans="1:7" x14ac:dyDescent="0.25">
      <c r="A1286" s="252"/>
      <c r="B1286" s="124">
        <f t="shared" si="21"/>
        <v>41694.541669999999</v>
      </c>
      <c r="C1286" s="115">
        <v>13</v>
      </c>
      <c r="D1286" s="42">
        <f>ROUND($D$719/100*$D$720*АТС!$C606,2)</f>
        <v>156.51</v>
      </c>
      <c r="E1286" s="42">
        <f>ROUND($E$719/100*$E$720*АТС!C606,2)</f>
        <v>143.79</v>
      </c>
      <c r="F1286" s="42">
        <f>ROUND($F$719/100*$F$720*АТС!C606,2)</f>
        <v>97.93</v>
      </c>
      <c r="G1286" s="42">
        <f>ROUND($G$719/100*$G$720*АТС!C606,2)</f>
        <v>57.31</v>
      </c>
    </row>
    <row r="1287" spans="1:7" x14ac:dyDescent="0.25">
      <c r="A1287" s="252"/>
      <c r="B1287" s="123">
        <f t="shared" si="21"/>
        <v>41694.583330000001</v>
      </c>
      <c r="C1287" s="115">
        <v>14</v>
      </c>
      <c r="D1287" s="42">
        <f>ROUND($D$719/100*$D$720*АТС!$C607,2)</f>
        <v>160.08000000000001</v>
      </c>
      <c r="E1287" s="42">
        <f>ROUND($E$719/100*$E$720*АТС!C607,2)</f>
        <v>147.07</v>
      </c>
      <c r="F1287" s="42">
        <f>ROUND($F$719/100*$F$720*АТС!C607,2)</f>
        <v>100.17</v>
      </c>
      <c r="G1287" s="42">
        <f>ROUND($G$719/100*$G$720*АТС!C607,2)</f>
        <v>58.62</v>
      </c>
    </row>
    <row r="1288" spans="1:7" x14ac:dyDescent="0.25">
      <c r="A1288" s="252"/>
      <c r="B1288" s="124">
        <f t="shared" si="21"/>
        <v>41694.625</v>
      </c>
      <c r="C1288" s="115">
        <v>15</v>
      </c>
      <c r="D1288" s="42">
        <f>ROUND($D$719/100*$D$720*АТС!$C608,2)</f>
        <v>162.91</v>
      </c>
      <c r="E1288" s="42">
        <f>ROUND($E$719/100*$E$720*АТС!C608,2)</f>
        <v>149.66</v>
      </c>
      <c r="F1288" s="42">
        <f>ROUND($F$719/100*$F$720*АТС!C608,2)</f>
        <v>101.93</v>
      </c>
      <c r="G1288" s="42">
        <f>ROUND($G$719/100*$G$720*АТС!C608,2)</f>
        <v>59.65</v>
      </c>
    </row>
    <row r="1289" spans="1:7" x14ac:dyDescent="0.25">
      <c r="A1289" s="252"/>
      <c r="B1289" s="123">
        <f t="shared" si="21"/>
        <v>41694.666669999999</v>
      </c>
      <c r="C1289" s="115">
        <v>16</v>
      </c>
      <c r="D1289" s="42">
        <f>ROUND($D$719/100*$D$720*АТС!$C609,2)</f>
        <v>165.88</v>
      </c>
      <c r="E1289" s="42">
        <f>ROUND($E$719/100*$E$720*АТС!C609,2)</f>
        <v>152.4</v>
      </c>
      <c r="F1289" s="42">
        <f>ROUND($F$719/100*$F$720*АТС!C609,2)</f>
        <v>103.79</v>
      </c>
      <c r="G1289" s="42">
        <f>ROUND($G$719/100*$G$720*АТС!C609,2)</f>
        <v>60.74</v>
      </c>
    </row>
    <row r="1290" spans="1:7" x14ac:dyDescent="0.25">
      <c r="A1290" s="252"/>
      <c r="B1290" s="124">
        <f t="shared" si="21"/>
        <v>41694.708330000001</v>
      </c>
      <c r="C1290" s="115">
        <v>17</v>
      </c>
      <c r="D1290" s="42">
        <f>ROUND($D$719/100*$D$720*АТС!$C610,2)</f>
        <v>189.25</v>
      </c>
      <c r="E1290" s="42">
        <f>ROUND($E$719/100*$E$720*АТС!C610,2)</f>
        <v>173.87</v>
      </c>
      <c r="F1290" s="42">
        <f>ROUND($F$719/100*$F$720*АТС!C610,2)</f>
        <v>118.42</v>
      </c>
      <c r="G1290" s="42">
        <f>ROUND($G$719/100*$G$720*АТС!C610,2)</f>
        <v>69.3</v>
      </c>
    </row>
    <row r="1291" spans="1:7" x14ac:dyDescent="0.25">
      <c r="A1291" s="252"/>
      <c r="B1291" s="123">
        <f t="shared" si="21"/>
        <v>41694.75</v>
      </c>
      <c r="C1291" s="115">
        <v>18</v>
      </c>
      <c r="D1291" s="42">
        <f>ROUND($D$719/100*$D$720*АТС!$C611,2)</f>
        <v>173.39</v>
      </c>
      <c r="E1291" s="42">
        <f>ROUND($E$719/100*$E$720*АТС!C611,2)</f>
        <v>159.29</v>
      </c>
      <c r="F1291" s="42">
        <f>ROUND($F$719/100*$F$720*АТС!C611,2)</f>
        <v>108.49</v>
      </c>
      <c r="G1291" s="42">
        <f>ROUND($G$719/100*$G$720*АТС!C611,2)</f>
        <v>63.49</v>
      </c>
    </row>
    <row r="1292" spans="1:7" x14ac:dyDescent="0.25">
      <c r="A1292" s="252"/>
      <c r="B1292" s="124">
        <f t="shared" si="21"/>
        <v>41694.791669999999</v>
      </c>
      <c r="C1292" s="115">
        <v>19</v>
      </c>
      <c r="D1292" s="42">
        <f>ROUND($D$719/100*$D$720*АТС!$C612,2)</f>
        <v>142.58000000000001</v>
      </c>
      <c r="E1292" s="42">
        <f>ROUND($E$719/100*$E$720*АТС!C612,2)</f>
        <v>130.99</v>
      </c>
      <c r="F1292" s="42">
        <f>ROUND($F$719/100*$F$720*АТС!C612,2)</f>
        <v>89.21</v>
      </c>
      <c r="G1292" s="42">
        <f>ROUND($G$719/100*$G$720*АТС!C612,2)</f>
        <v>52.21</v>
      </c>
    </row>
    <row r="1293" spans="1:7" x14ac:dyDescent="0.25">
      <c r="A1293" s="252"/>
      <c r="B1293" s="123">
        <f t="shared" si="21"/>
        <v>41694.833330000001</v>
      </c>
      <c r="C1293" s="115">
        <v>20</v>
      </c>
      <c r="D1293" s="42">
        <f>ROUND($D$719/100*$D$720*АТС!$C613,2)</f>
        <v>139.21</v>
      </c>
      <c r="E1293" s="42">
        <f>ROUND($E$719/100*$E$720*АТС!C613,2)</f>
        <v>127.89</v>
      </c>
      <c r="F1293" s="42">
        <f>ROUND($F$719/100*$F$720*АТС!C613,2)</f>
        <v>87.1</v>
      </c>
      <c r="G1293" s="42">
        <f>ROUND($G$719/100*$G$720*АТС!C613,2)</f>
        <v>50.97</v>
      </c>
    </row>
    <row r="1294" spans="1:7" x14ac:dyDescent="0.25">
      <c r="A1294" s="252"/>
      <c r="B1294" s="124">
        <f t="shared" si="21"/>
        <v>41694.875</v>
      </c>
      <c r="C1294" s="115">
        <v>21</v>
      </c>
      <c r="D1294" s="42">
        <f>ROUND($D$719/100*$D$720*АТС!$C614,2)</f>
        <v>127.89</v>
      </c>
      <c r="E1294" s="42">
        <f>ROUND($E$719/100*$E$720*АТС!C614,2)</f>
        <v>117.49</v>
      </c>
      <c r="F1294" s="42">
        <f>ROUND($F$719/100*$F$720*АТС!C614,2)</f>
        <v>80.02</v>
      </c>
      <c r="G1294" s="42">
        <f>ROUND($G$719/100*$G$720*АТС!C614,2)</f>
        <v>46.83</v>
      </c>
    </row>
    <row r="1295" spans="1:7" x14ac:dyDescent="0.25">
      <c r="A1295" s="252"/>
      <c r="B1295" s="123">
        <f t="shared" si="21"/>
        <v>41694.916669999999</v>
      </c>
      <c r="C1295" s="115">
        <v>22</v>
      </c>
      <c r="D1295" s="42">
        <f>ROUND($D$719/100*$D$720*АТС!$C615,2)</f>
        <v>126.94</v>
      </c>
      <c r="E1295" s="42">
        <f>ROUND($E$719/100*$E$720*АТС!C615,2)</f>
        <v>116.62</v>
      </c>
      <c r="F1295" s="42">
        <f>ROUND($F$719/100*$F$720*АТС!C615,2)</f>
        <v>79.430000000000007</v>
      </c>
      <c r="G1295" s="42">
        <f>ROUND($G$719/100*$G$720*АТС!C615,2)</f>
        <v>46.48</v>
      </c>
    </row>
    <row r="1296" spans="1:7" x14ac:dyDescent="0.25">
      <c r="A1296" s="252"/>
      <c r="B1296" s="124">
        <f t="shared" si="21"/>
        <v>41694.958330000001</v>
      </c>
      <c r="C1296" s="115">
        <v>23</v>
      </c>
      <c r="D1296" s="42">
        <f>ROUND($D$719/100*$D$720*АТС!$C616,2)</f>
        <v>122.34</v>
      </c>
      <c r="E1296" s="42">
        <f>ROUND($E$719/100*$E$720*АТС!C616,2)</f>
        <v>112.39</v>
      </c>
      <c r="F1296" s="42">
        <f>ROUND($F$719/100*$F$720*АТС!C616,2)</f>
        <v>76.55</v>
      </c>
      <c r="G1296" s="42">
        <f>ROUND($G$719/100*$G$720*АТС!C616,2)</f>
        <v>44.8</v>
      </c>
    </row>
    <row r="1297" spans="1:7" x14ac:dyDescent="0.25">
      <c r="A1297" s="252"/>
      <c r="B1297" s="124">
        <f t="shared" si="21"/>
        <v>41695</v>
      </c>
      <c r="C1297" s="115">
        <v>0</v>
      </c>
      <c r="D1297" s="42">
        <f>ROUND($D$719/100*$D$720*АТС!$C617,2)</f>
        <v>143.69</v>
      </c>
      <c r="E1297" s="42">
        <f>ROUND($E$719/100*$E$720*АТС!C617,2)</f>
        <v>132.01</v>
      </c>
      <c r="F1297" s="42">
        <f>ROUND($F$719/100*$F$720*АТС!C617,2)</f>
        <v>89.91</v>
      </c>
      <c r="G1297" s="42">
        <f>ROUND($G$719/100*$G$720*АТС!C617,2)</f>
        <v>52.62</v>
      </c>
    </row>
    <row r="1298" spans="1:7" x14ac:dyDescent="0.25">
      <c r="A1298" s="252"/>
      <c r="B1298" s="124">
        <f t="shared" si="21"/>
        <v>41695.041669999999</v>
      </c>
      <c r="C1298" s="115">
        <v>1</v>
      </c>
      <c r="D1298" s="42">
        <f>ROUND($D$719/100*$D$720*АТС!$C618,2)</f>
        <v>157.1</v>
      </c>
      <c r="E1298" s="42">
        <f>ROUND($E$719/100*$E$720*АТС!C618,2)</f>
        <v>144.32</v>
      </c>
      <c r="F1298" s="42">
        <f>ROUND($F$719/100*$F$720*АТС!C618,2)</f>
        <v>98.3</v>
      </c>
      <c r="G1298" s="42">
        <f>ROUND($G$719/100*$G$720*АТС!C618,2)</f>
        <v>57.52</v>
      </c>
    </row>
    <row r="1299" spans="1:7" x14ac:dyDescent="0.25">
      <c r="A1299" s="252"/>
      <c r="B1299" s="124">
        <f t="shared" si="21"/>
        <v>41695.083330000001</v>
      </c>
      <c r="C1299" s="115">
        <v>2</v>
      </c>
      <c r="D1299" s="42">
        <f>ROUND($D$719/100*$D$720*АТС!$C619,2)</f>
        <v>163.04</v>
      </c>
      <c r="E1299" s="42">
        <f>ROUND($E$719/100*$E$720*АТС!C619,2)</f>
        <v>149.79</v>
      </c>
      <c r="F1299" s="42">
        <f>ROUND($F$719/100*$F$720*АТС!C619,2)</f>
        <v>102.02</v>
      </c>
      <c r="G1299" s="42">
        <f>ROUND($G$719/100*$G$720*АТС!C619,2)</f>
        <v>59.7</v>
      </c>
    </row>
    <row r="1300" spans="1:7" x14ac:dyDescent="0.25">
      <c r="A1300" s="252"/>
      <c r="B1300" s="124">
        <f t="shared" si="21"/>
        <v>41695.125</v>
      </c>
      <c r="C1300" s="115">
        <v>3</v>
      </c>
      <c r="D1300" s="42">
        <f>ROUND($D$719/100*$D$720*АТС!$C620,2)</f>
        <v>165.12</v>
      </c>
      <c r="E1300" s="42">
        <f>ROUND($E$719/100*$E$720*АТС!C620,2)</f>
        <v>151.69999999999999</v>
      </c>
      <c r="F1300" s="42">
        <f>ROUND($F$719/100*$F$720*АТС!C620,2)</f>
        <v>103.32</v>
      </c>
      <c r="G1300" s="42">
        <f>ROUND($G$719/100*$G$720*АТС!C620,2)</f>
        <v>60.46</v>
      </c>
    </row>
    <row r="1301" spans="1:7" x14ac:dyDescent="0.25">
      <c r="A1301" s="252"/>
      <c r="B1301" s="124">
        <f t="shared" si="21"/>
        <v>41695.166669999999</v>
      </c>
      <c r="C1301" s="115">
        <v>4</v>
      </c>
      <c r="D1301" s="42">
        <f>ROUND($D$719/100*$D$720*АТС!$C621,2)</f>
        <v>162.03</v>
      </c>
      <c r="E1301" s="42">
        <f>ROUND($E$719/100*$E$720*АТС!C621,2)</f>
        <v>148.86000000000001</v>
      </c>
      <c r="F1301" s="42">
        <f>ROUND($F$719/100*$F$720*АТС!C621,2)</f>
        <v>101.38</v>
      </c>
      <c r="G1301" s="42">
        <f>ROUND($G$719/100*$G$720*АТС!C621,2)</f>
        <v>59.33</v>
      </c>
    </row>
    <row r="1302" spans="1:7" x14ac:dyDescent="0.25">
      <c r="A1302" s="252"/>
      <c r="B1302" s="124">
        <f t="shared" si="21"/>
        <v>41695.208330000001</v>
      </c>
      <c r="C1302" s="115">
        <v>5</v>
      </c>
      <c r="D1302" s="42">
        <f>ROUND($D$719/100*$D$720*АТС!$C622,2)</f>
        <v>164.08</v>
      </c>
      <c r="E1302" s="42">
        <f>ROUND($E$719/100*$E$720*АТС!C622,2)</f>
        <v>150.74</v>
      </c>
      <c r="F1302" s="42">
        <f>ROUND($F$719/100*$F$720*АТС!C622,2)</f>
        <v>102.66</v>
      </c>
      <c r="G1302" s="42">
        <f>ROUND($G$719/100*$G$720*АТС!C622,2)</f>
        <v>60.08</v>
      </c>
    </row>
    <row r="1303" spans="1:7" x14ac:dyDescent="0.25">
      <c r="A1303" s="252"/>
      <c r="B1303" s="124">
        <f t="shared" si="21"/>
        <v>41695.25</v>
      </c>
      <c r="C1303" s="115">
        <v>6</v>
      </c>
      <c r="D1303" s="42">
        <f>ROUND($D$719/100*$D$720*АТС!$C623,2)</f>
        <v>149.72</v>
      </c>
      <c r="E1303" s="42">
        <f>ROUND($E$719/100*$E$720*АТС!C623,2)</f>
        <v>137.55000000000001</v>
      </c>
      <c r="F1303" s="42">
        <f>ROUND($F$719/100*$F$720*АТС!C623,2)</f>
        <v>93.68</v>
      </c>
      <c r="G1303" s="42">
        <f>ROUND($G$719/100*$G$720*АТС!C623,2)</f>
        <v>54.82</v>
      </c>
    </row>
    <row r="1304" spans="1:7" x14ac:dyDescent="0.25">
      <c r="A1304" s="252"/>
      <c r="B1304" s="124">
        <f t="shared" si="21"/>
        <v>41695.291669999999</v>
      </c>
      <c r="C1304" s="115">
        <v>7</v>
      </c>
      <c r="D1304" s="42">
        <f>ROUND($D$719/100*$D$720*АТС!$C624,2)</f>
        <v>173.9</v>
      </c>
      <c r="E1304" s="42">
        <f>ROUND($E$719/100*$E$720*АТС!C624,2)</f>
        <v>159.76</v>
      </c>
      <c r="F1304" s="42">
        <f>ROUND($F$719/100*$F$720*АТС!C624,2)</f>
        <v>108.81</v>
      </c>
      <c r="G1304" s="42">
        <f>ROUND($G$719/100*$G$720*АТС!C624,2)</f>
        <v>63.68</v>
      </c>
    </row>
    <row r="1305" spans="1:7" x14ac:dyDescent="0.25">
      <c r="A1305" s="252"/>
      <c r="B1305" s="124">
        <f t="shared" si="21"/>
        <v>41695.333330000001</v>
      </c>
      <c r="C1305" s="115">
        <v>8</v>
      </c>
      <c r="D1305" s="42">
        <f>ROUND($D$719/100*$D$720*АТС!$C625,2)</f>
        <v>176.23</v>
      </c>
      <c r="E1305" s="42">
        <f>ROUND($E$719/100*$E$720*АТС!C625,2)</f>
        <v>161.9</v>
      </c>
      <c r="F1305" s="42">
        <f>ROUND($F$719/100*$F$720*АТС!C625,2)</f>
        <v>110.26</v>
      </c>
      <c r="G1305" s="42">
        <f>ROUND($G$719/100*$G$720*АТС!C625,2)</f>
        <v>64.53</v>
      </c>
    </row>
    <row r="1306" spans="1:7" x14ac:dyDescent="0.25">
      <c r="A1306" s="252"/>
      <c r="B1306" s="124">
        <f t="shared" si="21"/>
        <v>41695.375</v>
      </c>
      <c r="C1306" s="115">
        <v>9</v>
      </c>
      <c r="D1306" s="42">
        <f>ROUND($D$719/100*$D$720*АТС!$C626,2)</f>
        <v>162.72</v>
      </c>
      <c r="E1306" s="42">
        <f>ROUND($E$719/100*$E$720*АТС!C626,2)</f>
        <v>149.49</v>
      </c>
      <c r="F1306" s="42">
        <f>ROUND($F$719/100*$F$720*АТС!C626,2)</f>
        <v>101.82</v>
      </c>
      <c r="G1306" s="42">
        <f>ROUND($G$719/100*$G$720*АТС!C626,2)</f>
        <v>59.58</v>
      </c>
    </row>
    <row r="1307" spans="1:7" x14ac:dyDescent="0.25">
      <c r="A1307" s="252"/>
      <c r="B1307" s="124">
        <f t="shared" si="21"/>
        <v>41695.416669999999</v>
      </c>
      <c r="C1307" s="115">
        <v>10</v>
      </c>
      <c r="D1307" s="42">
        <f>ROUND($D$719/100*$D$720*АТС!$C627,2)</f>
        <v>158.61000000000001</v>
      </c>
      <c r="E1307" s="42">
        <f>ROUND($E$719/100*$E$720*АТС!C627,2)</f>
        <v>145.72</v>
      </c>
      <c r="F1307" s="42">
        <f>ROUND($F$719/100*$F$720*АТС!C627,2)</f>
        <v>99.25</v>
      </c>
      <c r="G1307" s="42">
        <f>ROUND($G$719/100*$G$720*АТС!C627,2)</f>
        <v>58.08</v>
      </c>
    </row>
    <row r="1308" spans="1:7" x14ac:dyDescent="0.25">
      <c r="A1308" s="252"/>
      <c r="B1308" s="124">
        <f t="shared" si="21"/>
        <v>41695.458330000001</v>
      </c>
      <c r="C1308" s="115">
        <v>11</v>
      </c>
      <c r="D1308" s="42">
        <f>ROUND($D$719/100*$D$720*АТС!$C628,2)</f>
        <v>142.1</v>
      </c>
      <c r="E1308" s="42">
        <f>ROUND($E$719/100*$E$720*АТС!C628,2)</f>
        <v>130.54</v>
      </c>
      <c r="F1308" s="42">
        <f>ROUND($F$719/100*$F$720*АТС!C628,2)</f>
        <v>88.91</v>
      </c>
      <c r="G1308" s="42">
        <f>ROUND($G$719/100*$G$720*АТС!C628,2)</f>
        <v>52.03</v>
      </c>
    </row>
    <row r="1309" spans="1:7" x14ac:dyDescent="0.25">
      <c r="A1309" s="252"/>
      <c r="B1309" s="124">
        <f t="shared" si="21"/>
        <v>41695.5</v>
      </c>
      <c r="C1309" s="115">
        <v>12</v>
      </c>
      <c r="D1309" s="42">
        <f>ROUND($D$719/100*$D$720*АТС!$C629,2)</f>
        <v>140.58000000000001</v>
      </c>
      <c r="E1309" s="42">
        <f>ROUND($E$719/100*$E$720*АТС!C629,2)</f>
        <v>129.15</v>
      </c>
      <c r="F1309" s="42">
        <f>ROUND($F$719/100*$F$720*АТС!C629,2)</f>
        <v>87.96</v>
      </c>
      <c r="G1309" s="42">
        <f>ROUND($G$719/100*$G$720*АТС!C629,2)</f>
        <v>51.48</v>
      </c>
    </row>
    <row r="1310" spans="1:7" x14ac:dyDescent="0.25">
      <c r="A1310" s="252"/>
      <c r="B1310" s="124">
        <f t="shared" si="21"/>
        <v>41695.541669999999</v>
      </c>
      <c r="C1310" s="115">
        <v>13</v>
      </c>
      <c r="D1310" s="42">
        <f>ROUND($D$719/100*$D$720*АТС!$C630,2)</f>
        <v>141.22999999999999</v>
      </c>
      <c r="E1310" s="42">
        <f>ROUND($E$719/100*$E$720*АТС!C630,2)</f>
        <v>129.75</v>
      </c>
      <c r="F1310" s="42">
        <f>ROUND($F$719/100*$F$720*АТС!C630,2)</f>
        <v>88.37</v>
      </c>
      <c r="G1310" s="42">
        <f>ROUND($G$719/100*$G$720*АТС!C630,2)</f>
        <v>51.71</v>
      </c>
    </row>
    <row r="1311" spans="1:7" x14ac:dyDescent="0.25">
      <c r="A1311" s="252"/>
      <c r="B1311" s="124">
        <f t="shared" si="21"/>
        <v>41695.583330000001</v>
      </c>
      <c r="C1311" s="115">
        <v>14</v>
      </c>
      <c r="D1311" s="42">
        <f>ROUND($D$719/100*$D$720*АТС!$C631,2)</f>
        <v>142.66999999999999</v>
      </c>
      <c r="E1311" s="42">
        <f>ROUND($E$719/100*$E$720*АТС!C631,2)</f>
        <v>131.07</v>
      </c>
      <c r="F1311" s="42">
        <f>ROUND($F$719/100*$F$720*АТС!C631,2)</f>
        <v>89.27</v>
      </c>
      <c r="G1311" s="42">
        <f>ROUND($G$719/100*$G$720*АТС!C631,2)</f>
        <v>52.24</v>
      </c>
    </row>
    <row r="1312" spans="1:7" x14ac:dyDescent="0.25">
      <c r="A1312" s="252"/>
      <c r="B1312" s="124">
        <f t="shared" si="21"/>
        <v>41695.625</v>
      </c>
      <c r="C1312" s="115">
        <v>15</v>
      </c>
      <c r="D1312" s="42">
        <f>ROUND($D$719/100*$D$720*АТС!$C632,2)</f>
        <v>141.96</v>
      </c>
      <c r="E1312" s="42">
        <f>ROUND($E$719/100*$E$720*АТС!C632,2)</f>
        <v>130.41999999999999</v>
      </c>
      <c r="F1312" s="42">
        <f>ROUND($F$719/100*$F$720*АТС!C632,2)</f>
        <v>88.83</v>
      </c>
      <c r="G1312" s="42">
        <f>ROUND($G$719/100*$G$720*АТС!C632,2)</f>
        <v>51.98</v>
      </c>
    </row>
    <row r="1313" spans="1:7" x14ac:dyDescent="0.25">
      <c r="A1313" s="252"/>
      <c r="B1313" s="124">
        <f t="shared" si="21"/>
        <v>41695.666669999999</v>
      </c>
      <c r="C1313" s="115">
        <v>16</v>
      </c>
      <c r="D1313" s="42">
        <f>ROUND($D$719/100*$D$720*АТС!$C633,2)</f>
        <v>141.21</v>
      </c>
      <c r="E1313" s="42">
        <f>ROUND($E$719/100*$E$720*АТС!C633,2)</f>
        <v>129.72999999999999</v>
      </c>
      <c r="F1313" s="42">
        <f>ROUND($F$719/100*$F$720*АТС!C633,2)</f>
        <v>88.36</v>
      </c>
      <c r="G1313" s="42">
        <f>ROUND($G$719/100*$G$720*АТС!C633,2)</f>
        <v>51.71</v>
      </c>
    </row>
    <row r="1314" spans="1:7" x14ac:dyDescent="0.25">
      <c r="A1314" s="252"/>
      <c r="B1314" s="124">
        <f t="shared" si="21"/>
        <v>41695.708330000001</v>
      </c>
      <c r="C1314" s="115">
        <v>17</v>
      </c>
      <c r="D1314" s="42">
        <f>ROUND($D$719/100*$D$720*АТС!$C634,2)</f>
        <v>151.75</v>
      </c>
      <c r="E1314" s="42">
        <f>ROUND($E$719/100*$E$720*АТС!C634,2)</f>
        <v>139.41999999999999</v>
      </c>
      <c r="F1314" s="42">
        <f>ROUND($F$719/100*$F$720*АТС!C634,2)</f>
        <v>94.95</v>
      </c>
      <c r="G1314" s="42">
        <f>ROUND($G$719/100*$G$720*АТС!C634,2)</f>
        <v>55.57</v>
      </c>
    </row>
    <row r="1315" spans="1:7" x14ac:dyDescent="0.25">
      <c r="A1315" s="252"/>
      <c r="B1315" s="124">
        <f t="shared" si="21"/>
        <v>41695.75</v>
      </c>
      <c r="C1315" s="115">
        <v>18</v>
      </c>
      <c r="D1315" s="42">
        <f>ROUND($D$719/100*$D$720*АТС!$C635,2)</f>
        <v>143.36000000000001</v>
      </c>
      <c r="E1315" s="42">
        <f>ROUND($E$719/100*$E$720*АТС!C635,2)</f>
        <v>131.69999999999999</v>
      </c>
      <c r="F1315" s="42">
        <f>ROUND($F$719/100*$F$720*АТС!C635,2)</f>
        <v>89.7</v>
      </c>
      <c r="G1315" s="42">
        <f>ROUND($G$719/100*$G$720*АТС!C635,2)</f>
        <v>52.49</v>
      </c>
    </row>
    <row r="1316" spans="1:7" x14ac:dyDescent="0.25">
      <c r="A1316" s="252"/>
      <c r="B1316" s="124">
        <f t="shared" si="21"/>
        <v>41695.791669999999</v>
      </c>
      <c r="C1316" s="115">
        <v>19</v>
      </c>
      <c r="D1316" s="42">
        <f>ROUND($D$719/100*$D$720*АТС!$C636,2)</f>
        <v>133.26</v>
      </c>
      <c r="E1316" s="42">
        <f>ROUND($E$719/100*$E$720*АТС!C636,2)</f>
        <v>122.43</v>
      </c>
      <c r="F1316" s="42">
        <f>ROUND($F$719/100*$F$720*АТС!C636,2)</f>
        <v>83.38</v>
      </c>
      <c r="G1316" s="42">
        <f>ROUND($G$719/100*$G$720*АТС!C636,2)</f>
        <v>48.8</v>
      </c>
    </row>
    <row r="1317" spans="1:7" x14ac:dyDescent="0.25">
      <c r="A1317" s="252"/>
      <c r="B1317" s="124">
        <f t="shared" si="21"/>
        <v>41695.833330000001</v>
      </c>
      <c r="C1317" s="115">
        <v>20</v>
      </c>
      <c r="D1317" s="42">
        <f>ROUND($D$719/100*$D$720*АТС!$C637,2)</f>
        <v>131.69999999999999</v>
      </c>
      <c r="E1317" s="42">
        <f>ROUND($E$719/100*$E$720*АТС!C637,2)</f>
        <v>120.99</v>
      </c>
      <c r="F1317" s="42">
        <f>ROUND($F$719/100*$F$720*АТС!C637,2)</f>
        <v>82.41</v>
      </c>
      <c r="G1317" s="42">
        <f>ROUND($G$719/100*$G$720*АТС!C637,2)</f>
        <v>48.22</v>
      </c>
    </row>
    <row r="1318" spans="1:7" x14ac:dyDescent="0.25">
      <c r="A1318" s="252"/>
      <c r="B1318" s="124">
        <f t="shared" si="21"/>
        <v>41695.875</v>
      </c>
      <c r="C1318" s="115">
        <v>21</v>
      </c>
      <c r="D1318" s="42">
        <f>ROUND($D$719/100*$D$720*АТС!$C638,2)</f>
        <v>128.05000000000001</v>
      </c>
      <c r="E1318" s="42">
        <f>ROUND($E$719/100*$E$720*АТС!C638,2)</f>
        <v>117.64</v>
      </c>
      <c r="F1318" s="42">
        <f>ROUND($F$719/100*$F$720*АТС!C638,2)</f>
        <v>80.12</v>
      </c>
      <c r="G1318" s="42">
        <f>ROUND($G$719/100*$G$720*АТС!C638,2)</f>
        <v>46.89</v>
      </c>
    </row>
    <row r="1319" spans="1:7" x14ac:dyDescent="0.25">
      <c r="A1319" s="252"/>
      <c r="B1319" s="124">
        <f t="shared" si="21"/>
        <v>41695.916669999999</v>
      </c>
      <c r="C1319" s="115">
        <v>22</v>
      </c>
      <c r="D1319" s="42">
        <f>ROUND($D$719/100*$D$720*АТС!$C639,2)</f>
        <v>126.89</v>
      </c>
      <c r="E1319" s="42">
        <f>ROUND($E$719/100*$E$720*АТС!C639,2)</f>
        <v>116.58</v>
      </c>
      <c r="F1319" s="42">
        <f>ROUND($F$719/100*$F$720*АТС!C639,2)</f>
        <v>79.400000000000006</v>
      </c>
      <c r="G1319" s="42">
        <f>ROUND($G$719/100*$G$720*АТС!C639,2)</f>
        <v>46.46</v>
      </c>
    </row>
    <row r="1320" spans="1:7" x14ac:dyDescent="0.25">
      <c r="A1320" s="252"/>
      <c r="B1320" s="124">
        <f t="shared" si="21"/>
        <v>41695.958330000001</v>
      </c>
      <c r="C1320" s="115">
        <v>23</v>
      </c>
      <c r="D1320" s="42">
        <f>ROUND($D$719/100*$D$720*АТС!$C640,2)</f>
        <v>122.44</v>
      </c>
      <c r="E1320" s="42">
        <f>ROUND($E$719/100*$E$720*АТС!C640,2)</f>
        <v>112.49</v>
      </c>
      <c r="F1320" s="42">
        <f>ROUND($F$719/100*$F$720*АТС!C640,2)</f>
        <v>76.61</v>
      </c>
      <c r="G1320" s="42">
        <f>ROUND($G$719/100*$G$720*АТС!C640,2)</f>
        <v>44.83</v>
      </c>
    </row>
    <row r="1321" spans="1:7" x14ac:dyDescent="0.25">
      <c r="A1321" s="252"/>
      <c r="B1321" s="124">
        <f t="shared" si="21"/>
        <v>41696</v>
      </c>
      <c r="C1321" s="115">
        <v>0</v>
      </c>
      <c r="D1321" s="42">
        <f>ROUND($D$719/100*$D$720*АТС!$C641,2)</f>
        <v>144.37</v>
      </c>
      <c r="E1321" s="42">
        <f>ROUND($E$719/100*$E$720*АТС!C641,2)</f>
        <v>132.63</v>
      </c>
      <c r="F1321" s="42">
        <f>ROUND($F$719/100*$F$720*АТС!C641,2)</f>
        <v>90.33</v>
      </c>
      <c r="G1321" s="42">
        <f>ROUND($G$719/100*$G$720*АТС!C641,2)</f>
        <v>52.86</v>
      </c>
    </row>
    <row r="1322" spans="1:7" x14ac:dyDescent="0.25">
      <c r="A1322" s="252"/>
      <c r="B1322" s="124">
        <f t="shared" si="21"/>
        <v>41696.041669999999</v>
      </c>
      <c r="C1322" s="115">
        <v>1</v>
      </c>
      <c r="D1322" s="42">
        <f>ROUND($D$719/100*$D$720*АТС!$C642,2)</f>
        <v>156.88999999999999</v>
      </c>
      <c r="E1322" s="42">
        <f>ROUND($E$719/100*$E$720*АТС!C642,2)</f>
        <v>144.13999999999999</v>
      </c>
      <c r="F1322" s="42">
        <f>ROUND($F$719/100*$F$720*АТС!C642,2)</f>
        <v>98.17</v>
      </c>
      <c r="G1322" s="42">
        <f>ROUND($G$719/100*$G$720*АТС!C642,2)</f>
        <v>57.45</v>
      </c>
    </row>
    <row r="1323" spans="1:7" x14ac:dyDescent="0.25">
      <c r="A1323" s="252"/>
      <c r="B1323" s="124">
        <f t="shared" si="21"/>
        <v>41696.083330000001</v>
      </c>
      <c r="C1323" s="115">
        <v>2</v>
      </c>
      <c r="D1323" s="42">
        <f>ROUND($D$719/100*$D$720*АТС!$C643,2)</f>
        <v>162.82</v>
      </c>
      <c r="E1323" s="42">
        <f>ROUND($E$719/100*$E$720*АТС!C643,2)</f>
        <v>149.58000000000001</v>
      </c>
      <c r="F1323" s="42">
        <f>ROUND($F$719/100*$F$720*АТС!C643,2)</f>
        <v>101.88</v>
      </c>
      <c r="G1323" s="42">
        <f>ROUND($G$719/100*$G$720*АТС!C643,2)</f>
        <v>59.62</v>
      </c>
    </row>
    <row r="1324" spans="1:7" x14ac:dyDescent="0.25">
      <c r="A1324" s="252"/>
      <c r="B1324" s="124">
        <f t="shared" si="21"/>
        <v>41696.125</v>
      </c>
      <c r="C1324" s="115">
        <v>3</v>
      </c>
      <c r="D1324" s="42">
        <f>ROUND($D$719/100*$D$720*АТС!$C644,2)</f>
        <v>165.98</v>
      </c>
      <c r="E1324" s="42">
        <f>ROUND($E$719/100*$E$720*АТС!C644,2)</f>
        <v>152.49</v>
      </c>
      <c r="F1324" s="42">
        <f>ROUND($F$719/100*$F$720*АТС!C644,2)</f>
        <v>103.85</v>
      </c>
      <c r="G1324" s="42">
        <f>ROUND($G$719/100*$G$720*АТС!C644,2)</f>
        <v>60.78</v>
      </c>
    </row>
    <row r="1325" spans="1:7" x14ac:dyDescent="0.25">
      <c r="A1325" s="252"/>
      <c r="B1325" s="124">
        <f t="shared" si="21"/>
        <v>41696.166669999999</v>
      </c>
      <c r="C1325" s="115">
        <v>4</v>
      </c>
      <c r="D1325" s="42">
        <f>ROUND($D$719/100*$D$720*АТС!$C645,2)</f>
        <v>165.98</v>
      </c>
      <c r="E1325" s="42">
        <f>ROUND($E$719/100*$E$720*АТС!C645,2)</f>
        <v>152.47999999999999</v>
      </c>
      <c r="F1325" s="42">
        <f>ROUND($F$719/100*$F$720*АТС!C645,2)</f>
        <v>103.85</v>
      </c>
      <c r="G1325" s="42">
        <f>ROUND($G$719/100*$G$720*АТС!C645,2)</f>
        <v>60.78</v>
      </c>
    </row>
    <row r="1326" spans="1:7" x14ac:dyDescent="0.25">
      <c r="A1326" s="252"/>
      <c r="B1326" s="124">
        <f t="shared" si="21"/>
        <v>41696.208330000001</v>
      </c>
      <c r="C1326" s="115">
        <v>5</v>
      </c>
      <c r="D1326" s="42">
        <f>ROUND($D$719/100*$D$720*АТС!$C646,2)</f>
        <v>164.97</v>
      </c>
      <c r="E1326" s="42">
        <f>ROUND($E$719/100*$E$720*АТС!C646,2)</f>
        <v>151.56</v>
      </c>
      <c r="F1326" s="42">
        <f>ROUND($F$719/100*$F$720*АТС!C646,2)</f>
        <v>103.22</v>
      </c>
      <c r="G1326" s="42">
        <f>ROUND($G$719/100*$G$720*АТС!C646,2)</f>
        <v>60.41</v>
      </c>
    </row>
    <row r="1327" spans="1:7" x14ac:dyDescent="0.25">
      <c r="A1327" s="252"/>
      <c r="B1327" s="124">
        <f t="shared" si="21"/>
        <v>41696.25</v>
      </c>
      <c r="C1327" s="115">
        <v>6</v>
      </c>
      <c r="D1327" s="42">
        <f>ROUND($D$719/100*$D$720*АТС!$C647,2)</f>
        <v>156.01</v>
      </c>
      <c r="E1327" s="42">
        <f>ROUND($E$719/100*$E$720*АТС!C647,2)</f>
        <v>143.33000000000001</v>
      </c>
      <c r="F1327" s="42">
        <f>ROUND($F$719/100*$F$720*АТС!C647,2)</f>
        <v>97.62</v>
      </c>
      <c r="G1327" s="42">
        <f>ROUND($G$719/100*$G$720*АТС!C647,2)</f>
        <v>57.13</v>
      </c>
    </row>
    <row r="1328" spans="1:7" x14ac:dyDescent="0.25">
      <c r="A1328" s="252"/>
      <c r="B1328" s="124">
        <f t="shared" si="21"/>
        <v>41696.291669999999</v>
      </c>
      <c r="C1328" s="115">
        <v>7</v>
      </c>
      <c r="D1328" s="42">
        <f>ROUND($D$719/100*$D$720*АТС!$C648,2)</f>
        <v>181.7</v>
      </c>
      <c r="E1328" s="42">
        <f>ROUND($E$719/100*$E$720*АТС!C648,2)</f>
        <v>166.93</v>
      </c>
      <c r="F1328" s="42">
        <f>ROUND($F$719/100*$F$720*АТС!C648,2)</f>
        <v>113.69</v>
      </c>
      <c r="G1328" s="42">
        <f>ROUND($G$719/100*$G$720*АТС!C648,2)</f>
        <v>66.53</v>
      </c>
    </row>
    <row r="1329" spans="1:7" x14ac:dyDescent="0.25">
      <c r="A1329" s="252"/>
      <c r="B1329" s="124">
        <f t="shared" si="21"/>
        <v>41696.333330000001</v>
      </c>
      <c r="C1329" s="115">
        <v>8</v>
      </c>
      <c r="D1329" s="42">
        <f>ROUND($D$719/100*$D$720*АТС!$C649,2)</f>
        <v>187.63</v>
      </c>
      <c r="E1329" s="42">
        <f>ROUND($E$719/100*$E$720*АТС!C649,2)</f>
        <v>172.38</v>
      </c>
      <c r="F1329" s="42">
        <f>ROUND($F$719/100*$F$720*АТС!C649,2)</f>
        <v>117.4</v>
      </c>
      <c r="G1329" s="42">
        <f>ROUND($G$719/100*$G$720*АТС!C649,2)</f>
        <v>68.7</v>
      </c>
    </row>
    <row r="1330" spans="1:7" x14ac:dyDescent="0.25">
      <c r="A1330" s="252"/>
      <c r="B1330" s="124">
        <f t="shared" si="21"/>
        <v>41696.375</v>
      </c>
      <c r="C1330" s="115">
        <v>9</v>
      </c>
      <c r="D1330" s="42">
        <f>ROUND($D$719/100*$D$720*АТС!$C650,2)</f>
        <v>174.87</v>
      </c>
      <c r="E1330" s="42">
        <f>ROUND($E$719/100*$E$720*АТС!C650,2)</f>
        <v>160.65</v>
      </c>
      <c r="F1330" s="42">
        <f>ROUND($F$719/100*$F$720*АТС!C650,2)</f>
        <v>109.42</v>
      </c>
      <c r="G1330" s="42">
        <f>ROUND($G$719/100*$G$720*АТС!C650,2)</f>
        <v>64.03</v>
      </c>
    </row>
    <row r="1331" spans="1:7" x14ac:dyDescent="0.25">
      <c r="A1331" s="252"/>
      <c r="B1331" s="124">
        <f t="shared" si="21"/>
        <v>41696.416669999999</v>
      </c>
      <c r="C1331" s="115">
        <v>10</v>
      </c>
      <c r="D1331" s="42">
        <f>ROUND($D$719/100*$D$720*АТС!$C651,2)</f>
        <v>162.5</v>
      </c>
      <c r="E1331" s="42">
        <f>ROUND($E$719/100*$E$720*АТС!C651,2)</f>
        <v>149.29</v>
      </c>
      <c r="F1331" s="42">
        <f>ROUND($F$719/100*$F$720*АТС!C651,2)</f>
        <v>101.68</v>
      </c>
      <c r="G1331" s="42">
        <f>ROUND($G$719/100*$G$720*АТС!C651,2)</f>
        <v>59.5</v>
      </c>
    </row>
    <row r="1332" spans="1:7" x14ac:dyDescent="0.25">
      <c r="A1332" s="252"/>
      <c r="B1332" s="124">
        <f t="shared" si="21"/>
        <v>41696.458330000001</v>
      </c>
      <c r="C1332" s="115">
        <v>11</v>
      </c>
      <c r="D1332" s="42">
        <f>ROUND($D$719/100*$D$720*АТС!$C652,2)</f>
        <v>139.93</v>
      </c>
      <c r="E1332" s="42">
        <f>ROUND($E$719/100*$E$720*АТС!C652,2)</f>
        <v>128.55000000000001</v>
      </c>
      <c r="F1332" s="42">
        <f>ROUND($F$719/100*$F$720*АТС!C652,2)</f>
        <v>87.56</v>
      </c>
      <c r="G1332" s="42">
        <f>ROUND($G$719/100*$G$720*АТС!C652,2)</f>
        <v>51.24</v>
      </c>
    </row>
    <row r="1333" spans="1:7" x14ac:dyDescent="0.25">
      <c r="A1333" s="252"/>
      <c r="B1333" s="124">
        <f t="shared" si="21"/>
        <v>41696.5</v>
      </c>
      <c r="C1333" s="115">
        <v>12</v>
      </c>
      <c r="D1333" s="42">
        <f>ROUND($D$719/100*$D$720*АТС!$C653,2)</f>
        <v>139.08000000000001</v>
      </c>
      <c r="E1333" s="42">
        <f>ROUND($E$719/100*$E$720*АТС!C653,2)</f>
        <v>127.78</v>
      </c>
      <c r="F1333" s="42">
        <f>ROUND($F$719/100*$F$720*АТС!C653,2)</f>
        <v>87.02</v>
      </c>
      <c r="G1333" s="42">
        <f>ROUND($G$719/100*$G$720*АТС!C653,2)</f>
        <v>50.93</v>
      </c>
    </row>
    <row r="1334" spans="1:7" x14ac:dyDescent="0.25">
      <c r="A1334" s="252"/>
      <c r="B1334" s="124">
        <f t="shared" si="21"/>
        <v>41696.541669999999</v>
      </c>
      <c r="C1334" s="115">
        <v>13</v>
      </c>
      <c r="D1334" s="42">
        <f>ROUND($D$719/100*$D$720*АТС!$C654,2)</f>
        <v>139.76</v>
      </c>
      <c r="E1334" s="42">
        <f>ROUND($E$719/100*$E$720*АТС!C654,2)</f>
        <v>128.4</v>
      </c>
      <c r="F1334" s="42">
        <f>ROUND($F$719/100*$F$720*АТС!C654,2)</f>
        <v>87.45</v>
      </c>
      <c r="G1334" s="42">
        <f>ROUND($G$719/100*$G$720*АТС!C654,2)</f>
        <v>51.17</v>
      </c>
    </row>
    <row r="1335" spans="1:7" x14ac:dyDescent="0.25">
      <c r="A1335" s="252"/>
      <c r="B1335" s="124">
        <f t="shared" si="21"/>
        <v>41696.583330000001</v>
      </c>
      <c r="C1335" s="115">
        <v>14</v>
      </c>
      <c r="D1335" s="42">
        <f>ROUND($D$719/100*$D$720*АТС!$C655,2)</f>
        <v>139.62</v>
      </c>
      <c r="E1335" s="42">
        <f>ROUND($E$719/100*$E$720*АТС!C655,2)</f>
        <v>128.27000000000001</v>
      </c>
      <c r="F1335" s="42">
        <f>ROUND($F$719/100*$F$720*АТС!C655,2)</f>
        <v>87.36</v>
      </c>
      <c r="G1335" s="42">
        <f>ROUND($G$719/100*$G$720*АТС!C655,2)</f>
        <v>51.13</v>
      </c>
    </row>
    <row r="1336" spans="1:7" x14ac:dyDescent="0.25">
      <c r="A1336" s="252"/>
      <c r="B1336" s="124">
        <f t="shared" si="21"/>
        <v>41696.625</v>
      </c>
      <c r="C1336" s="115">
        <v>15</v>
      </c>
      <c r="D1336" s="42">
        <f>ROUND($D$719/100*$D$720*АТС!$C656,2)</f>
        <v>140.41</v>
      </c>
      <c r="E1336" s="42">
        <f>ROUND($E$719/100*$E$720*АТС!C656,2)</f>
        <v>129</v>
      </c>
      <c r="F1336" s="42">
        <f>ROUND($F$719/100*$F$720*АТС!C656,2)</f>
        <v>87.86</v>
      </c>
      <c r="G1336" s="42">
        <f>ROUND($G$719/100*$G$720*АТС!C656,2)</f>
        <v>51.41</v>
      </c>
    </row>
    <row r="1337" spans="1:7" x14ac:dyDescent="0.25">
      <c r="A1337" s="252"/>
      <c r="B1337" s="124">
        <f t="shared" si="21"/>
        <v>41696.666669999999</v>
      </c>
      <c r="C1337" s="115">
        <v>16</v>
      </c>
      <c r="D1337" s="42">
        <f>ROUND($D$719/100*$D$720*АТС!$C657,2)</f>
        <v>139.72</v>
      </c>
      <c r="E1337" s="42">
        <f>ROUND($E$719/100*$E$720*АТС!C657,2)</f>
        <v>128.36000000000001</v>
      </c>
      <c r="F1337" s="42">
        <f>ROUND($F$719/100*$F$720*АТС!C657,2)</f>
        <v>87.42</v>
      </c>
      <c r="G1337" s="42">
        <f>ROUND($G$719/100*$G$720*АТС!C657,2)</f>
        <v>51.16</v>
      </c>
    </row>
    <row r="1338" spans="1:7" x14ac:dyDescent="0.25">
      <c r="A1338" s="252"/>
      <c r="B1338" s="124">
        <f t="shared" si="21"/>
        <v>41696.708330000001</v>
      </c>
      <c r="C1338" s="115">
        <v>17</v>
      </c>
      <c r="D1338" s="42">
        <f>ROUND($D$719/100*$D$720*АТС!$C658,2)</f>
        <v>150.47</v>
      </c>
      <c r="E1338" s="42">
        <f>ROUND($E$719/100*$E$720*АТС!C658,2)</f>
        <v>138.24</v>
      </c>
      <c r="F1338" s="42">
        <f>ROUND($F$719/100*$F$720*АТС!C658,2)</f>
        <v>94.15</v>
      </c>
      <c r="G1338" s="42">
        <f>ROUND($G$719/100*$G$720*АТС!C658,2)</f>
        <v>55.1</v>
      </c>
    </row>
    <row r="1339" spans="1:7" x14ac:dyDescent="0.25">
      <c r="A1339" s="252"/>
      <c r="B1339" s="124">
        <f t="shared" si="21"/>
        <v>41696.75</v>
      </c>
      <c r="C1339" s="115">
        <v>18</v>
      </c>
      <c r="D1339" s="42">
        <f>ROUND($D$719/100*$D$720*АТС!$C659,2)</f>
        <v>140.59</v>
      </c>
      <c r="E1339" s="42">
        <f>ROUND($E$719/100*$E$720*АТС!C659,2)</f>
        <v>129.16</v>
      </c>
      <c r="F1339" s="42">
        <f>ROUND($F$719/100*$F$720*АТС!C659,2)</f>
        <v>87.97</v>
      </c>
      <c r="G1339" s="42">
        <f>ROUND($G$719/100*$G$720*АТС!C659,2)</f>
        <v>51.48</v>
      </c>
    </row>
    <row r="1340" spans="1:7" x14ac:dyDescent="0.25">
      <c r="A1340" s="252"/>
      <c r="B1340" s="124">
        <f t="shared" si="21"/>
        <v>41696.791669999999</v>
      </c>
      <c r="C1340" s="115">
        <v>19</v>
      </c>
      <c r="D1340" s="42">
        <f>ROUND($D$719/100*$D$720*АТС!$C660,2)</f>
        <v>131.69</v>
      </c>
      <c r="E1340" s="42">
        <f>ROUND($E$719/100*$E$720*АТС!C660,2)</f>
        <v>120.99</v>
      </c>
      <c r="F1340" s="42">
        <f>ROUND($F$719/100*$F$720*АТС!C660,2)</f>
        <v>82.4</v>
      </c>
      <c r="G1340" s="42">
        <f>ROUND($G$719/100*$G$720*АТС!C660,2)</f>
        <v>48.22</v>
      </c>
    </row>
    <row r="1341" spans="1:7" x14ac:dyDescent="0.25">
      <c r="A1341" s="252"/>
      <c r="B1341" s="124">
        <f t="shared" si="21"/>
        <v>41696.833330000001</v>
      </c>
      <c r="C1341" s="115">
        <v>20</v>
      </c>
      <c r="D1341" s="42">
        <f>ROUND($D$719/100*$D$720*АТС!$C661,2)</f>
        <v>130.94</v>
      </c>
      <c r="E1341" s="42">
        <f>ROUND($E$719/100*$E$720*АТС!C661,2)</f>
        <v>120.29</v>
      </c>
      <c r="F1341" s="42">
        <f>ROUND($F$719/100*$F$720*АТС!C661,2)</f>
        <v>81.93</v>
      </c>
      <c r="G1341" s="42">
        <f>ROUND($G$719/100*$G$720*АТС!C661,2)</f>
        <v>47.95</v>
      </c>
    </row>
    <row r="1342" spans="1:7" x14ac:dyDescent="0.25">
      <c r="A1342" s="252"/>
      <c r="B1342" s="124">
        <f t="shared" si="21"/>
        <v>41696.875</v>
      </c>
      <c r="C1342" s="115">
        <v>21</v>
      </c>
      <c r="D1342" s="42">
        <f>ROUND($D$719/100*$D$720*АТС!$C662,2)</f>
        <v>127.96</v>
      </c>
      <c r="E1342" s="42">
        <f>ROUND($E$719/100*$E$720*АТС!C662,2)</f>
        <v>117.55</v>
      </c>
      <c r="F1342" s="42">
        <f>ROUND($F$719/100*$F$720*АТС!C662,2)</f>
        <v>80.06</v>
      </c>
      <c r="G1342" s="42">
        <f>ROUND($G$719/100*$G$720*АТС!C662,2)</f>
        <v>46.85</v>
      </c>
    </row>
    <row r="1343" spans="1:7" x14ac:dyDescent="0.25">
      <c r="A1343" s="252"/>
      <c r="B1343" s="124">
        <f t="shared" si="21"/>
        <v>41696.916669999999</v>
      </c>
      <c r="C1343" s="115">
        <v>22</v>
      </c>
      <c r="D1343" s="42">
        <f>ROUND($D$719/100*$D$720*АТС!$C663,2)</f>
        <v>126.87</v>
      </c>
      <c r="E1343" s="42">
        <f>ROUND($E$719/100*$E$720*АТС!C663,2)</f>
        <v>116.56</v>
      </c>
      <c r="F1343" s="42">
        <f>ROUND($F$719/100*$F$720*АТС!C663,2)</f>
        <v>79.38</v>
      </c>
      <c r="G1343" s="42">
        <f>ROUND($G$719/100*$G$720*АТС!C663,2)</f>
        <v>46.46</v>
      </c>
    </row>
    <row r="1344" spans="1:7" x14ac:dyDescent="0.25">
      <c r="A1344" s="252"/>
      <c r="B1344" s="124">
        <f t="shared" si="21"/>
        <v>41696.958330000001</v>
      </c>
      <c r="C1344" s="115">
        <v>23</v>
      </c>
      <c r="D1344" s="42">
        <f>ROUND($D$719/100*$D$720*АТС!$C664,2)</f>
        <v>122.28</v>
      </c>
      <c r="E1344" s="42">
        <f>ROUND($E$719/100*$E$720*АТС!C664,2)</f>
        <v>112.34</v>
      </c>
      <c r="F1344" s="42">
        <f>ROUND($F$719/100*$F$720*АТС!C664,2)</f>
        <v>76.510000000000005</v>
      </c>
      <c r="G1344" s="42">
        <f>ROUND($G$719/100*$G$720*АТС!C664,2)</f>
        <v>44.77</v>
      </c>
    </row>
    <row r="1345" spans="1:7" x14ac:dyDescent="0.25">
      <c r="A1345" s="252"/>
      <c r="B1345" s="124">
        <f t="shared" si="21"/>
        <v>41697</v>
      </c>
      <c r="C1345" s="115">
        <v>0</v>
      </c>
      <c r="D1345" s="42">
        <f>ROUND($D$719/100*$D$720*АТС!$C665,2)</f>
        <v>135.6</v>
      </c>
      <c r="E1345" s="42">
        <f>ROUND($E$719/100*$E$720*АТС!C665,2)</f>
        <v>124.57</v>
      </c>
      <c r="F1345" s="42">
        <f>ROUND($F$719/100*$F$720*АТС!C665,2)</f>
        <v>84.84</v>
      </c>
      <c r="G1345" s="42">
        <f>ROUND($G$719/100*$G$720*АТС!C665,2)</f>
        <v>49.65</v>
      </c>
    </row>
    <row r="1346" spans="1:7" x14ac:dyDescent="0.25">
      <c r="A1346" s="252"/>
      <c r="B1346" s="124">
        <f t="shared" si="21"/>
        <v>41697.041669999999</v>
      </c>
      <c r="C1346" s="115">
        <v>1</v>
      </c>
      <c r="D1346" s="42">
        <f>ROUND($D$719/100*$D$720*АТС!$C666,2)</f>
        <v>147.68</v>
      </c>
      <c r="E1346" s="42">
        <f>ROUND($E$719/100*$E$720*АТС!C666,2)</f>
        <v>135.66999999999999</v>
      </c>
      <c r="F1346" s="42">
        <f>ROUND($F$719/100*$F$720*АТС!C666,2)</f>
        <v>92.4</v>
      </c>
      <c r="G1346" s="42">
        <f>ROUND($G$719/100*$G$720*АТС!C666,2)</f>
        <v>54.07</v>
      </c>
    </row>
    <row r="1347" spans="1:7" x14ac:dyDescent="0.25">
      <c r="A1347" s="252"/>
      <c r="B1347" s="124">
        <f t="shared" si="21"/>
        <v>41697.083330000001</v>
      </c>
      <c r="C1347" s="115">
        <v>2</v>
      </c>
      <c r="D1347" s="42">
        <f>ROUND($D$719/100*$D$720*АТС!$C667,2)</f>
        <v>153.02000000000001</v>
      </c>
      <c r="E1347" s="42">
        <f>ROUND($E$719/100*$E$720*АТС!C667,2)</f>
        <v>140.58000000000001</v>
      </c>
      <c r="F1347" s="42">
        <f>ROUND($F$719/100*$F$720*АТС!C667,2)</f>
        <v>95.74</v>
      </c>
      <c r="G1347" s="42">
        <f>ROUND($G$719/100*$G$720*АТС!C667,2)</f>
        <v>56.03</v>
      </c>
    </row>
    <row r="1348" spans="1:7" x14ac:dyDescent="0.25">
      <c r="A1348" s="252"/>
      <c r="B1348" s="124">
        <f t="shared" si="21"/>
        <v>41697.125</v>
      </c>
      <c r="C1348" s="115">
        <v>3</v>
      </c>
      <c r="D1348" s="42">
        <f>ROUND($D$719/100*$D$720*АТС!$C668,2)</f>
        <v>154.93</v>
      </c>
      <c r="E1348" s="42">
        <f>ROUND($E$719/100*$E$720*АТС!C668,2)</f>
        <v>142.33000000000001</v>
      </c>
      <c r="F1348" s="42">
        <f>ROUND($F$719/100*$F$720*АТС!C668,2)</f>
        <v>96.94</v>
      </c>
      <c r="G1348" s="42">
        <f>ROUND($G$719/100*$G$720*АТС!C668,2)</f>
        <v>56.73</v>
      </c>
    </row>
    <row r="1349" spans="1:7" x14ac:dyDescent="0.25">
      <c r="A1349" s="252"/>
      <c r="B1349" s="124">
        <f t="shared" si="21"/>
        <v>41697.166669999999</v>
      </c>
      <c r="C1349" s="115">
        <v>4</v>
      </c>
      <c r="D1349" s="42">
        <f>ROUND($D$719/100*$D$720*АТС!$C669,2)</f>
        <v>153.97999999999999</v>
      </c>
      <c r="E1349" s="42">
        <f>ROUND($E$719/100*$E$720*АТС!C669,2)</f>
        <v>141.46</v>
      </c>
      <c r="F1349" s="42">
        <f>ROUND($F$719/100*$F$720*АТС!C669,2)</f>
        <v>96.35</v>
      </c>
      <c r="G1349" s="42">
        <f>ROUND($G$719/100*$G$720*АТС!C669,2)</f>
        <v>56.38</v>
      </c>
    </row>
    <row r="1350" spans="1:7" x14ac:dyDescent="0.25">
      <c r="A1350" s="252"/>
      <c r="B1350" s="124">
        <f t="shared" si="21"/>
        <v>41697.208330000001</v>
      </c>
      <c r="C1350" s="115">
        <v>5</v>
      </c>
      <c r="D1350" s="42">
        <f>ROUND($D$719/100*$D$720*АТС!$C670,2)</f>
        <v>153.09</v>
      </c>
      <c r="E1350" s="42">
        <f>ROUND($E$719/100*$E$720*АТС!C670,2)</f>
        <v>140.63999999999999</v>
      </c>
      <c r="F1350" s="42">
        <f>ROUND($F$719/100*$F$720*АТС!C670,2)</f>
        <v>95.79</v>
      </c>
      <c r="G1350" s="42">
        <f>ROUND($G$719/100*$G$720*АТС!C670,2)</f>
        <v>56.06</v>
      </c>
    </row>
    <row r="1351" spans="1:7" x14ac:dyDescent="0.25">
      <c r="A1351" s="252"/>
      <c r="B1351" s="124">
        <f t="shared" si="21"/>
        <v>41697.25</v>
      </c>
      <c r="C1351" s="115">
        <v>6</v>
      </c>
      <c r="D1351" s="42">
        <f>ROUND($D$719/100*$D$720*АТС!$C671,2)</f>
        <v>146.07</v>
      </c>
      <c r="E1351" s="42">
        <f>ROUND($E$719/100*$E$720*АТС!C671,2)</f>
        <v>134.19</v>
      </c>
      <c r="F1351" s="42">
        <f>ROUND($F$719/100*$F$720*АТС!C671,2)</f>
        <v>91.4</v>
      </c>
      <c r="G1351" s="42">
        <f>ROUND($G$719/100*$G$720*АТС!C671,2)</f>
        <v>53.49</v>
      </c>
    </row>
    <row r="1352" spans="1:7" x14ac:dyDescent="0.25">
      <c r="A1352" s="252"/>
      <c r="B1352" s="124">
        <f t="shared" si="21"/>
        <v>41697.291669999999</v>
      </c>
      <c r="C1352" s="115">
        <v>7</v>
      </c>
      <c r="D1352" s="42">
        <f>ROUND($D$719/100*$D$720*АТС!$C672,2)</f>
        <v>169.45</v>
      </c>
      <c r="E1352" s="42">
        <f>ROUND($E$719/100*$E$720*АТС!C672,2)</f>
        <v>155.68</v>
      </c>
      <c r="F1352" s="42">
        <f>ROUND($F$719/100*$F$720*АТС!C672,2)</f>
        <v>106.03</v>
      </c>
      <c r="G1352" s="42">
        <f>ROUND($G$719/100*$G$720*АТС!C672,2)</f>
        <v>62.05</v>
      </c>
    </row>
    <row r="1353" spans="1:7" x14ac:dyDescent="0.25">
      <c r="A1353" s="252"/>
      <c r="B1353" s="124">
        <f t="shared" si="21"/>
        <v>41697.333330000001</v>
      </c>
      <c r="C1353" s="115">
        <v>8</v>
      </c>
      <c r="D1353" s="42">
        <f>ROUND($D$719/100*$D$720*АТС!$C673,2)</f>
        <v>171.08</v>
      </c>
      <c r="E1353" s="42">
        <f>ROUND($E$719/100*$E$720*АТС!C673,2)</f>
        <v>157.16999999999999</v>
      </c>
      <c r="F1353" s="42">
        <f>ROUND($F$719/100*$F$720*АТС!C673,2)</f>
        <v>107.04</v>
      </c>
      <c r="G1353" s="42">
        <f>ROUND($G$719/100*$G$720*АТС!C673,2)</f>
        <v>62.64</v>
      </c>
    </row>
    <row r="1354" spans="1:7" x14ac:dyDescent="0.25">
      <c r="A1354" s="252"/>
      <c r="B1354" s="124">
        <f t="shared" si="21"/>
        <v>41697.375</v>
      </c>
      <c r="C1354" s="115">
        <v>9</v>
      </c>
      <c r="D1354" s="42">
        <f>ROUND($D$719/100*$D$720*АТС!$C674,2)</f>
        <v>156.68</v>
      </c>
      <c r="E1354" s="42">
        <f>ROUND($E$719/100*$E$720*АТС!C674,2)</f>
        <v>143.94</v>
      </c>
      <c r="F1354" s="42">
        <f>ROUND($F$719/100*$F$720*АТС!C674,2)</f>
        <v>98.04</v>
      </c>
      <c r="G1354" s="42">
        <f>ROUND($G$719/100*$G$720*АТС!C674,2)</f>
        <v>57.37</v>
      </c>
    </row>
    <row r="1355" spans="1:7" x14ac:dyDescent="0.25">
      <c r="A1355" s="252"/>
      <c r="B1355" s="124">
        <f t="shared" si="21"/>
        <v>41697.416669999999</v>
      </c>
      <c r="C1355" s="115">
        <v>10</v>
      </c>
      <c r="D1355" s="42">
        <f>ROUND($D$719/100*$D$720*АТС!$C675,2)</f>
        <v>146.55000000000001</v>
      </c>
      <c r="E1355" s="42">
        <f>ROUND($E$719/100*$E$720*АТС!C675,2)</f>
        <v>134.63</v>
      </c>
      <c r="F1355" s="42">
        <f>ROUND($F$719/100*$F$720*АТС!C675,2)</f>
        <v>91.7</v>
      </c>
      <c r="G1355" s="42">
        <f>ROUND($G$719/100*$G$720*АТС!C675,2)</f>
        <v>53.66</v>
      </c>
    </row>
    <row r="1356" spans="1:7" x14ac:dyDescent="0.25">
      <c r="A1356" s="252"/>
      <c r="B1356" s="124">
        <f t="shared" si="21"/>
        <v>41697.458330000001</v>
      </c>
      <c r="C1356" s="115">
        <v>11</v>
      </c>
      <c r="D1356" s="42">
        <f>ROUND($D$719/100*$D$720*АТС!$C676,2)</f>
        <v>134.36000000000001</v>
      </c>
      <c r="E1356" s="42">
        <f>ROUND($E$719/100*$E$720*АТС!C676,2)</f>
        <v>123.44</v>
      </c>
      <c r="F1356" s="42">
        <f>ROUND($F$719/100*$F$720*АТС!C676,2)</f>
        <v>84.07</v>
      </c>
      <c r="G1356" s="42">
        <f>ROUND($G$719/100*$G$720*АТС!C676,2)</f>
        <v>49.2</v>
      </c>
    </row>
    <row r="1357" spans="1:7" x14ac:dyDescent="0.25">
      <c r="A1357" s="252"/>
      <c r="B1357" s="124">
        <f t="shared" si="21"/>
        <v>41697.5</v>
      </c>
      <c r="C1357" s="115">
        <v>12</v>
      </c>
      <c r="D1357" s="42">
        <f>ROUND($D$719/100*$D$720*АТС!$C677,2)</f>
        <v>138.44999999999999</v>
      </c>
      <c r="E1357" s="42">
        <f>ROUND($E$719/100*$E$720*АТС!C677,2)</f>
        <v>127.19</v>
      </c>
      <c r="F1357" s="42">
        <f>ROUND($F$719/100*$F$720*АТС!C677,2)</f>
        <v>86.63</v>
      </c>
      <c r="G1357" s="42">
        <f>ROUND($G$719/100*$G$720*АТС!C677,2)</f>
        <v>50.7</v>
      </c>
    </row>
    <row r="1358" spans="1:7" x14ac:dyDescent="0.25">
      <c r="A1358" s="252"/>
      <c r="B1358" s="124">
        <f t="shared" si="21"/>
        <v>41697.541669999999</v>
      </c>
      <c r="C1358" s="115">
        <v>13</v>
      </c>
      <c r="D1358" s="42">
        <f>ROUND($D$719/100*$D$720*АТС!$C678,2)</f>
        <v>142.76</v>
      </c>
      <c r="E1358" s="42">
        <f>ROUND($E$719/100*$E$720*АТС!C678,2)</f>
        <v>131.15</v>
      </c>
      <c r="F1358" s="42">
        <f>ROUND($F$719/100*$F$720*АТС!C678,2)</f>
        <v>89.33</v>
      </c>
      <c r="G1358" s="42">
        <f>ROUND($G$719/100*$G$720*АТС!C678,2)</f>
        <v>52.27</v>
      </c>
    </row>
    <row r="1359" spans="1:7" x14ac:dyDescent="0.25">
      <c r="A1359" s="252"/>
      <c r="B1359" s="124">
        <f t="shared" si="21"/>
        <v>41697.583330000001</v>
      </c>
      <c r="C1359" s="115">
        <v>14</v>
      </c>
      <c r="D1359" s="42">
        <f>ROUND($D$719/100*$D$720*АТС!$C679,2)</f>
        <v>142.72</v>
      </c>
      <c r="E1359" s="42">
        <f>ROUND($E$719/100*$E$720*АТС!C679,2)</f>
        <v>131.12</v>
      </c>
      <c r="F1359" s="42">
        <f>ROUND($F$719/100*$F$720*АТС!C679,2)</f>
        <v>89.3</v>
      </c>
      <c r="G1359" s="42">
        <f>ROUND($G$719/100*$G$720*АТС!C679,2)</f>
        <v>52.26</v>
      </c>
    </row>
    <row r="1360" spans="1:7" x14ac:dyDescent="0.25">
      <c r="A1360" s="252"/>
      <c r="B1360" s="124">
        <f t="shared" si="21"/>
        <v>41697.625</v>
      </c>
      <c r="C1360" s="115">
        <v>15</v>
      </c>
      <c r="D1360" s="42">
        <f>ROUND($D$719/100*$D$720*АТС!$C680,2)</f>
        <v>146.56</v>
      </c>
      <c r="E1360" s="42">
        <f>ROUND($E$719/100*$E$720*АТС!C680,2)</f>
        <v>134.63999999999999</v>
      </c>
      <c r="F1360" s="42">
        <f>ROUND($F$719/100*$F$720*АТС!C680,2)</f>
        <v>91.7</v>
      </c>
      <c r="G1360" s="42">
        <f>ROUND($G$719/100*$G$720*АТС!C680,2)</f>
        <v>53.66</v>
      </c>
    </row>
    <row r="1361" spans="1:7" x14ac:dyDescent="0.25">
      <c r="A1361" s="252"/>
      <c r="B1361" s="124">
        <f t="shared" si="21"/>
        <v>41697.666669999999</v>
      </c>
      <c r="C1361" s="115">
        <v>16</v>
      </c>
      <c r="D1361" s="42">
        <f>ROUND($D$719/100*$D$720*АТС!$C681,2)</f>
        <v>152.26</v>
      </c>
      <c r="E1361" s="42">
        <f>ROUND($E$719/100*$E$720*АТС!C681,2)</f>
        <v>139.88</v>
      </c>
      <c r="F1361" s="42">
        <f>ROUND($F$719/100*$F$720*АТС!C681,2)</f>
        <v>95.27</v>
      </c>
      <c r="G1361" s="42">
        <f>ROUND($G$719/100*$G$720*АТС!C681,2)</f>
        <v>55.75</v>
      </c>
    </row>
    <row r="1362" spans="1:7" x14ac:dyDescent="0.25">
      <c r="A1362" s="252"/>
      <c r="B1362" s="124">
        <f t="shared" si="21"/>
        <v>41697.708330000001</v>
      </c>
      <c r="C1362" s="115">
        <v>17</v>
      </c>
      <c r="D1362" s="42">
        <f>ROUND($D$719/100*$D$720*АТС!$C682,2)</f>
        <v>170.35</v>
      </c>
      <c r="E1362" s="42">
        <f>ROUND($E$719/100*$E$720*АТС!C682,2)</f>
        <v>156.5</v>
      </c>
      <c r="F1362" s="42">
        <f>ROUND($F$719/100*$F$720*АТС!C682,2)</f>
        <v>106.59</v>
      </c>
      <c r="G1362" s="42">
        <f>ROUND($G$719/100*$G$720*АТС!C682,2)</f>
        <v>62.38</v>
      </c>
    </row>
    <row r="1363" spans="1:7" x14ac:dyDescent="0.25">
      <c r="A1363" s="252"/>
      <c r="B1363" s="124">
        <f t="shared" si="21"/>
        <v>41697.75</v>
      </c>
      <c r="C1363" s="115">
        <v>18</v>
      </c>
      <c r="D1363" s="42">
        <f>ROUND($D$719/100*$D$720*АТС!$C683,2)</f>
        <v>161.03</v>
      </c>
      <c r="E1363" s="42">
        <f>ROUND($E$719/100*$E$720*АТС!C683,2)</f>
        <v>147.94</v>
      </c>
      <c r="F1363" s="42">
        <f>ROUND($F$719/100*$F$720*АТС!C683,2)</f>
        <v>100.76</v>
      </c>
      <c r="G1363" s="42">
        <f>ROUND($G$719/100*$G$720*АТС!C683,2)</f>
        <v>58.96</v>
      </c>
    </row>
    <row r="1364" spans="1:7" x14ac:dyDescent="0.25">
      <c r="A1364" s="252"/>
      <c r="B1364" s="124">
        <f t="shared" si="21"/>
        <v>41697.791669999999</v>
      </c>
      <c r="C1364" s="115">
        <v>19</v>
      </c>
      <c r="D1364" s="42">
        <f>ROUND($D$719/100*$D$720*АТС!$C684,2)</f>
        <v>134.72999999999999</v>
      </c>
      <c r="E1364" s="42">
        <f>ROUND($E$719/100*$E$720*АТС!C684,2)</f>
        <v>123.78</v>
      </c>
      <c r="F1364" s="42">
        <f>ROUND($F$719/100*$F$720*АТС!C684,2)</f>
        <v>84.3</v>
      </c>
      <c r="G1364" s="42">
        <f>ROUND($G$719/100*$G$720*АТС!C684,2)</f>
        <v>49.33</v>
      </c>
    </row>
    <row r="1365" spans="1:7" x14ac:dyDescent="0.25">
      <c r="A1365" s="252"/>
      <c r="B1365" s="124">
        <f t="shared" si="21"/>
        <v>41697.833330000001</v>
      </c>
      <c r="C1365" s="115">
        <v>20</v>
      </c>
      <c r="D1365" s="42">
        <f>ROUND($D$719/100*$D$720*АТС!$C685,2)</f>
        <v>131.72999999999999</v>
      </c>
      <c r="E1365" s="42">
        <f>ROUND($E$719/100*$E$720*АТС!C685,2)</f>
        <v>121.02</v>
      </c>
      <c r="F1365" s="42">
        <f>ROUND($F$719/100*$F$720*АТС!C685,2)</f>
        <v>82.43</v>
      </c>
      <c r="G1365" s="42">
        <f>ROUND($G$719/100*$G$720*АТС!C685,2)</f>
        <v>48.24</v>
      </c>
    </row>
    <row r="1366" spans="1:7" x14ac:dyDescent="0.25">
      <c r="A1366" s="252"/>
      <c r="B1366" s="124">
        <f t="shared" si="21"/>
        <v>41697.875</v>
      </c>
      <c r="C1366" s="115">
        <v>21</v>
      </c>
      <c r="D1366" s="42">
        <f>ROUND($D$719/100*$D$720*АТС!$C686,2)</f>
        <v>126.1</v>
      </c>
      <c r="E1366" s="42">
        <f>ROUND($E$719/100*$E$720*АТС!C686,2)</f>
        <v>115.84</v>
      </c>
      <c r="F1366" s="42">
        <f>ROUND($F$719/100*$F$720*АТС!C686,2)</f>
        <v>78.900000000000006</v>
      </c>
      <c r="G1366" s="42">
        <f>ROUND($G$719/100*$G$720*АТС!C686,2)</f>
        <v>46.17</v>
      </c>
    </row>
    <row r="1367" spans="1:7" x14ac:dyDescent="0.25">
      <c r="A1367" s="252"/>
      <c r="B1367" s="124">
        <f t="shared" si="21"/>
        <v>41697.916669999999</v>
      </c>
      <c r="C1367" s="115">
        <v>22</v>
      </c>
      <c r="D1367" s="42">
        <f>ROUND($D$719/100*$D$720*АТС!$C687,2)</f>
        <v>127.91</v>
      </c>
      <c r="E1367" s="42">
        <f>ROUND($E$719/100*$E$720*АТС!C687,2)</f>
        <v>117.51</v>
      </c>
      <c r="F1367" s="42">
        <f>ROUND($F$719/100*$F$720*АТС!C687,2)</f>
        <v>80.040000000000006</v>
      </c>
      <c r="G1367" s="42">
        <f>ROUND($G$719/100*$G$720*АТС!C687,2)</f>
        <v>46.84</v>
      </c>
    </row>
    <row r="1368" spans="1:7" x14ac:dyDescent="0.25">
      <c r="A1368" s="252"/>
      <c r="B1368" s="124">
        <f t="shared" si="21"/>
        <v>41697.958330000001</v>
      </c>
      <c r="C1368" s="115">
        <v>23</v>
      </c>
      <c r="D1368" s="42">
        <f>ROUND($D$719/100*$D$720*АТС!$C688,2)</f>
        <v>121.78</v>
      </c>
      <c r="E1368" s="42">
        <f>ROUND($E$719/100*$E$720*АТС!C688,2)</f>
        <v>111.88</v>
      </c>
      <c r="F1368" s="42">
        <f>ROUND($F$719/100*$F$720*АТС!C688,2)</f>
        <v>76.2</v>
      </c>
      <c r="G1368" s="42">
        <f>ROUND($G$719/100*$G$720*АТС!C688,2)</f>
        <v>44.59</v>
      </c>
    </row>
    <row r="1369" spans="1:7" x14ac:dyDescent="0.25">
      <c r="A1369" s="252"/>
      <c r="B1369" s="124">
        <f t="shared" si="21"/>
        <v>41698</v>
      </c>
      <c r="C1369" s="115">
        <v>0</v>
      </c>
      <c r="D1369" s="42">
        <f>ROUND($D$719/100*$D$720*АТС!$C689,2)</f>
        <v>137.88</v>
      </c>
      <c r="E1369" s="42">
        <f>ROUND($E$719/100*$E$720*АТС!C689,2)</f>
        <v>126.67</v>
      </c>
      <c r="F1369" s="42">
        <f>ROUND($F$719/100*$F$720*АТС!C689,2)</f>
        <v>86.27</v>
      </c>
      <c r="G1369" s="42">
        <f>ROUND($G$719/100*$G$720*АТС!C689,2)</f>
        <v>50.49</v>
      </c>
    </row>
    <row r="1370" spans="1:7" x14ac:dyDescent="0.25">
      <c r="A1370" s="252"/>
      <c r="B1370" s="124">
        <f t="shared" si="21"/>
        <v>41698.041669999999</v>
      </c>
      <c r="C1370" s="115">
        <v>1</v>
      </c>
      <c r="D1370" s="42">
        <f>ROUND($D$719/100*$D$720*АТС!$C690,2)</f>
        <v>150.32</v>
      </c>
      <c r="E1370" s="42">
        <f>ROUND($E$719/100*$E$720*АТС!C690,2)</f>
        <v>138.1</v>
      </c>
      <c r="F1370" s="42">
        <f>ROUND($F$719/100*$F$720*АТС!C690,2)</f>
        <v>94.06</v>
      </c>
      <c r="G1370" s="42">
        <f>ROUND($G$719/100*$G$720*АТС!C690,2)</f>
        <v>55.04</v>
      </c>
    </row>
    <row r="1371" spans="1:7" x14ac:dyDescent="0.25">
      <c r="A1371" s="252"/>
      <c r="B1371" s="124">
        <f t="shared" si="21"/>
        <v>41698.083330000001</v>
      </c>
      <c r="C1371" s="115">
        <v>2</v>
      </c>
      <c r="D1371" s="42">
        <f>ROUND($D$719/100*$D$720*АТС!$C691,2)</f>
        <v>154.88999999999999</v>
      </c>
      <c r="E1371" s="42">
        <f>ROUND($E$719/100*$E$720*АТС!C691,2)</f>
        <v>142.29</v>
      </c>
      <c r="F1371" s="42">
        <f>ROUND($F$719/100*$F$720*АТС!C691,2)</f>
        <v>96.91</v>
      </c>
      <c r="G1371" s="42">
        <f>ROUND($G$719/100*$G$720*АТС!C691,2)</f>
        <v>56.71</v>
      </c>
    </row>
    <row r="1372" spans="1:7" x14ac:dyDescent="0.25">
      <c r="A1372" s="252"/>
      <c r="B1372" s="124">
        <f t="shared" si="21"/>
        <v>41698.125</v>
      </c>
      <c r="C1372" s="115">
        <v>3</v>
      </c>
      <c r="D1372" s="42">
        <f>ROUND($D$719/100*$D$720*АТС!$C692,2)</f>
        <v>157.79</v>
      </c>
      <c r="E1372" s="42">
        <f>ROUND($E$719/100*$E$720*АТС!C692,2)</f>
        <v>144.96</v>
      </c>
      <c r="F1372" s="42">
        <f>ROUND($F$719/100*$F$720*АТС!C692,2)</f>
        <v>98.73</v>
      </c>
      <c r="G1372" s="42">
        <f>ROUND($G$719/100*$G$720*АТС!C692,2)</f>
        <v>57.78</v>
      </c>
    </row>
    <row r="1373" spans="1:7" x14ac:dyDescent="0.25">
      <c r="A1373" s="252"/>
      <c r="B1373" s="124">
        <f t="shared" si="21"/>
        <v>41698.166669999999</v>
      </c>
      <c r="C1373" s="115">
        <v>4</v>
      </c>
      <c r="D1373" s="42">
        <f>ROUND($D$719/100*$D$720*АТС!$C693,2)</f>
        <v>157.75</v>
      </c>
      <c r="E1373" s="42">
        <f>ROUND($E$719/100*$E$720*АТС!C693,2)</f>
        <v>144.93</v>
      </c>
      <c r="F1373" s="42">
        <f>ROUND($F$719/100*$F$720*АТС!C693,2)</f>
        <v>98.71</v>
      </c>
      <c r="G1373" s="42">
        <f>ROUND($G$719/100*$G$720*АТС!C693,2)</f>
        <v>57.76</v>
      </c>
    </row>
    <row r="1374" spans="1:7" x14ac:dyDescent="0.25">
      <c r="A1374" s="252"/>
      <c r="B1374" s="124">
        <f t="shared" si="21"/>
        <v>41698.208330000001</v>
      </c>
      <c r="C1374" s="115">
        <v>5</v>
      </c>
      <c r="D1374" s="42">
        <f>ROUND($D$719/100*$D$720*АТС!$C694,2)</f>
        <v>156.69</v>
      </c>
      <c r="E1374" s="42">
        <f>ROUND($E$719/100*$E$720*АТС!C694,2)</f>
        <v>143.94999999999999</v>
      </c>
      <c r="F1374" s="42">
        <f>ROUND($F$719/100*$F$720*АТС!C694,2)</f>
        <v>98.04</v>
      </c>
      <c r="G1374" s="42">
        <f>ROUND($G$719/100*$G$720*АТС!C694,2)</f>
        <v>57.38</v>
      </c>
    </row>
    <row r="1375" spans="1:7" x14ac:dyDescent="0.25">
      <c r="A1375" s="252"/>
      <c r="B1375" s="124">
        <f t="shared" si="21"/>
        <v>41698.25</v>
      </c>
      <c r="C1375" s="115">
        <v>6</v>
      </c>
      <c r="D1375" s="42">
        <f>ROUND($D$719/100*$D$720*АТС!$C695,2)</f>
        <v>148.65</v>
      </c>
      <c r="E1375" s="42">
        <f>ROUND($E$719/100*$E$720*АТС!C695,2)</f>
        <v>136.57</v>
      </c>
      <c r="F1375" s="42">
        <f>ROUND($F$719/100*$F$720*АТС!C695,2)</f>
        <v>93.01</v>
      </c>
      <c r="G1375" s="42">
        <f>ROUND($G$719/100*$G$720*АТС!C695,2)</f>
        <v>54.43</v>
      </c>
    </row>
    <row r="1376" spans="1:7" x14ac:dyDescent="0.25">
      <c r="A1376" s="252"/>
      <c r="B1376" s="124">
        <f t="shared" si="21"/>
        <v>41698.291669999999</v>
      </c>
      <c r="C1376" s="115">
        <v>7</v>
      </c>
      <c r="D1376" s="42">
        <f>ROUND($D$719/100*$D$720*АТС!$C696,2)</f>
        <v>172.53</v>
      </c>
      <c r="E1376" s="42">
        <f>ROUND($E$719/100*$E$720*АТС!C696,2)</f>
        <v>158.51</v>
      </c>
      <c r="F1376" s="42">
        <f>ROUND($F$719/100*$F$720*АТС!C696,2)</f>
        <v>107.96</v>
      </c>
      <c r="G1376" s="42">
        <f>ROUND($G$719/100*$G$720*АТС!C696,2)</f>
        <v>63.18</v>
      </c>
    </row>
    <row r="1377" spans="1:7" x14ac:dyDescent="0.25">
      <c r="A1377" s="252"/>
      <c r="B1377" s="124">
        <f t="shared" si="21"/>
        <v>41698.333330000001</v>
      </c>
      <c r="C1377" s="115">
        <v>8</v>
      </c>
      <c r="D1377" s="42">
        <f>ROUND($D$719/100*$D$720*АТС!$C697,2)</f>
        <v>169.7</v>
      </c>
      <c r="E1377" s="42">
        <f>ROUND($E$719/100*$E$720*АТС!C697,2)</f>
        <v>155.9</v>
      </c>
      <c r="F1377" s="42">
        <f>ROUND($F$719/100*$F$720*АТС!C697,2)</f>
        <v>106.18</v>
      </c>
      <c r="G1377" s="42">
        <f>ROUND($G$719/100*$G$720*АТС!C697,2)</f>
        <v>62.14</v>
      </c>
    </row>
    <row r="1378" spans="1:7" x14ac:dyDescent="0.25">
      <c r="A1378" s="252"/>
      <c r="B1378" s="124">
        <f t="shared" si="21"/>
        <v>41698.375</v>
      </c>
      <c r="C1378" s="115">
        <v>9</v>
      </c>
      <c r="D1378" s="42">
        <f>ROUND($D$719/100*$D$720*АТС!$C698,2)</f>
        <v>154.55000000000001</v>
      </c>
      <c r="E1378" s="42">
        <f>ROUND($E$719/100*$E$720*АТС!C698,2)</f>
        <v>141.97999999999999</v>
      </c>
      <c r="F1378" s="42">
        <f>ROUND($F$719/100*$F$720*АТС!C698,2)</f>
        <v>96.7</v>
      </c>
      <c r="G1378" s="42">
        <f>ROUND($G$719/100*$G$720*АТС!C698,2)</f>
        <v>56.59</v>
      </c>
    </row>
    <row r="1379" spans="1:7" x14ac:dyDescent="0.25">
      <c r="A1379" s="252"/>
      <c r="B1379" s="124">
        <f t="shared" si="21"/>
        <v>41698.416669999999</v>
      </c>
      <c r="C1379" s="115">
        <v>10</v>
      </c>
      <c r="D1379" s="42">
        <f>ROUND($D$719/100*$D$720*АТС!$C699,2)</f>
        <v>145.49</v>
      </c>
      <c r="E1379" s="42">
        <f>ROUND($E$719/100*$E$720*АТС!C699,2)</f>
        <v>133.66</v>
      </c>
      <c r="F1379" s="42">
        <f>ROUND($F$719/100*$F$720*АТС!C699,2)</f>
        <v>91.03</v>
      </c>
      <c r="G1379" s="42">
        <f>ROUND($G$719/100*$G$720*АТС!C699,2)</f>
        <v>53.27</v>
      </c>
    </row>
    <row r="1380" spans="1:7" x14ac:dyDescent="0.25">
      <c r="A1380" s="252"/>
      <c r="B1380" s="124">
        <f t="shared" si="21"/>
        <v>41698.458330000001</v>
      </c>
      <c r="C1380" s="115">
        <v>11</v>
      </c>
      <c r="D1380" s="42">
        <f>ROUND($D$719/100*$D$720*АТС!$C700,2)</f>
        <v>133</v>
      </c>
      <c r="E1380" s="42">
        <f>ROUND($E$719/100*$E$720*АТС!C700,2)</f>
        <v>122.19</v>
      </c>
      <c r="F1380" s="42">
        <f>ROUND($F$719/100*$F$720*АТС!C700,2)</f>
        <v>83.22</v>
      </c>
      <c r="G1380" s="42">
        <f>ROUND($G$719/100*$G$720*АТС!C700,2)</f>
        <v>48.7</v>
      </c>
    </row>
    <row r="1381" spans="1:7" x14ac:dyDescent="0.25">
      <c r="A1381" s="252"/>
      <c r="B1381" s="124">
        <f t="shared" si="21"/>
        <v>41698.5</v>
      </c>
      <c r="C1381" s="115">
        <v>12</v>
      </c>
      <c r="D1381" s="42">
        <f>ROUND($D$719/100*$D$720*АТС!$C701,2)</f>
        <v>135.69</v>
      </c>
      <c r="E1381" s="42">
        <f>ROUND($E$719/100*$E$720*АТС!C701,2)</f>
        <v>124.66</v>
      </c>
      <c r="F1381" s="42">
        <f>ROUND($F$719/100*$F$720*АТС!C701,2)</f>
        <v>84.9</v>
      </c>
      <c r="G1381" s="42">
        <f>ROUND($G$719/100*$G$720*АТС!C701,2)</f>
        <v>49.68</v>
      </c>
    </row>
    <row r="1382" spans="1:7" x14ac:dyDescent="0.25">
      <c r="A1382" s="252"/>
      <c r="B1382" s="124">
        <f t="shared" si="21"/>
        <v>41698.541669999999</v>
      </c>
      <c r="C1382" s="115">
        <v>13</v>
      </c>
      <c r="D1382" s="42">
        <f>ROUND($D$719/100*$D$720*АТС!$C702,2)</f>
        <v>139.16</v>
      </c>
      <c r="E1382" s="42">
        <f>ROUND($E$719/100*$E$720*АТС!C702,2)</f>
        <v>127.85</v>
      </c>
      <c r="F1382" s="42">
        <f>ROUND($F$719/100*$F$720*АТС!C702,2)</f>
        <v>87.07</v>
      </c>
      <c r="G1382" s="42">
        <f>ROUND($G$719/100*$G$720*АТС!C702,2)</f>
        <v>50.96</v>
      </c>
    </row>
    <row r="1383" spans="1:7" x14ac:dyDescent="0.25">
      <c r="A1383" s="252"/>
      <c r="B1383" s="124">
        <f t="shared" si="21"/>
        <v>41698.583330000001</v>
      </c>
      <c r="C1383" s="115">
        <v>14</v>
      </c>
      <c r="D1383" s="42">
        <f>ROUND($D$719/100*$D$720*АТС!$C703,2)</f>
        <v>144.26</v>
      </c>
      <c r="E1383" s="42">
        <f>ROUND($E$719/100*$E$720*АТС!C703,2)</f>
        <v>132.53</v>
      </c>
      <c r="F1383" s="42">
        <f>ROUND($F$719/100*$F$720*АТС!C703,2)</f>
        <v>90.27</v>
      </c>
      <c r="G1383" s="42">
        <f>ROUND($G$719/100*$G$720*АТС!C703,2)</f>
        <v>52.82</v>
      </c>
    </row>
    <row r="1384" spans="1:7" x14ac:dyDescent="0.25">
      <c r="A1384" s="252"/>
      <c r="B1384" s="124">
        <f t="shared" si="21"/>
        <v>41698.625</v>
      </c>
      <c r="C1384" s="115">
        <v>15</v>
      </c>
      <c r="D1384" s="42">
        <f>ROUND($D$719/100*$D$720*АТС!$C704,2)</f>
        <v>145.03</v>
      </c>
      <c r="E1384" s="42">
        <f>ROUND($E$719/100*$E$720*АТС!C704,2)</f>
        <v>133.24</v>
      </c>
      <c r="F1384" s="42">
        <f>ROUND($F$719/100*$F$720*АТС!C704,2)</f>
        <v>90.75</v>
      </c>
      <c r="G1384" s="42">
        <f>ROUND($G$719/100*$G$720*АТС!C704,2)</f>
        <v>53.11</v>
      </c>
    </row>
    <row r="1385" spans="1:7" x14ac:dyDescent="0.25">
      <c r="A1385" s="252"/>
      <c r="B1385" s="124">
        <f t="shared" si="21"/>
        <v>41698.666669999999</v>
      </c>
      <c r="C1385" s="115">
        <v>16</v>
      </c>
      <c r="D1385" s="42">
        <f>ROUND($D$719/100*$D$720*АТС!$C705,2)</f>
        <v>139.09</v>
      </c>
      <c r="E1385" s="42">
        <f>ROUND($E$719/100*$E$720*АТС!C705,2)</f>
        <v>127.78</v>
      </c>
      <c r="F1385" s="42">
        <f>ROUND($F$719/100*$F$720*АТС!C705,2)</f>
        <v>87.03</v>
      </c>
      <c r="G1385" s="42">
        <f>ROUND($G$719/100*$G$720*АТС!C705,2)</f>
        <v>50.93</v>
      </c>
    </row>
    <row r="1386" spans="1:7" x14ac:dyDescent="0.25">
      <c r="A1386" s="252"/>
      <c r="B1386" s="124">
        <f t="shared" si="21"/>
        <v>41698.708330000001</v>
      </c>
      <c r="C1386" s="115">
        <v>17</v>
      </c>
      <c r="D1386" s="42">
        <f>ROUND($D$719/100*$D$720*АТС!$C706,2)</f>
        <v>148.81</v>
      </c>
      <c r="E1386" s="42">
        <f>ROUND($E$719/100*$E$720*АТС!C706,2)</f>
        <v>136.71</v>
      </c>
      <c r="F1386" s="42">
        <f>ROUND($F$719/100*$F$720*АТС!C706,2)</f>
        <v>93.11</v>
      </c>
      <c r="G1386" s="42">
        <f>ROUND($G$719/100*$G$720*АТС!C706,2)</f>
        <v>54.49</v>
      </c>
    </row>
    <row r="1387" spans="1:7" x14ac:dyDescent="0.25">
      <c r="A1387" s="252"/>
      <c r="B1387" s="124">
        <f t="shared" si="21"/>
        <v>41698.75</v>
      </c>
      <c r="C1387" s="115">
        <v>18</v>
      </c>
      <c r="D1387" s="42">
        <f>ROUND($D$719/100*$D$720*АТС!$C707,2)</f>
        <v>140.82</v>
      </c>
      <c r="E1387" s="42">
        <f>ROUND($E$719/100*$E$720*АТС!C707,2)</f>
        <v>129.37</v>
      </c>
      <c r="F1387" s="42">
        <f>ROUND($F$719/100*$F$720*АТС!C707,2)</f>
        <v>88.11</v>
      </c>
      <c r="G1387" s="42">
        <f>ROUND($G$719/100*$G$720*АТС!C707,2)</f>
        <v>51.56</v>
      </c>
    </row>
    <row r="1388" spans="1:7" x14ac:dyDescent="0.25">
      <c r="A1388" s="252"/>
      <c r="B1388" s="124">
        <f t="shared" si="21"/>
        <v>41698.791669999999</v>
      </c>
      <c r="C1388" s="115">
        <v>19</v>
      </c>
      <c r="D1388" s="42">
        <f>ROUND($D$719/100*$D$720*АТС!$C708,2)</f>
        <v>128.27000000000001</v>
      </c>
      <c r="E1388" s="42">
        <f>ROUND($E$719/100*$E$720*АТС!C708,2)</f>
        <v>117.84</v>
      </c>
      <c r="F1388" s="42">
        <f>ROUND($F$719/100*$F$720*АТС!C708,2)</f>
        <v>80.260000000000005</v>
      </c>
      <c r="G1388" s="42">
        <f>ROUND($G$719/100*$G$720*АТС!C708,2)</f>
        <v>46.97</v>
      </c>
    </row>
    <row r="1389" spans="1:7" x14ac:dyDescent="0.25">
      <c r="A1389" s="252"/>
      <c r="B1389" s="124">
        <f t="shared" si="21"/>
        <v>41698.833330000001</v>
      </c>
      <c r="C1389" s="115">
        <v>20</v>
      </c>
      <c r="D1389" s="42">
        <f>ROUND($D$719/100*$D$720*АТС!$C709,2)</f>
        <v>126.15</v>
      </c>
      <c r="E1389" s="42">
        <f>ROUND($E$719/100*$E$720*АТС!C709,2)</f>
        <v>115.89</v>
      </c>
      <c r="F1389" s="42">
        <f>ROUND($F$719/100*$F$720*АТС!C709,2)</f>
        <v>78.930000000000007</v>
      </c>
      <c r="G1389" s="42">
        <f>ROUND($G$719/100*$G$720*АТС!C709,2)</f>
        <v>46.19</v>
      </c>
    </row>
    <row r="1390" spans="1:7" x14ac:dyDescent="0.25">
      <c r="A1390" s="252"/>
      <c r="B1390" s="124">
        <f t="shared" si="21"/>
        <v>41698.875</v>
      </c>
      <c r="C1390" s="115">
        <v>21</v>
      </c>
      <c r="D1390" s="42">
        <f>ROUND($D$719/100*$D$720*АТС!$C710,2)</f>
        <v>123.22</v>
      </c>
      <c r="E1390" s="42">
        <f>ROUND($E$719/100*$E$720*АТС!C710,2)</f>
        <v>113.2</v>
      </c>
      <c r="F1390" s="42">
        <f>ROUND($F$719/100*$F$720*АТС!C710,2)</f>
        <v>77.099999999999994</v>
      </c>
      <c r="G1390" s="42">
        <f>ROUND($G$719/100*$G$720*АТС!C710,2)</f>
        <v>45.12</v>
      </c>
    </row>
    <row r="1391" spans="1:7" x14ac:dyDescent="0.25">
      <c r="A1391" s="252"/>
      <c r="B1391" s="124">
        <f t="shared" si="21"/>
        <v>41698.916669999999</v>
      </c>
      <c r="C1391" s="115">
        <v>22</v>
      </c>
      <c r="D1391" s="42">
        <f>ROUND($D$719/100*$D$720*АТС!$C711,2)</f>
        <v>127.66</v>
      </c>
      <c r="E1391" s="42">
        <f>ROUND($E$719/100*$E$720*АТС!C711,2)</f>
        <v>117.29</v>
      </c>
      <c r="F1391" s="42">
        <f>ROUND($F$719/100*$F$720*АТС!C711,2)</f>
        <v>79.88</v>
      </c>
      <c r="G1391" s="42">
        <f>ROUND($G$719/100*$G$720*АТС!C711,2)</f>
        <v>46.75</v>
      </c>
    </row>
    <row r="1392" spans="1:7" x14ac:dyDescent="0.25">
      <c r="A1392" s="252"/>
      <c r="B1392" s="124">
        <f t="shared" si="21"/>
        <v>41698.958330000001</v>
      </c>
      <c r="C1392" s="115">
        <v>23</v>
      </c>
      <c r="D1392" s="42">
        <f>ROUND($D$719/100*$D$720*АТС!$C712,2)</f>
        <v>124.21</v>
      </c>
      <c r="E1392" s="42">
        <f>ROUND($E$719/100*$E$720*АТС!C712,2)</f>
        <v>114.11</v>
      </c>
      <c r="F1392" s="42">
        <f>ROUND($F$719/100*$F$720*АТС!C712,2)</f>
        <v>77.72</v>
      </c>
      <c r="G1392" s="42">
        <f>ROUND($G$719/100*$G$720*АТС!C712,2)</f>
        <v>45.48</v>
      </c>
    </row>
    <row r="1393" spans="1:7" x14ac:dyDescent="0.25">
      <c r="A1393" s="252" t="s">
        <v>186</v>
      </c>
      <c r="B1393" s="123">
        <f>B721</f>
        <v>41671</v>
      </c>
      <c r="C1393" s="115">
        <v>0</v>
      </c>
      <c r="D1393" s="12">
        <f>ROUND(АТС!D41*$D$719*$D$720/100,2)</f>
        <v>0</v>
      </c>
      <c r="E1393" s="12">
        <f>ROUND(АТС!$D41*$E$719*$E$720/100,2)</f>
        <v>0</v>
      </c>
      <c r="F1393" s="12">
        <f>ROUND(АТС!$D41*$F$719*$F$720/100,2)</f>
        <v>0</v>
      </c>
      <c r="G1393" s="12">
        <f>ROUND(АТС!$D41*$G$719*$G$720/100,2)</f>
        <v>0</v>
      </c>
    </row>
    <row r="1394" spans="1:7" x14ac:dyDescent="0.25">
      <c r="A1394" s="252"/>
      <c r="B1394" s="124">
        <f>B$43+ROUND(C1394/24,5)</f>
        <v>41671.041669999999</v>
      </c>
      <c r="C1394" s="115">
        <v>1</v>
      </c>
      <c r="D1394" s="12">
        <f>ROUND(АТС!D42*$D$719*$D$720/100,2)</f>
        <v>0</v>
      </c>
      <c r="E1394" s="12">
        <f>ROUND(АТС!$D42*$E$719*$E$720/100,2)</f>
        <v>0</v>
      </c>
      <c r="F1394" s="12">
        <f>ROUND(АТС!$D42*$F$719*$F$720/100,2)</f>
        <v>0</v>
      </c>
      <c r="G1394" s="12">
        <f>ROUND(АТС!$D42*$G$719*$G$720/100,2)</f>
        <v>0</v>
      </c>
    </row>
    <row r="1395" spans="1:7" x14ac:dyDescent="0.25">
      <c r="A1395" s="252"/>
      <c r="B1395" s="123">
        <f>B$43+ROUND(C1395/24,5)</f>
        <v>41671.083330000001</v>
      </c>
      <c r="C1395" s="115">
        <v>2</v>
      </c>
      <c r="D1395" s="12">
        <f>ROUND(АТС!D43*$D$719*$D$720/100,2)</f>
        <v>0</v>
      </c>
      <c r="E1395" s="12">
        <f>ROUND(АТС!$D43*$E$719*$E$720/100,2)</f>
        <v>0</v>
      </c>
      <c r="F1395" s="12">
        <f>ROUND(АТС!$D43*$F$719*$F$720/100,2)</f>
        <v>0</v>
      </c>
      <c r="G1395" s="12">
        <f>ROUND(АТС!$D43*$G$719*$G$720/100,2)</f>
        <v>0</v>
      </c>
    </row>
    <row r="1396" spans="1:7" x14ac:dyDescent="0.25">
      <c r="A1396" s="252"/>
      <c r="B1396" s="124">
        <f t="shared" ref="B1396:B1416" si="22">B$43+ROUND(C1396/24,5)</f>
        <v>41671.125</v>
      </c>
      <c r="C1396" s="115">
        <v>3</v>
      </c>
      <c r="D1396" s="12">
        <f>ROUND(АТС!D44*$D$719*$D$720/100,2)</f>
        <v>13.06</v>
      </c>
      <c r="E1396" s="12">
        <f>ROUND(АТС!$D44*$E$719*$E$720/100,2)</f>
        <v>12</v>
      </c>
      <c r="F1396" s="12">
        <f>ROUND(АТС!$D44*$F$719*$F$720/100,2)</f>
        <v>8.17</v>
      </c>
      <c r="G1396" s="12">
        <f>ROUND(АТС!$D44*$G$719*$G$720/100,2)</f>
        <v>4.78</v>
      </c>
    </row>
    <row r="1397" spans="1:7" x14ac:dyDescent="0.25">
      <c r="A1397" s="252"/>
      <c r="B1397" s="123">
        <f t="shared" si="22"/>
        <v>41671.166669999999</v>
      </c>
      <c r="C1397" s="115">
        <v>4</v>
      </c>
      <c r="D1397" s="12">
        <f>ROUND(АТС!D45*$D$719*$D$720/100,2)</f>
        <v>23.37</v>
      </c>
      <c r="E1397" s="12">
        <f>ROUND(АТС!$D45*$E$719*$E$720/100,2)</f>
        <v>21.47</v>
      </c>
      <c r="F1397" s="12">
        <f>ROUND(АТС!$D45*$F$719*$F$720/100,2)</f>
        <v>14.63</v>
      </c>
      <c r="G1397" s="12">
        <f>ROUND(АТС!$D45*$G$719*$G$720/100,2)</f>
        <v>8.56</v>
      </c>
    </row>
    <row r="1398" spans="1:7" x14ac:dyDescent="0.25">
      <c r="A1398" s="252"/>
      <c r="B1398" s="124">
        <f t="shared" si="22"/>
        <v>41671.208330000001</v>
      </c>
      <c r="C1398" s="115">
        <v>5</v>
      </c>
      <c r="D1398" s="12">
        <f>ROUND(АТС!D46*$D$719*$D$720/100,2)</f>
        <v>29.16</v>
      </c>
      <c r="E1398" s="12">
        <f>ROUND(АТС!$D46*$E$719*$E$720/100,2)</f>
        <v>26.79</v>
      </c>
      <c r="F1398" s="12">
        <f>ROUND(АТС!$D46*$F$719*$F$720/100,2)</f>
        <v>18.239999999999998</v>
      </c>
      <c r="G1398" s="12">
        <f>ROUND(АТС!$D46*$G$719*$G$720/100,2)</f>
        <v>10.68</v>
      </c>
    </row>
    <row r="1399" spans="1:7" x14ac:dyDescent="0.25">
      <c r="A1399" s="252"/>
      <c r="B1399" s="123">
        <f t="shared" si="22"/>
        <v>41671.25</v>
      </c>
      <c r="C1399" s="115">
        <v>6</v>
      </c>
      <c r="D1399" s="12">
        <f>ROUND(АТС!D47*$D$719*$D$720/100,2)</f>
        <v>83.36</v>
      </c>
      <c r="E1399" s="12">
        <f>ROUND(АТС!$D47*$E$719*$E$720/100,2)</f>
        <v>76.58</v>
      </c>
      <c r="F1399" s="12">
        <f>ROUND(АТС!$D47*$F$719*$F$720/100,2)</f>
        <v>52.16</v>
      </c>
      <c r="G1399" s="12">
        <f>ROUND(АТС!$D47*$G$719*$G$720/100,2)</f>
        <v>30.52</v>
      </c>
    </row>
    <row r="1400" spans="1:7" x14ac:dyDescent="0.25">
      <c r="A1400" s="252"/>
      <c r="B1400" s="124">
        <f t="shared" si="22"/>
        <v>41671.291669999999</v>
      </c>
      <c r="C1400" s="115">
        <v>7</v>
      </c>
      <c r="D1400" s="12">
        <f>ROUND(АТС!D48*$D$719*$D$720/100,2)</f>
        <v>107.25</v>
      </c>
      <c r="E1400" s="12">
        <f>ROUND(АТС!$D48*$E$719*$E$720/100,2)</f>
        <v>98.53</v>
      </c>
      <c r="F1400" s="12">
        <f>ROUND(АТС!$D48*$F$719*$F$720/100,2)</f>
        <v>67.11</v>
      </c>
      <c r="G1400" s="12">
        <f>ROUND(АТС!$D48*$G$719*$G$720/100,2)</f>
        <v>39.270000000000003</v>
      </c>
    </row>
    <row r="1401" spans="1:7" x14ac:dyDescent="0.25">
      <c r="A1401" s="252"/>
      <c r="B1401" s="123">
        <f t="shared" si="22"/>
        <v>41671.333330000001</v>
      </c>
      <c r="C1401" s="115">
        <v>8</v>
      </c>
      <c r="D1401" s="12">
        <f>ROUND(АТС!D49*$D$719*$D$720/100,2)</f>
        <v>43.79</v>
      </c>
      <c r="E1401" s="12">
        <f>ROUND(АТС!$D49*$E$719*$E$720/100,2)</f>
        <v>40.229999999999997</v>
      </c>
      <c r="F1401" s="12">
        <f>ROUND(АТС!$D49*$F$719*$F$720/100,2)</f>
        <v>27.4</v>
      </c>
      <c r="G1401" s="12">
        <f>ROUND(АТС!$D49*$G$719*$G$720/100,2)</f>
        <v>16.03</v>
      </c>
    </row>
    <row r="1402" spans="1:7" x14ac:dyDescent="0.25">
      <c r="A1402" s="252"/>
      <c r="B1402" s="124">
        <f t="shared" si="22"/>
        <v>41671.375</v>
      </c>
      <c r="C1402" s="115">
        <v>9</v>
      </c>
      <c r="D1402" s="12">
        <f>ROUND(АТС!D50*$D$719*$D$720/100,2)</f>
        <v>4.7300000000000004</v>
      </c>
      <c r="E1402" s="12">
        <f>ROUND(АТС!$D50*$E$719*$E$720/100,2)</f>
        <v>4.3499999999999996</v>
      </c>
      <c r="F1402" s="12">
        <f>ROUND(АТС!$D50*$F$719*$F$720/100,2)</f>
        <v>2.96</v>
      </c>
      <c r="G1402" s="12">
        <f>ROUND(АТС!$D50*$G$719*$G$720/100,2)</f>
        <v>1.73</v>
      </c>
    </row>
    <row r="1403" spans="1:7" x14ac:dyDescent="0.25">
      <c r="A1403" s="252"/>
      <c r="B1403" s="123">
        <f t="shared" si="22"/>
        <v>41671.416669999999</v>
      </c>
      <c r="C1403" s="115">
        <v>10</v>
      </c>
      <c r="D1403" s="12">
        <f>ROUND(АТС!D51*$D$719*$D$720/100,2)</f>
        <v>0</v>
      </c>
      <c r="E1403" s="12">
        <f>ROUND(АТС!$D51*$E$719*$E$720/100,2)</f>
        <v>0</v>
      </c>
      <c r="F1403" s="12">
        <f>ROUND(АТС!$D51*$F$719*$F$720/100,2)</f>
        <v>0</v>
      </c>
      <c r="G1403" s="12">
        <f>ROUND(АТС!$D51*$G$719*$G$720/100,2)</f>
        <v>0</v>
      </c>
    </row>
    <row r="1404" spans="1:7" x14ac:dyDescent="0.25">
      <c r="A1404" s="252"/>
      <c r="B1404" s="124">
        <f t="shared" si="22"/>
        <v>41671.458330000001</v>
      </c>
      <c r="C1404" s="115">
        <v>11</v>
      </c>
      <c r="D1404" s="12">
        <f>ROUND(АТС!D52*$D$719*$D$720/100,2)</f>
        <v>0</v>
      </c>
      <c r="E1404" s="12">
        <f>ROUND(АТС!$D52*$E$719*$E$720/100,2)</f>
        <v>0</v>
      </c>
      <c r="F1404" s="12">
        <f>ROUND(АТС!$D52*$F$719*$F$720/100,2)</f>
        <v>0</v>
      </c>
      <c r="G1404" s="12">
        <f>ROUND(АТС!$D52*$G$719*$G$720/100,2)</f>
        <v>0</v>
      </c>
    </row>
    <row r="1405" spans="1:7" x14ac:dyDescent="0.25">
      <c r="A1405" s="252"/>
      <c r="B1405" s="123">
        <f t="shared" si="22"/>
        <v>41671.5</v>
      </c>
      <c r="C1405" s="115">
        <v>12</v>
      </c>
      <c r="D1405" s="12">
        <f>ROUND(АТС!D53*$D$719*$D$720/100,2)</f>
        <v>0</v>
      </c>
      <c r="E1405" s="12">
        <f>ROUND(АТС!$D53*$E$719*$E$720/100,2)</f>
        <v>0</v>
      </c>
      <c r="F1405" s="12">
        <f>ROUND(АТС!$D53*$F$719*$F$720/100,2)</f>
        <v>0</v>
      </c>
      <c r="G1405" s="12">
        <f>ROUND(АТС!$D53*$G$719*$G$720/100,2)</f>
        <v>0</v>
      </c>
    </row>
    <row r="1406" spans="1:7" x14ac:dyDescent="0.25">
      <c r="A1406" s="252"/>
      <c r="B1406" s="124">
        <f t="shared" si="22"/>
        <v>41671.541669999999</v>
      </c>
      <c r="C1406" s="115">
        <v>13</v>
      </c>
      <c r="D1406" s="12">
        <f>ROUND(АТС!D54*$D$719*$D$720/100,2)</f>
        <v>0</v>
      </c>
      <c r="E1406" s="12">
        <f>ROUND(АТС!$D54*$E$719*$E$720/100,2)</f>
        <v>0</v>
      </c>
      <c r="F1406" s="12">
        <f>ROUND(АТС!$D54*$F$719*$F$720/100,2)</f>
        <v>0</v>
      </c>
      <c r="G1406" s="12">
        <f>ROUND(АТС!$D54*$G$719*$G$720/100,2)</f>
        <v>0</v>
      </c>
    </row>
    <row r="1407" spans="1:7" x14ac:dyDescent="0.25">
      <c r="A1407" s="252"/>
      <c r="B1407" s="123">
        <f t="shared" si="22"/>
        <v>41671.583330000001</v>
      </c>
      <c r="C1407" s="115">
        <v>14</v>
      </c>
      <c r="D1407" s="12">
        <f>ROUND(АТС!D55*$D$719*$D$720/100,2)</f>
        <v>5.08</v>
      </c>
      <c r="E1407" s="12">
        <f>ROUND(АТС!$D55*$E$719*$E$720/100,2)</f>
        <v>4.67</v>
      </c>
      <c r="F1407" s="12">
        <f>ROUND(АТС!$D55*$F$719*$F$720/100,2)</f>
        <v>3.18</v>
      </c>
      <c r="G1407" s="12">
        <f>ROUND(АТС!$D55*$G$719*$G$720/100,2)</f>
        <v>1.86</v>
      </c>
    </row>
    <row r="1408" spans="1:7" x14ac:dyDescent="0.25">
      <c r="A1408" s="252"/>
      <c r="B1408" s="124">
        <f t="shared" si="22"/>
        <v>41671.625</v>
      </c>
      <c r="C1408" s="115">
        <v>15</v>
      </c>
      <c r="D1408" s="12">
        <f>ROUND(АТС!D56*$D$719*$D$720/100,2)</f>
        <v>6.82</v>
      </c>
      <c r="E1408" s="12">
        <f>ROUND(АТС!$D56*$E$719*$E$720/100,2)</f>
        <v>6.27</v>
      </c>
      <c r="F1408" s="12">
        <f>ROUND(АТС!$D56*$F$719*$F$720/100,2)</f>
        <v>4.2699999999999996</v>
      </c>
      <c r="G1408" s="12">
        <f>ROUND(АТС!$D56*$G$719*$G$720/100,2)</f>
        <v>2.5</v>
      </c>
    </row>
    <row r="1409" spans="1:7" x14ac:dyDescent="0.25">
      <c r="A1409" s="252"/>
      <c r="B1409" s="123">
        <f t="shared" si="22"/>
        <v>41671.666669999999</v>
      </c>
      <c r="C1409" s="115">
        <v>16</v>
      </c>
      <c r="D1409" s="12">
        <f>ROUND(АТС!D57*$D$719*$D$720/100,2)</f>
        <v>8</v>
      </c>
      <c r="E1409" s="12">
        <f>ROUND(АТС!$D57*$E$719*$E$720/100,2)</f>
        <v>7.35</v>
      </c>
      <c r="F1409" s="12">
        <f>ROUND(АТС!$D57*$F$719*$F$720/100,2)</f>
        <v>5.01</v>
      </c>
      <c r="G1409" s="12">
        <f>ROUND(АТС!$D57*$G$719*$G$720/100,2)</f>
        <v>2.93</v>
      </c>
    </row>
    <row r="1410" spans="1:7" x14ac:dyDescent="0.25">
      <c r="A1410" s="252"/>
      <c r="B1410" s="124">
        <f t="shared" si="22"/>
        <v>41671.708330000001</v>
      </c>
      <c r="C1410" s="115">
        <v>17</v>
      </c>
      <c r="D1410" s="12">
        <f>ROUND(АТС!D58*$D$719*$D$720/100,2)</f>
        <v>14.21</v>
      </c>
      <c r="E1410" s="12">
        <f>ROUND(АТС!$D58*$E$719*$E$720/100,2)</f>
        <v>13.05</v>
      </c>
      <c r="F1410" s="12">
        <f>ROUND(АТС!$D58*$F$719*$F$720/100,2)</f>
        <v>8.89</v>
      </c>
      <c r="G1410" s="12">
        <f>ROUND(АТС!$D58*$G$719*$G$720/100,2)</f>
        <v>5.2</v>
      </c>
    </row>
    <row r="1411" spans="1:7" x14ac:dyDescent="0.25">
      <c r="A1411" s="252"/>
      <c r="B1411" s="123">
        <f t="shared" si="22"/>
        <v>41671.75</v>
      </c>
      <c r="C1411" s="115">
        <v>18</v>
      </c>
      <c r="D1411" s="12">
        <f>ROUND(АТС!D59*$D$719*$D$720/100,2)</f>
        <v>41.35</v>
      </c>
      <c r="E1411" s="12">
        <f>ROUND(АТС!$D59*$E$719*$E$720/100,2)</f>
        <v>37.99</v>
      </c>
      <c r="F1411" s="12">
        <f>ROUND(АТС!$D59*$F$719*$F$720/100,2)</f>
        <v>25.88</v>
      </c>
      <c r="G1411" s="12">
        <f>ROUND(АТС!$D59*$G$719*$G$720/100,2)</f>
        <v>15.14</v>
      </c>
    </row>
    <row r="1412" spans="1:7" x14ac:dyDescent="0.25">
      <c r="A1412" s="252"/>
      <c r="B1412" s="124">
        <f t="shared" si="22"/>
        <v>41671.791669999999</v>
      </c>
      <c r="C1412" s="115">
        <v>19</v>
      </c>
      <c r="D1412" s="12">
        <f>ROUND(АТС!D60*$D$719*$D$720/100,2)</f>
        <v>30.49</v>
      </c>
      <c r="E1412" s="12">
        <f>ROUND(АТС!$D60*$E$719*$E$720/100,2)</f>
        <v>28.01</v>
      </c>
      <c r="F1412" s="12">
        <f>ROUND(АТС!$D60*$F$719*$F$720/100,2)</f>
        <v>19.079999999999998</v>
      </c>
      <c r="G1412" s="12">
        <f>ROUND(АТС!$D60*$G$719*$G$720/100,2)</f>
        <v>11.16</v>
      </c>
    </row>
    <row r="1413" spans="1:7" x14ac:dyDescent="0.25">
      <c r="A1413" s="252"/>
      <c r="B1413" s="123">
        <f t="shared" si="22"/>
        <v>41671.833330000001</v>
      </c>
      <c r="C1413" s="115">
        <v>20</v>
      </c>
      <c r="D1413" s="12">
        <f>ROUND(АТС!D61*$D$719*$D$720/100,2)</f>
        <v>18.75</v>
      </c>
      <c r="E1413" s="12">
        <f>ROUND(АТС!$D61*$E$719*$E$720/100,2)</f>
        <v>17.23</v>
      </c>
      <c r="F1413" s="12">
        <f>ROUND(АТС!$D61*$F$719*$F$720/100,2)</f>
        <v>11.73</v>
      </c>
      <c r="G1413" s="12">
        <f>ROUND(АТС!$D61*$G$719*$G$720/100,2)</f>
        <v>6.87</v>
      </c>
    </row>
    <row r="1414" spans="1:7" x14ac:dyDescent="0.25">
      <c r="A1414" s="252"/>
      <c r="B1414" s="124">
        <f t="shared" si="22"/>
        <v>41671.875</v>
      </c>
      <c r="C1414" s="115">
        <v>21</v>
      </c>
      <c r="D1414" s="12">
        <f>ROUND(АТС!D62*$D$719*$D$720/100,2)</f>
        <v>14.82</v>
      </c>
      <c r="E1414" s="12">
        <f>ROUND(АТС!$D62*$E$719*$E$720/100,2)</f>
        <v>13.61</v>
      </c>
      <c r="F1414" s="12">
        <f>ROUND(АТС!$D62*$F$719*$F$720/100,2)</f>
        <v>9.27</v>
      </c>
      <c r="G1414" s="12">
        <f>ROUND(АТС!$D62*$G$719*$G$720/100,2)</f>
        <v>5.43</v>
      </c>
    </row>
    <row r="1415" spans="1:7" x14ac:dyDescent="0.25">
      <c r="A1415" s="252"/>
      <c r="B1415" s="123">
        <f t="shared" si="22"/>
        <v>41671.916669999999</v>
      </c>
      <c r="C1415" s="115">
        <v>22</v>
      </c>
      <c r="D1415" s="12">
        <f>ROUND(АТС!D63*$D$719*$D$720/100,2)</f>
        <v>0</v>
      </c>
      <c r="E1415" s="12">
        <f>ROUND(АТС!$D63*$E$719*$E$720/100,2)</f>
        <v>0</v>
      </c>
      <c r="F1415" s="12">
        <f>ROUND(АТС!$D63*$F$719*$F$720/100,2)</f>
        <v>0</v>
      </c>
      <c r="G1415" s="12">
        <f>ROUND(АТС!$D63*$G$719*$G$720/100,2)</f>
        <v>0</v>
      </c>
    </row>
    <row r="1416" spans="1:7" x14ac:dyDescent="0.25">
      <c r="A1416" s="252"/>
      <c r="B1416" s="124">
        <f t="shared" si="22"/>
        <v>41671.958330000001</v>
      </c>
      <c r="C1416" s="115">
        <v>23</v>
      </c>
      <c r="D1416" s="12">
        <f>ROUND(АТС!D64*$D$719*$D$720/100,2)</f>
        <v>4.58</v>
      </c>
      <c r="E1416" s="12">
        <f>ROUND(АТС!$D64*$E$719*$E$720/100,2)</f>
        <v>4.21</v>
      </c>
      <c r="F1416" s="12">
        <f>ROUND(АТС!$D64*$F$719*$F$720/100,2)</f>
        <v>2.87</v>
      </c>
      <c r="G1416" s="12">
        <f>ROUND(АТС!$D64*$G$719*$G$720/100,2)</f>
        <v>1.68</v>
      </c>
    </row>
    <row r="1417" spans="1:7" x14ac:dyDescent="0.25">
      <c r="A1417" s="252"/>
      <c r="B1417" s="123">
        <f>B1393+1</f>
        <v>41672</v>
      </c>
      <c r="C1417" s="115">
        <v>0</v>
      </c>
      <c r="D1417" s="12">
        <f>ROUND(АТС!D65*$D$719*$D$720/100,2)</f>
        <v>0</v>
      </c>
      <c r="E1417" s="12">
        <f>ROUND(АТС!$D65*$E$719*$E$720/100,2)</f>
        <v>0</v>
      </c>
      <c r="F1417" s="12">
        <f>ROUND(АТС!$D65*$F$719*$F$720/100,2)</f>
        <v>0</v>
      </c>
      <c r="G1417" s="12">
        <f>ROUND(АТС!$D65*$G$719*$G$720/100,2)</f>
        <v>0</v>
      </c>
    </row>
    <row r="1418" spans="1:7" x14ac:dyDescent="0.25">
      <c r="A1418" s="252"/>
      <c r="B1418" s="124">
        <f t="shared" ref="B1418:B1481" si="23">B1394+1</f>
        <v>41672.041669999999</v>
      </c>
      <c r="C1418" s="115">
        <v>1</v>
      </c>
      <c r="D1418" s="12">
        <f>ROUND(АТС!D66*$D$719*$D$720/100,2)</f>
        <v>4.0199999999999996</v>
      </c>
      <c r="E1418" s="12">
        <f>ROUND(АТС!$D66*$E$719*$E$720/100,2)</f>
        <v>3.7</v>
      </c>
      <c r="F1418" s="12">
        <f>ROUND(АТС!$D66*$F$719*$F$720/100,2)</f>
        <v>2.52</v>
      </c>
      <c r="G1418" s="12">
        <f>ROUND(АТС!$D66*$G$719*$G$720/100,2)</f>
        <v>1.47</v>
      </c>
    </row>
    <row r="1419" spans="1:7" x14ac:dyDescent="0.25">
      <c r="A1419" s="252"/>
      <c r="B1419" s="123">
        <f t="shared" si="23"/>
        <v>41672.083330000001</v>
      </c>
      <c r="C1419" s="115">
        <v>2</v>
      </c>
      <c r="D1419" s="12">
        <f>ROUND(АТС!D67*$D$719*$D$720/100,2)</f>
        <v>8.74</v>
      </c>
      <c r="E1419" s="12">
        <f>ROUND(АТС!$D67*$E$719*$E$720/100,2)</f>
        <v>8.0299999999999994</v>
      </c>
      <c r="F1419" s="12">
        <f>ROUND(АТС!$D67*$F$719*$F$720/100,2)</f>
        <v>5.47</v>
      </c>
      <c r="G1419" s="12">
        <f>ROUND(АТС!$D67*$G$719*$G$720/100,2)</f>
        <v>3.2</v>
      </c>
    </row>
    <row r="1420" spans="1:7" x14ac:dyDescent="0.25">
      <c r="A1420" s="252"/>
      <c r="B1420" s="124">
        <f t="shared" si="23"/>
        <v>41672.125</v>
      </c>
      <c r="C1420" s="115">
        <v>3</v>
      </c>
      <c r="D1420" s="12">
        <f>ROUND(АТС!D68*$D$719*$D$720/100,2)</f>
        <v>6.23</v>
      </c>
      <c r="E1420" s="12">
        <f>ROUND(АТС!$D68*$E$719*$E$720/100,2)</f>
        <v>5.72</v>
      </c>
      <c r="F1420" s="12">
        <f>ROUND(АТС!$D68*$F$719*$F$720/100,2)</f>
        <v>3.9</v>
      </c>
      <c r="G1420" s="12">
        <f>ROUND(АТС!$D68*$G$719*$G$720/100,2)</f>
        <v>2.2799999999999998</v>
      </c>
    </row>
    <row r="1421" spans="1:7" x14ac:dyDescent="0.25">
      <c r="A1421" s="252"/>
      <c r="B1421" s="123">
        <f t="shared" si="23"/>
        <v>41672.166669999999</v>
      </c>
      <c r="C1421" s="115">
        <v>4</v>
      </c>
      <c r="D1421" s="12">
        <f>ROUND(АТС!D69*$D$719*$D$720/100,2)</f>
        <v>23.6</v>
      </c>
      <c r="E1421" s="12">
        <f>ROUND(АТС!$D69*$E$719*$E$720/100,2)</f>
        <v>21.69</v>
      </c>
      <c r="F1421" s="12">
        <f>ROUND(АТС!$D69*$F$719*$F$720/100,2)</f>
        <v>14.77</v>
      </c>
      <c r="G1421" s="12">
        <f>ROUND(АТС!$D69*$G$719*$G$720/100,2)</f>
        <v>8.64</v>
      </c>
    </row>
    <row r="1422" spans="1:7" x14ac:dyDescent="0.25">
      <c r="A1422" s="252"/>
      <c r="B1422" s="124">
        <f t="shared" si="23"/>
        <v>41672.208330000001</v>
      </c>
      <c r="C1422" s="115">
        <v>5</v>
      </c>
      <c r="D1422" s="12">
        <f>ROUND(АТС!D70*$D$719*$D$720/100,2)</f>
        <v>37.4</v>
      </c>
      <c r="E1422" s="12">
        <f>ROUND(АТС!$D70*$E$719*$E$720/100,2)</f>
        <v>34.36</v>
      </c>
      <c r="F1422" s="12">
        <f>ROUND(АТС!$D70*$F$719*$F$720/100,2)</f>
        <v>23.4</v>
      </c>
      <c r="G1422" s="12">
        <f>ROUND(АТС!$D70*$G$719*$G$720/100,2)</f>
        <v>13.7</v>
      </c>
    </row>
    <row r="1423" spans="1:7" x14ac:dyDescent="0.25">
      <c r="A1423" s="252"/>
      <c r="B1423" s="123">
        <f t="shared" si="23"/>
        <v>41672.25</v>
      </c>
      <c r="C1423" s="115">
        <v>6</v>
      </c>
      <c r="D1423" s="12">
        <f>ROUND(АТС!D71*$D$719*$D$720/100,2)</f>
        <v>104.5</v>
      </c>
      <c r="E1423" s="12">
        <f>ROUND(АТС!$D71*$E$719*$E$720/100,2)</f>
        <v>96</v>
      </c>
      <c r="F1423" s="12">
        <f>ROUND(АТС!$D71*$F$719*$F$720/100,2)</f>
        <v>65.38</v>
      </c>
      <c r="G1423" s="12">
        <f>ROUND(АТС!$D71*$G$719*$G$720/100,2)</f>
        <v>38.26</v>
      </c>
    </row>
    <row r="1424" spans="1:7" x14ac:dyDescent="0.25">
      <c r="A1424" s="252"/>
      <c r="B1424" s="124">
        <f t="shared" si="23"/>
        <v>41672.291669999999</v>
      </c>
      <c r="C1424" s="115">
        <v>7</v>
      </c>
      <c r="D1424" s="12">
        <f>ROUND(АТС!D72*$D$719*$D$720/100,2)</f>
        <v>58.95</v>
      </c>
      <c r="E1424" s="12">
        <f>ROUND(АТС!$D72*$E$719*$E$720/100,2)</f>
        <v>54.16</v>
      </c>
      <c r="F1424" s="12">
        <f>ROUND(АТС!$D72*$F$719*$F$720/100,2)</f>
        <v>36.880000000000003</v>
      </c>
      <c r="G1424" s="12">
        <f>ROUND(АТС!$D72*$G$719*$G$720/100,2)</f>
        <v>21.59</v>
      </c>
    </row>
    <row r="1425" spans="1:7" x14ac:dyDescent="0.25">
      <c r="A1425" s="252"/>
      <c r="B1425" s="123">
        <f t="shared" si="23"/>
        <v>41672.333330000001</v>
      </c>
      <c r="C1425" s="115">
        <v>8</v>
      </c>
      <c r="D1425" s="12">
        <f>ROUND(АТС!D73*$D$719*$D$720/100,2)</f>
        <v>99.28</v>
      </c>
      <c r="E1425" s="12">
        <f>ROUND(АТС!$D73*$E$719*$E$720/100,2)</f>
        <v>91.2</v>
      </c>
      <c r="F1425" s="12">
        <f>ROUND(АТС!$D73*$F$719*$F$720/100,2)</f>
        <v>62.12</v>
      </c>
      <c r="G1425" s="12">
        <f>ROUND(АТС!$D73*$G$719*$G$720/100,2)</f>
        <v>36.35</v>
      </c>
    </row>
    <row r="1426" spans="1:7" x14ac:dyDescent="0.25">
      <c r="A1426" s="252"/>
      <c r="B1426" s="124">
        <f t="shared" si="23"/>
        <v>41672.375</v>
      </c>
      <c r="C1426" s="115">
        <v>9</v>
      </c>
      <c r="D1426" s="12">
        <f>ROUND(АТС!D74*$D$719*$D$720/100,2)</f>
        <v>70.790000000000006</v>
      </c>
      <c r="E1426" s="12">
        <f>ROUND(АТС!$D74*$E$719*$E$720/100,2)</f>
        <v>65.040000000000006</v>
      </c>
      <c r="F1426" s="12">
        <f>ROUND(АТС!$D74*$F$719*$F$720/100,2)</f>
        <v>44.3</v>
      </c>
      <c r="G1426" s="12">
        <f>ROUND(АТС!$D74*$G$719*$G$720/100,2)</f>
        <v>25.92</v>
      </c>
    </row>
    <row r="1427" spans="1:7" x14ac:dyDescent="0.25">
      <c r="A1427" s="252"/>
      <c r="B1427" s="123">
        <f t="shared" si="23"/>
        <v>41672.416669999999</v>
      </c>
      <c r="C1427" s="115">
        <v>10</v>
      </c>
      <c r="D1427" s="12">
        <f>ROUND(АТС!D75*$D$719*$D$720/100,2)</f>
        <v>0</v>
      </c>
      <c r="E1427" s="12">
        <f>ROUND(АТС!$D75*$E$719*$E$720/100,2)</f>
        <v>0</v>
      </c>
      <c r="F1427" s="12">
        <f>ROUND(АТС!$D75*$F$719*$F$720/100,2)</f>
        <v>0</v>
      </c>
      <c r="G1427" s="12">
        <f>ROUND(АТС!$D75*$G$719*$G$720/100,2)</f>
        <v>0</v>
      </c>
    </row>
    <row r="1428" spans="1:7" x14ac:dyDescent="0.25">
      <c r="A1428" s="252"/>
      <c r="B1428" s="124">
        <f t="shared" si="23"/>
        <v>41672.458330000001</v>
      </c>
      <c r="C1428" s="115">
        <v>11</v>
      </c>
      <c r="D1428" s="12">
        <f>ROUND(АТС!D76*$D$719*$D$720/100,2)</f>
        <v>0</v>
      </c>
      <c r="E1428" s="12">
        <f>ROUND(АТС!$D76*$E$719*$E$720/100,2)</f>
        <v>0</v>
      </c>
      <c r="F1428" s="12">
        <f>ROUND(АТС!$D76*$F$719*$F$720/100,2)</f>
        <v>0</v>
      </c>
      <c r="G1428" s="12">
        <f>ROUND(АТС!$D76*$G$719*$G$720/100,2)</f>
        <v>0</v>
      </c>
    </row>
    <row r="1429" spans="1:7" x14ac:dyDescent="0.25">
      <c r="A1429" s="252"/>
      <c r="B1429" s="123">
        <f t="shared" si="23"/>
        <v>41672.5</v>
      </c>
      <c r="C1429" s="115">
        <v>12</v>
      </c>
      <c r="D1429" s="12">
        <f>ROUND(АТС!D77*$D$719*$D$720/100,2)</f>
        <v>0</v>
      </c>
      <c r="E1429" s="12">
        <f>ROUND(АТС!$D77*$E$719*$E$720/100,2)</f>
        <v>0</v>
      </c>
      <c r="F1429" s="12">
        <f>ROUND(АТС!$D77*$F$719*$F$720/100,2)</f>
        <v>0</v>
      </c>
      <c r="G1429" s="12">
        <f>ROUND(АТС!$D77*$G$719*$G$720/100,2)</f>
        <v>0</v>
      </c>
    </row>
    <row r="1430" spans="1:7" x14ac:dyDescent="0.25">
      <c r="A1430" s="252"/>
      <c r="B1430" s="124">
        <f t="shared" si="23"/>
        <v>41672.541669999999</v>
      </c>
      <c r="C1430" s="115">
        <v>13</v>
      </c>
      <c r="D1430" s="12">
        <f>ROUND(АТС!D78*$D$719*$D$720/100,2)</f>
        <v>0</v>
      </c>
      <c r="E1430" s="12">
        <f>ROUND(АТС!$D78*$E$719*$E$720/100,2)</f>
        <v>0</v>
      </c>
      <c r="F1430" s="12">
        <f>ROUND(АТС!$D78*$F$719*$F$720/100,2)</f>
        <v>0</v>
      </c>
      <c r="G1430" s="12">
        <f>ROUND(АТС!$D78*$G$719*$G$720/100,2)</f>
        <v>0</v>
      </c>
    </row>
    <row r="1431" spans="1:7" x14ac:dyDescent="0.25">
      <c r="A1431" s="252"/>
      <c r="B1431" s="123">
        <f t="shared" si="23"/>
        <v>41672.583330000001</v>
      </c>
      <c r="C1431" s="115">
        <v>14</v>
      </c>
      <c r="D1431" s="12">
        <f>ROUND(АТС!D79*$D$719*$D$720/100,2)</f>
        <v>0.01</v>
      </c>
      <c r="E1431" s="12">
        <f>ROUND(АТС!$D79*$E$719*$E$720/100,2)</f>
        <v>0.01</v>
      </c>
      <c r="F1431" s="12">
        <f>ROUND(АТС!$D79*$F$719*$F$720/100,2)</f>
        <v>0.01</v>
      </c>
      <c r="G1431" s="12">
        <f>ROUND(АТС!$D79*$G$719*$G$720/100,2)</f>
        <v>0</v>
      </c>
    </row>
    <row r="1432" spans="1:7" x14ac:dyDescent="0.25">
      <c r="A1432" s="252"/>
      <c r="B1432" s="124">
        <f t="shared" si="23"/>
        <v>41672.625</v>
      </c>
      <c r="C1432" s="115">
        <v>15</v>
      </c>
      <c r="D1432" s="12">
        <f>ROUND(АТС!D80*$D$719*$D$720/100,2)</f>
        <v>0</v>
      </c>
      <c r="E1432" s="12">
        <f>ROUND(АТС!$D80*$E$719*$E$720/100,2)</f>
        <v>0</v>
      </c>
      <c r="F1432" s="12">
        <f>ROUND(АТС!$D80*$F$719*$F$720/100,2)</f>
        <v>0</v>
      </c>
      <c r="G1432" s="12">
        <f>ROUND(АТС!$D80*$G$719*$G$720/100,2)</f>
        <v>0</v>
      </c>
    </row>
    <row r="1433" spans="1:7" x14ac:dyDescent="0.25">
      <c r="A1433" s="252"/>
      <c r="B1433" s="123">
        <f t="shared" si="23"/>
        <v>41672.666669999999</v>
      </c>
      <c r="C1433" s="115">
        <v>16</v>
      </c>
      <c r="D1433" s="12">
        <f>ROUND(АТС!D81*$D$719*$D$720/100,2)</f>
        <v>0</v>
      </c>
      <c r="E1433" s="12">
        <f>ROUND(АТС!$D81*$E$719*$E$720/100,2)</f>
        <v>0</v>
      </c>
      <c r="F1433" s="12">
        <f>ROUND(АТС!$D81*$F$719*$F$720/100,2)</f>
        <v>0</v>
      </c>
      <c r="G1433" s="12">
        <f>ROUND(АТС!$D81*$G$719*$G$720/100,2)</f>
        <v>0</v>
      </c>
    </row>
    <row r="1434" spans="1:7" x14ac:dyDescent="0.25">
      <c r="A1434" s="252"/>
      <c r="B1434" s="124">
        <f t="shared" si="23"/>
        <v>41672.708330000001</v>
      </c>
      <c r="C1434" s="115">
        <v>17</v>
      </c>
      <c r="D1434" s="12">
        <f>ROUND(АТС!D82*$D$719*$D$720/100,2)</f>
        <v>1.53</v>
      </c>
      <c r="E1434" s="12">
        <f>ROUND(АТС!$D82*$E$719*$E$720/100,2)</f>
        <v>1.41</v>
      </c>
      <c r="F1434" s="12">
        <f>ROUND(АТС!$D82*$F$719*$F$720/100,2)</f>
        <v>0.96</v>
      </c>
      <c r="G1434" s="12">
        <f>ROUND(АТС!$D82*$G$719*$G$720/100,2)</f>
        <v>0.56000000000000005</v>
      </c>
    </row>
    <row r="1435" spans="1:7" x14ac:dyDescent="0.25">
      <c r="A1435" s="252"/>
      <c r="B1435" s="123">
        <f t="shared" si="23"/>
        <v>41672.75</v>
      </c>
      <c r="C1435" s="115">
        <v>18</v>
      </c>
      <c r="D1435" s="12">
        <f>ROUND(АТС!D83*$D$719*$D$720/100,2)</f>
        <v>11.83</v>
      </c>
      <c r="E1435" s="12">
        <f>ROUND(АТС!$D83*$E$719*$E$720/100,2)</f>
        <v>10.87</v>
      </c>
      <c r="F1435" s="12">
        <f>ROUND(АТС!$D83*$F$719*$F$720/100,2)</f>
        <v>7.4</v>
      </c>
      <c r="G1435" s="12">
        <f>ROUND(АТС!$D83*$G$719*$G$720/100,2)</f>
        <v>4.33</v>
      </c>
    </row>
    <row r="1436" spans="1:7" x14ac:dyDescent="0.25">
      <c r="A1436" s="252"/>
      <c r="B1436" s="124">
        <f t="shared" si="23"/>
        <v>41672.791669999999</v>
      </c>
      <c r="C1436" s="115">
        <v>19</v>
      </c>
      <c r="D1436" s="12">
        <f>ROUND(АТС!D84*$D$719*$D$720/100,2)</f>
        <v>55.32</v>
      </c>
      <c r="E1436" s="12">
        <f>ROUND(АТС!$D84*$E$719*$E$720/100,2)</f>
        <v>50.82</v>
      </c>
      <c r="F1436" s="12">
        <f>ROUND(АТС!$D84*$F$719*$F$720/100,2)</f>
        <v>34.61</v>
      </c>
      <c r="G1436" s="12">
        <f>ROUND(АТС!$D84*$G$719*$G$720/100,2)</f>
        <v>20.260000000000002</v>
      </c>
    </row>
    <row r="1437" spans="1:7" x14ac:dyDescent="0.25">
      <c r="A1437" s="252"/>
      <c r="B1437" s="123">
        <f t="shared" si="23"/>
        <v>41672.833330000001</v>
      </c>
      <c r="C1437" s="115">
        <v>20</v>
      </c>
      <c r="D1437" s="12">
        <f>ROUND(АТС!D85*$D$719*$D$720/100,2)</f>
        <v>70.680000000000007</v>
      </c>
      <c r="E1437" s="12">
        <f>ROUND(АТС!$D85*$E$719*$E$720/100,2)</f>
        <v>64.94</v>
      </c>
      <c r="F1437" s="12">
        <f>ROUND(АТС!$D85*$F$719*$F$720/100,2)</f>
        <v>44.23</v>
      </c>
      <c r="G1437" s="12">
        <f>ROUND(АТС!$D85*$G$719*$G$720/100,2)</f>
        <v>25.88</v>
      </c>
    </row>
    <row r="1438" spans="1:7" x14ac:dyDescent="0.25">
      <c r="A1438" s="252"/>
      <c r="B1438" s="124">
        <f t="shared" si="23"/>
        <v>41672.875</v>
      </c>
      <c r="C1438" s="115">
        <v>21</v>
      </c>
      <c r="D1438" s="12">
        <f>ROUND(АТС!D86*$D$719*$D$720/100,2)</f>
        <v>69.31</v>
      </c>
      <c r="E1438" s="12">
        <f>ROUND(АТС!$D86*$E$719*$E$720/100,2)</f>
        <v>63.67</v>
      </c>
      <c r="F1438" s="12">
        <f>ROUND(АТС!$D86*$F$719*$F$720/100,2)</f>
        <v>43.37</v>
      </c>
      <c r="G1438" s="12">
        <f>ROUND(АТС!$D86*$G$719*$G$720/100,2)</f>
        <v>25.38</v>
      </c>
    </row>
    <row r="1439" spans="1:7" x14ac:dyDescent="0.25">
      <c r="A1439" s="252"/>
      <c r="B1439" s="123">
        <f t="shared" si="23"/>
        <v>41672.916669999999</v>
      </c>
      <c r="C1439" s="115">
        <v>22</v>
      </c>
      <c r="D1439" s="12">
        <f>ROUND(АТС!D87*$D$719*$D$720/100,2)</f>
        <v>0</v>
      </c>
      <c r="E1439" s="12">
        <f>ROUND(АТС!$D87*$E$719*$E$720/100,2)</f>
        <v>0</v>
      </c>
      <c r="F1439" s="12">
        <f>ROUND(АТС!$D87*$F$719*$F$720/100,2)</f>
        <v>0</v>
      </c>
      <c r="G1439" s="12">
        <f>ROUND(АТС!$D87*$G$719*$G$720/100,2)</f>
        <v>0</v>
      </c>
    </row>
    <row r="1440" spans="1:7" x14ac:dyDescent="0.25">
      <c r="A1440" s="252"/>
      <c r="B1440" s="124">
        <f t="shared" si="23"/>
        <v>41672.958330000001</v>
      </c>
      <c r="C1440" s="115">
        <v>23</v>
      </c>
      <c r="D1440" s="12">
        <f>ROUND(АТС!D88*$D$719*$D$720/100,2)</f>
        <v>0</v>
      </c>
      <c r="E1440" s="12">
        <f>ROUND(АТС!$D88*$E$719*$E$720/100,2)</f>
        <v>0</v>
      </c>
      <c r="F1440" s="12">
        <f>ROUND(АТС!$D88*$F$719*$F$720/100,2)</f>
        <v>0</v>
      </c>
      <c r="G1440" s="12">
        <f>ROUND(АТС!$D88*$G$719*$G$720/100,2)</f>
        <v>0</v>
      </c>
    </row>
    <row r="1441" spans="1:7" x14ac:dyDescent="0.25">
      <c r="A1441" s="252"/>
      <c r="B1441" s="123">
        <f t="shared" si="23"/>
        <v>41673</v>
      </c>
      <c r="C1441" s="115">
        <v>0</v>
      </c>
      <c r="D1441" s="12">
        <f>ROUND(АТС!D89*$D$719*$D$720/100,2)</f>
        <v>29.95</v>
      </c>
      <c r="E1441" s="12">
        <f>ROUND(АТС!$D89*$E$719*$E$720/100,2)</f>
        <v>27.52</v>
      </c>
      <c r="F1441" s="12">
        <f>ROUND(АТС!$D89*$F$719*$F$720/100,2)</f>
        <v>18.739999999999998</v>
      </c>
      <c r="G1441" s="12">
        <f>ROUND(АТС!$D89*$G$719*$G$720/100,2)</f>
        <v>10.97</v>
      </c>
    </row>
    <row r="1442" spans="1:7" x14ac:dyDescent="0.25">
      <c r="A1442" s="252"/>
      <c r="B1442" s="124">
        <f t="shared" si="23"/>
        <v>41673.041669999999</v>
      </c>
      <c r="C1442" s="115">
        <v>1</v>
      </c>
      <c r="D1442" s="12">
        <f>ROUND(АТС!D90*$D$719*$D$720/100,2)</f>
        <v>64.53</v>
      </c>
      <c r="E1442" s="12">
        <f>ROUND(АТС!$D90*$E$719*$E$720/100,2)</f>
        <v>59.29</v>
      </c>
      <c r="F1442" s="12">
        <f>ROUND(АТС!$D90*$F$719*$F$720/100,2)</f>
        <v>40.380000000000003</v>
      </c>
      <c r="G1442" s="12">
        <f>ROUND(АТС!$D90*$G$719*$G$720/100,2)</f>
        <v>23.63</v>
      </c>
    </row>
    <row r="1443" spans="1:7" x14ac:dyDescent="0.25">
      <c r="A1443" s="252"/>
      <c r="B1443" s="123">
        <f t="shared" si="23"/>
        <v>41673.083330000001</v>
      </c>
      <c r="C1443" s="115">
        <v>2</v>
      </c>
      <c r="D1443" s="12">
        <f>ROUND(АТС!D91*$D$719*$D$720/100,2)</f>
        <v>0</v>
      </c>
      <c r="E1443" s="12">
        <f>ROUND(АТС!$D91*$E$719*$E$720/100,2)</f>
        <v>0</v>
      </c>
      <c r="F1443" s="12">
        <f>ROUND(АТС!$D91*$F$719*$F$720/100,2)</f>
        <v>0</v>
      </c>
      <c r="G1443" s="12">
        <f>ROUND(АТС!$D91*$G$719*$G$720/100,2)</f>
        <v>0</v>
      </c>
    </row>
    <row r="1444" spans="1:7" x14ac:dyDescent="0.25">
      <c r="A1444" s="252"/>
      <c r="B1444" s="124">
        <f t="shared" si="23"/>
        <v>41673.125</v>
      </c>
      <c r="C1444" s="115">
        <v>3</v>
      </c>
      <c r="D1444" s="12">
        <f>ROUND(АТС!D92*$D$719*$D$720/100,2)</f>
        <v>4.4400000000000004</v>
      </c>
      <c r="E1444" s="12">
        <f>ROUND(АТС!$D92*$E$719*$E$720/100,2)</f>
        <v>4.08</v>
      </c>
      <c r="F1444" s="12">
        <f>ROUND(АТС!$D92*$F$719*$F$720/100,2)</f>
        <v>2.78</v>
      </c>
      <c r="G1444" s="12">
        <f>ROUND(АТС!$D92*$G$719*$G$720/100,2)</f>
        <v>1.63</v>
      </c>
    </row>
    <row r="1445" spans="1:7" x14ac:dyDescent="0.25">
      <c r="A1445" s="252"/>
      <c r="B1445" s="123">
        <f t="shared" si="23"/>
        <v>41673.166669999999</v>
      </c>
      <c r="C1445" s="115">
        <v>4</v>
      </c>
      <c r="D1445" s="12">
        <f>ROUND(АТС!D93*$D$719*$D$720/100,2)</f>
        <v>23.93</v>
      </c>
      <c r="E1445" s="12">
        <f>ROUND(АТС!$D93*$E$719*$E$720/100,2)</f>
        <v>21.98</v>
      </c>
      <c r="F1445" s="12">
        <f>ROUND(АТС!$D93*$F$719*$F$720/100,2)</f>
        <v>14.97</v>
      </c>
      <c r="G1445" s="12">
        <f>ROUND(АТС!$D93*$G$719*$G$720/100,2)</f>
        <v>8.76</v>
      </c>
    </row>
    <row r="1446" spans="1:7" x14ac:dyDescent="0.25">
      <c r="A1446" s="252"/>
      <c r="B1446" s="124">
        <f t="shared" si="23"/>
        <v>41673.208330000001</v>
      </c>
      <c r="C1446" s="115">
        <v>5</v>
      </c>
      <c r="D1446" s="12">
        <f>ROUND(АТС!D94*$D$719*$D$720/100,2)</f>
        <v>34.01</v>
      </c>
      <c r="E1446" s="12">
        <f>ROUND(АТС!$D94*$E$719*$E$720/100,2)</f>
        <v>31.25</v>
      </c>
      <c r="F1446" s="12">
        <f>ROUND(АТС!$D94*$F$719*$F$720/100,2)</f>
        <v>21.28</v>
      </c>
      <c r="G1446" s="12">
        <f>ROUND(АТС!$D94*$G$719*$G$720/100,2)</f>
        <v>12.45</v>
      </c>
    </row>
    <row r="1447" spans="1:7" x14ac:dyDescent="0.25">
      <c r="A1447" s="252"/>
      <c r="B1447" s="123">
        <f t="shared" si="23"/>
        <v>41673.25</v>
      </c>
      <c r="C1447" s="115">
        <v>6</v>
      </c>
      <c r="D1447" s="12">
        <f>ROUND(АТС!D95*$D$719*$D$720/100,2)</f>
        <v>57.6</v>
      </c>
      <c r="E1447" s="12">
        <f>ROUND(АТС!$D95*$E$719*$E$720/100,2)</f>
        <v>52.92</v>
      </c>
      <c r="F1447" s="12">
        <f>ROUND(АТС!$D95*$F$719*$F$720/100,2)</f>
        <v>36.04</v>
      </c>
      <c r="G1447" s="12">
        <f>ROUND(АТС!$D95*$G$719*$G$720/100,2)</f>
        <v>21.09</v>
      </c>
    </row>
    <row r="1448" spans="1:7" x14ac:dyDescent="0.25">
      <c r="A1448" s="252"/>
      <c r="B1448" s="124">
        <f t="shared" si="23"/>
        <v>41673.291669999999</v>
      </c>
      <c r="C1448" s="115">
        <v>7</v>
      </c>
      <c r="D1448" s="12">
        <f>ROUND(АТС!D96*$D$719*$D$720/100,2)</f>
        <v>24.42</v>
      </c>
      <c r="E1448" s="12">
        <f>ROUND(АТС!$D96*$E$719*$E$720/100,2)</f>
        <v>22.43</v>
      </c>
      <c r="F1448" s="12">
        <f>ROUND(АТС!$D96*$F$719*$F$720/100,2)</f>
        <v>15.28</v>
      </c>
      <c r="G1448" s="12">
        <f>ROUND(АТС!$D96*$G$719*$G$720/100,2)</f>
        <v>8.94</v>
      </c>
    </row>
    <row r="1449" spans="1:7" x14ac:dyDescent="0.25">
      <c r="A1449" s="252"/>
      <c r="B1449" s="123">
        <f t="shared" si="23"/>
        <v>41673.333330000001</v>
      </c>
      <c r="C1449" s="115">
        <v>8</v>
      </c>
      <c r="D1449" s="12">
        <f>ROUND(АТС!D97*$D$719*$D$720/100,2)</f>
        <v>1.86</v>
      </c>
      <c r="E1449" s="12">
        <f>ROUND(АТС!$D97*$E$719*$E$720/100,2)</f>
        <v>1.71</v>
      </c>
      <c r="F1449" s="12">
        <f>ROUND(АТС!$D97*$F$719*$F$720/100,2)</f>
        <v>1.1599999999999999</v>
      </c>
      <c r="G1449" s="12">
        <f>ROUND(АТС!$D97*$G$719*$G$720/100,2)</f>
        <v>0.68</v>
      </c>
    </row>
    <row r="1450" spans="1:7" x14ac:dyDescent="0.25">
      <c r="A1450" s="252"/>
      <c r="B1450" s="124">
        <f t="shared" si="23"/>
        <v>41673.375</v>
      </c>
      <c r="C1450" s="115">
        <v>9</v>
      </c>
      <c r="D1450" s="12">
        <f>ROUND(АТС!D98*$D$719*$D$720/100,2)</f>
        <v>0</v>
      </c>
      <c r="E1450" s="12">
        <f>ROUND(АТС!$D98*$E$719*$E$720/100,2)</f>
        <v>0</v>
      </c>
      <c r="F1450" s="12">
        <f>ROUND(АТС!$D98*$F$719*$F$720/100,2)</f>
        <v>0</v>
      </c>
      <c r="G1450" s="12">
        <f>ROUND(АТС!$D98*$G$719*$G$720/100,2)</f>
        <v>0</v>
      </c>
    </row>
    <row r="1451" spans="1:7" x14ac:dyDescent="0.25">
      <c r="A1451" s="252"/>
      <c r="B1451" s="123">
        <f t="shared" si="23"/>
        <v>41673.416669999999</v>
      </c>
      <c r="C1451" s="115">
        <v>10</v>
      </c>
      <c r="D1451" s="12">
        <f>ROUND(АТС!D99*$D$719*$D$720/100,2)</f>
        <v>0</v>
      </c>
      <c r="E1451" s="12">
        <f>ROUND(АТС!$D99*$E$719*$E$720/100,2)</f>
        <v>0</v>
      </c>
      <c r="F1451" s="12">
        <f>ROUND(АТС!$D99*$F$719*$F$720/100,2)</f>
        <v>0</v>
      </c>
      <c r="G1451" s="12">
        <f>ROUND(АТС!$D99*$G$719*$G$720/100,2)</f>
        <v>0</v>
      </c>
    </row>
    <row r="1452" spans="1:7" x14ac:dyDescent="0.25">
      <c r="A1452" s="252"/>
      <c r="B1452" s="124">
        <f t="shared" si="23"/>
        <v>41673.458330000001</v>
      </c>
      <c r="C1452" s="115">
        <v>11</v>
      </c>
      <c r="D1452" s="12">
        <f>ROUND(АТС!D100*$D$719*$D$720/100,2)</f>
        <v>0</v>
      </c>
      <c r="E1452" s="12">
        <f>ROUND(АТС!$D100*$E$719*$E$720/100,2)</f>
        <v>0</v>
      </c>
      <c r="F1452" s="12">
        <f>ROUND(АТС!$D100*$F$719*$F$720/100,2)</f>
        <v>0</v>
      </c>
      <c r="G1452" s="12">
        <f>ROUND(АТС!$D100*$G$719*$G$720/100,2)</f>
        <v>0</v>
      </c>
    </row>
    <row r="1453" spans="1:7" x14ac:dyDescent="0.25">
      <c r="A1453" s="252"/>
      <c r="B1453" s="123">
        <f t="shared" si="23"/>
        <v>41673.5</v>
      </c>
      <c r="C1453" s="115">
        <v>12</v>
      </c>
      <c r="D1453" s="12">
        <f>ROUND(АТС!D101*$D$719*$D$720/100,2)</f>
        <v>0</v>
      </c>
      <c r="E1453" s="12">
        <f>ROUND(АТС!$D101*$E$719*$E$720/100,2)</f>
        <v>0</v>
      </c>
      <c r="F1453" s="12">
        <f>ROUND(АТС!$D101*$F$719*$F$720/100,2)</f>
        <v>0</v>
      </c>
      <c r="G1453" s="12">
        <f>ROUND(АТС!$D101*$G$719*$G$720/100,2)</f>
        <v>0</v>
      </c>
    </row>
    <row r="1454" spans="1:7" x14ac:dyDescent="0.25">
      <c r="A1454" s="252"/>
      <c r="B1454" s="124">
        <f t="shared" si="23"/>
        <v>41673.541669999999</v>
      </c>
      <c r="C1454" s="115">
        <v>13</v>
      </c>
      <c r="D1454" s="12">
        <f>ROUND(АТС!D102*$D$719*$D$720/100,2)</f>
        <v>0</v>
      </c>
      <c r="E1454" s="12">
        <f>ROUND(АТС!$D102*$E$719*$E$720/100,2)</f>
        <v>0</v>
      </c>
      <c r="F1454" s="12">
        <f>ROUND(АТС!$D102*$F$719*$F$720/100,2)</f>
        <v>0</v>
      </c>
      <c r="G1454" s="12">
        <f>ROUND(АТС!$D102*$G$719*$G$720/100,2)</f>
        <v>0</v>
      </c>
    </row>
    <row r="1455" spans="1:7" x14ac:dyDescent="0.25">
      <c r="A1455" s="252"/>
      <c r="B1455" s="123">
        <f t="shared" si="23"/>
        <v>41673.583330000001</v>
      </c>
      <c r="C1455" s="115">
        <v>14</v>
      </c>
      <c r="D1455" s="12">
        <f>ROUND(АТС!D103*$D$719*$D$720/100,2)</f>
        <v>0</v>
      </c>
      <c r="E1455" s="12">
        <f>ROUND(АТС!$D103*$E$719*$E$720/100,2)</f>
        <v>0</v>
      </c>
      <c r="F1455" s="12">
        <f>ROUND(АТС!$D103*$F$719*$F$720/100,2)</f>
        <v>0</v>
      </c>
      <c r="G1455" s="12">
        <f>ROUND(АТС!$D103*$G$719*$G$720/100,2)</f>
        <v>0</v>
      </c>
    </row>
    <row r="1456" spans="1:7" x14ac:dyDescent="0.25">
      <c r="A1456" s="252"/>
      <c r="B1456" s="124">
        <f t="shared" si="23"/>
        <v>41673.625</v>
      </c>
      <c r="C1456" s="115">
        <v>15</v>
      </c>
      <c r="D1456" s="12">
        <f>ROUND(АТС!D104*$D$719*$D$720/100,2)</f>
        <v>0</v>
      </c>
      <c r="E1456" s="12">
        <f>ROUND(АТС!$D104*$E$719*$E$720/100,2)</f>
        <v>0</v>
      </c>
      <c r="F1456" s="12">
        <f>ROUND(АТС!$D104*$F$719*$F$720/100,2)</f>
        <v>0</v>
      </c>
      <c r="G1456" s="12">
        <f>ROUND(АТС!$D104*$G$719*$G$720/100,2)</f>
        <v>0</v>
      </c>
    </row>
    <row r="1457" spans="1:7" x14ac:dyDescent="0.25">
      <c r="A1457" s="252"/>
      <c r="B1457" s="123">
        <f t="shared" si="23"/>
        <v>41673.666669999999</v>
      </c>
      <c r="C1457" s="115">
        <v>16</v>
      </c>
      <c r="D1457" s="12">
        <f>ROUND(АТС!D105*$D$719*$D$720/100,2)</f>
        <v>0</v>
      </c>
      <c r="E1457" s="12">
        <f>ROUND(АТС!$D105*$E$719*$E$720/100,2)</f>
        <v>0</v>
      </c>
      <c r="F1457" s="12">
        <f>ROUND(АТС!$D105*$F$719*$F$720/100,2)</f>
        <v>0</v>
      </c>
      <c r="G1457" s="12">
        <f>ROUND(АТС!$D105*$G$719*$G$720/100,2)</f>
        <v>0</v>
      </c>
    </row>
    <row r="1458" spans="1:7" x14ac:dyDescent="0.25">
      <c r="A1458" s="252"/>
      <c r="B1458" s="124">
        <f t="shared" si="23"/>
        <v>41673.708330000001</v>
      </c>
      <c r="C1458" s="115">
        <v>17</v>
      </c>
      <c r="D1458" s="12">
        <f>ROUND(АТС!D106*$D$719*$D$720/100,2)</f>
        <v>3.04</v>
      </c>
      <c r="E1458" s="12">
        <f>ROUND(АТС!$D106*$E$719*$E$720/100,2)</f>
        <v>2.79</v>
      </c>
      <c r="F1458" s="12">
        <f>ROUND(АТС!$D106*$F$719*$F$720/100,2)</f>
        <v>1.9</v>
      </c>
      <c r="G1458" s="12">
        <f>ROUND(АТС!$D106*$G$719*$G$720/100,2)</f>
        <v>1.1100000000000001</v>
      </c>
    </row>
    <row r="1459" spans="1:7" x14ac:dyDescent="0.25">
      <c r="A1459" s="252"/>
      <c r="B1459" s="123">
        <f t="shared" si="23"/>
        <v>41673.75</v>
      </c>
      <c r="C1459" s="115">
        <v>18</v>
      </c>
      <c r="D1459" s="12">
        <f>ROUND(АТС!D107*$D$719*$D$720/100,2)</f>
        <v>15.89</v>
      </c>
      <c r="E1459" s="12">
        <f>ROUND(АТС!$D107*$E$719*$E$720/100,2)</f>
        <v>14.59</v>
      </c>
      <c r="F1459" s="12">
        <f>ROUND(АТС!$D107*$F$719*$F$720/100,2)</f>
        <v>9.94</v>
      </c>
      <c r="G1459" s="12">
        <f>ROUND(АТС!$D107*$G$719*$G$720/100,2)</f>
        <v>5.82</v>
      </c>
    </row>
    <row r="1460" spans="1:7" x14ac:dyDescent="0.25">
      <c r="A1460" s="252"/>
      <c r="B1460" s="124">
        <f t="shared" si="23"/>
        <v>41673.791669999999</v>
      </c>
      <c r="C1460" s="115">
        <v>19</v>
      </c>
      <c r="D1460" s="12">
        <f>ROUND(АТС!D108*$D$719*$D$720/100,2)</f>
        <v>0</v>
      </c>
      <c r="E1460" s="12">
        <f>ROUND(АТС!$D108*$E$719*$E$720/100,2)</f>
        <v>0</v>
      </c>
      <c r="F1460" s="12">
        <f>ROUND(АТС!$D108*$F$719*$F$720/100,2)</f>
        <v>0</v>
      </c>
      <c r="G1460" s="12">
        <f>ROUND(АТС!$D108*$G$719*$G$720/100,2)</f>
        <v>0</v>
      </c>
    </row>
    <row r="1461" spans="1:7" x14ac:dyDescent="0.25">
      <c r="A1461" s="252"/>
      <c r="B1461" s="123">
        <f t="shared" si="23"/>
        <v>41673.833330000001</v>
      </c>
      <c r="C1461" s="115">
        <v>20</v>
      </c>
      <c r="D1461" s="12">
        <f>ROUND(АТС!D109*$D$719*$D$720/100,2)</f>
        <v>0</v>
      </c>
      <c r="E1461" s="12">
        <f>ROUND(АТС!$D109*$E$719*$E$720/100,2)</f>
        <v>0</v>
      </c>
      <c r="F1461" s="12">
        <f>ROUND(АТС!$D109*$F$719*$F$720/100,2)</f>
        <v>0</v>
      </c>
      <c r="G1461" s="12">
        <f>ROUND(АТС!$D109*$G$719*$G$720/100,2)</f>
        <v>0</v>
      </c>
    </row>
    <row r="1462" spans="1:7" x14ac:dyDescent="0.25">
      <c r="A1462" s="252"/>
      <c r="B1462" s="124">
        <f t="shared" si="23"/>
        <v>41673.875</v>
      </c>
      <c r="C1462" s="115">
        <v>21</v>
      </c>
      <c r="D1462" s="12">
        <f>ROUND(АТС!D110*$D$719*$D$720/100,2)</f>
        <v>0</v>
      </c>
      <c r="E1462" s="12">
        <f>ROUND(АТС!$D110*$E$719*$E$720/100,2)</f>
        <v>0</v>
      </c>
      <c r="F1462" s="12">
        <f>ROUND(АТС!$D110*$F$719*$F$720/100,2)</f>
        <v>0</v>
      </c>
      <c r="G1462" s="12">
        <f>ROUND(АТС!$D110*$G$719*$G$720/100,2)</f>
        <v>0</v>
      </c>
    </row>
    <row r="1463" spans="1:7" x14ac:dyDescent="0.25">
      <c r="A1463" s="252"/>
      <c r="B1463" s="123">
        <f t="shared" si="23"/>
        <v>41673.916669999999</v>
      </c>
      <c r="C1463" s="115">
        <v>22</v>
      </c>
      <c r="D1463" s="12">
        <f>ROUND(АТС!D111*$D$719*$D$720/100,2)</f>
        <v>0</v>
      </c>
      <c r="E1463" s="12">
        <f>ROUND(АТС!$D111*$E$719*$E$720/100,2)</f>
        <v>0</v>
      </c>
      <c r="F1463" s="12">
        <f>ROUND(АТС!$D111*$F$719*$F$720/100,2)</f>
        <v>0</v>
      </c>
      <c r="G1463" s="12">
        <f>ROUND(АТС!$D111*$G$719*$G$720/100,2)</f>
        <v>0</v>
      </c>
    </row>
    <row r="1464" spans="1:7" x14ac:dyDescent="0.25">
      <c r="A1464" s="252"/>
      <c r="B1464" s="124">
        <f t="shared" si="23"/>
        <v>41673.958330000001</v>
      </c>
      <c r="C1464" s="115">
        <v>23</v>
      </c>
      <c r="D1464" s="12">
        <f>ROUND(АТС!D112*$D$719*$D$720/100,2)</f>
        <v>0</v>
      </c>
      <c r="E1464" s="12">
        <f>ROUND(АТС!$D112*$E$719*$E$720/100,2)</f>
        <v>0</v>
      </c>
      <c r="F1464" s="12">
        <f>ROUND(АТС!$D112*$F$719*$F$720/100,2)</f>
        <v>0</v>
      </c>
      <c r="G1464" s="12">
        <f>ROUND(АТС!$D112*$G$719*$G$720/100,2)</f>
        <v>0</v>
      </c>
    </row>
    <row r="1465" spans="1:7" x14ac:dyDescent="0.25">
      <c r="A1465" s="252"/>
      <c r="B1465" s="123">
        <f t="shared" si="23"/>
        <v>41674</v>
      </c>
      <c r="C1465" s="115">
        <v>0</v>
      </c>
      <c r="D1465" s="12">
        <f>ROUND(АТС!D113*$D$719*$D$720/100,2)</f>
        <v>10.91</v>
      </c>
      <c r="E1465" s="12">
        <f>ROUND(АТС!$D113*$E$719*$E$720/100,2)</f>
        <v>10.02</v>
      </c>
      <c r="F1465" s="12">
        <f>ROUND(АТС!$D113*$F$719*$F$720/100,2)</f>
        <v>6.83</v>
      </c>
      <c r="G1465" s="12">
        <f>ROUND(АТС!$D113*$G$719*$G$720/100,2)</f>
        <v>3.99</v>
      </c>
    </row>
    <row r="1466" spans="1:7" x14ac:dyDescent="0.25">
      <c r="A1466" s="252"/>
      <c r="B1466" s="124">
        <f t="shared" si="23"/>
        <v>41674.041669999999</v>
      </c>
      <c r="C1466" s="115">
        <v>1</v>
      </c>
      <c r="D1466" s="12">
        <f>ROUND(АТС!D114*$D$719*$D$720/100,2)</f>
        <v>0</v>
      </c>
      <c r="E1466" s="12">
        <f>ROUND(АТС!$D114*$E$719*$E$720/100,2)</f>
        <v>0</v>
      </c>
      <c r="F1466" s="12">
        <f>ROUND(АТС!$D114*$F$719*$F$720/100,2)</f>
        <v>0</v>
      </c>
      <c r="G1466" s="12">
        <f>ROUND(АТС!$D114*$G$719*$G$720/100,2)</f>
        <v>0</v>
      </c>
    </row>
    <row r="1467" spans="1:7" x14ac:dyDescent="0.25">
      <c r="A1467" s="252"/>
      <c r="B1467" s="123">
        <f t="shared" si="23"/>
        <v>41674.083330000001</v>
      </c>
      <c r="C1467" s="115">
        <v>2</v>
      </c>
      <c r="D1467" s="12">
        <f>ROUND(АТС!D115*$D$719*$D$720/100,2)</f>
        <v>0</v>
      </c>
      <c r="E1467" s="12">
        <f>ROUND(АТС!$D115*$E$719*$E$720/100,2)</f>
        <v>0</v>
      </c>
      <c r="F1467" s="12">
        <f>ROUND(АТС!$D115*$F$719*$F$720/100,2)</f>
        <v>0</v>
      </c>
      <c r="G1467" s="12">
        <f>ROUND(АТС!$D115*$G$719*$G$720/100,2)</f>
        <v>0</v>
      </c>
    </row>
    <row r="1468" spans="1:7" x14ac:dyDescent="0.25">
      <c r="A1468" s="252"/>
      <c r="B1468" s="124">
        <f t="shared" si="23"/>
        <v>41674.125</v>
      </c>
      <c r="C1468" s="115">
        <v>3</v>
      </c>
      <c r="D1468" s="12">
        <f>ROUND(АТС!D116*$D$719*$D$720/100,2)</f>
        <v>0</v>
      </c>
      <c r="E1468" s="12">
        <f>ROUND(АТС!$D116*$E$719*$E$720/100,2)</f>
        <v>0</v>
      </c>
      <c r="F1468" s="12">
        <f>ROUND(АТС!$D116*$F$719*$F$720/100,2)</f>
        <v>0</v>
      </c>
      <c r="G1468" s="12">
        <f>ROUND(АТС!$D116*$G$719*$G$720/100,2)</f>
        <v>0</v>
      </c>
    </row>
    <row r="1469" spans="1:7" x14ac:dyDescent="0.25">
      <c r="A1469" s="252"/>
      <c r="B1469" s="123">
        <f t="shared" si="23"/>
        <v>41674.166669999999</v>
      </c>
      <c r="C1469" s="115">
        <v>4</v>
      </c>
      <c r="D1469" s="12">
        <f>ROUND(АТС!D117*$D$719*$D$720/100,2)</f>
        <v>0</v>
      </c>
      <c r="E1469" s="12">
        <f>ROUND(АТС!$D117*$E$719*$E$720/100,2)</f>
        <v>0</v>
      </c>
      <c r="F1469" s="12">
        <f>ROUND(АТС!$D117*$F$719*$F$720/100,2)</f>
        <v>0</v>
      </c>
      <c r="G1469" s="12">
        <f>ROUND(АТС!$D117*$G$719*$G$720/100,2)</f>
        <v>0</v>
      </c>
    </row>
    <row r="1470" spans="1:7" x14ac:dyDescent="0.25">
      <c r="A1470" s="252"/>
      <c r="B1470" s="124">
        <f t="shared" si="23"/>
        <v>41674.208330000001</v>
      </c>
      <c r="C1470" s="115">
        <v>5</v>
      </c>
      <c r="D1470" s="12">
        <f>ROUND(АТС!D118*$D$719*$D$720/100,2)</f>
        <v>34.57</v>
      </c>
      <c r="E1470" s="12">
        <f>ROUND(АТС!$D118*$E$719*$E$720/100,2)</f>
        <v>31.76</v>
      </c>
      <c r="F1470" s="12">
        <f>ROUND(АТС!$D118*$F$719*$F$720/100,2)</f>
        <v>21.63</v>
      </c>
      <c r="G1470" s="12">
        <f>ROUND(АТС!$D118*$G$719*$G$720/100,2)</f>
        <v>12.66</v>
      </c>
    </row>
    <row r="1471" spans="1:7" x14ac:dyDescent="0.25">
      <c r="A1471" s="252"/>
      <c r="B1471" s="123">
        <f t="shared" si="23"/>
        <v>41674.25</v>
      </c>
      <c r="C1471" s="115">
        <v>6</v>
      </c>
      <c r="D1471" s="12">
        <f>ROUND(АТС!D119*$D$719*$D$720/100,2)</f>
        <v>135.86000000000001</v>
      </c>
      <c r="E1471" s="12">
        <f>ROUND(АТС!$D119*$E$719*$E$720/100,2)</f>
        <v>124.81</v>
      </c>
      <c r="F1471" s="12">
        <f>ROUND(АТС!$D119*$F$719*$F$720/100,2)</f>
        <v>85.01</v>
      </c>
      <c r="G1471" s="12">
        <f>ROUND(АТС!$D119*$G$719*$G$720/100,2)</f>
        <v>49.75</v>
      </c>
    </row>
    <row r="1472" spans="1:7" x14ac:dyDescent="0.25">
      <c r="A1472" s="252"/>
      <c r="B1472" s="124">
        <f t="shared" si="23"/>
        <v>41674.291669999999</v>
      </c>
      <c r="C1472" s="115">
        <v>7</v>
      </c>
      <c r="D1472" s="12">
        <f>ROUND(АТС!D120*$D$719*$D$720/100,2)</f>
        <v>12.99</v>
      </c>
      <c r="E1472" s="12">
        <f>ROUND(АТС!$D120*$E$719*$E$720/100,2)</f>
        <v>11.94</v>
      </c>
      <c r="F1472" s="12">
        <f>ROUND(АТС!$D120*$F$719*$F$720/100,2)</f>
        <v>8.1300000000000008</v>
      </c>
      <c r="G1472" s="12">
        <f>ROUND(АТС!$D120*$G$719*$G$720/100,2)</f>
        <v>4.76</v>
      </c>
    </row>
    <row r="1473" spans="1:7" x14ac:dyDescent="0.25">
      <c r="A1473" s="252"/>
      <c r="B1473" s="123">
        <f t="shared" si="23"/>
        <v>41674.333330000001</v>
      </c>
      <c r="C1473" s="115">
        <v>8</v>
      </c>
      <c r="D1473" s="12">
        <f>ROUND(АТС!D121*$D$719*$D$720/100,2)</f>
        <v>65.53</v>
      </c>
      <c r="E1473" s="12">
        <f>ROUND(АТС!$D121*$E$719*$E$720/100,2)</f>
        <v>60.21</v>
      </c>
      <c r="F1473" s="12">
        <f>ROUND(АТС!$D121*$F$719*$F$720/100,2)</f>
        <v>41</v>
      </c>
      <c r="G1473" s="12">
        <f>ROUND(АТС!$D121*$G$719*$G$720/100,2)</f>
        <v>24</v>
      </c>
    </row>
    <row r="1474" spans="1:7" x14ac:dyDescent="0.25">
      <c r="A1474" s="252"/>
      <c r="B1474" s="124">
        <f t="shared" si="23"/>
        <v>41674.375</v>
      </c>
      <c r="C1474" s="115">
        <v>9</v>
      </c>
      <c r="D1474" s="12">
        <f>ROUND(АТС!D122*$D$719*$D$720/100,2)</f>
        <v>212.18</v>
      </c>
      <c r="E1474" s="12">
        <f>ROUND(АТС!$D122*$E$719*$E$720/100,2)</f>
        <v>194.93</v>
      </c>
      <c r="F1474" s="12">
        <f>ROUND(АТС!$D122*$F$719*$F$720/100,2)</f>
        <v>132.76</v>
      </c>
      <c r="G1474" s="12">
        <f>ROUND(АТС!$D122*$G$719*$G$720/100,2)</f>
        <v>77.69</v>
      </c>
    </row>
    <row r="1475" spans="1:7" x14ac:dyDescent="0.25">
      <c r="A1475" s="252"/>
      <c r="B1475" s="123">
        <f t="shared" si="23"/>
        <v>41674.416669999999</v>
      </c>
      <c r="C1475" s="115">
        <v>10</v>
      </c>
      <c r="D1475" s="12">
        <f>ROUND(АТС!D123*$D$719*$D$720/100,2)</f>
        <v>6.21</v>
      </c>
      <c r="E1475" s="12">
        <f>ROUND(АТС!$D123*$E$719*$E$720/100,2)</f>
        <v>5.7</v>
      </c>
      <c r="F1475" s="12">
        <f>ROUND(АТС!$D123*$F$719*$F$720/100,2)</f>
        <v>3.89</v>
      </c>
      <c r="G1475" s="12">
        <f>ROUND(АТС!$D123*$G$719*$G$720/100,2)</f>
        <v>2.27</v>
      </c>
    </row>
    <row r="1476" spans="1:7" x14ac:dyDescent="0.25">
      <c r="A1476" s="252"/>
      <c r="B1476" s="124">
        <f t="shared" si="23"/>
        <v>41674.458330000001</v>
      </c>
      <c r="C1476" s="115">
        <v>11</v>
      </c>
      <c r="D1476" s="12">
        <f>ROUND(АТС!D124*$D$719*$D$720/100,2)</f>
        <v>0</v>
      </c>
      <c r="E1476" s="12">
        <f>ROUND(АТС!$D124*$E$719*$E$720/100,2)</f>
        <v>0</v>
      </c>
      <c r="F1476" s="12">
        <f>ROUND(АТС!$D124*$F$719*$F$720/100,2)</f>
        <v>0</v>
      </c>
      <c r="G1476" s="12">
        <f>ROUND(АТС!$D124*$G$719*$G$720/100,2)</f>
        <v>0</v>
      </c>
    </row>
    <row r="1477" spans="1:7" x14ac:dyDescent="0.25">
      <c r="A1477" s="252"/>
      <c r="B1477" s="123">
        <f t="shared" si="23"/>
        <v>41674.5</v>
      </c>
      <c r="C1477" s="115">
        <v>12</v>
      </c>
      <c r="D1477" s="12">
        <f>ROUND(АТС!D125*$D$719*$D$720/100,2)</f>
        <v>0</v>
      </c>
      <c r="E1477" s="12">
        <f>ROUND(АТС!$D125*$E$719*$E$720/100,2)</f>
        <v>0</v>
      </c>
      <c r="F1477" s="12">
        <f>ROUND(АТС!$D125*$F$719*$F$720/100,2)</f>
        <v>0</v>
      </c>
      <c r="G1477" s="12">
        <f>ROUND(АТС!$D125*$G$719*$G$720/100,2)</f>
        <v>0</v>
      </c>
    </row>
    <row r="1478" spans="1:7" x14ac:dyDescent="0.25">
      <c r="A1478" s="252"/>
      <c r="B1478" s="124">
        <f t="shared" si="23"/>
        <v>41674.541669999999</v>
      </c>
      <c r="C1478" s="115">
        <v>13</v>
      </c>
      <c r="D1478" s="12">
        <f>ROUND(АТС!D126*$D$719*$D$720/100,2)</f>
        <v>0</v>
      </c>
      <c r="E1478" s="12">
        <f>ROUND(АТС!$D126*$E$719*$E$720/100,2)</f>
        <v>0</v>
      </c>
      <c r="F1478" s="12">
        <f>ROUND(АТС!$D126*$F$719*$F$720/100,2)</f>
        <v>0</v>
      </c>
      <c r="G1478" s="12">
        <f>ROUND(АТС!$D126*$G$719*$G$720/100,2)</f>
        <v>0</v>
      </c>
    </row>
    <row r="1479" spans="1:7" x14ac:dyDescent="0.25">
      <c r="A1479" s="252"/>
      <c r="B1479" s="123">
        <f t="shared" si="23"/>
        <v>41674.583330000001</v>
      </c>
      <c r="C1479" s="115">
        <v>14</v>
      </c>
      <c r="D1479" s="12">
        <f>ROUND(АТС!D127*$D$719*$D$720/100,2)</f>
        <v>0</v>
      </c>
      <c r="E1479" s="12">
        <f>ROUND(АТС!$D127*$E$719*$E$720/100,2)</f>
        <v>0</v>
      </c>
      <c r="F1479" s="12">
        <f>ROUND(АТС!$D127*$F$719*$F$720/100,2)</f>
        <v>0</v>
      </c>
      <c r="G1479" s="12">
        <f>ROUND(АТС!$D127*$G$719*$G$720/100,2)</f>
        <v>0</v>
      </c>
    </row>
    <row r="1480" spans="1:7" x14ac:dyDescent="0.25">
      <c r="A1480" s="252"/>
      <c r="B1480" s="124">
        <f t="shared" si="23"/>
        <v>41674.625</v>
      </c>
      <c r="C1480" s="115">
        <v>15</v>
      </c>
      <c r="D1480" s="12">
        <f>ROUND(АТС!D128*$D$719*$D$720/100,2)</f>
        <v>0</v>
      </c>
      <c r="E1480" s="12">
        <f>ROUND(АТС!$D128*$E$719*$E$720/100,2)</f>
        <v>0</v>
      </c>
      <c r="F1480" s="12">
        <f>ROUND(АТС!$D128*$F$719*$F$720/100,2)</f>
        <v>0</v>
      </c>
      <c r="G1480" s="12">
        <f>ROUND(АТС!$D128*$G$719*$G$720/100,2)</f>
        <v>0</v>
      </c>
    </row>
    <row r="1481" spans="1:7" x14ac:dyDescent="0.25">
      <c r="A1481" s="252"/>
      <c r="B1481" s="123">
        <f t="shared" si="23"/>
        <v>41674.666669999999</v>
      </c>
      <c r="C1481" s="115">
        <v>16</v>
      </c>
      <c r="D1481" s="12">
        <f>ROUND(АТС!D129*$D$719*$D$720/100,2)</f>
        <v>0</v>
      </c>
      <c r="E1481" s="12">
        <f>ROUND(АТС!$D129*$E$719*$E$720/100,2)</f>
        <v>0</v>
      </c>
      <c r="F1481" s="12">
        <f>ROUND(АТС!$D129*$F$719*$F$720/100,2)</f>
        <v>0</v>
      </c>
      <c r="G1481" s="12">
        <f>ROUND(АТС!$D129*$G$719*$G$720/100,2)</f>
        <v>0</v>
      </c>
    </row>
    <row r="1482" spans="1:7" x14ac:dyDescent="0.25">
      <c r="A1482" s="252"/>
      <c r="B1482" s="124">
        <f t="shared" ref="B1482:B1545" si="24">B1458+1</f>
        <v>41674.708330000001</v>
      </c>
      <c r="C1482" s="115">
        <v>17</v>
      </c>
      <c r="D1482" s="12">
        <f>ROUND(АТС!D130*$D$719*$D$720/100,2)</f>
        <v>0</v>
      </c>
      <c r="E1482" s="12">
        <f>ROUND(АТС!$D130*$E$719*$E$720/100,2)</f>
        <v>0</v>
      </c>
      <c r="F1482" s="12">
        <f>ROUND(АТС!$D130*$F$719*$F$720/100,2)</f>
        <v>0</v>
      </c>
      <c r="G1482" s="12">
        <f>ROUND(АТС!$D130*$G$719*$G$720/100,2)</f>
        <v>0</v>
      </c>
    </row>
    <row r="1483" spans="1:7" x14ac:dyDescent="0.25">
      <c r="A1483" s="252"/>
      <c r="B1483" s="123">
        <f t="shared" si="24"/>
        <v>41674.75</v>
      </c>
      <c r="C1483" s="115">
        <v>18</v>
      </c>
      <c r="D1483" s="12">
        <f>ROUND(АТС!D131*$D$719*$D$720/100,2)</f>
        <v>12.43</v>
      </c>
      <c r="E1483" s="12">
        <f>ROUND(АТС!$D131*$E$719*$E$720/100,2)</f>
        <v>11.42</v>
      </c>
      <c r="F1483" s="12">
        <f>ROUND(АТС!$D131*$F$719*$F$720/100,2)</f>
        <v>7.78</v>
      </c>
      <c r="G1483" s="12">
        <f>ROUND(АТС!$D131*$G$719*$G$720/100,2)</f>
        <v>4.55</v>
      </c>
    </row>
    <row r="1484" spans="1:7" x14ac:dyDescent="0.25">
      <c r="A1484" s="252"/>
      <c r="B1484" s="124">
        <f t="shared" si="24"/>
        <v>41674.791669999999</v>
      </c>
      <c r="C1484" s="115">
        <v>19</v>
      </c>
      <c r="D1484" s="12">
        <f>ROUND(АТС!D132*$D$719*$D$720/100,2)</f>
        <v>25.48</v>
      </c>
      <c r="E1484" s="12">
        <f>ROUND(АТС!$D132*$E$719*$E$720/100,2)</f>
        <v>23.41</v>
      </c>
      <c r="F1484" s="12">
        <f>ROUND(АТС!$D132*$F$719*$F$720/100,2)</f>
        <v>15.94</v>
      </c>
      <c r="G1484" s="12">
        <f>ROUND(АТС!$D132*$G$719*$G$720/100,2)</f>
        <v>9.33</v>
      </c>
    </row>
    <row r="1485" spans="1:7" x14ac:dyDescent="0.25">
      <c r="A1485" s="252"/>
      <c r="B1485" s="123">
        <f t="shared" si="24"/>
        <v>41674.833330000001</v>
      </c>
      <c r="C1485" s="115">
        <v>20</v>
      </c>
      <c r="D1485" s="12">
        <f>ROUND(АТС!D133*$D$719*$D$720/100,2)</f>
        <v>0</v>
      </c>
      <c r="E1485" s="12">
        <f>ROUND(АТС!$D133*$E$719*$E$720/100,2)</f>
        <v>0</v>
      </c>
      <c r="F1485" s="12">
        <f>ROUND(АТС!$D133*$F$719*$F$720/100,2)</f>
        <v>0</v>
      </c>
      <c r="G1485" s="12">
        <f>ROUND(АТС!$D133*$G$719*$G$720/100,2)</f>
        <v>0</v>
      </c>
    </row>
    <row r="1486" spans="1:7" x14ac:dyDescent="0.25">
      <c r="A1486" s="252"/>
      <c r="B1486" s="124">
        <f t="shared" si="24"/>
        <v>41674.875</v>
      </c>
      <c r="C1486" s="115">
        <v>21</v>
      </c>
      <c r="D1486" s="12">
        <f>ROUND(АТС!D134*$D$719*$D$720/100,2)</f>
        <v>0</v>
      </c>
      <c r="E1486" s="12">
        <f>ROUND(АТС!$D134*$E$719*$E$720/100,2)</f>
        <v>0</v>
      </c>
      <c r="F1486" s="12">
        <f>ROUND(АТС!$D134*$F$719*$F$720/100,2)</f>
        <v>0</v>
      </c>
      <c r="G1486" s="12">
        <f>ROUND(АТС!$D134*$G$719*$G$720/100,2)</f>
        <v>0</v>
      </c>
    </row>
    <row r="1487" spans="1:7" x14ac:dyDescent="0.25">
      <c r="A1487" s="252"/>
      <c r="B1487" s="123">
        <f t="shared" si="24"/>
        <v>41674.916669999999</v>
      </c>
      <c r="C1487" s="115">
        <v>22</v>
      </c>
      <c r="D1487" s="12">
        <f>ROUND(АТС!D135*$D$719*$D$720/100,2)</f>
        <v>0</v>
      </c>
      <c r="E1487" s="12">
        <f>ROUND(АТС!$D135*$E$719*$E$720/100,2)</f>
        <v>0</v>
      </c>
      <c r="F1487" s="12">
        <f>ROUND(АТС!$D135*$F$719*$F$720/100,2)</f>
        <v>0</v>
      </c>
      <c r="G1487" s="12">
        <f>ROUND(АТС!$D135*$G$719*$G$720/100,2)</f>
        <v>0</v>
      </c>
    </row>
    <row r="1488" spans="1:7" x14ac:dyDescent="0.25">
      <c r="A1488" s="252"/>
      <c r="B1488" s="124">
        <f t="shared" si="24"/>
        <v>41674.958330000001</v>
      </c>
      <c r="C1488" s="115">
        <v>23</v>
      </c>
      <c r="D1488" s="12">
        <f>ROUND(АТС!D136*$D$719*$D$720/100,2)</f>
        <v>0</v>
      </c>
      <c r="E1488" s="12">
        <f>ROUND(АТС!$D136*$E$719*$E$720/100,2)</f>
        <v>0</v>
      </c>
      <c r="F1488" s="12">
        <f>ROUND(АТС!$D136*$F$719*$F$720/100,2)</f>
        <v>0</v>
      </c>
      <c r="G1488" s="12">
        <f>ROUND(АТС!$D136*$G$719*$G$720/100,2)</f>
        <v>0</v>
      </c>
    </row>
    <row r="1489" spans="1:7" x14ac:dyDescent="0.25">
      <c r="A1489" s="252"/>
      <c r="B1489" s="123">
        <f t="shared" si="24"/>
        <v>41675</v>
      </c>
      <c r="C1489" s="115">
        <v>0</v>
      </c>
      <c r="D1489" s="12">
        <f>ROUND(АТС!D137*$D$719*$D$720/100,2)</f>
        <v>0</v>
      </c>
      <c r="E1489" s="12">
        <f>ROUND(АТС!$D137*$E$719*$E$720/100,2)</f>
        <v>0</v>
      </c>
      <c r="F1489" s="12">
        <f>ROUND(АТС!$D137*$F$719*$F$720/100,2)</f>
        <v>0</v>
      </c>
      <c r="G1489" s="12">
        <f>ROUND(АТС!$D137*$G$719*$G$720/100,2)</f>
        <v>0</v>
      </c>
    </row>
    <row r="1490" spans="1:7" x14ac:dyDescent="0.25">
      <c r="A1490" s="252"/>
      <c r="B1490" s="124">
        <f t="shared" si="24"/>
        <v>41675.041669999999</v>
      </c>
      <c r="C1490" s="115">
        <v>1</v>
      </c>
      <c r="D1490" s="12">
        <f>ROUND(АТС!D138*$D$719*$D$720/100,2)</f>
        <v>0</v>
      </c>
      <c r="E1490" s="12">
        <f>ROUND(АТС!$D138*$E$719*$E$720/100,2)</f>
        <v>0</v>
      </c>
      <c r="F1490" s="12">
        <f>ROUND(АТС!$D138*$F$719*$F$720/100,2)</f>
        <v>0</v>
      </c>
      <c r="G1490" s="12">
        <f>ROUND(АТС!$D138*$G$719*$G$720/100,2)</f>
        <v>0</v>
      </c>
    </row>
    <row r="1491" spans="1:7" x14ac:dyDescent="0.25">
      <c r="A1491" s="252"/>
      <c r="B1491" s="123">
        <f t="shared" si="24"/>
        <v>41675.083330000001</v>
      </c>
      <c r="C1491" s="115">
        <v>2</v>
      </c>
      <c r="D1491" s="12">
        <f>ROUND(АТС!D139*$D$719*$D$720/100,2)</f>
        <v>69.83</v>
      </c>
      <c r="E1491" s="12">
        <f>ROUND(АТС!$D139*$E$719*$E$720/100,2)</f>
        <v>64.16</v>
      </c>
      <c r="F1491" s="12">
        <f>ROUND(АТС!$D139*$F$719*$F$720/100,2)</f>
        <v>43.7</v>
      </c>
      <c r="G1491" s="12">
        <f>ROUND(АТС!$D139*$G$719*$G$720/100,2)</f>
        <v>25.57</v>
      </c>
    </row>
    <row r="1492" spans="1:7" x14ac:dyDescent="0.25">
      <c r="A1492" s="252"/>
      <c r="B1492" s="124">
        <f t="shared" si="24"/>
        <v>41675.125</v>
      </c>
      <c r="C1492" s="115">
        <v>3</v>
      </c>
      <c r="D1492" s="12">
        <f>ROUND(АТС!D140*$D$719*$D$720/100,2)</f>
        <v>96.91</v>
      </c>
      <c r="E1492" s="12">
        <f>ROUND(АТС!$D140*$E$719*$E$720/100,2)</f>
        <v>89.03</v>
      </c>
      <c r="F1492" s="12">
        <f>ROUND(АТС!$D140*$F$719*$F$720/100,2)</f>
        <v>60.64</v>
      </c>
      <c r="G1492" s="12">
        <f>ROUND(АТС!$D140*$G$719*$G$720/100,2)</f>
        <v>35.49</v>
      </c>
    </row>
    <row r="1493" spans="1:7" x14ac:dyDescent="0.25">
      <c r="A1493" s="252"/>
      <c r="B1493" s="123">
        <f t="shared" si="24"/>
        <v>41675.166669999999</v>
      </c>
      <c r="C1493" s="115">
        <v>4</v>
      </c>
      <c r="D1493" s="12">
        <f>ROUND(АТС!D141*$D$719*$D$720/100,2)</f>
        <v>103.07</v>
      </c>
      <c r="E1493" s="12">
        <f>ROUND(АТС!$D141*$E$719*$E$720/100,2)</f>
        <v>94.69</v>
      </c>
      <c r="F1493" s="12">
        <f>ROUND(АТС!$D141*$F$719*$F$720/100,2)</f>
        <v>64.489999999999995</v>
      </c>
      <c r="G1493" s="12">
        <f>ROUND(АТС!$D141*$G$719*$G$720/100,2)</f>
        <v>37.74</v>
      </c>
    </row>
    <row r="1494" spans="1:7" x14ac:dyDescent="0.25">
      <c r="A1494" s="252"/>
      <c r="B1494" s="124">
        <f t="shared" si="24"/>
        <v>41675.208330000001</v>
      </c>
      <c r="C1494" s="115">
        <v>5</v>
      </c>
      <c r="D1494" s="12">
        <f>ROUND(АТС!D142*$D$719*$D$720/100,2)</f>
        <v>110.98</v>
      </c>
      <c r="E1494" s="12">
        <f>ROUND(АТС!$D142*$E$719*$E$720/100,2)</f>
        <v>101.96</v>
      </c>
      <c r="F1494" s="12">
        <f>ROUND(АТС!$D142*$F$719*$F$720/100,2)</f>
        <v>69.44</v>
      </c>
      <c r="G1494" s="12">
        <f>ROUND(АТС!$D142*$G$719*$G$720/100,2)</f>
        <v>40.64</v>
      </c>
    </row>
    <row r="1495" spans="1:7" x14ac:dyDescent="0.25">
      <c r="A1495" s="252"/>
      <c r="B1495" s="123">
        <f t="shared" si="24"/>
        <v>41675.25</v>
      </c>
      <c r="C1495" s="115">
        <v>6</v>
      </c>
      <c r="D1495" s="12">
        <f>ROUND(АТС!D143*$D$719*$D$720/100,2)</f>
        <v>33.840000000000003</v>
      </c>
      <c r="E1495" s="12">
        <f>ROUND(АТС!$D143*$E$719*$E$720/100,2)</f>
        <v>31.09</v>
      </c>
      <c r="F1495" s="12">
        <f>ROUND(АТС!$D143*$F$719*$F$720/100,2)</f>
        <v>21.18</v>
      </c>
      <c r="G1495" s="12">
        <f>ROUND(АТС!$D143*$G$719*$G$720/100,2)</f>
        <v>12.39</v>
      </c>
    </row>
    <row r="1496" spans="1:7" x14ac:dyDescent="0.25">
      <c r="A1496" s="252"/>
      <c r="B1496" s="124">
        <f t="shared" si="24"/>
        <v>41675.291669999999</v>
      </c>
      <c r="C1496" s="115">
        <v>7</v>
      </c>
      <c r="D1496" s="12">
        <f>ROUND(АТС!D144*$D$719*$D$720/100,2)</f>
        <v>2.75</v>
      </c>
      <c r="E1496" s="12">
        <f>ROUND(АТС!$D144*$E$719*$E$720/100,2)</f>
        <v>2.52</v>
      </c>
      <c r="F1496" s="12">
        <f>ROUND(АТС!$D144*$F$719*$F$720/100,2)</f>
        <v>1.72</v>
      </c>
      <c r="G1496" s="12">
        <f>ROUND(АТС!$D144*$G$719*$G$720/100,2)</f>
        <v>1.01</v>
      </c>
    </row>
    <row r="1497" spans="1:7" x14ac:dyDescent="0.25">
      <c r="A1497" s="252"/>
      <c r="B1497" s="123">
        <f t="shared" si="24"/>
        <v>41675.333330000001</v>
      </c>
      <c r="C1497" s="115">
        <v>8</v>
      </c>
      <c r="D1497" s="12">
        <f>ROUND(АТС!D145*$D$719*$D$720/100,2)</f>
        <v>0</v>
      </c>
      <c r="E1497" s="12">
        <f>ROUND(АТС!$D145*$E$719*$E$720/100,2)</f>
        <v>0</v>
      </c>
      <c r="F1497" s="12">
        <f>ROUND(АТС!$D145*$F$719*$F$720/100,2)</f>
        <v>0</v>
      </c>
      <c r="G1497" s="12">
        <f>ROUND(АТС!$D145*$G$719*$G$720/100,2)</f>
        <v>0</v>
      </c>
    </row>
    <row r="1498" spans="1:7" x14ac:dyDescent="0.25">
      <c r="A1498" s="252"/>
      <c r="B1498" s="124">
        <f t="shared" si="24"/>
        <v>41675.375</v>
      </c>
      <c r="C1498" s="115">
        <v>9</v>
      </c>
      <c r="D1498" s="12">
        <f>ROUND(АТС!D146*$D$719*$D$720/100,2)</f>
        <v>0</v>
      </c>
      <c r="E1498" s="12">
        <f>ROUND(АТС!$D146*$E$719*$E$720/100,2)</f>
        <v>0</v>
      </c>
      <c r="F1498" s="12">
        <f>ROUND(АТС!$D146*$F$719*$F$720/100,2)</f>
        <v>0</v>
      </c>
      <c r="G1498" s="12">
        <f>ROUND(АТС!$D146*$G$719*$G$720/100,2)</f>
        <v>0</v>
      </c>
    </row>
    <row r="1499" spans="1:7" x14ac:dyDescent="0.25">
      <c r="A1499" s="252"/>
      <c r="B1499" s="123">
        <f t="shared" si="24"/>
        <v>41675.416669999999</v>
      </c>
      <c r="C1499" s="115">
        <v>10</v>
      </c>
      <c r="D1499" s="12">
        <f>ROUND(АТС!D147*$D$719*$D$720/100,2)</f>
        <v>0</v>
      </c>
      <c r="E1499" s="12">
        <f>ROUND(АТС!$D147*$E$719*$E$720/100,2)</f>
        <v>0</v>
      </c>
      <c r="F1499" s="12">
        <f>ROUND(АТС!$D147*$F$719*$F$720/100,2)</f>
        <v>0</v>
      </c>
      <c r="G1499" s="12">
        <f>ROUND(АТС!$D147*$G$719*$G$720/100,2)</f>
        <v>0</v>
      </c>
    </row>
    <row r="1500" spans="1:7" x14ac:dyDescent="0.25">
      <c r="A1500" s="252"/>
      <c r="B1500" s="124">
        <f t="shared" si="24"/>
        <v>41675.458330000001</v>
      </c>
      <c r="C1500" s="115">
        <v>11</v>
      </c>
      <c r="D1500" s="12">
        <f>ROUND(АТС!D148*$D$719*$D$720/100,2)</f>
        <v>0</v>
      </c>
      <c r="E1500" s="12">
        <f>ROUND(АТС!$D148*$E$719*$E$720/100,2)</f>
        <v>0</v>
      </c>
      <c r="F1500" s="12">
        <f>ROUND(АТС!$D148*$F$719*$F$720/100,2)</f>
        <v>0</v>
      </c>
      <c r="G1500" s="12">
        <f>ROUND(АТС!$D148*$G$719*$G$720/100,2)</f>
        <v>0</v>
      </c>
    </row>
    <row r="1501" spans="1:7" x14ac:dyDescent="0.25">
      <c r="A1501" s="252"/>
      <c r="B1501" s="123">
        <f t="shared" si="24"/>
        <v>41675.5</v>
      </c>
      <c r="C1501" s="115">
        <v>12</v>
      </c>
      <c r="D1501" s="12">
        <f>ROUND(АТС!D149*$D$719*$D$720/100,2)</f>
        <v>0</v>
      </c>
      <c r="E1501" s="12">
        <f>ROUND(АТС!$D149*$E$719*$E$720/100,2)</f>
        <v>0</v>
      </c>
      <c r="F1501" s="12">
        <f>ROUND(АТС!$D149*$F$719*$F$720/100,2)</f>
        <v>0</v>
      </c>
      <c r="G1501" s="12">
        <f>ROUND(АТС!$D149*$G$719*$G$720/100,2)</f>
        <v>0</v>
      </c>
    </row>
    <row r="1502" spans="1:7" x14ac:dyDescent="0.25">
      <c r="A1502" s="252"/>
      <c r="B1502" s="124">
        <f t="shared" si="24"/>
        <v>41675.541669999999</v>
      </c>
      <c r="C1502" s="115">
        <v>13</v>
      </c>
      <c r="D1502" s="12">
        <f>ROUND(АТС!D150*$D$719*$D$720/100,2)</f>
        <v>0</v>
      </c>
      <c r="E1502" s="12">
        <f>ROUND(АТС!$D150*$E$719*$E$720/100,2)</f>
        <v>0</v>
      </c>
      <c r="F1502" s="12">
        <f>ROUND(АТС!$D150*$F$719*$F$720/100,2)</f>
        <v>0</v>
      </c>
      <c r="G1502" s="12">
        <f>ROUND(АТС!$D150*$G$719*$G$720/100,2)</f>
        <v>0</v>
      </c>
    </row>
    <row r="1503" spans="1:7" x14ac:dyDescent="0.25">
      <c r="A1503" s="252"/>
      <c r="B1503" s="123">
        <f t="shared" si="24"/>
        <v>41675.583330000001</v>
      </c>
      <c r="C1503" s="115">
        <v>14</v>
      </c>
      <c r="D1503" s="12">
        <f>ROUND(АТС!D151*$D$719*$D$720/100,2)</f>
        <v>0</v>
      </c>
      <c r="E1503" s="12">
        <f>ROUND(АТС!$D151*$E$719*$E$720/100,2)</f>
        <v>0</v>
      </c>
      <c r="F1503" s="12">
        <f>ROUND(АТС!$D151*$F$719*$F$720/100,2)</f>
        <v>0</v>
      </c>
      <c r="G1503" s="12">
        <f>ROUND(АТС!$D151*$G$719*$G$720/100,2)</f>
        <v>0</v>
      </c>
    </row>
    <row r="1504" spans="1:7" x14ac:dyDescent="0.25">
      <c r="A1504" s="252"/>
      <c r="B1504" s="124">
        <f t="shared" si="24"/>
        <v>41675.625</v>
      </c>
      <c r="C1504" s="115">
        <v>15</v>
      </c>
      <c r="D1504" s="12">
        <f>ROUND(АТС!D152*$D$719*$D$720/100,2)</f>
        <v>0</v>
      </c>
      <c r="E1504" s="12">
        <f>ROUND(АТС!$D152*$E$719*$E$720/100,2)</f>
        <v>0</v>
      </c>
      <c r="F1504" s="12">
        <f>ROUND(АТС!$D152*$F$719*$F$720/100,2)</f>
        <v>0</v>
      </c>
      <c r="G1504" s="12">
        <f>ROUND(АТС!$D152*$G$719*$G$720/100,2)</f>
        <v>0</v>
      </c>
    </row>
    <row r="1505" spans="1:7" x14ac:dyDescent="0.25">
      <c r="A1505" s="252"/>
      <c r="B1505" s="123">
        <f t="shared" si="24"/>
        <v>41675.666669999999</v>
      </c>
      <c r="C1505" s="115">
        <v>16</v>
      </c>
      <c r="D1505" s="12">
        <f>ROUND(АТС!D153*$D$719*$D$720/100,2)</f>
        <v>0</v>
      </c>
      <c r="E1505" s="12">
        <f>ROUND(АТС!$D153*$E$719*$E$720/100,2)</f>
        <v>0</v>
      </c>
      <c r="F1505" s="12">
        <f>ROUND(АТС!$D153*$F$719*$F$720/100,2)</f>
        <v>0</v>
      </c>
      <c r="G1505" s="12">
        <f>ROUND(АТС!$D153*$G$719*$G$720/100,2)</f>
        <v>0</v>
      </c>
    </row>
    <row r="1506" spans="1:7" x14ac:dyDescent="0.25">
      <c r="A1506" s="252"/>
      <c r="B1506" s="124">
        <f t="shared" si="24"/>
        <v>41675.708330000001</v>
      </c>
      <c r="C1506" s="115">
        <v>17</v>
      </c>
      <c r="D1506" s="12">
        <f>ROUND(АТС!D154*$D$719*$D$720/100,2)</f>
        <v>0</v>
      </c>
      <c r="E1506" s="12">
        <f>ROUND(АТС!$D154*$E$719*$E$720/100,2)</f>
        <v>0</v>
      </c>
      <c r="F1506" s="12">
        <f>ROUND(АТС!$D154*$F$719*$F$720/100,2)</f>
        <v>0</v>
      </c>
      <c r="G1506" s="12">
        <f>ROUND(АТС!$D154*$G$719*$G$720/100,2)</f>
        <v>0</v>
      </c>
    </row>
    <row r="1507" spans="1:7" x14ac:dyDescent="0.25">
      <c r="A1507" s="252"/>
      <c r="B1507" s="123">
        <f t="shared" si="24"/>
        <v>41675.75</v>
      </c>
      <c r="C1507" s="115">
        <v>18</v>
      </c>
      <c r="D1507" s="12">
        <f>ROUND(АТС!D155*$D$719*$D$720/100,2)</f>
        <v>0</v>
      </c>
      <c r="E1507" s="12">
        <f>ROUND(АТС!$D155*$E$719*$E$720/100,2)</f>
        <v>0</v>
      </c>
      <c r="F1507" s="12">
        <f>ROUND(АТС!$D155*$F$719*$F$720/100,2)</f>
        <v>0</v>
      </c>
      <c r="G1507" s="12">
        <f>ROUND(АТС!$D155*$G$719*$G$720/100,2)</f>
        <v>0</v>
      </c>
    </row>
    <row r="1508" spans="1:7" x14ac:dyDescent="0.25">
      <c r="A1508" s="252"/>
      <c r="B1508" s="124">
        <f t="shared" si="24"/>
        <v>41675.791669999999</v>
      </c>
      <c r="C1508" s="115">
        <v>19</v>
      </c>
      <c r="D1508" s="12">
        <f>ROUND(АТС!D156*$D$719*$D$720/100,2)</f>
        <v>0</v>
      </c>
      <c r="E1508" s="12">
        <f>ROUND(АТС!$D156*$E$719*$E$720/100,2)</f>
        <v>0</v>
      </c>
      <c r="F1508" s="12">
        <f>ROUND(АТС!$D156*$F$719*$F$720/100,2)</f>
        <v>0</v>
      </c>
      <c r="G1508" s="12">
        <f>ROUND(АТС!$D156*$G$719*$G$720/100,2)</f>
        <v>0</v>
      </c>
    </row>
    <row r="1509" spans="1:7" x14ac:dyDescent="0.25">
      <c r="A1509" s="252"/>
      <c r="B1509" s="123">
        <f t="shared" si="24"/>
        <v>41675.833330000001</v>
      </c>
      <c r="C1509" s="115">
        <v>20</v>
      </c>
      <c r="D1509" s="12">
        <f>ROUND(АТС!D157*$D$719*$D$720/100,2)</f>
        <v>0</v>
      </c>
      <c r="E1509" s="12">
        <f>ROUND(АТС!$D157*$E$719*$E$720/100,2)</f>
        <v>0</v>
      </c>
      <c r="F1509" s="12">
        <f>ROUND(АТС!$D157*$F$719*$F$720/100,2)</f>
        <v>0</v>
      </c>
      <c r="G1509" s="12">
        <f>ROUND(АТС!$D157*$G$719*$G$720/100,2)</f>
        <v>0</v>
      </c>
    </row>
    <row r="1510" spans="1:7" x14ac:dyDescent="0.25">
      <c r="A1510" s="252"/>
      <c r="B1510" s="124">
        <f t="shared" si="24"/>
        <v>41675.875</v>
      </c>
      <c r="C1510" s="115">
        <v>21</v>
      </c>
      <c r="D1510" s="12">
        <f>ROUND(АТС!D158*$D$719*$D$720/100,2)</f>
        <v>0</v>
      </c>
      <c r="E1510" s="12">
        <f>ROUND(АТС!$D158*$E$719*$E$720/100,2)</f>
        <v>0</v>
      </c>
      <c r="F1510" s="12">
        <f>ROUND(АТС!$D158*$F$719*$F$720/100,2)</f>
        <v>0</v>
      </c>
      <c r="G1510" s="12">
        <f>ROUND(АТС!$D158*$G$719*$G$720/100,2)</f>
        <v>0</v>
      </c>
    </row>
    <row r="1511" spans="1:7" x14ac:dyDescent="0.25">
      <c r="A1511" s="252"/>
      <c r="B1511" s="123">
        <f t="shared" si="24"/>
        <v>41675.916669999999</v>
      </c>
      <c r="C1511" s="115">
        <v>22</v>
      </c>
      <c r="D1511" s="12">
        <f>ROUND(АТС!D159*$D$719*$D$720/100,2)</f>
        <v>0</v>
      </c>
      <c r="E1511" s="12">
        <f>ROUND(АТС!$D159*$E$719*$E$720/100,2)</f>
        <v>0</v>
      </c>
      <c r="F1511" s="12">
        <f>ROUND(АТС!$D159*$F$719*$F$720/100,2)</f>
        <v>0</v>
      </c>
      <c r="G1511" s="12">
        <f>ROUND(АТС!$D159*$G$719*$G$720/100,2)</f>
        <v>0</v>
      </c>
    </row>
    <row r="1512" spans="1:7" x14ac:dyDescent="0.25">
      <c r="A1512" s="252"/>
      <c r="B1512" s="124">
        <f t="shared" si="24"/>
        <v>41675.958330000001</v>
      </c>
      <c r="C1512" s="115">
        <v>23</v>
      </c>
      <c r="D1512" s="12">
        <f>ROUND(АТС!D160*$D$719*$D$720/100,2)</f>
        <v>0</v>
      </c>
      <c r="E1512" s="12">
        <f>ROUND(АТС!$D160*$E$719*$E$720/100,2)</f>
        <v>0</v>
      </c>
      <c r="F1512" s="12">
        <f>ROUND(АТС!$D160*$F$719*$F$720/100,2)</f>
        <v>0</v>
      </c>
      <c r="G1512" s="12">
        <f>ROUND(АТС!$D160*$G$719*$G$720/100,2)</f>
        <v>0</v>
      </c>
    </row>
    <row r="1513" spans="1:7" x14ac:dyDescent="0.25">
      <c r="A1513" s="252"/>
      <c r="B1513" s="123">
        <f t="shared" si="24"/>
        <v>41676</v>
      </c>
      <c r="C1513" s="115">
        <v>0</v>
      </c>
      <c r="D1513" s="12">
        <f>ROUND(АТС!D161*$D$719*$D$720/100,2)</f>
        <v>0</v>
      </c>
      <c r="E1513" s="12">
        <f>ROUND(АТС!$D161*$E$719*$E$720/100,2)</f>
        <v>0</v>
      </c>
      <c r="F1513" s="12">
        <f>ROUND(АТС!$D161*$F$719*$F$720/100,2)</f>
        <v>0</v>
      </c>
      <c r="G1513" s="12">
        <f>ROUND(АТС!$D161*$G$719*$G$720/100,2)</f>
        <v>0</v>
      </c>
    </row>
    <row r="1514" spans="1:7" x14ac:dyDescent="0.25">
      <c r="A1514" s="252"/>
      <c r="B1514" s="124">
        <f t="shared" si="24"/>
        <v>41676.041669999999</v>
      </c>
      <c r="C1514" s="115">
        <v>1</v>
      </c>
      <c r="D1514" s="12">
        <f>ROUND(АТС!D162*$D$719*$D$720/100,2)</f>
        <v>0</v>
      </c>
      <c r="E1514" s="12">
        <f>ROUND(АТС!$D162*$E$719*$E$720/100,2)</f>
        <v>0</v>
      </c>
      <c r="F1514" s="12">
        <f>ROUND(АТС!$D162*$F$719*$F$720/100,2)</f>
        <v>0</v>
      </c>
      <c r="G1514" s="12">
        <f>ROUND(АТС!$D162*$G$719*$G$720/100,2)</f>
        <v>0</v>
      </c>
    </row>
    <row r="1515" spans="1:7" x14ac:dyDescent="0.25">
      <c r="A1515" s="252"/>
      <c r="B1515" s="123">
        <f t="shared" si="24"/>
        <v>41676.083330000001</v>
      </c>
      <c r="C1515" s="115">
        <v>2</v>
      </c>
      <c r="D1515" s="12">
        <f>ROUND(АТС!D163*$D$719*$D$720/100,2)</f>
        <v>0</v>
      </c>
      <c r="E1515" s="12">
        <f>ROUND(АТС!$D163*$E$719*$E$720/100,2)</f>
        <v>0</v>
      </c>
      <c r="F1515" s="12">
        <f>ROUND(АТС!$D163*$F$719*$F$720/100,2)</f>
        <v>0</v>
      </c>
      <c r="G1515" s="12">
        <f>ROUND(АТС!$D163*$G$719*$G$720/100,2)</f>
        <v>0</v>
      </c>
    </row>
    <row r="1516" spans="1:7" x14ac:dyDescent="0.25">
      <c r="A1516" s="252"/>
      <c r="B1516" s="124">
        <f t="shared" si="24"/>
        <v>41676.125</v>
      </c>
      <c r="C1516" s="115">
        <v>3</v>
      </c>
      <c r="D1516" s="12">
        <f>ROUND(АТС!D164*$D$719*$D$720/100,2)</f>
        <v>0</v>
      </c>
      <c r="E1516" s="12">
        <f>ROUND(АТС!$D164*$E$719*$E$720/100,2)</f>
        <v>0</v>
      </c>
      <c r="F1516" s="12">
        <f>ROUND(АТС!$D164*$F$719*$F$720/100,2)</f>
        <v>0</v>
      </c>
      <c r="G1516" s="12">
        <f>ROUND(АТС!$D164*$G$719*$G$720/100,2)</f>
        <v>0</v>
      </c>
    </row>
    <row r="1517" spans="1:7" x14ac:dyDescent="0.25">
      <c r="A1517" s="252"/>
      <c r="B1517" s="123">
        <f t="shared" si="24"/>
        <v>41676.166669999999</v>
      </c>
      <c r="C1517" s="115">
        <v>4</v>
      </c>
      <c r="D1517" s="12">
        <f>ROUND(АТС!D165*$D$719*$D$720/100,2)</f>
        <v>0</v>
      </c>
      <c r="E1517" s="12">
        <f>ROUND(АТС!$D165*$E$719*$E$720/100,2)</f>
        <v>0</v>
      </c>
      <c r="F1517" s="12">
        <f>ROUND(АТС!$D165*$F$719*$F$720/100,2)</f>
        <v>0</v>
      </c>
      <c r="G1517" s="12">
        <f>ROUND(АТС!$D165*$G$719*$G$720/100,2)</f>
        <v>0</v>
      </c>
    </row>
    <row r="1518" spans="1:7" x14ac:dyDescent="0.25">
      <c r="A1518" s="252"/>
      <c r="B1518" s="124">
        <f t="shared" si="24"/>
        <v>41676.208330000001</v>
      </c>
      <c r="C1518" s="115">
        <v>5</v>
      </c>
      <c r="D1518" s="12">
        <f>ROUND(АТС!D166*$D$719*$D$720/100,2)</f>
        <v>0</v>
      </c>
      <c r="E1518" s="12">
        <f>ROUND(АТС!$D166*$E$719*$E$720/100,2)</f>
        <v>0</v>
      </c>
      <c r="F1518" s="12">
        <f>ROUND(АТС!$D166*$F$719*$F$720/100,2)</f>
        <v>0</v>
      </c>
      <c r="G1518" s="12">
        <f>ROUND(АТС!$D166*$G$719*$G$720/100,2)</f>
        <v>0</v>
      </c>
    </row>
    <row r="1519" spans="1:7" x14ac:dyDescent="0.25">
      <c r="A1519" s="252"/>
      <c r="B1519" s="123">
        <f t="shared" si="24"/>
        <v>41676.25</v>
      </c>
      <c r="C1519" s="115">
        <v>6</v>
      </c>
      <c r="D1519" s="12">
        <f>ROUND(АТС!D167*$D$719*$D$720/100,2)</f>
        <v>0</v>
      </c>
      <c r="E1519" s="12">
        <f>ROUND(АТС!$D167*$E$719*$E$720/100,2)</f>
        <v>0</v>
      </c>
      <c r="F1519" s="12">
        <f>ROUND(АТС!$D167*$F$719*$F$720/100,2)</f>
        <v>0</v>
      </c>
      <c r="G1519" s="12">
        <f>ROUND(АТС!$D167*$G$719*$G$720/100,2)</f>
        <v>0</v>
      </c>
    </row>
    <row r="1520" spans="1:7" x14ac:dyDescent="0.25">
      <c r="A1520" s="252"/>
      <c r="B1520" s="124">
        <f t="shared" si="24"/>
        <v>41676.291669999999</v>
      </c>
      <c r="C1520" s="115">
        <v>7</v>
      </c>
      <c r="D1520" s="12">
        <f>ROUND(АТС!D168*$D$719*$D$720/100,2)</f>
        <v>0.11</v>
      </c>
      <c r="E1520" s="12">
        <f>ROUND(АТС!$D168*$E$719*$E$720/100,2)</f>
        <v>0.1</v>
      </c>
      <c r="F1520" s="12">
        <f>ROUND(АТС!$D168*$F$719*$F$720/100,2)</f>
        <v>7.0000000000000007E-2</v>
      </c>
      <c r="G1520" s="12">
        <f>ROUND(АТС!$D168*$G$719*$G$720/100,2)</f>
        <v>0.04</v>
      </c>
    </row>
    <row r="1521" spans="1:7" x14ac:dyDescent="0.25">
      <c r="A1521" s="252"/>
      <c r="B1521" s="123">
        <f t="shared" si="24"/>
        <v>41676.333330000001</v>
      </c>
      <c r="C1521" s="115">
        <v>8</v>
      </c>
      <c r="D1521" s="12">
        <f>ROUND(АТС!D169*$D$719*$D$720/100,2)</f>
        <v>0</v>
      </c>
      <c r="E1521" s="12">
        <f>ROUND(АТС!$D169*$E$719*$E$720/100,2)</f>
        <v>0</v>
      </c>
      <c r="F1521" s="12">
        <f>ROUND(АТС!$D169*$F$719*$F$720/100,2)</f>
        <v>0</v>
      </c>
      <c r="G1521" s="12">
        <f>ROUND(АТС!$D169*$G$719*$G$720/100,2)</f>
        <v>0</v>
      </c>
    </row>
    <row r="1522" spans="1:7" x14ac:dyDescent="0.25">
      <c r="A1522" s="252"/>
      <c r="B1522" s="124">
        <f t="shared" si="24"/>
        <v>41676.375</v>
      </c>
      <c r="C1522" s="115">
        <v>9</v>
      </c>
      <c r="D1522" s="12">
        <f>ROUND(АТС!D170*$D$719*$D$720/100,2)</f>
        <v>0</v>
      </c>
      <c r="E1522" s="12">
        <f>ROUND(АТС!$D170*$E$719*$E$720/100,2)</f>
        <v>0</v>
      </c>
      <c r="F1522" s="12">
        <f>ROUND(АТС!$D170*$F$719*$F$720/100,2)</f>
        <v>0</v>
      </c>
      <c r="G1522" s="12">
        <f>ROUND(АТС!$D170*$G$719*$G$720/100,2)</f>
        <v>0</v>
      </c>
    </row>
    <row r="1523" spans="1:7" x14ac:dyDescent="0.25">
      <c r="A1523" s="252"/>
      <c r="B1523" s="123">
        <f t="shared" si="24"/>
        <v>41676.416669999999</v>
      </c>
      <c r="C1523" s="115">
        <v>10</v>
      </c>
      <c r="D1523" s="12">
        <f>ROUND(АТС!D171*$D$719*$D$720/100,2)</f>
        <v>0</v>
      </c>
      <c r="E1523" s="12">
        <f>ROUND(АТС!$D171*$E$719*$E$720/100,2)</f>
        <v>0</v>
      </c>
      <c r="F1523" s="12">
        <f>ROUND(АТС!$D171*$F$719*$F$720/100,2)</f>
        <v>0</v>
      </c>
      <c r="G1523" s="12">
        <f>ROUND(АТС!$D171*$G$719*$G$720/100,2)</f>
        <v>0</v>
      </c>
    </row>
    <row r="1524" spans="1:7" x14ac:dyDescent="0.25">
      <c r="A1524" s="252"/>
      <c r="B1524" s="124">
        <f t="shared" si="24"/>
        <v>41676.458330000001</v>
      </c>
      <c r="C1524" s="115">
        <v>11</v>
      </c>
      <c r="D1524" s="12">
        <f>ROUND(АТС!D172*$D$719*$D$720/100,2)</f>
        <v>0</v>
      </c>
      <c r="E1524" s="12">
        <f>ROUND(АТС!$D172*$E$719*$E$720/100,2)</f>
        <v>0</v>
      </c>
      <c r="F1524" s="12">
        <f>ROUND(АТС!$D172*$F$719*$F$720/100,2)</f>
        <v>0</v>
      </c>
      <c r="G1524" s="12">
        <f>ROUND(АТС!$D172*$G$719*$G$720/100,2)</f>
        <v>0</v>
      </c>
    </row>
    <row r="1525" spans="1:7" x14ac:dyDescent="0.25">
      <c r="A1525" s="252"/>
      <c r="B1525" s="123">
        <f t="shared" si="24"/>
        <v>41676.5</v>
      </c>
      <c r="C1525" s="115">
        <v>12</v>
      </c>
      <c r="D1525" s="12">
        <f>ROUND(АТС!D173*$D$719*$D$720/100,2)</f>
        <v>0</v>
      </c>
      <c r="E1525" s="12">
        <f>ROUND(АТС!$D173*$E$719*$E$720/100,2)</f>
        <v>0</v>
      </c>
      <c r="F1525" s="12">
        <f>ROUND(АТС!$D173*$F$719*$F$720/100,2)</f>
        <v>0</v>
      </c>
      <c r="G1525" s="12">
        <f>ROUND(АТС!$D173*$G$719*$G$720/100,2)</f>
        <v>0</v>
      </c>
    </row>
    <row r="1526" spans="1:7" x14ac:dyDescent="0.25">
      <c r="A1526" s="252"/>
      <c r="B1526" s="124">
        <f t="shared" si="24"/>
        <v>41676.541669999999</v>
      </c>
      <c r="C1526" s="115">
        <v>13</v>
      </c>
      <c r="D1526" s="12">
        <f>ROUND(АТС!D174*$D$719*$D$720/100,2)</f>
        <v>0</v>
      </c>
      <c r="E1526" s="12">
        <f>ROUND(АТС!$D174*$E$719*$E$720/100,2)</f>
        <v>0</v>
      </c>
      <c r="F1526" s="12">
        <f>ROUND(АТС!$D174*$F$719*$F$720/100,2)</f>
        <v>0</v>
      </c>
      <c r="G1526" s="12">
        <f>ROUND(АТС!$D174*$G$719*$G$720/100,2)</f>
        <v>0</v>
      </c>
    </row>
    <row r="1527" spans="1:7" x14ac:dyDescent="0.25">
      <c r="A1527" s="252"/>
      <c r="B1527" s="123">
        <f t="shared" si="24"/>
        <v>41676.583330000001</v>
      </c>
      <c r="C1527" s="115">
        <v>14</v>
      </c>
      <c r="D1527" s="12">
        <f>ROUND(АТС!D175*$D$719*$D$720/100,2)</f>
        <v>0.08</v>
      </c>
      <c r="E1527" s="12">
        <f>ROUND(АТС!$D175*$E$719*$E$720/100,2)</f>
        <v>7.0000000000000007E-2</v>
      </c>
      <c r="F1527" s="12">
        <f>ROUND(АТС!$D175*$F$719*$F$720/100,2)</f>
        <v>0.05</v>
      </c>
      <c r="G1527" s="12">
        <f>ROUND(АТС!$D175*$G$719*$G$720/100,2)</f>
        <v>0.03</v>
      </c>
    </row>
    <row r="1528" spans="1:7" x14ac:dyDescent="0.25">
      <c r="A1528" s="252"/>
      <c r="B1528" s="124">
        <f t="shared" si="24"/>
        <v>41676.625</v>
      </c>
      <c r="C1528" s="115">
        <v>15</v>
      </c>
      <c r="D1528" s="12">
        <f>ROUND(АТС!D176*$D$719*$D$720/100,2)</f>
        <v>0</v>
      </c>
      <c r="E1528" s="12">
        <f>ROUND(АТС!$D176*$E$719*$E$720/100,2)</f>
        <v>0</v>
      </c>
      <c r="F1528" s="12">
        <f>ROUND(АТС!$D176*$F$719*$F$720/100,2)</f>
        <v>0</v>
      </c>
      <c r="G1528" s="12">
        <f>ROUND(АТС!$D176*$G$719*$G$720/100,2)</f>
        <v>0</v>
      </c>
    </row>
    <row r="1529" spans="1:7" x14ac:dyDescent="0.25">
      <c r="A1529" s="252"/>
      <c r="B1529" s="123">
        <f t="shared" si="24"/>
        <v>41676.666669999999</v>
      </c>
      <c r="C1529" s="115">
        <v>16</v>
      </c>
      <c r="D1529" s="12">
        <f>ROUND(АТС!D177*$D$719*$D$720/100,2)</f>
        <v>0</v>
      </c>
      <c r="E1529" s="12">
        <f>ROUND(АТС!$D177*$E$719*$E$720/100,2)</f>
        <v>0</v>
      </c>
      <c r="F1529" s="12">
        <f>ROUND(АТС!$D177*$F$719*$F$720/100,2)</f>
        <v>0</v>
      </c>
      <c r="G1529" s="12">
        <f>ROUND(АТС!$D177*$G$719*$G$720/100,2)</f>
        <v>0</v>
      </c>
    </row>
    <row r="1530" spans="1:7" x14ac:dyDescent="0.25">
      <c r="A1530" s="252"/>
      <c r="B1530" s="124">
        <f t="shared" si="24"/>
        <v>41676.708330000001</v>
      </c>
      <c r="C1530" s="115">
        <v>17</v>
      </c>
      <c r="D1530" s="12">
        <f>ROUND(АТС!D178*$D$719*$D$720/100,2)</f>
        <v>0</v>
      </c>
      <c r="E1530" s="12">
        <f>ROUND(АТС!$D178*$E$719*$E$720/100,2)</f>
        <v>0</v>
      </c>
      <c r="F1530" s="12">
        <f>ROUND(АТС!$D178*$F$719*$F$720/100,2)</f>
        <v>0</v>
      </c>
      <c r="G1530" s="12">
        <f>ROUND(АТС!$D178*$G$719*$G$720/100,2)</f>
        <v>0</v>
      </c>
    </row>
    <row r="1531" spans="1:7" x14ac:dyDescent="0.25">
      <c r="A1531" s="252"/>
      <c r="B1531" s="123">
        <f t="shared" si="24"/>
        <v>41676.75</v>
      </c>
      <c r="C1531" s="115">
        <v>18</v>
      </c>
      <c r="D1531" s="12">
        <f>ROUND(АТС!D179*$D$719*$D$720/100,2)</f>
        <v>0.05</v>
      </c>
      <c r="E1531" s="12">
        <f>ROUND(АТС!$D179*$E$719*$E$720/100,2)</f>
        <v>0.04</v>
      </c>
      <c r="F1531" s="12">
        <f>ROUND(АТС!$D179*$F$719*$F$720/100,2)</f>
        <v>0.03</v>
      </c>
      <c r="G1531" s="12">
        <f>ROUND(АТС!$D179*$G$719*$G$720/100,2)</f>
        <v>0.02</v>
      </c>
    </row>
    <row r="1532" spans="1:7" x14ac:dyDescent="0.25">
      <c r="A1532" s="252"/>
      <c r="B1532" s="124">
        <f t="shared" si="24"/>
        <v>41676.791669999999</v>
      </c>
      <c r="C1532" s="115">
        <v>19</v>
      </c>
      <c r="D1532" s="12">
        <f>ROUND(АТС!D180*$D$719*$D$720/100,2)</f>
        <v>0</v>
      </c>
      <c r="E1532" s="12">
        <f>ROUND(АТС!$D180*$E$719*$E$720/100,2)</f>
        <v>0</v>
      </c>
      <c r="F1532" s="12">
        <f>ROUND(АТС!$D180*$F$719*$F$720/100,2)</f>
        <v>0</v>
      </c>
      <c r="G1532" s="12">
        <f>ROUND(АТС!$D180*$G$719*$G$720/100,2)</f>
        <v>0</v>
      </c>
    </row>
    <row r="1533" spans="1:7" x14ac:dyDescent="0.25">
      <c r="A1533" s="252"/>
      <c r="B1533" s="123">
        <f t="shared" si="24"/>
        <v>41676.833330000001</v>
      </c>
      <c r="C1533" s="115">
        <v>20</v>
      </c>
      <c r="D1533" s="12">
        <f>ROUND(АТС!D181*$D$719*$D$720/100,2)</f>
        <v>0</v>
      </c>
      <c r="E1533" s="12">
        <f>ROUND(АТС!$D181*$E$719*$E$720/100,2)</f>
        <v>0</v>
      </c>
      <c r="F1533" s="12">
        <f>ROUND(АТС!$D181*$F$719*$F$720/100,2)</f>
        <v>0</v>
      </c>
      <c r="G1533" s="12">
        <f>ROUND(АТС!$D181*$G$719*$G$720/100,2)</f>
        <v>0</v>
      </c>
    </row>
    <row r="1534" spans="1:7" x14ac:dyDescent="0.25">
      <c r="A1534" s="252"/>
      <c r="B1534" s="124">
        <f t="shared" si="24"/>
        <v>41676.875</v>
      </c>
      <c r="C1534" s="115">
        <v>21</v>
      </c>
      <c r="D1534" s="12">
        <f>ROUND(АТС!D182*$D$719*$D$720/100,2)</f>
        <v>0</v>
      </c>
      <c r="E1534" s="12">
        <f>ROUND(АТС!$D182*$E$719*$E$720/100,2)</f>
        <v>0</v>
      </c>
      <c r="F1534" s="12">
        <f>ROUND(АТС!$D182*$F$719*$F$720/100,2)</f>
        <v>0</v>
      </c>
      <c r="G1534" s="12">
        <f>ROUND(АТС!$D182*$G$719*$G$720/100,2)</f>
        <v>0</v>
      </c>
    </row>
    <row r="1535" spans="1:7" x14ac:dyDescent="0.25">
      <c r="A1535" s="252"/>
      <c r="B1535" s="123">
        <f t="shared" si="24"/>
        <v>41676.916669999999</v>
      </c>
      <c r="C1535" s="115">
        <v>22</v>
      </c>
      <c r="D1535" s="12">
        <f>ROUND(АТС!D183*$D$719*$D$720/100,2)</f>
        <v>0</v>
      </c>
      <c r="E1535" s="12">
        <f>ROUND(АТС!$D183*$E$719*$E$720/100,2)</f>
        <v>0</v>
      </c>
      <c r="F1535" s="12">
        <f>ROUND(АТС!$D183*$F$719*$F$720/100,2)</f>
        <v>0</v>
      </c>
      <c r="G1535" s="12">
        <f>ROUND(АТС!$D183*$G$719*$G$720/100,2)</f>
        <v>0</v>
      </c>
    </row>
    <row r="1536" spans="1:7" x14ac:dyDescent="0.25">
      <c r="A1536" s="252"/>
      <c r="B1536" s="124">
        <f t="shared" si="24"/>
        <v>41676.958330000001</v>
      </c>
      <c r="C1536" s="115">
        <v>23</v>
      </c>
      <c r="D1536" s="12">
        <f>ROUND(АТС!D184*$D$719*$D$720/100,2)</f>
        <v>0</v>
      </c>
      <c r="E1536" s="12">
        <f>ROUND(АТС!$D184*$E$719*$E$720/100,2)</f>
        <v>0</v>
      </c>
      <c r="F1536" s="12">
        <f>ROUND(АТС!$D184*$F$719*$F$720/100,2)</f>
        <v>0</v>
      </c>
      <c r="G1536" s="12">
        <f>ROUND(АТС!$D184*$G$719*$G$720/100,2)</f>
        <v>0</v>
      </c>
    </row>
    <row r="1537" spans="1:7" x14ac:dyDescent="0.25">
      <c r="A1537" s="252"/>
      <c r="B1537" s="123">
        <f t="shared" si="24"/>
        <v>41677</v>
      </c>
      <c r="C1537" s="115">
        <v>0</v>
      </c>
      <c r="D1537" s="12">
        <f>ROUND(АТС!D185*$D$719*$D$720/100,2)</f>
        <v>0</v>
      </c>
      <c r="E1537" s="12">
        <f>ROUND(АТС!$D185*$E$719*$E$720/100,2)</f>
        <v>0</v>
      </c>
      <c r="F1537" s="12">
        <f>ROUND(АТС!$D185*$F$719*$F$720/100,2)</f>
        <v>0</v>
      </c>
      <c r="G1537" s="12">
        <f>ROUND(АТС!$D185*$G$719*$G$720/100,2)</f>
        <v>0</v>
      </c>
    </row>
    <row r="1538" spans="1:7" x14ac:dyDescent="0.25">
      <c r="A1538" s="252"/>
      <c r="B1538" s="124">
        <f t="shared" si="24"/>
        <v>41677.041669999999</v>
      </c>
      <c r="C1538" s="115">
        <v>1</v>
      </c>
      <c r="D1538" s="12">
        <f>ROUND(АТС!D186*$D$719*$D$720/100,2)</f>
        <v>0</v>
      </c>
      <c r="E1538" s="12">
        <f>ROUND(АТС!$D186*$E$719*$E$720/100,2)</f>
        <v>0</v>
      </c>
      <c r="F1538" s="12">
        <f>ROUND(АТС!$D186*$F$719*$F$720/100,2)</f>
        <v>0</v>
      </c>
      <c r="G1538" s="12">
        <f>ROUND(АТС!$D186*$G$719*$G$720/100,2)</f>
        <v>0</v>
      </c>
    </row>
    <row r="1539" spans="1:7" x14ac:dyDescent="0.25">
      <c r="A1539" s="252"/>
      <c r="B1539" s="123">
        <f t="shared" si="24"/>
        <v>41677.083330000001</v>
      </c>
      <c r="C1539" s="115">
        <v>2</v>
      </c>
      <c r="D1539" s="12">
        <f>ROUND(АТС!D187*$D$719*$D$720/100,2)</f>
        <v>0</v>
      </c>
      <c r="E1539" s="12">
        <f>ROUND(АТС!$D187*$E$719*$E$720/100,2)</f>
        <v>0</v>
      </c>
      <c r="F1539" s="12">
        <f>ROUND(АТС!$D187*$F$719*$F$720/100,2)</f>
        <v>0</v>
      </c>
      <c r="G1539" s="12">
        <f>ROUND(АТС!$D187*$G$719*$G$720/100,2)</f>
        <v>0</v>
      </c>
    </row>
    <row r="1540" spans="1:7" x14ac:dyDescent="0.25">
      <c r="A1540" s="252"/>
      <c r="B1540" s="124">
        <f t="shared" si="24"/>
        <v>41677.125</v>
      </c>
      <c r="C1540" s="115">
        <v>3</v>
      </c>
      <c r="D1540" s="12">
        <f>ROUND(АТС!D188*$D$719*$D$720/100,2)</f>
        <v>0</v>
      </c>
      <c r="E1540" s="12">
        <f>ROUND(АТС!$D188*$E$719*$E$720/100,2)</f>
        <v>0</v>
      </c>
      <c r="F1540" s="12">
        <f>ROUND(АТС!$D188*$F$719*$F$720/100,2)</f>
        <v>0</v>
      </c>
      <c r="G1540" s="12">
        <f>ROUND(АТС!$D188*$G$719*$G$720/100,2)</f>
        <v>0</v>
      </c>
    </row>
    <row r="1541" spans="1:7" x14ac:dyDescent="0.25">
      <c r="A1541" s="252"/>
      <c r="B1541" s="123">
        <f t="shared" si="24"/>
        <v>41677.166669999999</v>
      </c>
      <c r="C1541" s="115">
        <v>4</v>
      </c>
      <c r="D1541" s="12">
        <f>ROUND(АТС!D189*$D$719*$D$720/100,2)</f>
        <v>0</v>
      </c>
      <c r="E1541" s="12">
        <f>ROUND(АТС!$D189*$E$719*$E$720/100,2)</f>
        <v>0</v>
      </c>
      <c r="F1541" s="12">
        <f>ROUND(АТС!$D189*$F$719*$F$720/100,2)</f>
        <v>0</v>
      </c>
      <c r="G1541" s="12">
        <f>ROUND(АТС!$D189*$G$719*$G$720/100,2)</f>
        <v>0</v>
      </c>
    </row>
    <row r="1542" spans="1:7" x14ac:dyDescent="0.25">
      <c r="A1542" s="252"/>
      <c r="B1542" s="124">
        <f t="shared" si="24"/>
        <v>41677.208330000001</v>
      </c>
      <c r="C1542" s="115">
        <v>5</v>
      </c>
      <c r="D1542" s="12">
        <f>ROUND(АТС!D190*$D$719*$D$720/100,2)</f>
        <v>17.75</v>
      </c>
      <c r="E1542" s="12">
        <f>ROUND(АТС!$D190*$E$719*$E$720/100,2)</f>
        <v>16.309999999999999</v>
      </c>
      <c r="F1542" s="12">
        <f>ROUND(АТС!$D190*$F$719*$F$720/100,2)</f>
        <v>11.11</v>
      </c>
      <c r="G1542" s="12">
        <f>ROUND(АТС!$D190*$G$719*$G$720/100,2)</f>
        <v>6.5</v>
      </c>
    </row>
    <row r="1543" spans="1:7" x14ac:dyDescent="0.25">
      <c r="A1543" s="252"/>
      <c r="B1543" s="123">
        <f t="shared" si="24"/>
        <v>41677.25</v>
      </c>
      <c r="C1543" s="115">
        <v>6</v>
      </c>
      <c r="D1543" s="12">
        <f>ROUND(АТС!D191*$D$719*$D$720/100,2)</f>
        <v>0</v>
      </c>
      <c r="E1543" s="12">
        <f>ROUND(АТС!$D191*$E$719*$E$720/100,2)</f>
        <v>0</v>
      </c>
      <c r="F1543" s="12">
        <f>ROUND(АТС!$D191*$F$719*$F$720/100,2)</f>
        <v>0</v>
      </c>
      <c r="G1543" s="12">
        <f>ROUND(АТС!$D191*$G$719*$G$720/100,2)</f>
        <v>0</v>
      </c>
    </row>
    <row r="1544" spans="1:7" x14ac:dyDescent="0.25">
      <c r="A1544" s="252"/>
      <c r="B1544" s="124">
        <f t="shared" si="24"/>
        <v>41677.291669999999</v>
      </c>
      <c r="C1544" s="115">
        <v>7</v>
      </c>
      <c r="D1544" s="12">
        <f>ROUND(АТС!D192*$D$719*$D$720/100,2)</f>
        <v>24.4</v>
      </c>
      <c r="E1544" s="12">
        <f>ROUND(АТС!$D192*$E$719*$E$720/100,2)</f>
        <v>22.41</v>
      </c>
      <c r="F1544" s="12">
        <f>ROUND(АТС!$D192*$F$719*$F$720/100,2)</f>
        <v>15.26</v>
      </c>
      <c r="G1544" s="12">
        <f>ROUND(АТС!$D192*$G$719*$G$720/100,2)</f>
        <v>8.93</v>
      </c>
    </row>
    <row r="1545" spans="1:7" x14ac:dyDescent="0.25">
      <c r="A1545" s="252"/>
      <c r="B1545" s="123">
        <f t="shared" si="24"/>
        <v>41677.333330000001</v>
      </c>
      <c r="C1545" s="115">
        <v>8</v>
      </c>
      <c r="D1545" s="12">
        <f>ROUND(АТС!D193*$D$719*$D$720/100,2)</f>
        <v>0</v>
      </c>
      <c r="E1545" s="12">
        <f>ROUND(АТС!$D193*$E$719*$E$720/100,2)</f>
        <v>0</v>
      </c>
      <c r="F1545" s="12">
        <f>ROUND(АТС!$D193*$F$719*$F$720/100,2)</f>
        <v>0</v>
      </c>
      <c r="G1545" s="12">
        <f>ROUND(АТС!$D193*$G$719*$G$720/100,2)</f>
        <v>0</v>
      </c>
    </row>
    <row r="1546" spans="1:7" x14ac:dyDescent="0.25">
      <c r="A1546" s="252"/>
      <c r="B1546" s="124">
        <f t="shared" ref="B1546:B1609" si="25">B1522+1</f>
        <v>41677.375</v>
      </c>
      <c r="C1546" s="115">
        <v>9</v>
      </c>
      <c r="D1546" s="12">
        <f>ROUND(АТС!D194*$D$719*$D$720/100,2)</f>
        <v>0</v>
      </c>
      <c r="E1546" s="12">
        <f>ROUND(АТС!$D194*$E$719*$E$720/100,2)</f>
        <v>0</v>
      </c>
      <c r="F1546" s="12">
        <f>ROUND(АТС!$D194*$F$719*$F$720/100,2)</f>
        <v>0</v>
      </c>
      <c r="G1546" s="12">
        <f>ROUND(АТС!$D194*$G$719*$G$720/100,2)</f>
        <v>0</v>
      </c>
    </row>
    <row r="1547" spans="1:7" x14ac:dyDescent="0.25">
      <c r="A1547" s="252"/>
      <c r="B1547" s="123">
        <f t="shared" si="25"/>
        <v>41677.416669999999</v>
      </c>
      <c r="C1547" s="115">
        <v>10</v>
      </c>
      <c r="D1547" s="12">
        <f>ROUND(АТС!D195*$D$719*$D$720/100,2)</f>
        <v>0</v>
      </c>
      <c r="E1547" s="12">
        <f>ROUND(АТС!$D195*$E$719*$E$720/100,2)</f>
        <v>0</v>
      </c>
      <c r="F1547" s="12">
        <f>ROUND(АТС!$D195*$F$719*$F$720/100,2)</f>
        <v>0</v>
      </c>
      <c r="G1547" s="12">
        <f>ROUND(АТС!$D195*$G$719*$G$720/100,2)</f>
        <v>0</v>
      </c>
    </row>
    <row r="1548" spans="1:7" x14ac:dyDescent="0.25">
      <c r="A1548" s="252"/>
      <c r="B1548" s="124">
        <f t="shared" si="25"/>
        <v>41677.458330000001</v>
      </c>
      <c r="C1548" s="115">
        <v>11</v>
      </c>
      <c r="D1548" s="12">
        <f>ROUND(АТС!D196*$D$719*$D$720/100,2)</f>
        <v>0</v>
      </c>
      <c r="E1548" s="12">
        <f>ROUND(АТС!$D196*$E$719*$E$720/100,2)</f>
        <v>0</v>
      </c>
      <c r="F1548" s="12">
        <f>ROUND(АТС!$D196*$F$719*$F$720/100,2)</f>
        <v>0</v>
      </c>
      <c r="G1548" s="12">
        <f>ROUND(АТС!$D196*$G$719*$G$720/100,2)</f>
        <v>0</v>
      </c>
    </row>
    <row r="1549" spans="1:7" x14ac:dyDescent="0.25">
      <c r="A1549" s="252"/>
      <c r="B1549" s="123">
        <f t="shared" si="25"/>
        <v>41677.5</v>
      </c>
      <c r="C1549" s="115">
        <v>12</v>
      </c>
      <c r="D1549" s="12">
        <f>ROUND(АТС!D197*$D$719*$D$720/100,2)</f>
        <v>0</v>
      </c>
      <c r="E1549" s="12">
        <f>ROUND(АТС!$D197*$E$719*$E$720/100,2)</f>
        <v>0</v>
      </c>
      <c r="F1549" s="12">
        <f>ROUND(АТС!$D197*$F$719*$F$720/100,2)</f>
        <v>0</v>
      </c>
      <c r="G1549" s="12">
        <f>ROUND(АТС!$D197*$G$719*$G$720/100,2)</f>
        <v>0</v>
      </c>
    </row>
    <row r="1550" spans="1:7" x14ac:dyDescent="0.25">
      <c r="A1550" s="252"/>
      <c r="B1550" s="124">
        <f t="shared" si="25"/>
        <v>41677.541669999999</v>
      </c>
      <c r="C1550" s="115">
        <v>13</v>
      </c>
      <c r="D1550" s="12">
        <f>ROUND(АТС!D198*$D$719*$D$720/100,2)</f>
        <v>0</v>
      </c>
      <c r="E1550" s="12">
        <f>ROUND(АТС!$D198*$E$719*$E$720/100,2)</f>
        <v>0</v>
      </c>
      <c r="F1550" s="12">
        <f>ROUND(АТС!$D198*$F$719*$F$720/100,2)</f>
        <v>0</v>
      </c>
      <c r="G1550" s="12">
        <f>ROUND(АТС!$D198*$G$719*$G$720/100,2)</f>
        <v>0</v>
      </c>
    </row>
    <row r="1551" spans="1:7" x14ac:dyDescent="0.25">
      <c r="A1551" s="252"/>
      <c r="B1551" s="123">
        <f t="shared" si="25"/>
        <v>41677.583330000001</v>
      </c>
      <c r="C1551" s="115">
        <v>14</v>
      </c>
      <c r="D1551" s="12">
        <f>ROUND(АТС!D199*$D$719*$D$720/100,2)</f>
        <v>0</v>
      </c>
      <c r="E1551" s="12">
        <f>ROUND(АТС!$D199*$E$719*$E$720/100,2)</f>
        <v>0</v>
      </c>
      <c r="F1551" s="12">
        <f>ROUND(АТС!$D199*$F$719*$F$720/100,2)</f>
        <v>0</v>
      </c>
      <c r="G1551" s="12">
        <f>ROUND(АТС!$D199*$G$719*$G$720/100,2)</f>
        <v>0</v>
      </c>
    </row>
    <row r="1552" spans="1:7" x14ac:dyDescent="0.25">
      <c r="A1552" s="252"/>
      <c r="B1552" s="124">
        <f t="shared" si="25"/>
        <v>41677.625</v>
      </c>
      <c r="C1552" s="115">
        <v>15</v>
      </c>
      <c r="D1552" s="12">
        <f>ROUND(АТС!D200*$D$719*$D$720/100,2)</f>
        <v>0</v>
      </c>
      <c r="E1552" s="12">
        <f>ROUND(АТС!$D200*$E$719*$E$720/100,2)</f>
        <v>0</v>
      </c>
      <c r="F1552" s="12">
        <f>ROUND(АТС!$D200*$F$719*$F$720/100,2)</f>
        <v>0</v>
      </c>
      <c r="G1552" s="12">
        <f>ROUND(АТС!$D200*$G$719*$G$720/100,2)</f>
        <v>0</v>
      </c>
    </row>
    <row r="1553" spans="1:7" x14ac:dyDescent="0.25">
      <c r="A1553" s="252"/>
      <c r="B1553" s="123">
        <f t="shared" si="25"/>
        <v>41677.666669999999</v>
      </c>
      <c r="C1553" s="115">
        <v>16</v>
      </c>
      <c r="D1553" s="12">
        <f>ROUND(АТС!D201*$D$719*$D$720/100,2)</f>
        <v>0</v>
      </c>
      <c r="E1553" s="12">
        <f>ROUND(АТС!$D201*$E$719*$E$720/100,2)</f>
        <v>0</v>
      </c>
      <c r="F1553" s="12">
        <f>ROUND(АТС!$D201*$F$719*$F$720/100,2)</f>
        <v>0</v>
      </c>
      <c r="G1553" s="12">
        <f>ROUND(АТС!$D201*$G$719*$G$720/100,2)</f>
        <v>0</v>
      </c>
    </row>
    <row r="1554" spans="1:7" x14ac:dyDescent="0.25">
      <c r="A1554" s="252"/>
      <c r="B1554" s="124">
        <f t="shared" si="25"/>
        <v>41677.708330000001</v>
      </c>
      <c r="C1554" s="115">
        <v>17</v>
      </c>
      <c r="D1554" s="12">
        <f>ROUND(АТС!D202*$D$719*$D$720/100,2)</f>
        <v>13.84</v>
      </c>
      <c r="E1554" s="12">
        <f>ROUND(АТС!$D202*$E$719*$E$720/100,2)</f>
        <v>12.71</v>
      </c>
      <c r="F1554" s="12">
        <f>ROUND(АТС!$D202*$F$719*$F$720/100,2)</f>
        <v>8.66</v>
      </c>
      <c r="G1554" s="12">
        <f>ROUND(АТС!$D202*$G$719*$G$720/100,2)</f>
        <v>5.07</v>
      </c>
    </row>
    <row r="1555" spans="1:7" x14ac:dyDescent="0.25">
      <c r="A1555" s="252"/>
      <c r="B1555" s="123">
        <f t="shared" si="25"/>
        <v>41677.75</v>
      </c>
      <c r="C1555" s="115">
        <v>18</v>
      </c>
      <c r="D1555" s="12">
        <f>ROUND(АТС!D203*$D$719*$D$720/100,2)</f>
        <v>5.63</v>
      </c>
      <c r="E1555" s="12">
        <f>ROUND(АТС!$D203*$E$719*$E$720/100,2)</f>
        <v>5.17</v>
      </c>
      <c r="F1555" s="12">
        <f>ROUND(АТС!$D203*$F$719*$F$720/100,2)</f>
        <v>3.52</v>
      </c>
      <c r="G1555" s="12">
        <f>ROUND(АТС!$D203*$G$719*$G$720/100,2)</f>
        <v>2.06</v>
      </c>
    </row>
    <row r="1556" spans="1:7" x14ac:dyDescent="0.25">
      <c r="A1556" s="252"/>
      <c r="B1556" s="124">
        <f t="shared" si="25"/>
        <v>41677.791669999999</v>
      </c>
      <c r="C1556" s="115">
        <v>19</v>
      </c>
      <c r="D1556" s="12">
        <f>ROUND(АТС!D204*$D$719*$D$720/100,2)</f>
        <v>0</v>
      </c>
      <c r="E1556" s="12">
        <f>ROUND(АТС!$D204*$E$719*$E$720/100,2)</f>
        <v>0</v>
      </c>
      <c r="F1556" s="12">
        <f>ROUND(АТС!$D204*$F$719*$F$720/100,2)</f>
        <v>0</v>
      </c>
      <c r="G1556" s="12">
        <f>ROUND(АТС!$D204*$G$719*$G$720/100,2)</f>
        <v>0</v>
      </c>
    </row>
    <row r="1557" spans="1:7" x14ac:dyDescent="0.25">
      <c r="A1557" s="252"/>
      <c r="B1557" s="123">
        <f t="shared" si="25"/>
        <v>41677.833330000001</v>
      </c>
      <c r="C1557" s="115">
        <v>20</v>
      </c>
      <c r="D1557" s="12">
        <f>ROUND(АТС!D205*$D$719*$D$720/100,2)</f>
        <v>0</v>
      </c>
      <c r="E1557" s="12">
        <f>ROUND(АТС!$D205*$E$719*$E$720/100,2)</f>
        <v>0</v>
      </c>
      <c r="F1557" s="12">
        <f>ROUND(АТС!$D205*$F$719*$F$720/100,2)</f>
        <v>0</v>
      </c>
      <c r="G1557" s="12">
        <f>ROUND(АТС!$D205*$G$719*$G$720/100,2)</f>
        <v>0</v>
      </c>
    </row>
    <row r="1558" spans="1:7" x14ac:dyDescent="0.25">
      <c r="A1558" s="252"/>
      <c r="B1558" s="124">
        <f t="shared" si="25"/>
        <v>41677.875</v>
      </c>
      <c r="C1558" s="115">
        <v>21</v>
      </c>
      <c r="D1558" s="12">
        <f>ROUND(АТС!D206*$D$719*$D$720/100,2)</f>
        <v>0</v>
      </c>
      <c r="E1558" s="12">
        <f>ROUND(АТС!$D206*$E$719*$E$720/100,2)</f>
        <v>0</v>
      </c>
      <c r="F1558" s="12">
        <f>ROUND(АТС!$D206*$F$719*$F$720/100,2)</f>
        <v>0</v>
      </c>
      <c r="G1558" s="12">
        <f>ROUND(АТС!$D206*$G$719*$G$720/100,2)</f>
        <v>0</v>
      </c>
    </row>
    <row r="1559" spans="1:7" x14ac:dyDescent="0.25">
      <c r="A1559" s="252"/>
      <c r="B1559" s="123">
        <f t="shared" si="25"/>
        <v>41677.916669999999</v>
      </c>
      <c r="C1559" s="115">
        <v>22</v>
      </c>
      <c r="D1559" s="12">
        <f>ROUND(АТС!D207*$D$719*$D$720/100,2)</f>
        <v>0</v>
      </c>
      <c r="E1559" s="12">
        <f>ROUND(АТС!$D207*$E$719*$E$720/100,2)</f>
        <v>0</v>
      </c>
      <c r="F1559" s="12">
        <f>ROUND(АТС!$D207*$F$719*$F$720/100,2)</f>
        <v>0</v>
      </c>
      <c r="G1559" s="12">
        <f>ROUND(АТС!$D207*$G$719*$G$720/100,2)</f>
        <v>0</v>
      </c>
    </row>
    <row r="1560" spans="1:7" x14ac:dyDescent="0.25">
      <c r="A1560" s="252"/>
      <c r="B1560" s="124">
        <f t="shared" si="25"/>
        <v>41677.958330000001</v>
      </c>
      <c r="C1560" s="115">
        <v>23</v>
      </c>
      <c r="D1560" s="12">
        <f>ROUND(АТС!D208*$D$719*$D$720/100,2)</f>
        <v>0</v>
      </c>
      <c r="E1560" s="12">
        <f>ROUND(АТС!$D208*$E$719*$E$720/100,2)</f>
        <v>0</v>
      </c>
      <c r="F1560" s="12">
        <f>ROUND(АТС!$D208*$F$719*$F$720/100,2)</f>
        <v>0</v>
      </c>
      <c r="G1560" s="12">
        <f>ROUND(АТС!$D208*$G$719*$G$720/100,2)</f>
        <v>0</v>
      </c>
    </row>
    <row r="1561" spans="1:7" x14ac:dyDescent="0.25">
      <c r="A1561" s="252"/>
      <c r="B1561" s="123">
        <f t="shared" si="25"/>
        <v>41678</v>
      </c>
      <c r="C1561" s="115">
        <v>0</v>
      </c>
      <c r="D1561" s="12">
        <f>ROUND(АТС!D209*$D$719*$D$720/100,2)</f>
        <v>0</v>
      </c>
      <c r="E1561" s="12">
        <f>ROUND(АТС!$D209*$E$719*$E$720/100,2)</f>
        <v>0</v>
      </c>
      <c r="F1561" s="12">
        <f>ROUND(АТС!$D209*$F$719*$F$720/100,2)</f>
        <v>0</v>
      </c>
      <c r="G1561" s="12">
        <f>ROUND(АТС!$D209*$G$719*$G$720/100,2)</f>
        <v>0</v>
      </c>
    </row>
    <row r="1562" spans="1:7" x14ac:dyDescent="0.25">
      <c r="A1562" s="252"/>
      <c r="B1562" s="124">
        <f t="shared" si="25"/>
        <v>41678.041669999999</v>
      </c>
      <c r="C1562" s="115">
        <v>1</v>
      </c>
      <c r="D1562" s="12">
        <f>ROUND(АТС!D210*$D$719*$D$720/100,2)</f>
        <v>0</v>
      </c>
      <c r="E1562" s="12">
        <f>ROUND(АТС!$D210*$E$719*$E$720/100,2)</f>
        <v>0</v>
      </c>
      <c r="F1562" s="12">
        <f>ROUND(АТС!$D210*$F$719*$F$720/100,2)</f>
        <v>0</v>
      </c>
      <c r="G1562" s="12">
        <f>ROUND(АТС!$D210*$G$719*$G$720/100,2)</f>
        <v>0</v>
      </c>
    </row>
    <row r="1563" spans="1:7" x14ac:dyDescent="0.25">
      <c r="A1563" s="252"/>
      <c r="B1563" s="123">
        <f t="shared" si="25"/>
        <v>41678.083330000001</v>
      </c>
      <c r="C1563" s="115">
        <v>2</v>
      </c>
      <c r="D1563" s="12">
        <f>ROUND(АТС!D211*$D$719*$D$720/100,2)</f>
        <v>0</v>
      </c>
      <c r="E1563" s="12">
        <f>ROUND(АТС!$D211*$E$719*$E$720/100,2)</f>
        <v>0</v>
      </c>
      <c r="F1563" s="12">
        <f>ROUND(АТС!$D211*$F$719*$F$720/100,2)</f>
        <v>0</v>
      </c>
      <c r="G1563" s="12">
        <f>ROUND(АТС!$D211*$G$719*$G$720/100,2)</f>
        <v>0</v>
      </c>
    </row>
    <row r="1564" spans="1:7" x14ac:dyDescent="0.25">
      <c r="A1564" s="252"/>
      <c r="B1564" s="124">
        <f t="shared" si="25"/>
        <v>41678.125</v>
      </c>
      <c r="C1564" s="115">
        <v>3</v>
      </c>
      <c r="D1564" s="12">
        <f>ROUND(АТС!D212*$D$719*$D$720/100,2)</f>
        <v>0</v>
      </c>
      <c r="E1564" s="12">
        <f>ROUND(АТС!$D212*$E$719*$E$720/100,2)</f>
        <v>0</v>
      </c>
      <c r="F1564" s="12">
        <f>ROUND(АТС!$D212*$F$719*$F$720/100,2)</f>
        <v>0</v>
      </c>
      <c r="G1564" s="12">
        <f>ROUND(АТС!$D212*$G$719*$G$720/100,2)</f>
        <v>0</v>
      </c>
    </row>
    <row r="1565" spans="1:7" x14ac:dyDescent="0.25">
      <c r="A1565" s="252"/>
      <c r="B1565" s="123">
        <f t="shared" si="25"/>
        <v>41678.166669999999</v>
      </c>
      <c r="C1565" s="115">
        <v>4</v>
      </c>
      <c r="D1565" s="12">
        <f>ROUND(АТС!D213*$D$719*$D$720/100,2)</f>
        <v>0</v>
      </c>
      <c r="E1565" s="12">
        <f>ROUND(АТС!$D213*$E$719*$E$720/100,2)</f>
        <v>0</v>
      </c>
      <c r="F1565" s="12">
        <f>ROUND(АТС!$D213*$F$719*$F$720/100,2)</f>
        <v>0</v>
      </c>
      <c r="G1565" s="12">
        <f>ROUND(АТС!$D213*$G$719*$G$720/100,2)</f>
        <v>0</v>
      </c>
    </row>
    <row r="1566" spans="1:7" x14ac:dyDescent="0.25">
      <c r="A1566" s="252"/>
      <c r="B1566" s="124">
        <f t="shared" si="25"/>
        <v>41678.208330000001</v>
      </c>
      <c r="C1566" s="115">
        <v>5</v>
      </c>
      <c r="D1566" s="12">
        <f>ROUND(АТС!D214*$D$719*$D$720/100,2)</f>
        <v>0</v>
      </c>
      <c r="E1566" s="12">
        <f>ROUND(АТС!$D214*$E$719*$E$720/100,2)</f>
        <v>0</v>
      </c>
      <c r="F1566" s="12">
        <f>ROUND(АТС!$D214*$F$719*$F$720/100,2)</f>
        <v>0</v>
      </c>
      <c r="G1566" s="12">
        <f>ROUND(АТС!$D214*$G$719*$G$720/100,2)</f>
        <v>0</v>
      </c>
    </row>
    <row r="1567" spans="1:7" x14ac:dyDescent="0.25">
      <c r="A1567" s="252"/>
      <c r="B1567" s="123">
        <f t="shared" si="25"/>
        <v>41678.25</v>
      </c>
      <c r="C1567" s="115">
        <v>6</v>
      </c>
      <c r="D1567" s="12">
        <f>ROUND(АТС!D215*$D$719*$D$720/100,2)</f>
        <v>21.14</v>
      </c>
      <c r="E1567" s="12">
        <f>ROUND(АТС!$D215*$E$719*$E$720/100,2)</f>
        <v>19.420000000000002</v>
      </c>
      <c r="F1567" s="12">
        <f>ROUND(АТС!$D215*$F$719*$F$720/100,2)</f>
        <v>13.23</v>
      </c>
      <c r="G1567" s="12">
        <f>ROUND(АТС!$D215*$G$719*$G$720/100,2)</f>
        <v>7.74</v>
      </c>
    </row>
    <row r="1568" spans="1:7" x14ac:dyDescent="0.25">
      <c r="A1568" s="252"/>
      <c r="B1568" s="124">
        <f t="shared" si="25"/>
        <v>41678.291669999999</v>
      </c>
      <c r="C1568" s="115">
        <v>7</v>
      </c>
      <c r="D1568" s="12">
        <f>ROUND(АТС!D216*$D$719*$D$720/100,2)</f>
        <v>0</v>
      </c>
      <c r="E1568" s="12">
        <f>ROUND(АТС!$D216*$E$719*$E$720/100,2)</f>
        <v>0</v>
      </c>
      <c r="F1568" s="12">
        <f>ROUND(АТС!$D216*$F$719*$F$720/100,2)</f>
        <v>0</v>
      </c>
      <c r="G1568" s="12">
        <f>ROUND(АТС!$D216*$G$719*$G$720/100,2)</f>
        <v>0</v>
      </c>
    </row>
    <row r="1569" spans="1:7" x14ac:dyDescent="0.25">
      <c r="A1569" s="252"/>
      <c r="B1569" s="123">
        <f t="shared" si="25"/>
        <v>41678.333330000001</v>
      </c>
      <c r="C1569" s="115">
        <v>8</v>
      </c>
      <c r="D1569" s="12">
        <f>ROUND(АТС!D217*$D$719*$D$720/100,2)</f>
        <v>0.02</v>
      </c>
      <c r="E1569" s="12">
        <f>ROUND(АТС!$D217*$E$719*$E$720/100,2)</f>
        <v>0.02</v>
      </c>
      <c r="F1569" s="12">
        <f>ROUND(АТС!$D217*$F$719*$F$720/100,2)</f>
        <v>0.01</v>
      </c>
      <c r="G1569" s="12">
        <f>ROUND(АТС!$D217*$G$719*$G$720/100,2)</f>
        <v>0.01</v>
      </c>
    </row>
    <row r="1570" spans="1:7" x14ac:dyDescent="0.25">
      <c r="A1570" s="252"/>
      <c r="B1570" s="124">
        <f t="shared" si="25"/>
        <v>41678.375</v>
      </c>
      <c r="C1570" s="115">
        <v>9</v>
      </c>
      <c r="D1570" s="12">
        <f>ROUND(АТС!D218*$D$719*$D$720/100,2)</f>
        <v>0</v>
      </c>
      <c r="E1570" s="12">
        <f>ROUND(АТС!$D218*$E$719*$E$720/100,2)</f>
        <v>0</v>
      </c>
      <c r="F1570" s="12">
        <f>ROUND(АТС!$D218*$F$719*$F$720/100,2)</f>
        <v>0</v>
      </c>
      <c r="G1570" s="12">
        <f>ROUND(АТС!$D218*$G$719*$G$720/100,2)</f>
        <v>0</v>
      </c>
    </row>
    <row r="1571" spans="1:7" x14ac:dyDescent="0.25">
      <c r="A1571" s="252"/>
      <c r="B1571" s="123">
        <f t="shared" si="25"/>
        <v>41678.416669999999</v>
      </c>
      <c r="C1571" s="115">
        <v>10</v>
      </c>
      <c r="D1571" s="12">
        <f>ROUND(АТС!D219*$D$719*$D$720/100,2)</f>
        <v>0</v>
      </c>
      <c r="E1571" s="12">
        <f>ROUND(АТС!$D219*$E$719*$E$720/100,2)</f>
        <v>0</v>
      </c>
      <c r="F1571" s="12">
        <f>ROUND(АТС!$D219*$F$719*$F$720/100,2)</f>
        <v>0</v>
      </c>
      <c r="G1571" s="12">
        <f>ROUND(АТС!$D219*$G$719*$G$720/100,2)</f>
        <v>0</v>
      </c>
    </row>
    <row r="1572" spans="1:7" x14ac:dyDescent="0.25">
      <c r="A1572" s="252"/>
      <c r="B1572" s="124">
        <f t="shared" si="25"/>
        <v>41678.458330000001</v>
      </c>
      <c r="C1572" s="115">
        <v>11</v>
      </c>
      <c r="D1572" s="12">
        <f>ROUND(АТС!D220*$D$719*$D$720/100,2)</f>
        <v>0</v>
      </c>
      <c r="E1572" s="12">
        <f>ROUND(АТС!$D220*$E$719*$E$720/100,2)</f>
        <v>0</v>
      </c>
      <c r="F1572" s="12">
        <f>ROUND(АТС!$D220*$F$719*$F$720/100,2)</f>
        <v>0</v>
      </c>
      <c r="G1572" s="12">
        <f>ROUND(АТС!$D220*$G$719*$G$720/100,2)</f>
        <v>0</v>
      </c>
    </row>
    <row r="1573" spans="1:7" x14ac:dyDescent="0.25">
      <c r="A1573" s="252"/>
      <c r="B1573" s="123">
        <f t="shared" si="25"/>
        <v>41678.5</v>
      </c>
      <c r="C1573" s="115">
        <v>12</v>
      </c>
      <c r="D1573" s="12">
        <f>ROUND(АТС!D221*$D$719*$D$720/100,2)</f>
        <v>0</v>
      </c>
      <c r="E1573" s="12">
        <f>ROUND(АТС!$D221*$E$719*$E$720/100,2)</f>
        <v>0</v>
      </c>
      <c r="F1573" s="12">
        <f>ROUND(АТС!$D221*$F$719*$F$720/100,2)</f>
        <v>0</v>
      </c>
      <c r="G1573" s="12">
        <f>ROUND(АТС!$D221*$G$719*$G$720/100,2)</f>
        <v>0</v>
      </c>
    </row>
    <row r="1574" spans="1:7" x14ac:dyDescent="0.25">
      <c r="A1574" s="252"/>
      <c r="B1574" s="124">
        <f t="shared" si="25"/>
        <v>41678.541669999999</v>
      </c>
      <c r="C1574" s="115">
        <v>13</v>
      </c>
      <c r="D1574" s="12">
        <f>ROUND(АТС!D222*$D$719*$D$720/100,2)</f>
        <v>0</v>
      </c>
      <c r="E1574" s="12">
        <f>ROUND(АТС!$D222*$E$719*$E$720/100,2)</f>
        <v>0</v>
      </c>
      <c r="F1574" s="12">
        <f>ROUND(АТС!$D222*$F$719*$F$720/100,2)</f>
        <v>0</v>
      </c>
      <c r="G1574" s="12">
        <f>ROUND(АТС!$D222*$G$719*$G$720/100,2)</f>
        <v>0</v>
      </c>
    </row>
    <row r="1575" spans="1:7" x14ac:dyDescent="0.25">
      <c r="A1575" s="252"/>
      <c r="B1575" s="123">
        <f t="shared" si="25"/>
        <v>41678.583330000001</v>
      </c>
      <c r="C1575" s="115">
        <v>14</v>
      </c>
      <c r="D1575" s="12">
        <f>ROUND(АТС!D223*$D$719*$D$720/100,2)</f>
        <v>0</v>
      </c>
      <c r="E1575" s="12">
        <f>ROUND(АТС!$D223*$E$719*$E$720/100,2)</f>
        <v>0</v>
      </c>
      <c r="F1575" s="12">
        <f>ROUND(АТС!$D223*$F$719*$F$720/100,2)</f>
        <v>0</v>
      </c>
      <c r="G1575" s="12">
        <f>ROUND(АТС!$D223*$G$719*$G$720/100,2)</f>
        <v>0</v>
      </c>
    </row>
    <row r="1576" spans="1:7" x14ac:dyDescent="0.25">
      <c r="A1576" s="252"/>
      <c r="B1576" s="124">
        <f t="shared" si="25"/>
        <v>41678.625</v>
      </c>
      <c r="C1576" s="115">
        <v>15</v>
      </c>
      <c r="D1576" s="12">
        <f>ROUND(АТС!D224*$D$719*$D$720/100,2)</f>
        <v>0</v>
      </c>
      <c r="E1576" s="12">
        <f>ROUND(АТС!$D224*$E$719*$E$720/100,2)</f>
        <v>0</v>
      </c>
      <c r="F1576" s="12">
        <f>ROUND(АТС!$D224*$F$719*$F$720/100,2)</f>
        <v>0</v>
      </c>
      <c r="G1576" s="12">
        <f>ROUND(АТС!$D224*$G$719*$G$720/100,2)</f>
        <v>0</v>
      </c>
    </row>
    <row r="1577" spans="1:7" x14ac:dyDescent="0.25">
      <c r="A1577" s="252"/>
      <c r="B1577" s="123">
        <f t="shared" si="25"/>
        <v>41678.666669999999</v>
      </c>
      <c r="C1577" s="115">
        <v>16</v>
      </c>
      <c r="D1577" s="12">
        <f>ROUND(АТС!D225*$D$719*$D$720/100,2)</f>
        <v>0</v>
      </c>
      <c r="E1577" s="12">
        <f>ROUND(АТС!$D225*$E$719*$E$720/100,2)</f>
        <v>0</v>
      </c>
      <c r="F1577" s="12">
        <f>ROUND(АТС!$D225*$F$719*$F$720/100,2)</f>
        <v>0</v>
      </c>
      <c r="G1577" s="12">
        <f>ROUND(АТС!$D225*$G$719*$G$720/100,2)</f>
        <v>0</v>
      </c>
    </row>
    <row r="1578" spans="1:7" x14ac:dyDescent="0.25">
      <c r="A1578" s="252"/>
      <c r="B1578" s="124">
        <f t="shared" si="25"/>
        <v>41678.708330000001</v>
      </c>
      <c r="C1578" s="115">
        <v>17</v>
      </c>
      <c r="D1578" s="12">
        <f>ROUND(АТС!D226*$D$719*$D$720/100,2)</f>
        <v>0</v>
      </c>
      <c r="E1578" s="12">
        <f>ROUND(АТС!$D226*$E$719*$E$720/100,2)</f>
        <v>0</v>
      </c>
      <c r="F1578" s="12">
        <f>ROUND(АТС!$D226*$F$719*$F$720/100,2)</f>
        <v>0</v>
      </c>
      <c r="G1578" s="12">
        <f>ROUND(АТС!$D226*$G$719*$G$720/100,2)</f>
        <v>0</v>
      </c>
    </row>
    <row r="1579" spans="1:7" x14ac:dyDescent="0.25">
      <c r="A1579" s="252"/>
      <c r="B1579" s="123">
        <f t="shared" si="25"/>
        <v>41678.75</v>
      </c>
      <c r="C1579" s="115">
        <v>18</v>
      </c>
      <c r="D1579" s="12">
        <f>ROUND(АТС!D227*$D$719*$D$720/100,2)</f>
        <v>0</v>
      </c>
      <c r="E1579" s="12">
        <f>ROUND(АТС!$D227*$E$719*$E$720/100,2)</f>
        <v>0</v>
      </c>
      <c r="F1579" s="12">
        <f>ROUND(АТС!$D227*$F$719*$F$720/100,2)</f>
        <v>0</v>
      </c>
      <c r="G1579" s="12">
        <f>ROUND(АТС!$D227*$G$719*$G$720/100,2)</f>
        <v>0</v>
      </c>
    </row>
    <row r="1580" spans="1:7" x14ac:dyDescent="0.25">
      <c r="A1580" s="252"/>
      <c r="B1580" s="124">
        <f t="shared" si="25"/>
        <v>41678.791669999999</v>
      </c>
      <c r="C1580" s="115">
        <v>19</v>
      </c>
      <c r="D1580" s="12">
        <f>ROUND(АТС!D228*$D$719*$D$720/100,2)</f>
        <v>0</v>
      </c>
      <c r="E1580" s="12">
        <f>ROUND(АТС!$D228*$E$719*$E$720/100,2)</f>
        <v>0</v>
      </c>
      <c r="F1580" s="12">
        <f>ROUND(АТС!$D228*$F$719*$F$720/100,2)</f>
        <v>0</v>
      </c>
      <c r="G1580" s="12">
        <f>ROUND(АТС!$D228*$G$719*$G$720/100,2)</f>
        <v>0</v>
      </c>
    </row>
    <row r="1581" spans="1:7" x14ac:dyDescent="0.25">
      <c r="A1581" s="252"/>
      <c r="B1581" s="123">
        <f t="shared" si="25"/>
        <v>41678.833330000001</v>
      </c>
      <c r="C1581" s="115">
        <v>20</v>
      </c>
      <c r="D1581" s="12">
        <f>ROUND(АТС!D229*$D$719*$D$720/100,2)</f>
        <v>0</v>
      </c>
      <c r="E1581" s="12">
        <f>ROUND(АТС!$D229*$E$719*$E$720/100,2)</f>
        <v>0</v>
      </c>
      <c r="F1581" s="12">
        <f>ROUND(АТС!$D229*$F$719*$F$720/100,2)</f>
        <v>0</v>
      </c>
      <c r="G1581" s="12">
        <f>ROUND(АТС!$D229*$G$719*$G$720/100,2)</f>
        <v>0</v>
      </c>
    </row>
    <row r="1582" spans="1:7" x14ac:dyDescent="0.25">
      <c r="A1582" s="252"/>
      <c r="B1582" s="124">
        <f t="shared" si="25"/>
        <v>41678.875</v>
      </c>
      <c r="C1582" s="115">
        <v>21</v>
      </c>
      <c r="D1582" s="12">
        <f>ROUND(АТС!D230*$D$719*$D$720/100,2)</f>
        <v>0</v>
      </c>
      <c r="E1582" s="12">
        <f>ROUND(АТС!$D230*$E$719*$E$720/100,2)</f>
        <v>0</v>
      </c>
      <c r="F1582" s="12">
        <f>ROUND(АТС!$D230*$F$719*$F$720/100,2)</f>
        <v>0</v>
      </c>
      <c r="G1582" s="12">
        <f>ROUND(АТС!$D230*$G$719*$G$720/100,2)</f>
        <v>0</v>
      </c>
    </row>
    <row r="1583" spans="1:7" x14ac:dyDescent="0.25">
      <c r="A1583" s="252"/>
      <c r="B1583" s="123">
        <f t="shared" si="25"/>
        <v>41678.916669999999</v>
      </c>
      <c r="C1583" s="115">
        <v>22</v>
      </c>
      <c r="D1583" s="12">
        <f>ROUND(АТС!D231*$D$719*$D$720/100,2)</f>
        <v>0</v>
      </c>
      <c r="E1583" s="12">
        <f>ROUND(АТС!$D231*$E$719*$E$720/100,2)</f>
        <v>0</v>
      </c>
      <c r="F1583" s="12">
        <f>ROUND(АТС!$D231*$F$719*$F$720/100,2)</f>
        <v>0</v>
      </c>
      <c r="G1583" s="12">
        <f>ROUND(АТС!$D231*$G$719*$G$720/100,2)</f>
        <v>0</v>
      </c>
    </row>
    <row r="1584" spans="1:7" x14ac:dyDescent="0.25">
      <c r="A1584" s="252"/>
      <c r="B1584" s="124">
        <f t="shared" si="25"/>
        <v>41678.958330000001</v>
      </c>
      <c r="C1584" s="115">
        <v>23</v>
      </c>
      <c r="D1584" s="12">
        <f>ROUND(АТС!D232*$D$719*$D$720/100,2)</f>
        <v>0</v>
      </c>
      <c r="E1584" s="12">
        <f>ROUND(АТС!$D232*$E$719*$E$720/100,2)</f>
        <v>0</v>
      </c>
      <c r="F1584" s="12">
        <f>ROUND(АТС!$D232*$F$719*$F$720/100,2)</f>
        <v>0</v>
      </c>
      <c r="G1584" s="12">
        <f>ROUND(АТС!$D232*$G$719*$G$720/100,2)</f>
        <v>0</v>
      </c>
    </row>
    <row r="1585" spans="1:7" x14ac:dyDescent="0.25">
      <c r="A1585" s="252"/>
      <c r="B1585" s="123">
        <f t="shared" si="25"/>
        <v>41679</v>
      </c>
      <c r="C1585" s="115">
        <v>0</v>
      </c>
      <c r="D1585" s="12">
        <f>ROUND(АТС!D233*$D$719*$D$720/100,2)</f>
        <v>0</v>
      </c>
      <c r="E1585" s="12">
        <f>ROUND(АТС!$D233*$E$719*$E$720/100,2)</f>
        <v>0</v>
      </c>
      <c r="F1585" s="12">
        <f>ROUND(АТС!$D233*$F$719*$F$720/100,2)</f>
        <v>0</v>
      </c>
      <c r="G1585" s="12">
        <f>ROUND(АТС!$D233*$G$719*$G$720/100,2)</f>
        <v>0</v>
      </c>
    </row>
    <row r="1586" spans="1:7" x14ac:dyDescent="0.25">
      <c r="A1586" s="252"/>
      <c r="B1586" s="124">
        <f t="shared" si="25"/>
        <v>41679.041669999999</v>
      </c>
      <c r="C1586" s="115">
        <v>1</v>
      </c>
      <c r="D1586" s="12">
        <f>ROUND(АТС!D234*$D$719*$D$720/100,2)</f>
        <v>0</v>
      </c>
      <c r="E1586" s="12">
        <f>ROUND(АТС!$D234*$E$719*$E$720/100,2)</f>
        <v>0</v>
      </c>
      <c r="F1586" s="12">
        <f>ROUND(АТС!$D234*$F$719*$F$720/100,2)</f>
        <v>0</v>
      </c>
      <c r="G1586" s="12">
        <f>ROUND(АТС!$D234*$G$719*$G$720/100,2)</f>
        <v>0</v>
      </c>
    </row>
    <row r="1587" spans="1:7" x14ac:dyDescent="0.25">
      <c r="A1587" s="252"/>
      <c r="B1587" s="123">
        <f t="shared" si="25"/>
        <v>41679.083330000001</v>
      </c>
      <c r="C1587" s="115">
        <v>2</v>
      </c>
      <c r="D1587" s="12">
        <f>ROUND(АТС!D235*$D$719*$D$720/100,2)</f>
        <v>0</v>
      </c>
      <c r="E1587" s="12">
        <f>ROUND(АТС!$D235*$E$719*$E$720/100,2)</f>
        <v>0</v>
      </c>
      <c r="F1587" s="12">
        <f>ROUND(АТС!$D235*$F$719*$F$720/100,2)</f>
        <v>0</v>
      </c>
      <c r="G1587" s="12">
        <f>ROUND(АТС!$D235*$G$719*$G$720/100,2)</f>
        <v>0</v>
      </c>
    </row>
    <row r="1588" spans="1:7" x14ac:dyDescent="0.25">
      <c r="A1588" s="252"/>
      <c r="B1588" s="124">
        <f t="shared" si="25"/>
        <v>41679.125</v>
      </c>
      <c r="C1588" s="115">
        <v>3</v>
      </c>
      <c r="D1588" s="12">
        <f>ROUND(АТС!D236*$D$719*$D$720/100,2)</f>
        <v>0</v>
      </c>
      <c r="E1588" s="12">
        <f>ROUND(АТС!$D236*$E$719*$E$720/100,2)</f>
        <v>0</v>
      </c>
      <c r="F1588" s="12">
        <f>ROUND(АТС!$D236*$F$719*$F$720/100,2)</f>
        <v>0</v>
      </c>
      <c r="G1588" s="12">
        <f>ROUND(АТС!$D236*$G$719*$G$720/100,2)</f>
        <v>0</v>
      </c>
    </row>
    <row r="1589" spans="1:7" x14ac:dyDescent="0.25">
      <c r="A1589" s="252"/>
      <c r="B1589" s="123">
        <f t="shared" si="25"/>
        <v>41679.166669999999</v>
      </c>
      <c r="C1589" s="115">
        <v>4</v>
      </c>
      <c r="D1589" s="12">
        <f>ROUND(АТС!D237*$D$719*$D$720/100,2)</f>
        <v>0</v>
      </c>
      <c r="E1589" s="12">
        <f>ROUND(АТС!$D237*$E$719*$E$720/100,2)</f>
        <v>0</v>
      </c>
      <c r="F1589" s="12">
        <f>ROUND(АТС!$D237*$F$719*$F$720/100,2)</f>
        <v>0</v>
      </c>
      <c r="G1589" s="12">
        <f>ROUND(АТС!$D237*$G$719*$G$720/100,2)</f>
        <v>0</v>
      </c>
    </row>
    <row r="1590" spans="1:7" x14ac:dyDescent="0.25">
      <c r="A1590" s="252"/>
      <c r="B1590" s="124">
        <f t="shared" si="25"/>
        <v>41679.208330000001</v>
      </c>
      <c r="C1590" s="115">
        <v>5</v>
      </c>
      <c r="D1590" s="12">
        <f>ROUND(АТС!D238*$D$719*$D$720/100,2)</f>
        <v>0</v>
      </c>
      <c r="E1590" s="12">
        <f>ROUND(АТС!$D238*$E$719*$E$720/100,2)</f>
        <v>0</v>
      </c>
      <c r="F1590" s="12">
        <f>ROUND(АТС!$D238*$F$719*$F$720/100,2)</f>
        <v>0</v>
      </c>
      <c r="G1590" s="12">
        <f>ROUND(АТС!$D238*$G$719*$G$720/100,2)</f>
        <v>0</v>
      </c>
    </row>
    <row r="1591" spans="1:7" x14ac:dyDescent="0.25">
      <c r="A1591" s="252"/>
      <c r="B1591" s="123">
        <f t="shared" si="25"/>
        <v>41679.25</v>
      </c>
      <c r="C1591" s="115">
        <v>6</v>
      </c>
      <c r="D1591" s="12">
        <f>ROUND(АТС!D239*$D$719*$D$720/100,2)</f>
        <v>0</v>
      </c>
      <c r="E1591" s="12">
        <f>ROUND(АТС!$D239*$E$719*$E$720/100,2)</f>
        <v>0</v>
      </c>
      <c r="F1591" s="12">
        <f>ROUND(АТС!$D239*$F$719*$F$720/100,2)</f>
        <v>0</v>
      </c>
      <c r="G1591" s="12">
        <f>ROUND(АТС!$D239*$G$719*$G$720/100,2)</f>
        <v>0</v>
      </c>
    </row>
    <row r="1592" spans="1:7" x14ac:dyDescent="0.25">
      <c r="A1592" s="252"/>
      <c r="B1592" s="124">
        <f t="shared" si="25"/>
        <v>41679.291669999999</v>
      </c>
      <c r="C1592" s="115">
        <v>7</v>
      </c>
      <c r="D1592" s="12">
        <f>ROUND(АТС!D240*$D$719*$D$720/100,2)</f>
        <v>0</v>
      </c>
      <c r="E1592" s="12">
        <f>ROUND(АТС!$D240*$E$719*$E$720/100,2)</f>
        <v>0</v>
      </c>
      <c r="F1592" s="12">
        <f>ROUND(АТС!$D240*$F$719*$F$720/100,2)</f>
        <v>0</v>
      </c>
      <c r="G1592" s="12">
        <f>ROUND(АТС!$D240*$G$719*$G$720/100,2)</f>
        <v>0</v>
      </c>
    </row>
    <row r="1593" spans="1:7" x14ac:dyDescent="0.25">
      <c r="A1593" s="252"/>
      <c r="B1593" s="123">
        <f t="shared" si="25"/>
        <v>41679.333330000001</v>
      </c>
      <c r="C1593" s="115">
        <v>8</v>
      </c>
      <c r="D1593" s="12">
        <f>ROUND(АТС!D241*$D$719*$D$720/100,2)</f>
        <v>0</v>
      </c>
      <c r="E1593" s="12">
        <f>ROUND(АТС!$D241*$E$719*$E$720/100,2)</f>
        <v>0</v>
      </c>
      <c r="F1593" s="12">
        <f>ROUND(АТС!$D241*$F$719*$F$720/100,2)</f>
        <v>0</v>
      </c>
      <c r="G1593" s="12">
        <f>ROUND(АТС!$D241*$G$719*$G$720/100,2)</f>
        <v>0</v>
      </c>
    </row>
    <row r="1594" spans="1:7" x14ac:dyDescent="0.25">
      <c r="A1594" s="252"/>
      <c r="B1594" s="124">
        <f t="shared" si="25"/>
        <v>41679.375</v>
      </c>
      <c r="C1594" s="115">
        <v>9</v>
      </c>
      <c r="D1594" s="12">
        <f>ROUND(АТС!D242*$D$719*$D$720/100,2)</f>
        <v>0</v>
      </c>
      <c r="E1594" s="12">
        <f>ROUND(АТС!$D242*$E$719*$E$720/100,2)</f>
        <v>0</v>
      </c>
      <c r="F1594" s="12">
        <f>ROUND(АТС!$D242*$F$719*$F$720/100,2)</f>
        <v>0</v>
      </c>
      <c r="G1594" s="12">
        <f>ROUND(АТС!$D242*$G$719*$G$720/100,2)</f>
        <v>0</v>
      </c>
    </row>
    <row r="1595" spans="1:7" x14ac:dyDescent="0.25">
      <c r="A1595" s="252"/>
      <c r="B1595" s="123">
        <f t="shared" si="25"/>
        <v>41679.416669999999</v>
      </c>
      <c r="C1595" s="115">
        <v>10</v>
      </c>
      <c r="D1595" s="12">
        <f>ROUND(АТС!D243*$D$719*$D$720/100,2)</f>
        <v>0</v>
      </c>
      <c r="E1595" s="12">
        <f>ROUND(АТС!$D243*$E$719*$E$720/100,2)</f>
        <v>0</v>
      </c>
      <c r="F1595" s="12">
        <f>ROUND(АТС!$D243*$F$719*$F$720/100,2)</f>
        <v>0</v>
      </c>
      <c r="G1595" s="12">
        <f>ROUND(АТС!$D243*$G$719*$G$720/100,2)</f>
        <v>0</v>
      </c>
    </row>
    <row r="1596" spans="1:7" x14ac:dyDescent="0.25">
      <c r="A1596" s="252"/>
      <c r="B1596" s="124">
        <f t="shared" si="25"/>
        <v>41679.458330000001</v>
      </c>
      <c r="C1596" s="115">
        <v>11</v>
      </c>
      <c r="D1596" s="12">
        <f>ROUND(АТС!D244*$D$719*$D$720/100,2)</f>
        <v>0</v>
      </c>
      <c r="E1596" s="12">
        <f>ROUND(АТС!$D244*$E$719*$E$720/100,2)</f>
        <v>0</v>
      </c>
      <c r="F1596" s="12">
        <f>ROUND(АТС!$D244*$F$719*$F$720/100,2)</f>
        <v>0</v>
      </c>
      <c r="G1596" s="12">
        <f>ROUND(АТС!$D244*$G$719*$G$720/100,2)</f>
        <v>0</v>
      </c>
    </row>
    <row r="1597" spans="1:7" x14ac:dyDescent="0.25">
      <c r="A1597" s="252"/>
      <c r="B1597" s="123">
        <f t="shared" si="25"/>
        <v>41679.5</v>
      </c>
      <c r="C1597" s="115">
        <v>12</v>
      </c>
      <c r="D1597" s="12">
        <f>ROUND(АТС!D245*$D$719*$D$720/100,2)</f>
        <v>0</v>
      </c>
      <c r="E1597" s="12">
        <f>ROUND(АТС!$D245*$E$719*$E$720/100,2)</f>
        <v>0</v>
      </c>
      <c r="F1597" s="12">
        <f>ROUND(АТС!$D245*$F$719*$F$720/100,2)</f>
        <v>0</v>
      </c>
      <c r="G1597" s="12">
        <f>ROUND(АТС!$D245*$G$719*$G$720/100,2)</f>
        <v>0</v>
      </c>
    </row>
    <row r="1598" spans="1:7" x14ac:dyDescent="0.25">
      <c r="A1598" s="252"/>
      <c r="B1598" s="124">
        <f t="shared" si="25"/>
        <v>41679.541669999999</v>
      </c>
      <c r="C1598" s="115">
        <v>13</v>
      </c>
      <c r="D1598" s="12">
        <f>ROUND(АТС!D246*$D$719*$D$720/100,2)</f>
        <v>0</v>
      </c>
      <c r="E1598" s="12">
        <f>ROUND(АТС!$D246*$E$719*$E$720/100,2)</f>
        <v>0</v>
      </c>
      <c r="F1598" s="12">
        <f>ROUND(АТС!$D246*$F$719*$F$720/100,2)</f>
        <v>0</v>
      </c>
      <c r="G1598" s="12">
        <f>ROUND(АТС!$D246*$G$719*$G$720/100,2)</f>
        <v>0</v>
      </c>
    </row>
    <row r="1599" spans="1:7" x14ac:dyDescent="0.25">
      <c r="A1599" s="252"/>
      <c r="B1599" s="123">
        <f t="shared" si="25"/>
        <v>41679.583330000001</v>
      </c>
      <c r="C1599" s="115">
        <v>14</v>
      </c>
      <c r="D1599" s="12">
        <f>ROUND(АТС!D247*$D$719*$D$720/100,2)</f>
        <v>0</v>
      </c>
      <c r="E1599" s="12">
        <f>ROUND(АТС!$D247*$E$719*$E$720/100,2)</f>
        <v>0</v>
      </c>
      <c r="F1599" s="12">
        <f>ROUND(АТС!$D247*$F$719*$F$720/100,2)</f>
        <v>0</v>
      </c>
      <c r="G1599" s="12">
        <f>ROUND(АТС!$D247*$G$719*$G$720/100,2)</f>
        <v>0</v>
      </c>
    </row>
    <row r="1600" spans="1:7" x14ac:dyDescent="0.25">
      <c r="A1600" s="252"/>
      <c r="B1600" s="124">
        <f t="shared" si="25"/>
        <v>41679.625</v>
      </c>
      <c r="C1600" s="115">
        <v>15</v>
      </c>
      <c r="D1600" s="12">
        <f>ROUND(АТС!D248*$D$719*$D$720/100,2)</f>
        <v>0</v>
      </c>
      <c r="E1600" s="12">
        <f>ROUND(АТС!$D248*$E$719*$E$720/100,2)</f>
        <v>0</v>
      </c>
      <c r="F1600" s="12">
        <f>ROUND(АТС!$D248*$F$719*$F$720/100,2)</f>
        <v>0</v>
      </c>
      <c r="G1600" s="12">
        <f>ROUND(АТС!$D248*$G$719*$G$720/100,2)</f>
        <v>0</v>
      </c>
    </row>
    <row r="1601" spans="1:7" x14ac:dyDescent="0.25">
      <c r="A1601" s="252"/>
      <c r="B1601" s="123">
        <f t="shared" si="25"/>
        <v>41679.666669999999</v>
      </c>
      <c r="C1601" s="115">
        <v>16</v>
      </c>
      <c r="D1601" s="12">
        <f>ROUND(АТС!D249*$D$719*$D$720/100,2)</f>
        <v>0</v>
      </c>
      <c r="E1601" s="12">
        <f>ROUND(АТС!$D249*$E$719*$E$720/100,2)</f>
        <v>0</v>
      </c>
      <c r="F1601" s="12">
        <f>ROUND(АТС!$D249*$F$719*$F$720/100,2)</f>
        <v>0</v>
      </c>
      <c r="G1601" s="12">
        <f>ROUND(АТС!$D249*$G$719*$G$720/100,2)</f>
        <v>0</v>
      </c>
    </row>
    <row r="1602" spans="1:7" x14ac:dyDescent="0.25">
      <c r="A1602" s="252"/>
      <c r="B1602" s="124">
        <f t="shared" si="25"/>
        <v>41679.708330000001</v>
      </c>
      <c r="C1602" s="115">
        <v>17</v>
      </c>
      <c r="D1602" s="12">
        <f>ROUND(АТС!D250*$D$719*$D$720/100,2)</f>
        <v>0</v>
      </c>
      <c r="E1602" s="12">
        <f>ROUND(АТС!$D250*$E$719*$E$720/100,2)</f>
        <v>0</v>
      </c>
      <c r="F1602" s="12">
        <f>ROUND(АТС!$D250*$F$719*$F$720/100,2)</f>
        <v>0</v>
      </c>
      <c r="G1602" s="12">
        <f>ROUND(АТС!$D250*$G$719*$G$720/100,2)</f>
        <v>0</v>
      </c>
    </row>
    <row r="1603" spans="1:7" x14ac:dyDescent="0.25">
      <c r="A1603" s="252"/>
      <c r="B1603" s="123">
        <f t="shared" si="25"/>
        <v>41679.75</v>
      </c>
      <c r="C1603" s="115">
        <v>18</v>
      </c>
      <c r="D1603" s="12">
        <f>ROUND(АТС!D251*$D$719*$D$720/100,2)</f>
        <v>0</v>
      </c>
      <c r="E1603" s="12">
        <f>ROUND(АТС!$D251*$E$719*$E$720/100,2)</f>
        <v>0</v>
      </c>
      <c r="F1603" s="12">
        <f>ROUND(АТС!$D251*$F$719*$F$720/100,2)</f>
        <v>0</v>
      </c>
      <c r="G1603" s="12">
        <f>ROUND(АТС!$D251*$G$719*$G$720/100,2)</f>
        <v>0</v>
      </c>
    </row>
    <row r="1604" spans="1:7" x14ac:dyDescent="0.25">
      <c r="A1604" s="252"/>
      <c r="B1604" s="124">
        <f t="shared" si="25"/>
        <v>41679.791669999999</v>
      </c>
      <c r="C1604" s="115">
        <v>19</v>
      </c>
      <c r="D1604" s="12">
        <f>ROUND(АТС!D252*$D$719*$D$720/100,2)</f>
        <v>0</v>
      </c>
      <c r="E1604" s="12">
        <f>ROUND(АТС!$D252*$E$719*$E$720/100,2)</f>
        <v>0</v>
      </c>
      <c r="F1604" s="12">
        <f>ROUND(АТС!$D252*$F$719*$F$720/100,2)</f>
        <v>0</v>
      </c>
      <c r="G1604" s="12">
        <f>ROUND(АТС!$D252*$G$719*$G$720/100,2)</f>
        <v>0</v>
      </c>
    </row>
    <row r="1605" spans="1:7" x14ac:dyDescent="0.25">
      <c r="A1605" s="252"/>
      <c r="B1605" s="123">
        <f t="shared" si="25"/>
        <v>41679.833330000001</v>
      </c>
      <c r="C1605" s="115">
        <v>20</v>
      </c>
      <c r="D1605" s="12">
        <f>ROUND(АТС!D253*$D$719*$D$720/100,2)</f>
        <v>0</v>
      </c>
      <c r="E1605" s="12">
        <f>ROUND(АТС!$D253*$E$719*$E$720/100,2)</f>
        <v>0</v>
      </c>
      <c r="F1605" s="12">
        <f>ROUND(АТС!$D253*$F$719*$F$720/100,2)</f>
        <v>0</v>
      </c>
      <c r="G1605" s="12">
        <f>ROUND(АТС!$D253*$G$719*$G$720/100,2)</f>
        <v>0</v>
      </c>
    </row>
    <row r="1606" spans="1:7" x14ac:dyDescent="0.25">
      <c r="A1606" s="252"/>
      <c r="B1606" s="124">
        <f t="shared" si="25"/>
        <v>41679.875</v>
      </c>
      <c r="C1606" s="115">
        <v>21</v>
      </c>
      <c r="D1606" s="12">
        <f>ROUND(АТС!D254*$D$719*$D$720/100,2)</f>
        <v>0</v>
      </c>
      <c r="E1606" s="12">
        <f>ROUND(АТС!$D254*$E$719*$E$720/100,2)</f>
        <v>0</v>
      </c>
      <c r="F1606" s="12">
        <f>ROUND(АТС!$D254*$F$719*$F$720/100,2)</f>
        <v>0</v>
      </c>
      <c r="G1606" s="12">
        <f>ROUND(АТС!$D254*$G$719*$G$720/100,2)</f>
        <v>0</v>
      </c>
    </row>
    <row r="1607" spans="1:7" x14ac:dyDescent="0.25">
      <c r="A1607" s="252"/>
      <c r="B1607" s="123">
        <f t="shared" si="25"/>
        <v>41679.916669999999</v>
      </c>
      <c r="C1607" s="115">
        <v>22</v>
      </c>
      <c r="D1607" s="12">
        <f>ROUND(АТС!D255*$D$719*$D$720/100,2)</f>
        <v>0</v>
      </c>
      <c r="E1607" s="12">
        <f>ROUND(АТС!$D255*$E$719*$E$720/100,2)</f>
        <v>0</v>
      </c>
      <c r="F1607" s="12">
        <f>ROUND(АТС!$D255*$F$719*$F$720/100,2)</f>
        <v>0</v>
      </c>
      <c r="G1607" s="12">
        <f>ROUND(АТС!$D255*$G$719*$G$720/100,2)</f>
        <v>0</v>
      </c>
    </row>
    <row r="1608" spans="1:7" x14ac:dyDescent="0.25">
      <c r="A1608" s="252"/>
      <c r="B1608" s="124">
        <f t="shared" si="25"/>
        <v>41679.958330000001</v>
      </c>
      <c r="C1608" s="115">
        <v>23</v>
      </c>
      <c r="D1608" s="12">
        <f>ROUND(АТС!D256*$D$719*$D$720/100,2)</f>
        <v>0</v>
      </c>
      <c r="E1608" s="12">
        <f>ROUND(АТС!$D256*$E$719*$E$720/100,2)</f>
        <v>0</v>
      </c>
      <c r="F1608" s="12">
        <f>ROUND(АТС!$D256*$F$719*$F$720/100,2)</f>
        <v>0</v>
      </c>
      <c r="G1608" s="12">
        <f>ROUND(АТС!$D256*$G$719*$G$720/100,2)</f>
        <v>0</v>
      </c>
    </row>
    <row r="1609" spans="1:7" x14ac:dyDescent="0.25">
      <c r="A1609" s="252"/>
      <c r="B1609" s="123">
        <f t="shared" si="25"/>
        <v>41680</v>
      </c>
      <c r="C1609" s="115">
        <v>0</v>
      </c>
      <c r="D1609" s="12">
        <f>ROUND(АТС!D257*$D$719*$D$720/100,2)</f>
        <v>0</v>
      </c>
      <c r="E1609" s="12">
        <f>ROUND(АТС!$D257*$E$719*$E$720/100,2)</f>
        <v>0</v>
      </c>
      <c r="F1609" s="12">
        <f>ROUND(АТС!$D257*$F$719*$F$720/100,2)</f>
        <v>0</v>
      </c>
      <c r="G1609" s="12">
        <f>ROUND(АТС!$D257*$G$719*$G$720/100,2)</f>
        <v>0</v>
      </c>
    </row>
    <row r="1610" spans="1:7" x14ac:dyDescent="0.25">
      <c r="A1610" s="252"/>
      <c r="B1610" s="124">
        <f t="shared" ref="B1610:B1673" si="26">B1586+1</f>
        <v>41680.041669999999</v>
      </c>
      <c r="C1610" s="115">
        <v>1</v>
      </c>
      <c r="D1610" s="12">
        <f>ROUND(АТС!D258*$D$719*$D$720/100,2)</f>
        <v>0</v>
      </c>
      <c r="E1610" s="12">
        <f>ROUND(АТС!$D258*$E$719*$E$720/100,2)</f>
        <v>0</v>
      </c>
      <c r="F1610" s="12">
        <f>ROUND(АТС!$D258*$F$719*$F$720/100,2)</f>
        <v>0</v>
      </c>
      <c r="G1610" s="12">
        <f>ROUND(АТС!$D258*$G$719*$G$720/100,2)</f>
        <v>0</v>
      </c>
    </row>
    <row r="1611" spans="1:7" x14ac:dyDescent="0.25">
      <c r="A1611" s="252"/>
      <c r="B1611" s="123">
        <f t="shared" si="26"/>
        <v>41680.083330000001</v>
      </c>
      <c r="C1611" s="115">
        <v>2</v>
      </c>
      <c r="D1611" s="12">
        <f>ROUND(АТС!D259*$D$719*$D$720/100,2)</f>
        <v>0</v>
      </c>
      <c r="E1611" s="12">
        <f>ROUND(АТС!$D259*$E$719*$E$720/100,2)</f>
        <v>0</v>
      </c>
      <c r="F1611" s="12">
        <f>ROUND(АТС!$D259*$F$719*$F$720/100,2)</f>
        <v>0</v>
      </c>
      <c r="G1611" s="12">
        <f>ROUND(АТС!$D259*$G$719*$G$720/100,2)</f>
        <v>0</v>
      </c>
    </row>
    <row r="1612" spans="1:7" x14ac:dyDescent="0.25">
      <c r="A1612" s="252"/>
      <c r="B1612" s="124">
        <f t="shared" si="26"/>
        <v>41680.125</v>
      </c>
      <c r="C1612" s="115">
        <v>3</v>
      </c>
      <c r="D1612" s="12">
        <f>ROUND(АТС!D260*$D$719*$D$720/100,2)</f>
        <v>0</v>
      </c>
      <c r="E1612" s="12">
        <f>ROUND(АТС!$D260*$E$719*$E$720/100,2)</f>
        <v>0</v>
      </c>
      <c r="F1612" s="12">
        <f>ROUND(АТС!$D260*$F$719*$F$720/100,2)</f>
        <v>0</v>
      </c>
      <c r="G1612" s="12">
        <f>ROUND(АТС!$D260*$G$719*$G$720/100,2)</f>
        <v>0</v>
      </c>
    </row>
    <row r="1613" spans="1:7" x14ac:dyDescent="0.25">
      <c r="A1613" s="252"/>
      <c r="B1613" s="123">
        <f t="shared" si="26"/>
        <v>41680.166669999999</v>
      </c>
      <c r="C1613" s="115">
        <v>4</v>
      </c>
      <c r="D1613" s="12">
        <f>ROUND(АТС!D261*$D$719*$D$720/100,2)</f>
        <v>0</v>
      </c>
      <c r="E1613" s="12">
        <f>ROUND(АТС!$D261*$E$719*$E$720/100,2)</f>
        <v>0</v>
      </c>
      <c r="F1613" s="12">
        <f>ROUND(АТС!$D261*$F$719*$F$720/100,2)</f>
        <v>0</v>
      </c>
      <c r="G1613" s="12">
        <f>ROUND(АТС!$D261*$G$719*$G$720/100,2)</f>
        <v>0</v>
      </c>
    </row>
    <row r="1614" spans="1:7" x14ac:dyDescent="0.25">
      <c r="A1614" s="252"/>
      <c r="B1614" s="124">
        <f t="shared" si="26"/>
        <v>41680.208330000001</v>
      </c>
      <c r="C1614" s="115">
        <v>5</v>
      </c>
      <c r="D1614" s="12">
        <f>ROUND(АТС!D262*$D$719*$D$720/100,2)</f>
        <v>2.74</v>
      </c>
      <c r="E1614" s="12">
        <f>ROUND(АТС!$D262*$E$719*$E$720/100,2)</f>
        <v>2.52</v>
      </c>
      <c r="F1614" s="12">
        <f>ROUND(АТС!$D262*$F$719*$F$720/100,2)</f>
        <v>1.71</v>
      </c>
      <c r="G1614" s="12">
        <f>ROUND(АТС!$D262*$G$719*$G$720/100,2)</f>
        <v>1</v>
      </c>
    </row>
    <row r="1615" spans="1:7" x14ac:dyDescent="0.25">
      <c r="A1615" s="252"/>
      <c r="B1615" s="123">
        <f t="shared" si="26"/>
        <v>41680.25</v>
      </c>
      <c r="C1615" s="115">
        <v>6</v>
      </c>
      <c r="D1615" s="12">
        <f>ROUND(АТС!D263*$D$719*$D$720/100,2)</f>
        <v>15.97</v>
      </c>
      <c r="E1615" s="12">
        <f>ROUND(АТС!$D263*$E$719*$E$720/100,2)</f>
        <v>14.67</v>
      </c>
      <c r="F1615" s="12">
        <f>ROUND(АТС!$D263*$F$719*$F$720/100,2)</f>
        <v>9.99</v>
      </c>
      <c r="G1615" s="12">
        <f>ROUND(АТС!$D263*$G$719*$G$720/100,2)</f>
        <v>5.85</v>
      </c>
    </row>
    <row r="1616" spans="1:7" x14ac:dyDescent="0.25">
      <c r="A1616" s="252"/>
      <c r="B1616" s="124">
        <f t="shared" si="26"/>
        <v>41680.291669999999</v>
      </c>
      <c r="C1616" s="115">
        <v>7</v>
      </c>
      <c r="D1616" s="12">
        <f>ROUND(АТС!D264*$D$719*$D$720/100,2)</f>
        <v>0</v>
      </c>
      <c r="E1616" s="12">
        <f>ROUND(АТС!$D264*$E$719*$E$720/100,2)</f>
        <v>0</v>
      </c>
      <c r="F1616" s="12">
        <f>ROUND(АТС!$D264*$F$719*$F$720/100,2)</f>
        <v>0</v>
      </c>
      <c r="G1616" s="12">
        <f>ROUND(АТС!$D264*$G$719*$G$720/100,2)</f>
        <v>0</v>
      </c>
    </row>
    <row r="1617" spans="1:7" x14ac:dyDescent="0.25">
      <c r="A1617" s="252"/>
      <c r="B1617" s="123">
        <f t="shared" si="26"/>
        <v>41680.333330000001</v>
      </c>
      <c r="C1617" s="115">
        <v>8</v>
      </c>
      <c r="D1617" s="12">
        <f>ROUND(АТС!D265*$D$719*$D$720/100,2)</f>
        <v>0</v>
      </c>
      <c r="E1617" s="12">
        <f>ROUND(АТС!$D265*$E$719*$E$720/100,2)</f>
        <v>0</v>
      </c>
      <c r="F1617" s="12">
        <f>ROUND(АТС!$D265*$F$719*$F$720/100,2)</f>
        <v>0</v>
      </c>
      <c r="G1617" s="12">
        <f>ROUND(АТС!$D265*$G$719*$G$720/100,2)</f>
        <v>0</v>
      </c>
    </row>
    <row r="1618" spans="1:7" x14ac:dyDescent="0.25">
      <c r="A1618" s="252"/>
      <c r="B1618" s="124">
        <f t="shared" si="26"/>
        <v>41680.375</v>
      </c>
      <c r="C1618" s="115">
        <v>9</v>
      </c>
      <c r="D1618" s="12">
        <f>ROUND(АТС!D266*$D$719*$D$720/100,2)</f>
        <v>0</v>
      </c>
      <c r="E1618" s="12">
        <f>ROUND(АТС!$D266*$E$719*$E$720/100,2)</f>
        <v>0</v>
      </c>
      <c r="F1618" s="12">
        <f>ROUND(АТС!$D266*$F$719*$F$720/100,2)</f>
        <v>0</v>
      </c>
      <c r="G1618" s="12">
        <f>ROUND(АТС!$D266*$G$719*$G$720/100,2)</f>
        <v>0</v>
      </c>
    </row>
    <row r="1619" spans="1:7" x14ac:dyDescent="0.25">
      <c r="A1619" s="252"/>
      <c r="B1619" s="123">
        <f t="shared" si="26"/>
        <v>41680.416669999999</v>
      </c>
      <c r="C1619" s="115">
        <v>10</v>
      </c>
      <c r="D1619" s="12">
        <f>ROUND(АТС!D267*$D$719*$D$720/100,2)</f>
        <v>0</v>
      </c>
      <c r="E1619" s="12">
        <f>ROUND(АТС!$D267*$E$719*$E$720/100,2)</f>
        <v>0</v>
      </c>
      <c r="F1619" s="12">
        <f>ROUND(АТС!$D267*$F$719*$F$720/100,2)</f>
        <v>0</v>
      </c>
      <c r="G1619" s="12">
        <f>ROUND(АТС!$D267*$G$719*$G$720/100,2)</f>
        <v>0</v>
      </c>
    </row>
    <row r="1620" spans="1:7" x14ac:dyDescent="0.25">
      <c r="A1620" s="252"/>
      <c r="B1620" s="124">
        <f t="shared" si="26"/>
        <v>41680.458330000001</v>
      </c>
      <c r="C1620" s="115">
        <v>11</v>
      </c>
      <c r="D1620" s="12">
        <f>ROUND(АТС!D268*$D$719*$D$720/100,2)</f>
        <v>0</v>
      </c>
      <c r="E1620" s="12">
        <f>ROUND(АТС!$D268*$E$719*$E$720/100,2)</f>
        <v>0</v>
      </c>
      <c r="F1620" s="12">
        <f>ROUND(АТС!$D268*$F$719*$F$720/100,2)</f>
        <v>0</v>
      </c>
      <c r="G1620" s="12">
        <f>ROUND(АТС!$D268*$G$719*$G$720/100,2)</f>
        <v>0</v>
      </c>
    </row>
    <row r="1621" spans="1:7" x14ac:dyDescent="0.25">
      <c r="A1621" s="252"/>
      <c r="B1621" s="123">
        <f t="shared" si="26"/>
        <v>41680.5</v>
      </c>
      <c r="C1621" s="115">
        <v>12</v>
      </c>
      <c r="D1621" s="12">
        <f>ROUND(АТС!D269*$D$719*$D$720/100,2)</f>
        <v>0</v>
      </c>
      <c r="E1621" s="12">
        <f>ROUND(АТС!$D269*$E$719*$E$720/100,2)</f>
        <v>0</v>
      </c>
      <c r="F1621" s="12">
        <f>ROUND(АТС!$D269*$F$719*$F$720/100,2)</f>
        <v>0</v>
      </c>
      <c r="G1621" s="12">
        <f>ROUND(АТС!$D269*$G$719*$G$720/100,2)</f>
        <v>0</v>
      </c>
    </row>
    <row r="1622" spans="1:7" x14ac:dyDescent="0.25">
      <c r="A1622" s="252"/>
      <c r="B1622" s="124">
        <f t="shared" si="26"/>
        <v>41680.541669999999</v>
      </c>
      <c r="C1622" s="115">
        <v>13</v>
      </c>
      <c r="D1622" s="12">
        <f>ROUND(АТС!D270*$D$719*$D$720/100,2)</f>
        <v>0</v>
      </c>
      <c r="E1622" s="12">
        <f>ROUND(АТС!$D270*$E$719*$E$720/100,2)</f>
        <v>0</v>
      </c>
      <c r="F1622" s="12">
        <f>ROUND(АТС!$D270*$F$719*$F$720/100,2)</f>
        <v>0</v>
      </c>
      <c r="G1622" s="12">
        <f>ROUND(АТС!$D270*$G$719*$G$720/100,2)</f>
        <v>0</v>
      </c>
    </row>
    <row r="1623" spans="1:7" x14ac:dyDescent="0.25">
      <c r="A1623" s="252"/>
      <c r="B1623" s="123">
        <f t="shared" si="26"/>
        <v>41680.583330000001</v>
      </c>
      <c r="C1623" s="115">
        <v>14</v>
      </c>
      <c r="D1623" s="12">
        <f>ROUND(АТС!D271*$D$719*$D$720/100,2)</f>
        <v>0</v>
      </c>
      <c r="E1623" s="12">
        <f>ROUND(АТС!$D271*$E$719*$E$720/100,2)</f>
        <v>0</v>
      </c>
      <c r="F1623" s="12">
        <f>ROUND(АТС!$D271*$F$719*$F$720/100,2)</f>
        <v>0</v>
      </c>
      <c r="G1623" s="12">
        <f>ROUND(АТС!$D271*$G$719*$G$720/100,2)</f>
        <v>0</v>
      </c>
    </row>
    <row r="1624" spans="1:7" x14ac:dyDescent="0.25">
      <c r="A1624" s="252"/>
      <c r="B1624" s="124">
        <f t="shared" si="26"/>
        <v>41680.625</v>
      </c>
      <c r="C1624" s="115">
        <v>15</v>
      </c>
      <c r="D1624" s="12">
        <f>ROUND(АТС!D272*$D$719*$D$720/100,2)</f>
        <v>0</v>
      </c>
      <c r="E1624" s="12">
        <f>ROUND(АТС!$D272*$E$719*$E$720/100,2)</f>
        <v>0</v>
      </c>
      <c r="F1624" s="12">
        <f>ROUND(АТС!$D272*$F$719*$F$720/100,2)</f>
        <v>0</v>
      </c>
      <c r="G1624" s="12">
        <f>ROUND(АТС!$D272*$G$719*$G$720/100,2)</f>
        <v>0</v>
      </c>
    </row>
    <row r="1625" spans="1:7" x14ac:dyDescent="0.25">
      <c r="A1625" s="252"/>
      <c r="B1625" s="123">
        <f t="shared" si="26"/>
        <v>41680.666669999999</v>
      </c>
      <c r="C1625" s="115">
        <v>16</v>
      </c>
      <c r="D1625" s="12">
        <f>ROUND(АТС!D273*$D$719*$D$720/100,2)</f>
        <v>0</v>
      </c>
      <c r="E1625" s="12">
        <f>ROUND(АТС!$D273*$E$719*$E$720/100,2)</f>
        <v>0</v>
      </c>
      <c r="F1625" s="12">
        <f>ROUND(АТС!$D273*$F$719*$F$720/100,2)</f>
        <v>0</v>
      </c>
      <c r="G1625" s="12">
        <f>ROUND(АТС!$D273*$G$719*$G$720/100,2)</f>
        <v>0</v>
      </c>
    </row>
    <row r="1626" spans="1:7" x14ac:dyDescent="0.25">
      <c r="A1626" s="252"/>
      <c r="B1626" s="124">
        <f t="shared" si="26"/>
        <v>41680.708330000001</v>
      </c>
      <c r="C1626" s="115">
        <v>17</v>
      </c>
      <c r="D1626" s="12">
        <f>ROUND(АТС!D274*$D$719*$D$720/100,2)</f>
        <v>0</v>
      </c>
      <c r="E1626" s="12">
        <f>ROUND(АТС!$D274*$E$719*$E$720/100,2)</f>
        <v>0</v>
      </c>
      <c r="F1626" s="12">
        <f>ROUND(АТС!$D274*$F$719*$F$720/100,2)</f>
        <v>0</v>
      </c>
      <c r="G1626" s="12">
        <f>ROUND(АТС!$D274*$G$719*$G$720/100,2)</f>
        <v>0</v>
      </c>
    </row>
    <row r="1627" spans="1:7" x14ac:dyDescent="0.25">
      <c r="A1627" s="252"/>
      <c r="B1627" s="123">
        <f t="shared" si="26"/>
        <v>41680.75</v>
      </c>
      <c r="C1627" s="115">
        <v>18</v>
      </c>
      <c r="D1627" s="12">
        <f>ROUND(АТС!D275*$D$719*$D$720/100,2)</f>
        <v>0</v>
      </c>
      <c r="E1627" s="12">
        <f>ROUND(АТС!$D275*$E$719*$E$720/100,2)</f>
        <v>0</v>
      </c>
      <c r="F1627" s="12">
        <f>ROUND(АТС!$D275*$F$719*$F$720/100,2)</f>
        <v>0</v>
      </c>
      <c r="G1627" s="12">
        <f>ROUND(АТС!$D275*$G$719*$G$720/100,2)</f>
        <v>0</v>
      </c>
    </row>
    <row r="1628" spans="1:7" x14ac:dyDescent="0.25">
      <c r="A1628" s="252"/>
      <c r="B1628" s="124">
        <f t="shared" si="26"/>
        <v>41680.791669999999</v>
      </c>
      <c r="C1628" s="115">
        <v>19</v>
      </c>
      <c r="D1628" s="12">
        <f>ROUND(АТС!D276*$D$719*$D$720/100,2)</f>
        <v>0</v>
      </c>
      <c r="E1628" s="12">
        <f>ROUND(АТС!$D276*$E$719*$E$720/100,2)</f>
        <v>0</v>
      </c>
      <c r="F1628" s="12">
        <f>ROUND(АТС!$D276*$F$719*$F$720/100,2)</f>
        <v>0</v>
      </c>
      <c r="G1628" s="12">
        <f>ROUND(АТС!$D276*$G$719*$G$720/100,2)</f>
        <v>0</v>
      </c>
    </row>
    <row r="1629" spans="1:7" x14ac:dyDescent="0.25">
      <c r="A1629" s="252"/>
      <c r="B1629" s="123">
        <f t="shared" si="26"/>
        <v>41680.833330000001</v>
      </c>
      <c r="C1629" s="115">
        <v>20</v>
      </c>
      <c r="D1629" s="12">
        <f>ROUND(АТС!D277*$D$719*$D$720/100,2)</f>
        <v>0</v>
      </c>
      <c r="E1629" s="12">
        <f>ROUND(АТС!$D277*$E$719*$E$720/100,2)</f>
        <v>0</v>
      </c>
      <c r="F1629" s="12">
        <f>ROUND(АТС!$D277*$F$719*$F$720/100,2)</f>
        <v>0</v>
      </c>
      <c r="G1629" s="12">
        <f>ROUND(АТС!$D277*$G$719*$G$720/100,2)</f>
        <v>0</v>
      </c>
    </row>
    <row r="1630" spans="1:7" x14ac:dyDescent="0.25">
      <c r="A1630" s="252"/>
      <c r="B1630" s="124">
        <f t="shared" si="26"/>
        <v>41680.875</v>
      </c>
      <c r="C1630" s="115">
        <v>21</v>
      </c>
      <c r="D1630" s="12">
        <f>ROUND(АТС!D278*$D$719*$D$720/100,2)</f>
        <v>0</v>
      </c>
      <c r="E1630" s="12">
        <f>ROUND(АТС!$D278*$E$719*$E$720/100,2)</f>
        <v>0</v>
      </c>
      <c r="F1630" s="12">
        <f>ROUND(АТС!$D278*$F$719*$F$720/100,2)</f>
        <v>0</v>
      </c>
      <c r="G1630" s="12">
        <f>ROUND(АТС!$D278*$G$719*$G$720/100,2)</f>
        <v>0</v>
      </c>
    </row>
    <row r="1631" spans="1:7" x14ac:dyDescent="0.25">
      <c r="A1631" s="252"/>
      <c r="B1631" s="123">
        <f t="shared" si="26"/>
        <v>41680.916669999999</v>
      </c>
      <c r="C1631" s="115">
        <v>22</v>
      </c>
      <c r="D1631" s="12">
        <f>ROUND(АТС!D279*$D$719*$D$720/100,2)</f>
        <v>0</v>
      </c>
      <c r="E1631" s="12">
        <f>ROUND(АТС!$D279*$E$719*$E$720/100,2)</f>
        <v>0</v>
      </c>
      <c r="F1631" s="12">
        <f>ROUND(АТС!$D279*$F$719*$F$720/100,2)</f>
        <v>0</v>
      </c>
      <c r="G1631" s="12">
        <f>ROUND(АТС!$D279*$G$719*$G$720/100,2)</f>
        <v>0</v>
      </c>
    </row>
    <row r="1632" spans="1:7" x14ac:dyDescent="0.25">
      <c r="A1632" s="252"/>
      <c r="B1632" s="124">
        <f t="shared" si="26"/>
        <v>41680.958330000001</v>
      </c>
      <c r="C1632" s="115">
        <v>23</v>
      </c>
      <c r="D1632" s="12">
        <f>ROUND(АТС!D280*$D$719*$D$720/100,2)</f>
        <v>0</v>
      </c>
      <c r="E1632" s="12">
        <f>ROUND(АТС!$D280*$E$719*$E$720/100,2)</f>
        <v>0</v>
      </c>
      <c r="F1632" s="12">
        <f>ROUND(АТС!$D280*$F$719*$F$720/100,2)</f>
        <v>0</v>
      </c>
      <c r="G1632" s="12">
        <f>ROUND(АТС!$D280*$G$719*$G$720/100,2)</f>
        <v>0</v>
      </c>
    </row>
    <row r="1633" spans="1:7" x14ac:dyDescent="0.25">
      <c r="A1633" s="252"/>
      <c r="B1633" s="123">
        <f t="shared" si="26"/>
        <v>41681</v>
      </c>
      <c r="C1633" s="115">
        <v>0</v>
      </c>
      <c r="D1633" s="12">
        <f>ROUND(АТС!D281*$D$719*$D$720/100,2)</f>
        <v>0</v>
      </c>
      <c r="E1633" s="12">
        <f>ROUND(АТС!$D281*$E$719*$E$720/100,2)</f>
        <v>0</v>
      </c>
      <c r="F1633" s="12">
        <f>ROUND(АТС!$D281*$F$719*$F$720/100,2)</f>
        <v>0</v>
      </c>
      <c r="G1633" s="12">
        <f>ROUND(АТС!$D281*$G$719*$G$720/100,2)</f>
        <v>0</v>
      </c>
    </row>
    <row r="1634" spans="1:7" x14ac:dyDescent="0.25">
      <c r="A1634" s="252"/>
      <c r="B1634" s="124">
        <f t="shared" si="26"/>
        <v>41681.041669999999</v>
      </c>
      <c r="C1634" s="115">
        <v>1</v>
      </c>
      <c r="D1634" s="12">
        <f>ROUND(АТС!D282*$D$719*$D$720/100,2)</f>
        <v>0</v>
      </c>
      <c r="E1634" s="12">
        <f>ROUND(АТС!$D282*$E$719*$E$720/100,2)</f>
        <v>0</v>
      </c>
      <c r="F1634" s="12">
        <f>ROUND(АТС!$D282*$F$719*$F$720/100,2)</f>
        <v>0</v>
      </c>
      <c r="G1634" s="12">
        <f>ROUND(АТС!$D282*$G$719*$G$720/100,2)</f>
        <v>0</v>
      </c>
    </row>
    <row r="1635" spans="1:7" x14ac:dyDescent="0.25">
      <c r="A1635" s="252"/>
      <c r="B1635" s="123">
        <f t="shared" si="26"/>
        <v>41681.083330000001</v>
      </c>
      <c r="C1635" s="115">
        <v>2</v>
      </c>
      <c r="D1635" s="12">
        <f>ROUND(АТС!D283*$D$719*$D$720/100,2)</f>
        <v>0</v>
      </c>
      <c r="E1635" s="12">
        <f>ROUND(АТС!$D283*$E$719*$E$720/100,2)</f>
        <v>0</v>
      </c>
      <c r="F1635" s="12">
        <f>ROUND(АТС!$D283*$F$719*$F$720/100,2)</f>
        <v>0</v>
      </c>
      <c r="G1635" s="12">
        <f>ROUND(АТС!$D283*$G$719*$G$720/100,2)</f>
        <v>0</v>
      </c>
    </row>
    <row r="1636" spans="1:7" x14ac:dyDescent="0.25">
      <c r="A1636" s="252"/>
      <c r="B1636" s="124">
        <f t="shared" si="26"/>
        <v>41681.125</v>
      </c>
      <c r="C1636" s="115">
        <v>3</v>
      </c>
      <c r="D1636" s="12">
        <f>ROUND(АТС!D284*$D$719*$D$720/100,2)</f>
        <v>0</v>
      </c>
      <c r="E1636" s="12">
        <f>ROUND(АТС!$D284*$E$719*$E$720/100,2)</f>
        <v>0</v>
      </c>
      <c r="F1636" s="12">
        <f>ROUND(АТС!$D284*$F$719*$F$720/100,2)</f>
        <v>0</v>
      </c>
      <c r="G1636" s="12">
        <f>ROUND(АТС!$D284*$G$719*$G$720/100,2)</f>
        <v>0</v>
      </c>
    </row>
    <row r="1637" spans="1:7" x14ac:dyDescent="0.25">
      <c r="A1637" s="252"/>
      <c r="B1637" s="123">
        <f t="shared" si="26"/>
        <v>41681.166669999999</v>
      </c>
      <c r="C1637" s="115">
        <v>4</v>
      </c>
      <c r="D1637" s="12">
        <f>ROUND(АТС!D285*$D$719*$D$720/100,2)</f>
        <v>0</v>
      </c>
      <c r="E1637" s="12">
        <f>ROUND(АТС!$D285*$E$719*$E$720/100,2)</f>
        <v>0</v>
      </c>
      <c r="F1637" s="12">
        <f>ROUND(АТС!$D285*$F$719*$F$720/100,2)</f>
        <v>0</v>
      </c>
      <c r="G1637" s="12">
        <f>ROUND(АТС!$D285*$G$719*$G$720/100,2)</f>
        <v>0</v>
      </c>
    </row>
    <row r="1638" spans="1:7" x14ac:dyDescent="0.25">
      <c r="A1638" s="252"/>
      <c r="B1638" s="124">
        <f t="shared" si="26"/>
        <v>41681.208330000001</v>
      </c>
      <c r="C1638" s="115">
        <v>5</v>
      </c>
      <c r="D1638" s="12">
        <f>ROUND(АТС!D286*$D$719*$D$720/100,2)</f>
        <v>16.63</v>
      </c>
      <c r="E1638" s="12">
        <f>ROUND(АТС!$D286*$E$719*$E$720/100,2)</f>
        <v>15.28</v>
      </c>
      <c r="F1638" s="12">
        <f>ROUND(АТС!$D286*$F$719*$F$720/100,2)</f>
        <v>10.41</v>
      </c>
      <c r="G1638" s="12">
        <f>ROUND(АТС!$D286*$G$719*$G$720/100,2)</f>
        <v>6.09</v>
      </c>
    </row>
    <row r="1639" spans="1:7" x14ac:dyDescent="0.25">
      <c r="A1639" s="252"/>
      <c r="B1639" s="123">
        <f t="shared" si="26"/>
        <v>41681.25</v>
      </c>
      <c r="C1639" s="115">
        <v>6</v>
      </c>
      <c r="D1639" s="12">
        <f>ROUND(АТС!D287*$D$719*$D$720/100,2)</f>
        <v>24.91</v>
      </c>
      <c r="E1639" s="12">
        <f>ROUND(АТС!$D287*$E$719*$E$720/100,2)</f>
        <v>22.88</v>
      </c>
      <c r="F1639" s="12">
        <f>ROUND(АТС!$D287*$F$719*$F$720/100,2)</f>
        <v>15.59</v>
      </c>
      <c r="G1639" s="12">
        <f>ROUND(АТС!$D287*$G$719*$G$720/100,2)</f>
        <v>9.1199999999999992</v>
      </c>
    </row>
    <row r="1640" spans="1:7" x14ac:dyDescent="0.25">
      <c r="A1640" s="252"/>
      <c r="B1640" s="124">
        <f t="shared" si="26"/>
        <v>41681.291669999999</v>
      </c>
      <c r="C1640" s="115">
        <v>7</v>
      </c>
      <c r="D1640" s="12">
        <f>ROUND(АТС!D288*$D$719*$D$720/100,2)</f>
        <v>3.7</v>
      </c>
      <c r="E1640" s="12">
        <f>ROUND(АТС!$D288*$E$719*$E$720/100,2)</f>
        <v>3.4</v>
      </c>
      <c r="F1640" s="12">
        <f>ROUND(АТС!$D288*$F$719*$F$720/100,2)</f>
        <v>2.3199999999999998</v>
      </c>
      <c r="G1640" s="12">
        <f>ROUND(АТС!$D288*$G$719*$G$720/100,2)</f>
        <v>1.36</v>
      </c>
    </row>
    <row r="1641" spans="1:7" x14ac:dyDescent="0.25">
      <c r="A1641" s="252"/>
      <c r="B1641" s="123">
        <f t="shared" si="26"/>
        <v>41681.333330000001</v>
      </c>
      <c r="C1641" s="115">
        <v>8</v>
      </c>
      <c r="D1641" s="12">
        <f>ROUND(АТС!D289*$D$719*$D$720/100,2)</f>
        <v>13.03</v>
      </c>
      <c r="E1641" s="12">
        <f>ROUND(АТС!$D289*$E$719*$E$720/100,2)</f>
        <v>11.97</v>
      </c>
      <c r="F1641" s="12">
        <f>ROUND(АТС!$D289*$F$719*$F$720/100,2)</f>
        <v>8.16</v>
      </c>
      <c r="G1641" s="12">
        <f>ROUND(АТС!$D289*$G$719*$G$720/100,2)</f>
        <v>4.7699999999999996</v>
      </c>
    </row>
    <row r="1642" spans="1:7" x14ac:dyDescent="0.25">
      <c r="A1642" s="252"/>
      <c r="B1642" s="124">
        <f t="shared" si="26"/>
        <v>41681.375</v>
      </c>
      <c r="C1642" s="115">
        <v>9</v>
      </c>
      <c r="D1642" s="12">
        <f>ROUND(АТС!D290*$D$719*$D$720/100,2)</f>
        <v>0</v>
      </c>
      <c r="E1642" s="12">
        <f>ROUND(АТС!$D290*$E$719*$E$720/100,2)</f>
        <v>0</v>
      </c>
      <c r="F1642" s="12">
        <f>ROUND(АТС!$D290*$F$719*$F$720/100,2)</f>
        <v>0</v>
      </c>
      <c r="G1642" s="12">
        <f>ROUND(АТС!$D290*$G$719*$G$720/100,2)</f>
        <v>0</v>
      </c>
    </row>
    <row r="1643" spans="1:7" x14ac:dyDescent="0.25">
      <c r="A1643" s="252"/>
      <c r="B1643" s="123">
        <f t="shared" si="26"/>
        <v>41681.416669999999</v>
      </c>
      <c r="C1643" s="115">
        <v>10</v>
      </c>
      <c r="D1643" s="12">
        <f>ROUND(АТС!D291*$D$719*$D$720/100,2)</f>
        <v>0</v>
      </c>
      <c r="E1643" s="12">
        <f>ROUND(АТС!$D291*$E$719*$E$720/100,2)</f>
        <v>0</v>
      </c>
      <c r="F1643" s="12">
        <f>ROUND(АТС!$D291*$F$719*$F$720/100,2)</f>
        <v>0</v>
      </c>
      <c r="G1643" s="12">
        <f>ROUND(АТС!$D291*$G$719*$G$720/100,2)</f>
        <v>0</v>
      </c>
    </row>
    <row r="1644" spans="1:7" x14ac:dyDescent="0.25">
      <c r="A1644" s="252"/>
      <c r="B1644" s="124">
        <f t="shared" si="26"/>
        <v>41681.458330000001</v>
      </c>
      <c r="C1644" s="115">
        <v>11</v>
      </c>
      <c r="D1644" s="12">
        <f>ROUND(АТС!D292*$D$719*$D$720/100,2)</f>
        <v>0</v>
      </c>
      <c r="E1644" s="12">
        <f>ROUND(АТС!$D292*$E$719*$E$720/100,2)</f>
        <v>0</v>
      </c>
      <c r="F1644" s="12">
        <f>ROUND(АТС!$D292*$F$719*$F$720/100,2)</f>
        <v>0</v>
      </c>
      <c r="G1644" s="12">
        <f>ROUND(АТС!$D292*$G$719*$G$720/100,2)</f>
        <v>0</v>
      </c>
    </row>
    <row r="1645" spans="1:7" x14ac:dyDescent="0.25">
      <c r="A1645" s="252"/>
      <c r="B1645" s="123">
        <f t="shared" si="26"/>
        <v>41681.5</v>
      </c>
      <c r="C1645" s="115">
        <v>12</v>
      </c>
      <c r="D1645" s="12">
        <f>ROUND(АТС!D293*$D$719*$D$720/100,2)</f>
        <v>0</v>
      </c>
      <c r="E1645" s="12">
        <f>ROUND(АТС!$D293*$E$719*$E$720/100,2)</f>
        <v>0</v>
      </c>
      <c r="F1645" s="12">
        <f>ROUND(АТС!$D293*$F$719*$F$720/100,2)</f>
        <v>0</v>
      </c>
      <c r="G1645" s="12">
        <f>ROUND(АТС!$D293*$G$719*$G$720/100,2)</f>
        <v>0</v>
      </c>
    </row>
    <row r="1646" spans="1:7" x14ac:dyDescent="0.25">
      <c r="A1646" s="252"/>
      <c r="B1646" s="124">
        <f t="shared" si="26"/>
        <v>41681.541669999999</v>
      </c>
      <c r="C1646" s="115">
        <v>13</v>
      </c>
      <c r="D1646" s="12">
        <f>ROUND(АТС!D294*$D$719*$D$720/100,2)</f>
        <v>0</v>
      </c>
      <c r="E1646" s="12">
        <f>ROUND(АТС!$D294*$E$719*$E$720/100,2)</f>
        <v>0</v>
      </c>
      <c r="F1646" s="12">
        <f>ROUND(АТС!$D294*$F$719*$F$720/100,2)</f>
        <v>0</v>
      </c>
      <c r="G1646" s="12">
        <f>ROUND(АТС!$D294*$G$719*$G$720/100,2)</f>
        <v>0</v>
      </c>
    </row>
    <row r="1647" spans="1:7" x14ac:dyDescent="0.25">
      <c r="A1647" s="252"/>
      <c r="B1647" s="123">
        <f t="shared" si="26"/>
        <v>41681.583330000001</v>
      </c>
      <c r="C1647" s="115">
        <v>14</v>
      </c>
      <c r="D1647" s="12">
        <f>ROUND(АТС!D295*$D$719*$D$720/100,2)</f>
        <v>0</v>
      </c>
      <c r="E1647" s="12">
        <f>ROUND(АТС!$D295*$E$719*$E$720/100,2)</f>
        <v>0</v>
      </c>
      <c r="F1647" s="12">
        <f>ROUND(АТС!$D295*$F$719*$F$720/100,2)</f>
        <v>0</v>
      </c>
      <c r="G1647" s="12">
        <f>ROUND(АТС!$D295*$G$719*$G$720/100,2)</f>
        <v>0</v>
      </c>
    </row>
    <row r="1648" spans="1:7" x14ac:dyDescent="0.25">
      <c r="A1648" s="252"/>
      <c r="B1648" s="124">
        <f t="shared" si="26"/>
        <v>41681.625</v>
      </c>
      <c r="C1648" s="115">
        <v>15</v>
      </c>
      <c r="D1648" s="12">
        <f>ROUND(АТС!D296*$D$719*$D$720/100,2)</f>
        <v>7.4</v>
      </c>
      <c r="E1648" s="12">
        <f>ROUND(АТС!$D296*$E$719*$E$720/100,2)</f>
        <v>6.8</v>
      </c>
      <c r="F1648" s="12">
        <f>ROUND(АТС!$D296*$F$719*$F$720/100,2)</f>
        <v>4.63</v>
      </c>
      <c r="G1648" s="12">
        <f>ROUND(АТС!$D296*$G$719*$G$720/100,2)</f>
        <v>2.71</v>
      </c>
    </row>
    <row r="1649" spans="1:7" x14ac:dyDescent="0.25">
      <c r="A1649" s="252"/>
      <c r="B1649" s="123">
        <f t="shared" si="26"/>
        <v>41681.666669999999</v>
      </c>
      <c r="C1649" s="115">
        <v>16</v>
      </c>
      <c r="D1649" s="12">
        <f>ROUND(АТС!D297*$D$719*$D$720/100,2)</f>
        <v>0</v>
      </c>
      <c r="E1649" s="12">
        <f>ROUND(АТС!$D297*$E$719*$E$720/100,2)</f>
        <v>0</v>
      </c>
      <c r="F1649" s="12">
        <f>ROUND(АТС!$D297*$F$719*$F$720/100,2)</f>
        <v>0</v>
      </c>
      <c r="G1649" s="12">
        <f>ROUND(АТС!$D297*$G$719*$G$720/100,2)</f>
        <v>0</v>
      </c>
    </row>
    <row r="1650" spans="1:7" x14ac:dyDescent="0.25">
      <c r="A1650" s="252"/>
      <c r="B1650" s="124">
        <f t="shared" si="26"/>
        <v>41681.708330000001</v>
      </c>
      <c r="C1650" s="115">
        <v>17</v>
      </c>
      <c r="D1650" s="12">
        <f>ROUND(АТС!D298*$D$719*$D$720/100,2)</f>
        <v>10.220000000000001</v>
      </c>
      <c r="E1650" s="12">
        <f>ROUND(АТС!$D298*$E$719*$E$720/100,2)</f>
        <v>9.39</v>
      </c>
      <c r="F1650" s="12">
        <f>ROUND(АТС!$D298*$F$719*$F$720/100,2)</f>
        <v>6.4</v>
      </c>
      <c r="G1650" s="12">
        <f>ROUND(АТС!$D298*$G$719*$G$720/100,2)</f>
        <v>3.74</v>
      </c>
    </row>
    <row r="1651" spans="1:7" x14ac:dyDescent="0.25">
      <c r="A1651" s="252"/>
      <c r="B1651" s="123">
        <f t="shared" si="26"/>
        <v>41681.75</v>
      </c>
      <c r="C1651" s="115">
        <v>18</v>
      </c>
      <c r="D1651" s="12">
        <f>ROUND(АТС!D299*$D$719*$D$720/100,2)</f>
        <v>0</v>
      </c>
      <c r="E1651" s="12">
        <f>ROUND(АТС!$D299*$E$719*$E$720/100,2)</f>
        <v>0</v>
      </c>
      <c r="F1651" s="12">
        <f>ROUND(АТС!$D299*$F$719*$F$720/100,2)</f>
        <v>0</v>
      </c>
      <c r="G1651" s="12">
        <f>ROUND(АТС!$D299*$G$719*$G$720/100,2)</f>
        <v>0</v>
      </c>
    </row>
    <row r="1652" spans="1:7" x14ac:dyDescent="0.25">
      <c r="A1652" s="252"/>
      <c r="B1652" s="124">
        <f t="shared" si="26"/>
        <v>41681.791669999999</v>
      </c>
      <c r="C1652" s="115">
        <v>19</v>
      </c>
      <c r="D1652" s="12">
        <f>ROUND(АТС!D300*$D$719*$D$720/100,2)</f>
        <v>0</v>
      </c>
      <c r="E1652" s="12">
        <f>ROUND(АТС!$D300*$E$719*$E$720/100,2)</f>
        <v>0</v>
      </c>
      <c r="F1652" s="12">
        <f>ROUND(АТС!$D300*$F$719*$F$720/100,2)</f>
        <v>0</v>
      </c>
      <c r="G1652" s="12">
        <f>ROUND(АТС!$D300*$G$719*$G$720/100,2)</f>
        <v>0</v>
      </c>
    </row>
    <row r="1653" spans="1:7" x14ac:dyDescent="0.25">
      <c r="A1653" s="252"/>
      <c r="B1653" s="123">
        <f t="shared" si="26"/>
        <v>41681.833330000001</v>
      </c>
      <c r="C1653" s="115">
        <v>20</v>
      </c>
      <c r="D1653" s="12">
        <f>ROUND(АТС!D301*$D$719*$D$720/100,2)</f>
        <v>0</v>
      </c>
      <c r="E1653" s="12">
        <f>ROUND(АТС!$D301*$E$719*$E$720/100,2)</f>
        <v>0</v>
      </c>
      <c r="F1653" s="12">
        <f>ROUND(АТС!$D301*$F$719*$F$720/100,2)</f>
        <v>0</v>
      </c>
      <c r="G1653" s="12">
        <f>ROUND(АТС!$D301*$G$719*$G$720/100,2)</f>
        <v>0</v>
      </c>
    </row>
    <row r="1654" spans="1:7" x14ac:dyDescent="0.25">
      <c r="A1654" s="252"/>
      <c r="B1654" s="124">
        <f t="shared" si="26"/>
        <v>41681.875</v>
      </c>
      <c r="C1654" s="115">
        <v>21</v>
      </c>
      <c r="D1654" s="12">
        <f>ROUND(АТС!D302*$D$719*$D$720/100,2)</f>
        <v>0</v>
      </c>
      <c r="E1654" s="12">
        <f>ROUND(АТС!$D302*$E$719*$E$720/100,2)</f>
        <v>0</v>
      </c>
      <c r="F1654" s="12">
        <f>ROUND(АТС!$D302*$F$719*$F$720/100,2)</f>
        <v>0</v>
      </c>
      <c r="G1654" s="12">
        <f>ROUND(АТС!$D302*$G$719*$G$720/100,2)</f>
        <v>0</v>
      </c>
    </row>
    <row r="1655" spans="1:7" x14ac:dyDescent="0.25">
      <c r="A1655" s="252"/>
      <c r="B1655" s="123">
        <f t="shared" si="26"/>
        <v>41681.916669999999</v>
      </c>
      <c r="C1655" s="115">
        <v>22</v>
      </c>
      <c r="D1655" s="12">
        <f>ROUND(АТС!D303*$D$719*$D$720/100,2)</f>
        <v>0</v>
      </c>
      <c r="E1655" s="12">
        <f>ROUND(АТС!$D303*$E$719*$E$720/100,2)</f>
        <v>0</v>
      </c>
      <c r="F1655" s="12">
        <f>ROUND(АТС!$D303*$F$719*$F$720/100,2)</f>
        <v>0</v>
      </c>
      <c r="G1655" s="12">
        <f>ROUND(АТС!$D303*$G$719*$G$720/100,2)</f>
        <v>0</v>
      </c>
    </row>
    <row r="1656" spans="1:7" x14ac:dyDescent="0.25">
      <c r="A1656" s="252"/>
      <c r="B1656" s="124">
        <f t="shared" si="26"/>
        <v>41681.958330000001</v>
      </c>
      <c r="C1656" s="115">
        <v>23</v>
      </c>
      <c r="D1656" s="12">
        <f>ROUND(АТС!D304*$D$719*$D$720/100,2)</f>
        <v>0</v>
      </c>
      <c r="E1656" s="12">
        <f>ROUND(АТС!$D304*$E$719*$E$720/100,2)</f>
        <v>0</v>
      </c>
      <c r="F1656" s="12">
        <f>ROUND(АТС!$D304*$F$719*$F$720/100,2)</f>
        <v>0</v>
      </c>
      <c r="G1656" s="12">
        <f>ROUND(АТС!$D304*$G$719*$G$720/100,2)</f>
        <v>0</v>
      </c>
    </row>
    <row r="1657" spans="1:7" x14ac:dyDescent="0.25">
      <c r="A1657" s="252"/>
      <c r="B1657" s="123">
        <f t="shared" si="26"/>
        <v>41682</v>
      </c>
      <c r="C1657" s="115">
        <v>0</v>
      </c>
      <c r="D1657" s="12">
        <f>ROUND(АТС!D305*$D$719*$D$720/100,2)</f>
        <v>0</v>
      </c>
      <c r="E1657" s="12">
        <f>ROUND(АТС!$D305*$E$719*$E$720/100,2)</f>
        <v>0</v>
      </c>
      <c r="F1657" s="12">
        <f>ROUND(АТС!$D305*$F$719*$F$720/100,2)</f>
        <v>0</v>
      </c>
      <c r="G1657" s="12">
        <f>ROUND(АТС!$D305*$G$719*$G$720/100,2)</f>
        <v>0</v>
      </c>
    </row>
    <row r="1658" spans="1:7" x14ac:dyDescent="0.25">
      <c r="A1658" s="252"/>
      <c r="B1658" s="124">
        <f t="shared" si="26"/>
        <v>41682.041669999999</v>
      </c>
      <c r="C1658" s="115">
        <v>1</v>
      </c>
      <c r="D1658" s="12">
        <f>ROUND(АТС!D306*$D$719*$D$720/100,2)</f>
        <v>0</v>
      </c>
      <c r="E1658" s="12">
        <f>ROUND(АТС!$D306*$E$719*$E$720/100,2)</f>
        <v>0</v>
      </c>
      <c r="F1658" s="12">
        <f>ROUND(АТС!$D306*$F$719*$F$720/100,2)</f>
        <v>0</v>
      </c>
      <c r="G1658" s="12">
        <f>ROUND(АТС!$D306*$G$719*$G$720/100,2)</f>
        <v>0</v>
      </c>
    </row>
    <row r="1659" spans="1:7" x14ac:dyDescent="0.25">
      <c r="A1659" s="252"/>
      <c r="B1659" s="123">
        <f t="shared" si="26"/>
        <v>41682.083330000001</v>
      </c>
      <c r="C1659" s="115">
        <v>2</v>
      </c>
      <c r="D1659" s="12">
        <f>ROUND(АТС!D307*$D$719*$D$720/100,2)</f>
        <v>0</v>
      </c>
      <c r="E1659" s="12">
        <f>ROUND(АТС!$D307*$E$719*$E$720/100,2)</f>
        <v>0</v>
      </c>
      <c r="F1659" s="12">
        <f>ROUND(АТС!$D307*$F$719*$F$720/100,2)</f>
        <v>0</v>
      </c>
      <c r="G1659" s="12">
        <f>ROUND(АТС!$D307*$G$719*$G$720/100,2)</f>
        <v>0</v>
      </c>
    </row>
    <row r="1660" spans="1:7" x14ac:dyDescent="0.25">
      <c r="A1660" s="252"/>
      <c r="B1660" s="124">
        <f t="shared" si="26"/>
        <v>41682.125</v>
      </c>
      <c r="C1660" s="115">
        <v>3</v>
      </c>
      <c r="D1660" s="12">
        <f>ROUND(АТС!D308*$D$719*$D$720/100,2)</f>
        <v>0</v>
      </c>
      <c r="E1660" s="12">
        <f>ROUND(АТС!$D308*$E$719*$E$720/100,2)</f>
        <v>0</v>
      </c>
      <c r="F1660" s="12">
        <f>ROUND(АТС!$D308*$F$719*$F$720/100,2)</f>
        <v>0</v>
      </c>
      <c r="G1660" s="12">
        <f>ROUND(АТС!$D308*$G$719*$G$720/100,2)</f>
        <v>0</v>
      </c>
    </row>
    <row r="1661" spans="1:7" x14ac:dyDescent="0.25">
      <c r="A1661" s="252"/>
      <c r="B1661" s="123">
        <f t="shared" si="26"/>
        <v>41682.166669999999</v>
      </c>
      <c r="C1661" s="115">
        <v>4</v>
      </c>
      <c r="D1661" s="12">
        <f>ROUND(АТС!D309*$D$719*$D$720/100,2)</f>
        <v>0</v>
      </c>
      <c r="E1661" s="12">
        <f>ROUND(АТС!$D309*$E$719*$E$720/100,2)</f>
        <v>0</v>
      </c>
      <c r="F1661" s="12">
        <f>ROUND(АТС!$D309*$F$719*$F$720/100,2)</f>
        <v>0</v>
      </c>
      <c r="G1661" s="12">
        <f>ROUND(АТС!$D309*$G$719*$G$720/100,2)</f>
        <v>0</v>
      </c>
    </row>
    <row r="1662" spans="1:7" x14ac:dyDescent="0.25">
      <c r="A1662" s="252"/>
      <c r="B1662" s="124">
        <f t="shared" si="26"/>
        <v>41682.208330000001</v>
      </c>
      <c r="C1662" s="115">
        <v>5</v>
      </c>
      <c r="D1662" s="12">
        <f>ROUND(АТС!D310*$D$719*$D$720/100,2)</f>
        <v>2.39</v>
      </c>
      <c r="E1662" s="12">
        <f>ROUND(АТС!$D310*$E$719*$E$720/100,2)</f>
        <v>2.2000000000000002</v>
      </c>
      <c r="F1662" s="12">
        <f>ROUND(АТС!$D310*$F$719*$F$720/100,2)</f>
        <v>1.5</v>
      </c>
      <c r="G1662" s="12">
        <f>ROUND(АТС!$D310*$G$719*$G$720/100,2)</f>
        <v>0.88</v>
      </c>
    </row>
    <row r="1663" spans="1:7" x14ac:dyDescent="0.25">
      <c r="A1663" s="252"/>
      <c r="B1663" s="123">
        <f t="shared" si="26"/>
        <v>41682.25</v>
      </c>
      <c r="C1663" s="115">
        <v>6</v>
      </c>
      <c r="D1663" s="12">
        <f>ROUND(АТС!D311*$D$719*$D$720/100,2)</f>
        <v>18.579999999999998</v>
      </c>
      <c r="E1663" s="12">
        <f>ROUND(АТС!$D311*$E$719*$E$720/100,2)</f>
        <v>17.07</v>
      </c>
      <c r="F1663" s="12">
        <f>ROUND(АТС!$D311*$F$719*$F$720/100,2)</f>
        <v>11.62</v>
      </c>
      <c r="G1663" s="12">
        <f>ROUND(АТС!$D311*$G$719*$G$720/100,2)</f>
        <v>6.8</v>
      </c>
    </row>
    <row r="1664" spans="1:7" x14ac:dyDescent="0.25">
      <c r="A1664" s="252"/>
      <c r="B1664" s="124">
        <f t="shared" si="26"/>
        <v>41682.291669999999</v>
      </c>
      <c r="C1664" s="115">
        <v>7</v>
      </c>
      <c r="D1664" s="12">
        <f>ROUND(АТС!D312*$D$719*$D$720/100,2)</f>
        <v>0</v>
      </c>
      <c r="E1664" s="12">
        <f>ROUND(АТС!$D312*$E$719*$E$720/100,2)</f>
        <v>0</v>
      </c>
      <c r="F1664" s="12">
        <f>ROUND(АТС!$D312*$F$719*$F$720/100,2)</f>
        <v>0</v>
      </c>
      <c r="G1664" s="12">
        <f>ROUND(АТС!$D312*$G$719*$G$720/100,2)</f>
        <v>0</v>
      </c>
    </row>
    <row r="1665" spans="1:7" x14ac:dyDescent="0.25">
      <c r="A1665" s="252"/>
      <c r="B1665" s="123">
        <f t="shared" si="26"/>
        <v>41682.333330000001</v>
      </c>
      <c r="C1665" s="115">
        <v>8</v>
      </c>
      <c r="D1665" s="12">
        <f>ROUND(АТС!D313*$D$719*$D$720/100,2)</f>
        <v>0</v>
      </c>
      <c r="E1665" s="12">
        <f>ROUND(АТС!$D313*$E$719*$E$720/100,2)</f>
        <v>0</v>
      </c>
      <c r="F1665" s="12">
        <f>ROUND(АТС!$D313*$F$719*$F$720/100,2)</f>
        <v>0</v>
      </c>
      <c r="G1665" s="12">
        <f>ROUND(АТС!$D313*$G$719*$G$720/100,2)</f>
        <v>0</v>
      </c>
    </row>
    <row r="1666" spans="1:7" x14ac:dyDescent="0.25">
      <c r="A1666" s="252"/>
      <c r="B1666" s="124">
        <f t="shared" si="26"/>
        <v>41682.375</v>
      </c>
      <c r="C1666" s="115">
        <v>9</v>
      </c>
      <c r="D1666" s="12">
        <f>ROUND(АТС!D314*$D$719*$D$720/100,2)</f>
        <v>0</v>
      </c>
      <c r="E1666" s="12">
        <f>ROUND(АТС!$D314*$E$719*$E$720/100,2)</f>
        <v>0</v>
      </c>
      <c r="F1666" s="12">
        <f>ROUND(АТС!$D314*$F$719*$F$720/100,2)</f>
        <v>0</v>
      </c>
      <c r="G1666" s="12">
        <f>ROUND(АТС!$D314*$G$719*$G$720/100,2)</f>
        <v>0</v>
      </c>
    </row>
    <row r="1667" spans="1:7" x14ac:dyDescent="0.25">
      <c r="A1667" s="252"/>
      <c r="B1667" s="123">
        <f t="shared" si="26"/>
        <v>41682.416669999999</v>
      </c>
      <c r="C1667" s="115">
        <v>10</v>
      </c>
      <c r="D1667" s="12">
        <f>ROUND(АТС!D315*$D$719*$D$720/100,2)</f>
        <v>0</v>
      </c>
      <c r="E1667" s="12">
        <f>ROUND(АТС!$D315*$E$719*$E$720/100,2)</f>
        <v>0</v>
      </c>
      <c r="F1667" s="12">
        <f>ROUND(АТС!$D315*$F$719*$F$720/100,2)</f>
        <v>0</v>
      </c>
      <c r="G1667" s="12">
        <f>ROUND(АТС!$D315*$G$719*$G$720/100,2)</f>
        <v>0</v>
      </c>
    </row>
    <row r="1668" spans="1:7" x14ac:dyDescent="0.25">
      <c r="A1668" s="252"/>
      <c r="B1668" s="124">
        <f t="shared" si="26"/>
        <v>41682.458330000001</v>
      </c>
      <c r="C1668" s="115">
        <v>11</v>
      </c>
      <c r="D1668" s="12">
        <f>ROUND(АТС!D316*$D$719*$D$720/100,2)</f>
        <v>0</v>
      </c>
      <c r="E1668" s="12">
        <f>ROUND(АТС!$D316*$E$719*$E$720/100,2)</f>
        <v>0</v>
      </c>
      <c r="F1668" s="12">
        <f>ROUND(АТС!$D316*$F$719*$F$720/100,2)</f>
        <v>0</v>
      </c>
      <c r="G1668" s="12">
        <f>ROUND(АТС!$D316*$G$719*$G$720/100,2)</f>
        <v>0</v>
      </c>
    </row>
    <row r="1669" spans="1:7" x14ac:dyDescent="0.25">
      <c r="A1669" s="252"/>
      <c r="B1669" s="123">
        <f t="shared" si="26"/>
        <v>41682.5</v>
      </c>
      <c r="C1669" s="115">
        <v>12</v>
      </c>
      <c r="D1669" s="12">
        <f>ROUND(АТС!D317*$D$719*$D$720/100,2)</f>
        <v>0</v>
      </c>
      <c r="E1669" s="12">
        <f>ROUND(АТС!$D317*$E$719*$E$720/100,2)</f>
        <v>0</v>
      </c>
      <c r="F1669" s="12">
        <f>ROUND(АТС!$D317*$F$719*$F$720/100,2)</f>
        <v>0</v>
      </c>
      <c r="G1669" s="12">
        <f>ROUND(АТС!$D317*$G$719*$G$720/100,2)</f>
        <v>0</v>
      </c>
    </row>
    <row r="1670" spans="1:7" x14ac:dyDescent="0.25">
      <c r="A1670" s="252"/>
      <c r="B1670" s="124">
        <f t="shared" si="26"/>
        <v>41682.541669999999</v>
      </c>
      <c r="C1670" s="115">
        <v>13</v>
      </c>
      <c r="D1670" s="12">
        <f>ROUND(АТС!D318*$D$719*$D$720/100,2)</f>
        <v>0</v>
      </c>
      <c r="E1670" s="12">
        <f>ROUND(АТС!$D318*$E$719*$E$720/100,2)</f>
        <v>0</v>
      </c>
      <c r="F1670" s="12">
        <f>ROUND(АТС!$D318*$F$719*$F$720/100,2)</f>
        <v>0</v>
      </c>
      <c r="G1670" s="12">
        <f>ROUND(АТС!$D318*$G$719*$G$720/100,2)</f>
        <v>0</v>
      </c>
    </row>
    <row r="1671" spans="1:7" x14ac:dyDescent="0.25">
      <c r="A1671" s="252"/>
      <c r="B1671" s="123">
        <f t="shared" si="26"/>
        <v>41682.583330000001</v>
      </c>
      <c r="C1671" s="115">
        <v>14</v>
      </c>
      <c r="D1671" s="12">
        <f>ROUND(АТС!D319*$D$719*$D$720/100,2)</f>
        <v>0</v>
      </c>
      <c r="E1671" s="12">
        <f>ROUND(АТС!$D319*$E$719*$E$720/100,2)</f>
        <v>0</v>
      </c>
      <c r="F1671" s="12">
        <f>ROUND(АТС!$D319*$F$719*$F$720/100,2)</f>
        <v>0</v>
      </c>
      <c r="G1671" s="12">
        <f>ROUND(АТС!$D319*$G$719*$G$720/100,2)</f>
        <v>0</v>
      </c>
    </row>
    <row r="1672" spans="1:7" x14ac:dyDescent="0.25">
      <c r="A1672" s="252"/>
      <c r="B1672" s="124">
        <f t="shared" si="26"/>
        <v>41682.625</v>
      </c>
      <c r="C1672" s="115">
        <v>15</v>
      </c>
      <c r="D1672" s="12">
        <f>ROUND(АТС!D320*$D$719*$D$720/100,2)</f>
        <v>0</v>
      </c>
      <c r="E1672" s="12">
        <f>ROUND(АТС!$D320*$E$719*$E$720/100,2)</f>
        <v>0</v>
      </c>
      <c r="F1672" s="12">
        <f>ROUND(АТС!$D320*$F$719*$F$720/100,2)</f>
        <v>0</v>
      </c>
      <c r="G1672" s="12">
        <f>ROUND(АТС!$D320*$G$719*$G$720/100,2)</f>
        <v>0</v>
      </c>
    </row>
    <row r="1673" spans="1:7" x14ac:dyDescent="0.25">
      <c r="A1673" s="252"/>
      <c r="B1673" s="123">
        <f t="shared" si="26"/>
        <v>41682.666669999999</v>
      </c>
      <c r="C1673" s="115">
        <v>16</v>
      </c>
      <c r="D1673" s="12">
        <f>ROUND(АТС!D321*$D$719*$D$720/100,2)</f>
        <v>0.28000000000000003</v>
      </c>
      <c r="E1673" s="12">
        <f>ROUND(АТС!$D321*$E$719*$E$720/100,2)</f>
        <v>0.26</v>
      </c>
      <c r="F1673" s="12">
        <f>ROUND(АТС!$D321*$F$719*$F$720/100,2)</f>
        <v>0.18</v>
      </c>
      <c r="G1673" s="12">
        <f>ROUND(АТС!$D321*$G$719*$G$720/100,2)</f>
        <v>0.1</v>
      </c>
    </row>
    <row r="1674" spans="1:7" x14ac:dyDescent="0.25">
      <c r="A1674" s="252"/>
      <c r="B1674" s="124">
        <f t="shared" ref="B1674:B1737" si="27">B1650+1</f>
        <v>41682.708330000001</v>
      </c>
      <c r="C1674" s="115">
        <v>17</v>
      </c>
      <c r="D1674" s="12">
        <f>ROUND(АТС!D322*$D$719*$D$720/100,2)</f>
        <v>5.89</v>
      </c>
      <c r="E1674" s="12">
        <f>ROUND(АТС!$D322*$E$719*$E$720/100,2)</f>
        <v>5.42</v>
      </c>
      <c r="F1674" s="12">
        <f>ROUND(АТС!$D322*$F$719*$F$720/100,2)</f>
        <v>3.69</v>
      </c>
      <c r="G1674" s="12">
        <f>ROUND(АТС!$D322*$G$719*$G$720/100,2)</f>
        <v>2.16</v>
      </c>
    </row>
    <row r="1675" spans="1:7" x14ac:dyDescent="0.25">
      <c r="A1675" s="252"/>
      <c r="B1675" s="123">
        <f t="shared" si="27"/>
        <v>41682.75</v>
      </c>
      <c r="C1675" s="115">
        <v>18</v>
      </c>
      <c r="D1675" s="12">
        <f>ROUND(АТС!D323*$D$719*$D$720/100,2)</f>
        <v>9.1199999999999992</v>
      </c>
      <c r="E1675" s="12">
        <f>ROUND(АТС!$D323*$E$719*$E$720/100,2)</f>
        <v>8.3800000000000008</v>
      </c>
      <c r="F1675" s="12">
        <f>ROUND(АТС!$D323*$F$719*$F$720/100,2)</f>
        <v>5.71</v>
      </c>
      <c r="G1675" s="12">
        <f>ROUND(АТС!$D323*$G$719*$G$720/100,2)</f>
        <v>3.34</v>
      </c>
    </row>
    <row r="1676" spans="1:7" x14ac:dyDescent="0.25">
      <c r="A1676" s="252"/>
      <c r="B1676" s="124">
        <f t="shared" si="27"/>
        <v>41682.791669999999</v>
      </c>
      <c r="C1676" s="115">
        <v>19</v>
      </c>
      <c r="D1676" s="12">
        <f>ROUND(АТС!D324*$D$719*$D$720/100,2)</f>
        <v>0</v>
      </c>
      <c r="E1676" s="12">
        <f>ROUND(АТС!$D324*$E$719*$E$720/100,2)</f>
        <v>0</v>
      </c>
      <c r="F1676" s="12">
        <f>ROUND(АТС!$D324*$F$719*$F$720/100,2)</f>
        <v>0</v>
      </c>
      <c r="G1676" s="12">
        <f>ROUND(АТС!$D324*$G$719*$G$720/100,2)</f>
        <v>0</v>
      </c>
    </row>
    <row r="1677" spans="1:7" x14ac:dyDescent="0.25">
      <c r="A1677" s="252"/>
      <c r="B1677" s="123">
        <f t="shared" si="27"/>
        <v>41682.833330000001</v>
      </c>
      <c r="C1677" s="115">
        <v>20</v>
      </c>
      <c r="D1677" s="12">
        <f>ROUND(АТС!D325*$D$719*$D$720/100,2)</f>
        <v>0</v>
      </c>
      <c r="E1677" s="12">
        <f>ROUND(АТС!$D325*$E$719*$E$720/100,2)</f>
        <v>0</v>
      </c>
      <c r="F1677" s="12">
        <f>ROUND(АТС!$D325*$F$719*$F$720/100,2)</f>
        <v>0</v>
      </c>
      <c r="G1677" s="12">
        <f>ROUND(АТС!$D325*$G$719*$G$720/100,2)</f>
        <v>0</v>
      </c>
    </row>
    <row r="1678" spans="1:7" x14ac:dyDescent="0.25">
      <c r="A1678" s="252"/>
      <c r="B1678" s="124">
        <f t="shared" si="27"/>
        <v>41682.875</v>
      </c>
      <c r="C1678" s="115">
        <v>21</v>
      </c>
      <c r="D1678" s="12">
        <f>ROUND(АТС!D326*$D$719*$D$720/100,2)</f>
        <v>0</v>
      </c>
      <c r="E1678" s="12">
        <f>ROUND(АТС!$D326*$E$719*$E$720/100,2)</f>
        <v>0</v>
      </c>
      <c r="F1678" s="12">
        <f>ROUND(АТС!$D326*$F$719*$F$720/100,2)</f>
        <v>0</v>
      </c>
      <c r="G1678" s="12">
        <f>ROUND(АТС!$D326*$G$719*$G$720/100,2)</f>
        <v>0</v>
      </c>
    </row>
    <row r="1679" spans="1:7" x14ac:dyDescent="0.25">
      <c r="A1679" s="252"/>
      <c r="B1679" s="123">
        <f t="shared" si="27"/>
        <v>41682.916669999999</v>
      </c>
      <c r="C1679" s="115">
        <v>22</v>
      </c>
      <c r="D1679" s="12">
        <f>ROUND(АТС!D327*$D$719*$D$720/100,2)</f>
        <v>0</v>
      </c>
      <c r="E1679" s="12">
        <f>ROUND(АТС!$D327*$E$719*$E$720/100,2)</f>
        <v>0</v>
      </c>
      <c r="F1679" s="12">
        <f>ROUND(АТС!$D327*$F$719*$F$720/100,2)</f>
        <v>0</v>
      </c>
      <c r="G1679" s="12">
        <f>ROUND(АТС!$D327*$G$719*$G$720/100,2)</f>
        <v>0</v>
      </c>
    </row>
    <row r="1680" spans="1:7" x14ac:dyDescent="0.25">
      <c r="A1680" s="252"/>
      <c r="B1680" s="124">
        <f t="shared" si="27"/>
        <v>41682.958330000001</v>
      </c>
      <c r="C1680" s="115">
        <v>23</v>
      </c>
      <c r="D1680" s="12">
        <f>ROUND(АТС!D328*$D$719*$D$720/100,2)</f>
        <v>0</v>
      </c>
      <c r="E1680" s="12">
        <f>ROUND(АТС!$D328*$E$719*$E$720/100,2)</f>
        <v>0</v>
      </c>
      <c r="F1680" s="12">
        <f>ROUND(АТС!$D328*$F$719*$F$720/100,2)</f>
        <v>0</v>
      </c>
      <c r="G1680" s="12">
        <f>ROUND(АТС!$D328*$G$719*$G$720/100,2)</f>
        <v>0</v>
      </c>
    </row>
    <row r="1681" spans="1:7" x14ac:dyDescent="0.25">
      <c r="A1681" s="252"/>
      <c r="B1681" s="123">
        <f t="shared" si="27"/>
        <v>41683</v>
      </c>
      <c r="C1681" s="115">
        <v>0</v>
      </c>
      <c r="D1681" s="12">
        <f>ROUND(АТС!D329*$D$719*$D$720/100,2)</f>
        <v>0</v>
      </c>
      <c r="E1681" s="12">
        <f>ROUND(АТС!$D329*$E$719*$E$720/100,2)</f>
        <v>0</v>
      </c>
      <c r="F1681" s="12">
        <f>ROUND(АТС!$D329*$F$719*$F$720/100,2)</f>
        <v>0</v>
      </c>
      <c r="G1681" s="12">
        <f>ROUND(АТС!$D329*$G$719*$G$720/100,2)</f>
        <v>0</v>
      </c>
    </row>
    <row r="1682" spans="1:7" x14ac:dyDescent="0.25">
      <c r="A1682" s="252"/>
      <c r="B1682" s="124">
        <f t="shared" si="27"/>
        <v>41683.041669999999</v>
      </c>
      <c r="C1682" s="115">
        <v>1</v>
      </c>
      <c r="D1682" s="12">
        <f>ROUND(АТС!D330*$D$719*$D$720/100,2)</f>
        <v>0</v>
      </c>
      <c r="E1682" s="12">
        <f>ROUND(АТС!$D330*$E$719*$E$720/100,2)</f>
        <v>0</v>
      </c>
      <c r="F1682" s="12">
        <f>ROUND(АТС!$D330*$F$719*$F$720/100,2)</f>
        <v>0</v>
      </c>
      <c r="G1682" s="12">
        <f>ROUND(АТС!$D330*$G$719*$G$720/100,2)</f>
        <v>0</v>
      </c>
    </row>
    <row r="1683" spans="1:7" x14ac:dyDescent="0.25">
      <c r="A1683" s="252"/>
      <c r="B1683" s="123">
        <f t="shared" si="27"/>
        <v>41683.083330000001</v>
      </c>
      <c r="C1683" s="115">
        <v>2</v>
      </c>
      <c r="D1683" s="12">
        <f>ROUND(АТС!D331*$D$719*$D$720/100,2)</f>
        <v>0</v>
      </c>
      <c r="E1683" s="12">
        <f>ROUND(АТС!$D331*$E$719*$E$720/100,2)</f>
        <v>0</v>
      </c>
      <c r="F1683" s="12">
        <f>ROUND(АТС!$D331*$F$719*$F$720/100,2)</f>
        <v>0</v>
      </c>
      <c r="G1683" s="12">
        <f>ROUND(АТС!$D331*$G$719*$G$720/100,2)</f>
        <v>0</v>
      </c>
    </row>
    <row r="1684" spans="1:7" x14ac:dyDescent="0.25">
      <c r="A1684" s="252"/>
      <c r="B1684" s="124">
        <f t="shared" si="27"/>
        <v>41683.125</v>
      </c>
      <c r="C1684" s="115">
        <v>3</v>
      </c>
      <c r="D1684" s="12">
        <f>ROUND(АТС!D332*$D$719*$D$720/100,2)</f>
        <v>0</v>
      </c>
      <c r="E1684" s="12">
        <f>ROUND(АТС!$D332*$E$719*$E$720/100,2)</f>
        <v>0</v>
      </c>
      <c r="F1684" s="12">
        <f>ROUND(АТС!$D332*$F$719*$F$720/100,2)</f>
        <v>0</v>
      </c>
      <c r="G1684" s="12">
        <f>ROUND(АТС!$D332*$G$719*$G$720/100,2)</f>
        <v>0</v>
      </c>
    </row>
    <row r="1685" spans="1:7" x14ac:dyDescent="0.25">
      <c r="A1685" s="252"/>
      <c r="B1685" s="123">
        <f t="shared" si="27"/>
        <v>41683.166669999999</v>
      </c>
      <c r="C1685" s="115">
        <v>4</v>
      </c>
      <c r="D1685" s="12">
        <f>ROUND(АТС!D333*$D$719*$D$720/100,2)</f>
        <v>0</v>
      </c>
      <c r="E1685" s="12">
        <f>ROUND(АТС!$D333*$E$719*$E$720/100,2)</f>
        <v>0</v>
      </c>
      <c r="F1685" s="12">
        <f>ROUND(АТС!$D333*$F$719*$F$720/100,2)</f>
        <v>0</v>
      </c>
      <c r="G1685" s="12">
        <f>ROUND(АТС!$D333*$G$719*$G$720/100,2)</f>
        <v>0</v>
      </c>
    </row>
    <row r="1686" spans="1:7" x14ac:dyDescent="0.25">
      <c r="A1686" s="252"/>
      <c r="B1686" s="124">
        <f t="shared" si="27"/>
        <v>41683.208330000001</v>
      </c>
      <c r="C1686" s="115">
        <v>5</v>
      </c>
      <c r="D1686" s="12">
        <f>ROUND(АТС!D334*$D$719*$D$720/100,2)</f>
        <v>0</v>
      </c>
      <c r="E1686" s="12">
        <f>ROUND(АТС!$D334*$E$719*$E$720/100,2)</f>
        <v>0</v>
      </c>
      <c r="F1686" s="12">
        <f>ROUND(АТС!$D334*$F$719*$F$720/100,2)</f>
        <v>0</v>
      </c>
      <c r="G1686" s="12">
        <f>ROUND(АТС!$D334*$G$719*$G$720/100,2)</f>
        <v>0</v>
      </c>
    </row>
    <row r="1687" spans="1:7" x14ac:dyDescent="0.25">
      <c r="A1687" s="252"/>
      <c r="B1687" s="123">
        <f t="shared" si="27"/>
        <v>41683.25</v>
      </c>
      <c r="C1687" s="115">
        <v>6</v>
      </c>
      <c r="D1687" s="12">
        <f>ROUND(АТС!D335*$D$719*$D$720/100,2)</f>
        <v>3.44</v>
      </c>
      <c r="E1687" s="12">
        <f>ROUND(АТС!$D335*$E$719*$E$720/100,2)</f>
        <v>3.16</v>
      </c>
      <c r="F1687" s="12">
        <f>ROUND(АТС!$D335*$F$719*$F$720/100,2)</f>
        <v>2.15</v>
      </c>
      <c r="G1687" s="12">
        <f>ROUND(АТС!$D335*$G$719*$G$720/100,2)</f>
        <v>1.26</v>
      </c>
    </row>
    <row r="1688" spans="1:7" x14ac:dyDescent="0.25">
      <c r="A1688" s="252"/>
      <c r="B1688" s="124">
        <f t="shared" si="27"/>
        <v>41683.291669999999</v>
      </c>
      <c r="C1688" s="115">
        <v>7</v>
      </c>
      <c r="D1688" s="12">
        <f>ROUND(АТС!D336*$D$719*$D$720/100,2)</f>
        <v>0</v>
      </c>
      <c r="E1688" s="12">
        <f>ROUND(АТС!$D336*$E$719*$E$720/100,2)</f>
        <v>0</v>
      </c>
      <c r="F1688" s="12">
        <f>ROUND(АТС!$D336*$F$719*$F$720/100,2)</f>
        <v>0</v>
      </c>
      <c r="G1688" s="12">
        <f>ROUND(АТС!$D336*$G$719*$G$720/100,2)</f>
        <v>0</v>
      </c>
    </row>
    <row r="1689" spans="1:7" x14ac:dyDescent="0.25">
      <c r="A1689" s="252"/>
      <c r="B1689" s="123">
        <f t="shared" si="27"/>
        <v>41683.333330000001</v>
      </c>
      <c r="C1689" s="115">
        <v>8</v>
      </c>
      <c r="D1689" s="12">
        <f>ROUND(АТС!D337*$D$719*$D$720/100,2)</f>
        <v>0</v>
      </c>
      <c r="E1689" s="12">
        <f>ROUND(АТС!$D337*$E$719*$E$720/100,2)</f>
        <v>0</v>
      </c>
      <c r="F1689" s="12">
        <f>ROUND(АТС!$D337*$F$719*$F$720/100,2)</f>
        <v>0</v>
      </c>
      <c r="G1689" s="12">
        <f>ROUND(АТС!$D337*$G$719*$G$720/100,2)</f>
        <v>0</v>
      </c>
    </row>
    <row r="1690" spans="1:7" x14ac:dyDescent="0.25">
      <c r="A1690" s="252"/>
      <c r="B1690" s="124">
        <f t="shared" si="27"/>
        <v>41683.375</v>
      </c>
      <c r="C1690" s="115">
        <v>9</v>
      </c>
      <c r="D1690" s="12">
        <f>ROUND(АТС!D338*$D$719*$D$720/100,2)</f>
        <v>0</v>
      </c>
      <c r="E1690" s="12">
        <f>ROUND(АТС!$D338*$E$719*$E$720/100,2)</f>
        <v>0</v>
      </c>
      <c r="F1690" s="12">
        <f>ROUND(АТС!$D338*$F$719*$F$720/100,2)</f>
        <v>0</v>
      </c>
      <c r="G1690" s="12">
        <f>ROUND(АТС!$D338*$G$719*$G$720/100,2)</f>
        <v>0</v>
      </c>
    </row>
    <row r="1691" spans="1:7" x14ac:dyDescent="0.25">
      <c r="A1691" s="252"/>
      <c r="B1691" s="123">
        <f t="shared" si="27"/>
        <v>41683.416669999999</v>
      </c>
      <c r="C1691" s="115">
        <v>10</v>
      </c>
      <c r="D1691" s="12">
        <f>ROUND(АТС!D339*$D$719*$D$720/100,2)</f>
        <v>0</v>
      </c>
      <c r="E1691" s="12">
        <f>ROUND(АТС!$D339*$E$719*$E$720/100,2)</f>
        <v>0</v>
      </c>
      <c r="F1691" s="12">
        <f>ROUND(АТС!$D339*$F$719*$F$720/100,2)</f>
        <v>0</v>
      </c>
      <c r="G1691" s="12">
        <f>ROUND(АТС!$D339*$G$719*$G$720/100,2)</f>
        <v>0</v>
      </c>
    </row>
    <row r="1692" spans="1:7" x14ac:dyDescent="0.25">
      <c r="A1692" s="252"/>
      <c r="B1692" s="124">
        <f t="shared" si="27"/>
        <v>41683.458330000001</v>
      </c>
      <c r="C1692" s="115">
        <v>11</v>
      </c>
      <c r="D1692" s="12">
        <f>ROUND(АТС!D340*$D$719*$D$720/100,2)</f>
        <v>0</v>
      </c>
      <c r="E1692" s="12">
        <f>ROUND(АТС!$D340*$E$719*$E$720/100,2)</f>
        <v>0</v>
      </c>
      <c r="F1692" s="12">
        <f>ROUND(АТС!$D340*$F$719*$F$720/100,2)</f>
        <v>0</v>
      </c>
      <c r="G1692" s="12">
        <f>ROUND(АТС!$D340*$G$719*$G$720/100,2)</f>
        <v>0</v>
      </c>
    </row>
    <row r="1693" spans="1:7" x14ac:dyDescent="0.25">
      <c r="A1693" s="252"/>
      <c r="B1693" s="123">
        <f t="shared" si="27"/>
        <v>41683.5</v>
      </c>
      <c r="C1693" s="115">
        <v>12</v>
      </c>
      <c r="D1693" s="12">
        <f>ROUND(АТС!D341*$D$719*$D$720/100,2)</f>
        <v>0</v>
      </c>
      <c r="E1693" s="12">
        <f>ROUND(АТС!$D341*$E$719*$E$720/100,2)</f>
        <v>0</v>
      </c>
      <c r="F1693" s="12">
        <f>ROUND(АТС!$D341*$F$719*$F$720/100,2)</f>
        <v>0</v>
      </c>
      <c r="G1693" s="12">
        <f>ROUND(АТС!$D341*$G$719*$G$720/100,2)</f>
        <v>0</v>
      </c>
    </row>
    <row r="1694" spans="1:7" x14ac:dyDescent="0.25">
      <c r="A1694" s="252"/>
      <c r="B1694" s="124">
        <f t="shared" si="27"/>
        <v>41683.541669999999</v>
      </c>
      <c r="C1694" s="115">
        <v>13</v>
      </c>
      <c r="D1694" s="12">
        <f>ROUND(АТС!D342*$D$719*$D$720/100,2)</f>
        <v>0</v>
      </c>
      <c r="E1694" s="12">
        <f>ROUND(АТС!$D342*$E$719*$E$720/100,2)</f>
        <v>0</v>
      </c>
      <c r="F1694" s="12">
        <f>ROUND(АТС!$D342*$F$719*$F$720/100,2)</f>
        <v>0</v>
      </c>
      <c r="G1694" s="12">
        <f>ROUND(АТС!$D342*$G$719*$G$720/100,2)</f>
        <v>0</v>
      </c>
    </row>
    <row r="1695" spans="1:7" x14ac:dyDescent="0.25">
      <c r="A1695" s="252"/>
      <c r="B1695" s="123">
        <f t="shared" si="27"/>
        <v>41683.583330000001</v>
      </c>
      <c r="C1695" s="115">
        <v>14</v>
      </c>
      <c r="D1695" s="12">
        <f>ROUND(АТС!D343*$D$719*$D$720/100,2)</f>
        <v>0</v>
      </c>
      <c r="E1695" s="12">
        <f>ROUND(АТС!$D343*$E$719*$E$720/100,2)</f>
        <v>0</v>
      </c>
      <c r="F1695" s="12">
        <f>ROUND(АТС!$D343*$F$719*$F$720/100,2)</f>
        <v>0</v>
      </c>
      <c r="G1695" s="12">
        <f>ROUND(АТС!$D343*$G$719*$G$720/100,2)</f>
        <v>0</v>
      </c>
    </row>
    <row r="1696" spans="1:7" x14ac:dyDescent="0.25">
      <c r="A1696" s="252"/>
      <c r="B1696" s="124">
        <f t="shared" si="27"/>
        <v>41683.625</v>
      </c>
      <c r="C1696" s="115">
        <v>15</v>
      </c>
      <c r="D1696" s="12">
        <f>ROUND(АТС!D344*$D$719*$D$720/100,2)</f>
        <v>0</v>
      </c>
      <c r="E1696" s="12">
        <f>ROUND(АТС!$D344*$E$719*$E$720/100,2)</f>
        <v>0</v>
      </c>
      <c r="F1696" s="12">
        <f>ROUND(АТС!$D344*$F$719*$F$720/100,2)</f>
        <v>0</v>
      </c>
      <c r="G1696" s="12">
        <f>ROUND(АТС!$D344*$G$719*$G$720/100,2)</f>
        <v>0</v>
      </c>
    </row>
    <row r="1697" spans="1:7" x14ac:dyDescent="0.25">
      <c r="A1697" s="252"/>
      <c r="B1697" s="123">
        <f t="shared" si="27"/>
        <v>41683.666669999999</v>
      </c>
      <c r="C1697" s="115">
        <v>16</v>
      </c>
      <c r="D1697" s="12">
        <f>ROUND(АТС!D345*$D$719*$D$720/100,2)</f>
        <v>0</v>
      </c>
      <c r="E1697" s="12">
        <f>ROUND(АТС!$D345*$E$719*$E$720/100,2)</f>
        <v>0</v>
      </c>
      <c r="F1697" s="12">
        <f>ROUND(АТС!$D345*$F$719*$F$720/100,2)</f>
        <v>0</v>
      </c>
      <c r="G1697" s="12">
        <f>ROUND(АТС!$D345*$G$719*$G$720/100,2)</f>
        <v>0</v>
      </c>
    </row>
    <row r="1698" spans="1:7" x14ac:dyDescent="0.25">
      <c r="A1698" s="252"/>
      <c r="B1698" s="124">
        <f t="shared" si="27"/>
        <v>41683.708330000001</v>
      </c>
      <c r="C1698" s="115">
        <v>17</v>
      </c>
      <c r="D1698" s="12">
        <f>ROUND(АТС!D346*$D$719*$D$720/100,2)</f>
        <v>0</v>
      </c>
      <c r="E1698" s="12">
        <f>ROUND(АТС!$D346*$E$719*$E$720/100,2)</f>
        <v>0</v>
      </c>
      <c r="F1698" s="12">
        <f>ROUND(АТС!$D346*$F$719*$F$720/100,2)</f>
        <v>0</v>
      </c>
      <c r="G1698" s="12">
        <f>ROUND(АТС!$D346*$G$719*$G$720/100,2)</f>
        <v>0</v>
      </c>
    </row>
    <row r="1699" spans="1:7" x14ac:dyDescent="0.25">
      <c r="A1699" s="252"/>
      <c r="B1699" s="123">
        <f t="shared" si="27"/>
        <v>41683.75</v>
      </c>
      <c r="C1699" s="115">
        <v>18</v>
      </c>
      <c r="D1699" s="12">
        <f>ROUND(АТС!D347*$D$719*$D$720/100,2)</f>
        <v>1.19</v>
      </c>
      <c r="E1699" s="12">
        <f>ROUND(АТС!$D347*$E$719*$E$720/100,2)</f>
        <v>1.1000000000000001</v>
      </c>
      <c r="F1699" s="12">
        <f>ROUND(АТС!$D347*$F$719*$F$720/100,2)</f>
        <v>0.75</v>
      </c>
      <c r="G1699" s="12">
        <f>ROUND(АТС!$D347*$G$719*$G$720/100,2)</f>
        <v>0.44</v>
      </c>
    </row>
    <row r="1700" spans="1:7" x14ac:dyDescent="0.25">
      <c r="A1700" s="252"/>
      <c r="B1700" s="124">
        <f t="shared" si="27"/>
        <v>41683.791669999999</v>
      </c>
      <c r="C1700" s="115">
        <v>19</v>
      </c>
      <c r="D1700" s="12">
        <f>ROUND(АТС!D348*$D$719*$D$720/100,2)</f>
        <v>0</v>
      </c>
      <c r="E1700" s="12">
        <f>ROUND(АТС!$D348*$E$719*$E$720/100,2)</f>
        <v>0</v>
      </c>
      <c r="F1700" s="12">
        <f>ROUND(АТС!$D348*$F$719*$F$720/100,2)</f>
        <v>0</v>
      </c>
      <c r="G1700" s="12">
        <f>ROUND(АТС!$D348*$G$719*$G$720/100,2)</f>
        <v>0</v>
      </c>
    </row>
    <row r="1701" spans="1:7" x14ac:dyDescent="0.25">
      <c r="A1701" s="252"/>
      <c r="B1701" s="123">
        <f t="shared" si="27"/>
        <v>41683.833330000001</v>
      </c>
      <c r="C1701" s="115">
        <v>20</v>
      </c>
      <c r="D1701" s="12">
        <f>ROUND(АТС!D349*$D$719*$D$720/100,2)</f>
        <v>0</v>
      </c>
      <c r="E1701" s="12">
        <f>ROUND(АТС!$D349*$E$719*$E$720/100,2)</f>
        <v>0</v>
      </c>
      <c r="F1701" s="12">
        <f>ROUND(АТС!$D349*$F$719*$F$720/100,2)</f>
        <v>0</v>
      </c>
      <c r="G1701" s="12">
        <f>ROUND(АТС!$D349*$G$719*$G$720/100,2)</f>
        <v>0</v>
      </c>
    </row>
    <row r="1702" spans="1:7" x14ac:dyDescent="0.25">
      <c r="A1702" s="252"/>
      <c r="B1702" s="124">
        <f t="shared" si="27"/>
        <v>41683.875</v>
      </c>
      <c r="C1702" s="115">
        <v>21</v>
      </c>
      <c r="D1702" s="12">
        <f>ROUND(АТС!D350*$D$719*$D$720/100,2)</f>
        <v>0</v>
      </c>
      <c r="E1702" s="12">
        <f>ROUND(АТС!$D350*$E$719*$E$720/100,2)</f>
        <v>0</v>
      </c>
      <c r="F1702" s="12">
        <f>ROUND(АТС!$D350*$F$719*$F$720/100,2)</f>
        <v>0</v>
      </c>
      <c r="G1702" s="12">
        <f>ROUND(АТС!$D350*$G$719*$G$720/100,2)</f>
        <v>0</v>
      </c>
    </row>
    <row r="1703" spans="1:7" x14ac:dyDescent="0.25">
      <c r="A1703" s="252"/>
      <c r="B1703" s="123">
        <f t="shared" si="27"/>
        <v>41683.916669999999</v>
      </c>
      <c r="C1703" s="115">
        <v>22</v>
      </c>
      <c r="D1703" s="12">
        <f>ROUND(АТС!D351*$D$719*$D$720/100,2)</f>
        <v>0</v>
      </c>
      <c r="E1703" s="12">
        <f>ROUND(АТС!$D351*$E$719*$E$720/100,2)</f>
        <v>0</v>
      </c>
      <c r="F1703" s="12">
        <f>ROUND(АТС!$D351*$F$719*$F$720/100,2)</f>
        <v>0</v>
      </c>
      <c r="G1703" s="12">
        <f>ROUND(АТС!$D351*$G$719*$G$720/100,2)</f>
        <v>0</v>
      </c>
    </row>
    <row r="1704" spans="1:7" x14ac:dyDescent="0.25">
      <c r="A1704" s="252"/>
      <c r="B1704" s="124">
        <f t="shared" si="27"/>
        <v>41683.958330000001</v>
      </c>
      <c r="C1704" s="115">
        <v>23</v>
      </c>
      <c r="D1704" s="12">
        <f>ROUND(АТС!D352*$D$719*$D$720/100,2)</f>
        <v>0</v>
      </c>
      <c r="E1704" s="12">
        <f>ROUND(АТС!$D352*$E$719*$E$720/100,2)</f>
        <v>0</v>
      </c>
      <c r="F1704" s="12">
        <f>ROUND(АТС!$D352*$F$719*$F$720/100,2)</f>
        <v>0</v>
      </c>
      <c r="G1704" s="12">
        <f>ROUND(АТС!$D352*$G$719*$G$720/100,2)</f>
        <v>0</v>
      </c>
    </row>
    <row r="1705" spans="1:7" x14ac:dyDescent="0.25">
      <c r="A1705" s="252"/>
      <c r="B1705" s="123">
        <f t="shared" si="27"/>
        <v>41684</v>
      </c>
      <c r="C1705" s="115">
        <v>0</v>
      </c>
      <c r="D1705" s="12">
        <f>ROUND(АТС!D353*$D$719*$D$720/100,2)</f>
        <v>0</v>
      </c>
      <c r="E1705" s="12">
        <f>ROUND(АТС!$D353*$E$719*$E$720/100,2)</f>
        <v>0</v>
      </c>
      <c r="F1705" s="12">
        <f>ROUND(АТС!$D353*$F$719*$F$720/100,2)</f>
        <v>0</v>
      </c>
      <c r="G1705" s="12">
        <f>ROUND(АТС!$D353*$G$719*$G$720/100,2)</f>
        <v>0</v>
      </c>
    </row>
    <row r="1706" spans="1:7" x14ac:dyDescent="0.25">
      <c r="A1706" s="252"/>
      <c r="B1706" s="124">
        <f t="shared" si="27"/>
        <v>41684.041669999999</v>
      </c>
      <c r="C1706" s="115">
        <v>1</v>
      </c>
      <c r="D1706" s="12">
        <f>ROUND(АТС!D354*$D$719*$D$720/100,2)</f>
        <v>0</v>
      </c>
      <c r="E1706" s="12">
        <f>ROUND(АТС!$D354*$E$719*$E$720/100,2)</f>
        <v>0</v>
      </c>
      <c r="F1706" s="12">
        <f>ROUND(АТС!$D354*$F$719*$F$720/100,2)</f>
        <v>0</v>
      </c>
      <c r="G1706" s="12">
        <f>ROUND(АТС!$D354*$G$719*$G$720/100,2)</f>
        <v>0</v>
      </c>
    </row>
    <row r="1707" spans="1:7" x14ac:dyDescent="0.25">
      <c r="A1707" s="252"/>
      <c r="B1707" s="123">
        <f t="shared" si="27"/>
        <v>41684.083330000001</v>
      </c>
      <c r="C1707" s="115">
        <v>2</v>
      </c>
      <c r="D1707" s="12">
        <f>ROUND(АТС!D355*$D$719*$D$720/100,2)</f>
        <v>0</v>
      </c>
      <c r="E1707" s="12">
        <f>ROUND(АТС!$D355*$E$719*$E$720/100,2)</f>
        <v>0</v>
      </c>
      <c r="F1707" s="12">
        <f>ROUND(АТС!$D355*$F$719*$F$720/100,2)</f>
        <v>0</v>
      </c>
      <c r="G1707" s="12">
        <f>ROUND(АТС!$D355*$G$719*$G$720/100,2)</f>
        <v>0</v>
      </c>
    </row>
    <row r="1708" spans="1:7" x14ac:dyDescent="0.25">
      <c r="A1708" s="252"/>
      <c r="B1708" s="124">
        <f t="shared" si="27"/>
        <v>41684.125</v>
      </c>
      <c r="C1708" s="115">
        <v>3</v>
      </c>
      <c r="D1708" s="12">
        <f>ROUND(АТС!D356*$D$719*$D$720/100,2)</f>
        <v>0</v>
      </c>
      <c r="E1708" s="12">
        <f>ROUND(АТС!$D356*$E$719*$E$720/100,2)</f>
        <v>0</v>
      </c>
      <c r="F1708" s="12">
        <f>ROUND(АТС!$D356*$F$719*$F$720/100,2)</f>
        <v>0</v>
      </c>
      <c r="G1708" s="12">
        <f>ROUND(АТС!$D356*$G$719*$G$720/100,2)</f>
        <v>0</v>
      </c>
    </row>
    <row r="1709" spans="1:7" x14ac:dyDescent="0.25">
      <c r="A1709" s="252"/>
      <c r="B1709" s="123">
        <f t="shared" si="27"/>
        <v>41684.166669999999</v>
      </c>
      <c r="C1709" s="115">
        <v>4</v>
      </c>
      <c r="D1709" s="12">
        <f>ROUND(АТС!D357*$D$719*$D$720/100,2)</f>
        <v>0</v>
      </c>
      <c r="E1709" s="12">
        <f>ROUND(АТС!$D357*$E$719*$E$720/100,2)</f>
        <v>0</v>
      </c>
      <c r="F1709" s="12">
        <f>ROUND(АТС!$D357*$F$719*$F$720/100,2)</f>
        <v>0</v>
      </c>
      <c r="G1709" s="12">
        <f>ROUND(АТС!$D357*$G$719*$G$720/100,2)</f>
        <v>0</v>
      </c>
    </row>
    <row r="1710" spans="1:7" x14ac:dyDescent="0.25">
      <c r="A1710" s="252"/>
      <c r="B1710" s="124">
        <f t="shared" si="27"/>
        <v>41684.208330000001</v>
      </c>
      <c r="C1710" s="115">
        <v>5</v>
      </c>
      <c r="D1710" s="12">
        <f>ROUND(АТС!D358*$D$719*$D$720/100,2)</f>
        <v>0</v>
      </c>
      <c r="E1710" s="12">
        <f>ROUND(АТС!$D358*$E$719*$E$720/100,2)</f>
        <v>0</v>
      </c>
      <c r="F1710" s="12">
        <f>ROUND(АТС!$D358*$F$719*$F$720/100,2)</f>
        <v>0</v>
      </c>
      <c r="G1710" s="12">
        <f>ROUND(АТС!$D358*$G$719*$G$720/100,2)</f>
        <v>0</v>
      </c>
    </row>
    <row r="1711" spans="1:7" x14ac:dyDescent="0.25">
      <c r="A1711" s="252"/>
      <c r="B1711" s="123">
        <f t="shared" si="27"/>
        <v>41684.25</v>
      </c>
      <c r="C1711" s="115">
        <v>6</v>
      </c>
      <c r="D1711" s="12">
        <f>ROUND(АТС!D359*$D$719*$D$720/100,2)</f>
        <v>76.78</v>
      </c>
      <c r="E1711" s="12">
        <f>ROUND(АТС!$D359*$E$719*$E$720/100,2)</f>
        <v>70.53</v>
      </c>
      <c r="F1711" s="12">
        <f>ROUND(АТС!$D359*$F$719*$F$720/100,2)</f>
        <v>48.04</v>
      </c>
      <c r="G1711" s="12">
        <f>ROUND(АТС!$D359*$G$719*$G$720/100,2)</f>
        <v>28.11</v>
      </c>
    </row>
    <row r="1712" spans="1:7" x14ac:dyDescent="0.25">
      <c r="A1712" s="252"/>
      <c r="B1712" s="124">
        <f t="shared" si="27"/>
        <v>41684.291669999999</v>
      </c>
      <c r="C1712" s="115">
        <v>7</v>
      </c>
      <c r="D1712" s="12">
        <f>ROUND(АТС!D360*$D$719*$D$720/100,2)</f>
        <v>5.24</v>
      </c>
      <c r="E1712" s="12">
        <f>ROUND(АТС!$D360*$E$719*$E$720/100,2)</f>
        <v>4.8099999999999996</v>
      </c>
      <c r="F1712" s="12">
        <f>ROUND(АТС!$D360*$F$719*$F$720/100,2)</f>
        <v>3.28</v>
      </c>
      <c r="G1712" s="12">
        <f>ROUND(АТС!$D360*$G$719*$G$720/100,2)</f>
        <v>1.92</v>
      </c>
    </row>
    <row r="1713" spans="1:7" x14ac:dyDescent="0.25">
      <c r="A1713" s="252"/>
      <c r="B1713" s="123">
        <f t="shared" si="27"/>
        <v>41684.333330000001</v>
      </c>
      <c r="C1713" s="115">
        <v>8</v>
      </c>
      <c r="D1713" s="12">
        <f>ROUND(АТС!D361*$D$719*$D$720/100,2)</f>
        <v>0</v>
      </c>
      <c r="E1713" s="12">
        <f>ROUND(АТС!$D361*$E$719*$E$720/100,2)</f>
        <v>0</v>
      </c>
      <c r="F1713" s="12">
        <f>ROUND(АТС!$D361*$F$719*$F$720/100,2)</f>
        <v>0</v>
      </c>
      <c r="G1713" s="12">
        <f>ROUND(АТС!$D361*$G$719*$G$720/100,2)</f>
        <v>0</v>
      </c>
    </row>
    <row r="1714" spans="1:7" x14ac:dyDescent="0.25">
      <c r="A1714" s="252"/>
      <c r="B1714" s="124">
        <f t="shared" si="27"/>
        <v>41684.375</v>
      </c>
      <c r="C1714" s="115">
        <v>9</v>
      </c>
      <c r="D1714" s="12">
        <f>ROUND(АТС!D362*$D$719*$D$720/100,2)</f>
        <v>0</v>
      </c>
      <c r="E1714" s="12">
        <f>ROUND(АТС!$D362*$E$719*$E$720/100,2)</f>
        <v>0</v>
      </c>
      <c r="F1714" s="12">
        <f>ROUND(АТС!$D362*$F$719*$F$720/100,2)</f>
        <v>0</v>
      </c>
      <c r="G1714" s="12">
        <f>ROUND(АТС!$D362*$G$719*$G$720/100,2)</f>
        <v>0</v>
      </c>
    </row>
    <row r="1715" spans="1:7" x14ac:dyDescent="0.25">
      <c r="A1715" s="252"/>
      <c r="B1715" s="123">
        <f t="shared" si="27"/>
        <v>41684.416669999999</v>
      </c>
      <c r="C1715" s="115">
        <v>10</v>
      </c>
      <c r="D1715" s="12">
        <f>ROUND(АТС!D363*$D$719*$D$720/100,2)</f>
        <v>0</v>
      </c>
      <c r="E1715" s="12">
        <f>ROUND(АТС!$D363*$E$719*$E$720/100,2)</f>
        <v>0</v>
      </c>
      <c r="F1715" s="12">
        <f>ROUND(АТС!$D363*$F$719*$F$720/100,2)</f>
        <v>0</v>
      </c>
      <c r="G1715" s="12">
        <f>ROUND(АТС!$D363*$G$719*$G$720/100,2)</f>
        <v>0</v>
      </c>
    </row>
    <row r="1716" spans="1:7" x14ac:dyDescent="0.25">
      <c r="A1716" s="252"/>
      <c r="B1716" s="124">
        <f t="shared" si="27"/>
        <v>41684.458330000001</v>
      </c>
      <c r="C1716" s="115">
        <v>11</v>
      </c>
      <c r="D1716" s="12">
        <f>ROUND(АТС!D364*$D$719*$D$720/100,2)</f>
        <v>0</v>
      </c>
      <c r="E1716" s="12">
        <f>ROUND(АТС!$D364*$E$719*$E$720/100,2)</f>
        <v>0</v>
      </c>
      <c r="F1716" s="12">
        <f>ROUND(АТС!$D364*$F$719*$F$720/100,2)</f>
        <v>0</v>
      </c>
      <c r="G1716" s="12">
        <f>ROUND(АТС!$D364*$G$719*$G$720/100,2)</f>
        <v>0</v>
      </c>
    </row>
    <row r="1717" spans="1:7" x14ac:dyDescent="0.25">
      <c r="A1717" s="252"/>
      <c r="B1717" s="123">
        <f t="shared" si="27"/>
        <v>41684.5</v>
      </c>
      <c r="C1717" s="115">
        <v>12</v>
      </c>
      <c r="D1717" s="12">
        <f>ROUND(АТС!D365*$D$719*$D$720/100,2)</f>
        <v>0</v>
      </c>
      <c r="E1717" s="12">
        <f>ROUND(АТС!$D365*$E$719*$E$720/100,2)</f>
        <v>0</v>
      </c>
      <c r="F1717" s="12">
        <f>ROUND(АТС!$D365*$F$719*$F$720/100,2)</f>
        <v>0</v>
      </c>
      <c r="G1717" s="12">
        <f>ROUND(АТС!$D365*$G$719*$G$720/100,2)</f>
        <v>0</v>
      </c>
    </row>
    <row r="1718" spans="1:7" x14ac:dyDescent="0.25">
      <c r="A1718" s="252"/>
      <c r="B1718" s="124">
        <f t="shared" si="27"/>
        <v>41684.541669999999</v>
      </c>
      <c r="C1718" s="115">
        <v>13</v>
      </c>
      <c r="D1718" s="12">
        <f>ROUND(АТС!D366*$D$719*$D$720/100,2)</f>
        <v>0</v>
      </c>
      <c r="E1718" s="12">
        <f>ROUND(АТС!$D366*$E$719*$E$720/100,2)</f>
        <v>0</v>
      </c>
      <c r="F1718" s="12">
        <f>ROUND(АТС!$D366*$F$719*$F$720/100,2)</f>
        <v>0</v>
      </c>
      <c r="G1718" s="12">
        <f>ROUND(АТС!$D366*$G$719*$G$720/100,2)</f>
        <v>0</v>
      </c>
    </row>
    <row r="1719" spans="1:7" x14ac:dyDescent="0.25">
      <c r="A1719" s="252"/>
      <c r="B1719" s="123">
        <f t="shared" si="27"/>
        <v>41684.583330000001</v>
      </c>
      <c r="C1719" s="115">
        <v>14</v>
      </c>
      <c r="D1719" s="12">
        <f>ROUND(АТС!D367*$D$719*$D$720/100,2)</f>
        <v>0</v>
      </c>
      <c r="E1719" s="12">
        <f>ROUND(АТС!$D367*$E$719*$E$720/100,2)</f>
        <v>0</v>
      </c>
      <c r="F1719" s="12">
        <f>ROUND(АТС!$D367*$F$719*$F$720/100,2)</f>
        <v>0</v>
      </c>
      <c r="G1719" s="12">
        <f>ROUND(АТС!$D367*$G$719*$G$720/100,2)</f>
        <v>0</v>
      </c>
    </row>
    <row r="1720" spans="1:7" x14ac:dyDescent="0.25">
      <c r="A1720" s="252"/>
      <c r="B1720" s="124">
        <f t="shared" si="27"/>
        <v>41684.625</v>
      </c>
      <c r="C1720" s="115">
        <v>15</v>
      </c>
      <c r="D1720" s="12">
        <f>ROUND(АТС!D368*$D$719*$D$720/100,2)</f>
        <v>0</v>
      </c>
      <c r="E1720" s="12">
        <f>ROUND(АТС!$D368*$E$719*$E$720/100,2)</f>
        <v>0</v>
      </c>
      <c r="F1720" s="12">
        <f>ROUND(АТС!$D368*$F$719*$F$720/100,2)</f>
        <v>0</v>
      </c>
      <c r="G1720" s="12">
        <f>ROUND(АТС!$D368*$G$719*$G$720/100,2)</f>
        <v>0</v>
      </c>
    </row>
    <row r="1721" spans="1:7" x14ac:dyDescent="0.25">
      <c r="A1721" s="252"/>
      <c r="B1721" s="123">
        <f t="shared" si="27"/>
        <v>41684.666669999999</v>
      </c>
      <c r="C1721" s="115">
        <v>16</v>
      </c>
      <c r="D1721" s="12">
        <f>ROUND(АТС!D369*$D$719*$D$720/100,2)</f>
        <v>0</v>
      </c>
      <c r="E1721" s="12">
        <f>ROUND(АТС!$D369*$E$719*$E$720/100,2)</f>
        <v>0</v>
      </c>
      <c r="F1721" s="12">
        <f>ROUND(АТС!$D369*$F$719*$F$720/100,2)</f>
        <v>0</v>
      </c>
      <c r="G1721" s="12">
        <f>ROUND(АТС!$D369*$G$719*$G$720/100,2)</f>
        <v>0</v>
      </c>
    </row>
    <row r="1722" spans="1:7" x14ac:dyDescent="0.25">
      <c r="A1722" s="252"/>
      <c r="B1722" s="124">
        <f t="shared" si="27"/>
        <v>41684.708330000001</v>
      </c>
      <c r="C1722" s="115">
        <v>17</v>
      </c>
      <c r="D1722" s="12">
        <f>ROUND(АТС!D370*$D$719*$D$720/100,2)</f>
        <v>0</v>
      </c>
      <c r="E1722" s="12">
        <f>ROUND(АТС!$D370*$E$719*$E$720/100,2)</f>
        <v>0</v>
      </c>
      <c r="F1722" s="12">
        <f>ROUND(АТС!$D370*$F$719*$F$720/100,2)</f>
        <v>0</v>
      </c>
      <c r="G1722" s="12">
        <f>ROUND(АТС!$D370*$G$719*$G$720/100,2)</f>
        <v>0</v>
      </c>
    </row>
    <row r="1723" spans="1:7" x14ac:dyDescent="0.25">
      <c r="A1723" s="252"/>
      <c r="B1723" s="123">
        <f t="shared" si="27"/>
        <v>41684.75</v>
      </c>
      <c r="C1723" s="115">
        <v>18</v>
      </c>
      <c r="D1723" s="12">
        <f>ROUND(АТС!D371*$D$719*$D$720/100,2)</f>
        <v>18.48</v>
      </c>
      <c r="E1723" s="12">
        <f>ROUND(АТС!$D371*$E$719*$E$720/100,2)</f>
        <v>16.98</v>
      </c>
      <c r="F1723" s="12">
        <f>ROUND(АТС!$D371*$F$719*$F$720/100,2)</f>
        <v>11.57</v>
      </c>
      <c r="G1723" s="12">
        <f>ROUND(АТС!$D371*$G$719*$G$720/100,2)</f>
        <v>6.77</v>
      </c>
    </row>
    <row r="1724" spans="1:7" x14ac:dyDescent="0.25">
      <c r="A1724" s="252"/>
      <c r="B1724" s="124">
        <f t="shared" si="27"/>
        <v>41684.791669999999</v>
      </c>
      <c r="C1724" s="115">
        <v>19</v>
      </c>
      <c r="D1724" s="12">
        <f>ROUND(АТС!D372*$D$719*$D$720/100,2)</f>
        <v>0</v>
      </c>
      <c r="E1724" s="12">
        <f>ROUND(АТС!$D372*$E$719*$E$720/100,2)</f>
        <v>0</v>
      </c>
      <c r="F1724" s="12">
        <f>ROUND(АТС!$D372*$F$719*$F$720/100,2)</f>
        <v>0</v>
      </c>
      <c r="G1724" s="12">
        <f>ROUND(АТС!$D372*$G$719*$G$720/100,2)</f>
        <v>0</v>
      </c>
    </row>
    <row r="1725" spans="1:7" x14ac:dyDescent="0.25">
      <c r="A1725" s="252"/>
      <c r="B1725" s="123">
        <f t="shared" si="27"/>
        <v>41684.833330000001</v>
      </c>
      <c r="C1725" s="115">
        <v>20</v>
      </c>
      <c r="D1725" s="12">
        <f>ROUND(АТС!D373*$D$719*$D$720/100,2)</f>
        <v>0</v>
      </c>
      <c r="E1725" s="12">
        <f>ROUND(АТС!$D373*$E$719*$E$720/100,2)</f>
        <v>0</v>
      </c>
      <c r="F1725" s="12">
        <f>ROUND(АТС!$D373*$F$719*$F$720/100,2)</f>
        <v>0</v>
      </c>
      <c r="G1725" s="12">
        <f>ROUND(АТС!$D373*$G$719*$G$720/100,2)</f>
        <v>0</v>
      </c>
    </row>
    <row r="1726" spans="1:7" x14ac:dyDescent="0.25">
      <c r="A1726" s="252"/>
      <c r="B1726" s="124">
        <f t="shared" si="27"/>
        <v>41684.875</v>
      </c>
      <c r="C1726" s="115">
        <v>21</v>
      </c>
      <c r="D1726" s="12">
        <f>ROUND(АТС!D374*$D$719*$D$720/100,2)</f>
        <v>0</v>
      </c>
      <c r="E1726" s="12">
        <f>ROUND(АТС!$D374*$E$719*$E$720/100,2)</f>
        <v>0</v>
      </c>
      <c r="F1726" s="12">
        <f>ROUND(АТС!$D374*$F$719*$F$720/100,2)</f>
        <v>0</v>
      </c>
      <c r="G1726" s="12">
        <f>ROUND(АТС!$D374*$G$719*$G$720/100,2)</f>
        <v>0</v>
      </c>
    </row>
    <row r="1727" spans="1:7" x14ac:dyDescent="0.25">
      <c r="A1727" s="252"/>
      <c r="B1727" s="123">
        <f t="shared" si="27"/>
        <v>41684.916669999999</v>
      </c>
      <c r="C1727" s="115">
        <v>22</v>
      </c>
      <c r="D1727" s="12">
        <f>ROUND(АТС!D375*$D$719*$D$720/100,2)</f>
        <v>0</v>
      </c>
      <c r="E1727" s="12">
        <f>ROUND(АТС!$D375*$E$719*$E$720/100,2)</f>
        <v>0</v>
      </c>
      <c r="F1727" s="12">
        <f>ROUND(АТС!$D375*$F$719*$F$720/100,2)</f>
        <v>0</v>
      </c>
      <c r="G1727" s="12">
        <f>ROUND(АТС!$D375*$G$719*$G$720/100,2)</f>
        <v>0</v>
      </c>
    </row>
    <row r="1728" spans="1:7" x14ac:dyDescent="0.25">
      <c r="A1728" s="252"/>
      <c r="B1728" s="124">
        <f t="shared" si="27"/>
        <v>41684.958330000001</v>
      </c>
      <c r="C1728" s="115">
        <v>23</v>
      </c>
      <c r="D1728" s="12">
        <f>ROUND(АТС!D376*$D$719*$D$720/100,2)</f>
        <v>0</v>
      </c>
      <c r="E1728" s="12">
        <f>ROUND(АТС!$D376*$E$719*$E$720/100,2)</f>
        <v>0</v>
      </c>
      <c r="F1728" s="12">
        <f>ROUND(АТС!$D376*$F$719*$F$720/100,2)</f>
        <v>0</v>
      </c>
      <c r="G1728" s="12">
        <f>ROUND(АТС!$D376*$G$719*$G$720/100,2)</f>
        <v>0</v>
      </c>
    </row>
    <row r="1729" spans="1:7" x14ac:dyDescent="0.25">
      <c r="A1729" s="252"/>
      <c r="B1729" s="123">
        <f t="shared" si="27"/>
        <v>41685</v>
      </c>
      <c r="C1729" s="115">
        <v>0</v>
      </c>
      <c r="D1729" s="12">
        <f>ROUND(АТС!D377*$D$719*$D$720/100,2)</f>
        <v>0</v>
      </c>
      <c r="E1729" s="12">
        <f>ROUND(АТС!$D377*$E$719*$E$720/100,2)</f>
        <v>0</v>
      </c>
      <c r="F1729" s="12">
        <f>ROUND(АТС!$D377*$F$719*$F$720/100,2)</f>
        <v>0</v>
      </c>
      <c r="G1729" s="12">
        <f>ROUND(АТС!$D377*$G$719*$G$720/100,2)</f>
        <v>0</v>
      </c>
    </row>
    <row r="1730" spans="1:7" x14ac:dyDescent="0.25">
      <c r="A1730" s="252"/>
      <c r="B1730" s="124">
        <f t="shared" si="27"/>
        <v>41685.041669999999</v>
      </c>
      <c r="C1730" s="115">
        <v>1</v>
      </c>
      <c r="D1730" s="12">
        <f>ROUND(АТС!D378*$D$719*$D$720/100,2)</f>
        <v>0</v>
      </c>
      <c r="E1730" s="12">
        <f>ROUND(АТС!$D378*$E$719*$E$720/100,2)</f>
        <v>0</v>
      </c>
      <c r="F1730" s="12">
        <f>ROUND(АТС!$D378*$F$719*$F$720/100,2)</f>
        <v>0</v>
      </c>
      <c r="G1730" s="12">
        <f>ROUND(АТС!$D378*$G$719*$G$720/100,2)</f>
        <v>0</v>
      </c>
    </row>
    <row r="1731" spans="1:7" x14ac:dyDescent="0.25">
      <c r="A1731" s="252"/>
      <c r="B1731" s="123">
        <f t="shared" si="27"/>
        <v>41685.083330000001</v>
      </c>
      <c r="C1731" s="115">
        <v>2</v>
      </c>
      <c r="D1731" s="12">
        <f>ROUND(АТС!D379*$D$719*$D$720/100,2)</f>
        <v>0</v>
      </c>
      <c r="E1731" s="12">
        <f>ROUND(АТС!$D379*$E$719*$E$720/100,2)</f>
        <v>0</v>
      </c>
      <c r="F1731" s="12">
        <f>ROUND(АТС!$D379*$F$719*$F$720/100,2)</f>
        <v>0</v>
      </c>
      <c r="G1731" s="12">
        <f>ROUND(АТС!$D379*$G$719*$G$720/100,2)</f>
        <v>0</v>
      </c>
    </row>
    <row r="1732" spans="1:7" x14ac:dyDescent="0.25">
      <c r="A1732" s="252"/>
      <c r="B1732" s="124">
        <f t="shared" si="27"/>
        <v>41685.125</v>
      </c>
      <c r="C1732" s="115">
        <v>3</v>
      </c>
      <c r="D1732" s="12">
        <f>ROUND(АТС!D380*$D$719*$D$720/100,2)</f>
        <v>0</v>
      </c>
      <c r="E1732" s="12">
        <f>ROUND(АТС!$D380*$E$719*$E$720/100,2)</f>
        <v>0</v>
      </c>
      <c r="F1732" s="12">
        <f>ROUND(АТС!$D380*$F$719*$F$720/100,2)</f>
        <v>0</v>
      </c>
      <c r="G1732" s="12">
        <f>ROUND(АТС!$D380*$G$719*$G$720/100,2)</f>
        <v>0</v>
      </c>
    </row>
    <row r="1733" spans="1:7" x14ac:dyDescent="0.25">
      <c r="A1733" s="252"/>
      <c r="B1733" s="123">
        <f t="shared" si="27"/>
        <v>41685.166669999999</v>
      </c>
      <c r="C1733" s="115">
        <v>4</v>
      </c>
      <c r="D1733" s="12">
        <f>ROUND(АТС!D381*$D$719*$D$720/100,2)</f>
        <v>0</v>
      </c>
      <c r="E1733" s="12">
        <f>ROUND(АТС!$D381*$E$719*$E$720/100,2)</f>
        <v>0</v>
      </c>
      <c r="F1733" s="12">
        <f>ROUND(АТС!$D381*$F$719*$F$720/100,2)</f>
        <v>0</v>
      </c>
      <c r="G1733" s="12">
        <f>ROUND(АТС!$D381*$G$719*$G$720/100,2)</f>
        <v>0</v>
      </c>
    </row>
    <row r="1734" spans="1:7" x14ac:dyDescent="0.25">
      <c r="A1734" s="252"/>
      <c r="B1734" s="124">
        <f t="shared" si="27"/>
        <v>41685.208330000001</v>
      </c>
      <c r="C1734" s="115">
        <v>5</v>
      </c>
      <c r="D1734" s="12">
        <f>ROUND(АТС!D382*$D$719*$D$720/100,2)</f>
        <v>0</v>
      </c>
      <c r="E1734" s="12">
        <f>ROUND(АТС!$D382*$E$719*$E$720/100,2)</f>
        <v>0</v>
      </c>
      <c r="F1734" s="12">
        <f>ROUND(АТС!$D382*$F$719*$F$720/100,2)</f>
        <v>0</v>
      </c>
      <c r="G1734" s="12">
        <f>ROUND(АТС!$D382*$G$719*$G$720/100,2)</f>
        <v>0</v>
      </c>
    </row>
    <row r="1735" spans="1:7" x14ac:dyDescent="0.25">
      <c r="A1735" s="252"/>
      <c r="B1735" s="123">
        <f t="shared" si="27"/>
        <v>41685.25</v>
      </c>
      <c r="C1735" s="115">
        <v>6</v>
      </c>
      <c r="D1735" s="12">
        <f>ROUND(АТС!D383*$D$719*$D$720/100,2)</f>
        <v>5.6</v>
      </c>
      <c r="E1735" s="12">
        <f>ROUND(АТС!$D383*$E$719*$E$720/100,2)</f>
        <v>5.15</v>
      </c>
      <c r="F1735" s="12">
        <f>ROUND(АТС!$D383*$F$719*$F$720/100,2)</f>
        <v>3.51</v>
      </c>
      <c r="G1735" s="12">
        <f>ROUND(АТС!$D383*$G$719*$G$720/100,2)</f>
        <v>2.0499999999999998</v>
      </c>
    </row>
    <row r="1736" spans="1:7" x14ac:dyDescent="0.25">
      <c r="A1736" s="252"/>
      <c r="B1736" s="124">
        <f t="shared" si="27"/>
        <v>41685.291669999999</v>
      </c>
      <c r="C1736" s="115">
        <v>7</v>
      </c>
      <c r="D1736" s="12">
        <f>ROUND(АТС!D384*$D$719*$D$720/100,2)</f>
        <v>0</v>
      </c>
      <c r="E1736" s="12">
        <f>ROUND(АТС!$D384*$E$719*$E$720/100,2)</f>
        <v>0</v>
      </c>
      <c r="F1736" s="12">
        <f>ROUND(АТС!$D384*$F$719*$F$720/100,2)</f>
        <v>0</v>
      </c>
      <c r="G1736" s="12">
        <f>ROUND(АТС!$D384*$G$719*$G$720/100,2)</f>
        <v>0</v>
      </c>
    </row>
    <row r="1737" spans="1:7" x14ac:dyDescent="0.25">
      <c r="A1737" s="252"/>
      <c r="B1737" s="123">
        <f t="shared" si="27"/>
        <v>41685.333330000001</v>
      </c>
      <c r="C1737" s="115">
        <v>8</v>
      </c>
      <c r="D1737" s="12">
        <f>ROUND(АТС!D385*$D$719*$D$720/100,2)</f>
        <v>16.95</v>
      </c>
      <c r="E1737" s="12">
        <f>ROUND(АТС!$D385*$E$719*$E$720/100,2)</f>
        <v>15.57</v>
      </c>
      <c r="F1737" s="12">
        <f>ROUND(АТС!$D385*$F$719*$F$720/100,2)</f>
        <v>10.61</v>
      </c>
      <c r="G1737" s="12">
        <f>ROUND(АТС!$D385*$G$719*$G$720/100,2)</f>
        <v>6.21</v>
      </c>
    </row>
    <row r="1738" spans="1:7" x14ac:dyDescent="0.25">
      <c r="A1738" s="252"/>
      <c r="B1738" s="124">
        <f t="shared" ref="B1738:B1801" si="28">B1714+1</f>
        <v>41685.375</v>
      </c>
      <c r="C1738" s="115">
        <v>9</v>
      </c>
      <c r="D1738" s="12">
        <f>ROUND(АТС!D386*$D$719*$D$720/100,2)</f>
        <v>0</v>
      </c>
      <c r="E1738" s="12">
        <f>ROUND(АТС!$D386*$E$719*$E$720/100,2)</f>
        <v>0</v>
      </c>
      <c r="F1738" s="12">
        <f>ROUND(АТС!$D386*$F$719*$F$720/100,2)</f>
        <v>0</v>
      </c>
      <c r="G1738" s="12">
        <f>ROUND(АТС!$D386*$G$719*$G$720/100,2)</f>
        <v>0</v>
      </c>
    </row>
    <row r="1739" spans="1:7" x14ac:dyDescent="0.25">
      <c r="A1739" s="252"/>
      <c r="B1739" s="123">
        <f t="shared" si="28"/>
        <v>41685.416669999999</v>
      </c>
      <c r="C1739" s="115">
        <v>10</v>
      </c>
      <c r="D1739" s="12">
        <f>ROUND(АТС!D387*$D$719*$D$720/100,2)</f>
        <v>0</v>
      </c>
      <c r="E1739" s="12">
        <f>ROUND(АТС!$D387*$E$719*$E$720/100,2)</f>
        <v>0</v>
      </c>
      <c r="F1739" s="12">
        <f>ROUND(АТС!$D387*$F$719*$F$720/100,2)</f>
        <v>0</v>
      </c>
      <c r="G1739" s="12">
        <f>ROUND(АТС!$D387*$G$719*$G$720/100,2)</f>
        <v>0</v>
      </c>
    </row>
    <row r="1740" spans="1:7" x14ac:dyDescent="0.25">
      <c r="A1740" s="252"/>
      <c r="B1740" s="124">
        <f t="shared" si="28"/>
        <v>41685.458330000001</v>
      </c>
      <c r="C1740" s="115">
        <v>11</v>
      </c>
      <c r="D1740" s="12">
        <f>ROUND(АТС!D388*$D$719*$D$720/100,2)</f>
        <v>0</v>
      </c>
      <c r="E1740" s="12">
        <f>ROUND(АТС!$D388*$E$719*$E$720/100,2)</f>
        <v>0</v>
      </c>
      <c r="F1740" s="12">
        <f>ROUND(АТС!$D388*$F$719*$F$720/100,2)</f>
        <v>0</v>
      </c>
      <c r="G1740" s="12">
        <f>ROUND(АТС!$D388*$G$719*$G$720/100,2)</f>
        <v>0</v>
      </c>
    </row>
    <row r="1741" spans="1:7" x14ac:dyDescent="0.25">
      <c r="A1741" s="252"/>
      <c r="B1741" s="123">
        <f t="shared" si="28"/>
        <v>41685.5</v>
      </c>
      <c r="C1741" s="115">
        <v>12</v>
      </c>
      <c r="D1741" s="12">
        <f>ROUND(АТС!D389*$D$719*$D$720/100,2)</f>
        <v>0</v>
      </c>
      <c r="E1741" s="12">
        <f>ROUND(АТС!$D389*$E$719*$E$720/100,2)</f>
        <v>0</v>
      </c>
      <c r="F1741" s="12">
        <f>ROUND(АТС!$D389*$F$719*$F$720/100,2)</f>
        <v>0</v>
      </c>
      <c r="G1741" s="12">
        <f>ROUND(АТС!$D389*$G$719*$G$720/100,2)</f>
        <v>0</v>
      </c>
    </row>
    <row r="1742" spans="1:7" x14ac:dyDescent="0.25">
      <c r="A1742" s="252"/>
      <c r="B1742" s="124">
        <f t="shared" si="28"/>
        <v>41685.541669999999</v>
      </c>
      <c r="C1742" s="115">
        <v>13</v>
      </c>
      <c r="D1742" s="12">
        <f>ROUND(АТС!D390*$D$719*$D$720/100,2)</f>
        <v>0</v>
      </c>
      <c r="E1742" s="12">
        <f>ROUND(АТС!$D390*$E$719*$E$720/100,2)</f>
        <v>0</v>
      </c>
      <c r="F1742" s="12">
        <f>ROUND(АТС!$D390*$F$719*$F$720/100,2)</f>
        <v>0</v>
      </c>
      <c r="G1742" s="12">
        <f>ROUND(АТС!$D390*$G$719*$G$720/100,2)</f>
        <v>0</v>
      </c>
    </row>
    <row r="1743" spans="1:7" x14ac:dyDescent="0.25">
      <c r="A1743" s="252"/>
      <c r="B1743" s="123">
        <f t="shared" si="28"/>
        <v>41685.583330000001</v>
      </c>
      <c r="C1743" s="115">
        <v>14</v>
      </c>
      <c r="D1743" s="12">
        <f>ROUND(АТС!D391*$D$719*$D$720/100,2)</f>
        <v>0</v>
      </c>
      <c r="E1743" s="12">
        <f>ROUND(АТС!$D391*$E$719*$E$720/100,2)</f>
        <v>0</v>
      </c>
      <c r="F1743" s="12">
        <f>ROUND(АТС!$D391*$F$719*$F$720/100,2)</f>
        <v>0</v>
      </c>
      <c r="G1743" s="12">
        <f>ROUND(АТС!$D391*$G$719*$G$720/100,2)</f>
        <v>0</v>
      </c>
    </row>
    <row r="1744" spans="1:7" x14ac:dyDescent="0.25">
      <c r="A1744" s="252"/>
      <c r="B1744" s="124">
        <f t="shared" si="28"/>
        <v>41685.625</v>
      </c>
      <c r="C1744" s="115">
        <v>15</v>
      </c>
      <c r="D1744" s="12">
        <f>ROUND(АТС!D392*$D$719*$D$720/100,2)</f>
        <v>0</v>
      </c>
      <c r="E1744" s="12">
        <f>ROUND(АТС!$D392*$E$719*$E$720/100,2)</f>
        <v>0</v>
      </c>
      <c r="F1744" s="12">
        <f>ROUND(АТС!$D392*$F$719*$F$720/100,2)</f>
        <v>0</v>
      </c>
      <c r="G1744" s="12">
        <f>ROUND(АТС!$D392*$G$719*$G$720/100,2)</f>
        <v>0</v>
      </c>
    </row>
    <row r="1745" spans="1:7" x14ac:dyDescent="0.25">
      <c r="A1745" s="252"/>
      <c r="B1745" s="123">
        <f t="shared" si="28"/>
        <v>41685.666669999999</v>
      </c>
      <c r="C1745" s="115">
        <v>16</v>
      </c>
      <c r="D1745" s="12">
        <f>ROUND(АТС!D393*$D$719*$D$720/100,2)</f>
        <v>0</v>
      </c>
      <c r="E1745" s="12">
        <f>ROUND(АТС!$D393*$E$719*$E$720/100,2)</f>
        <v>0</v>
      </c>
      <c r="F1745" s="12">
        <f>ROUND(АТС!$D393*$F$719*$F$720/100,2)</f>
        <v>0</v>
      </c>
      <c r="G1745" s="12">
        <f>ROUND(АТС!$D393*$G$719*$G$720/100,2)</f>
        <v>0</v>
      </c>
    </row>
    <row r="1746" spans="1:7" x14ac:dyDescent="0.25">
      <c r="A1746" s="252"/>
      <c r="B1746" s="124">
        <f t="shared" si="28"/>
        <v>41685.708330000001</v>
      </c>
      <c r="C1746" s="115">
        <v>17</v>
      </c>
      <c r="D1746" s="12">
        <f>ROUND(АТС!D394*$D$719*$D$720/100,2)</f>
        <v>0</v>
      </c>
      <c r="E1746" s="12">
        <f>ROUND(АТС!$D394*$E$719*$E$720/100,2)</f>
        <v>0</v>
      </c>
      <c r="F1746" s="12">
        <f>ROUND(АТС!$D394*$F$719*$F$720/100,2)</f>
        <v>0</v>
      </c>
      <c r="G1746" s="12">
        <f>ROUND(АТС!$D394*$G$719*$G$720/100,2)</f>
        <v>0</v>
      </c>
    </row>
    <row r="1747" spans="1:7" x14ac:dyDescent="0.25">
      <c r="A1747" s="252"/>
      <c r="B1747" s="123">
        <f t="shared" si="28"/>
        <v>41685.75</v>
      </c>
      <c r="C1747" s="115">
        <v>18</v>
      </c>
      <c r="D1747" s="12">
        <f>ROUND(АТС!D395*$D$719*$D$720/100,2)</f>
        <v>37.229999999999997</v>
      </c>
      <c r="E1747" s="12">
        <f>ROUND(АТС!$D395*$E$719*$E$720/100,2)</f>
        <v>34.200000000000003</v>
      </c>
      <c r="F1747" s="12">
        <f>ROUND(АТС!$D395*$F$719*$F$720/100,2)</f>
        <v>23.29</v>
      </c>
      <c r="G1747" s="12">
        <f>ROUND(АТС!$D395*$G$719*$G$720/100,2)</f>
        <v>13.63</v>
      </c>
    </row>
    <row r="1748" spans="1:7" x14ac:dyDescent="0.25">
      <c r="A1748" s="252"/>
      <c r="B1748" s="124">
        <f t="shared" si="28"/>
        <v>41685.791669999999</v>
      </c>
      <c r="C1748" s="115">
        <v>19</v>
      </c>
      <c r="D1748" s="12">
        <f>ROUND(АТС!D396*$D$719*$D$720/100,2)</f>
        <v>0</v>
      </c>
      <c r="E1748" s="12">
        <f>ROUND(АТС!$D396*$E$719*$E$720/100,2)</f>
        <v>0</v>
      </c>
      <c r="F1748" s="12">
        <f>ROUND(АТС!$D396*$F$719*$F$720/100,2)</f>
        <v>0</v>
      </c>
      <c r="G1748" s="12">
        <f>ROUND(АТС!$D396*$G$719*$G$720/100,2)</f>
        <v>0</v>
      </c>
    </row>
    <row r="1749" spans="1:7" x14ac:dyDescent="0.25">
      <c r="A1749" s="252"/>
      <c r="B1749" s="123">
        <f t="shared" si="28"/>
        <v>41685.833330000001</v>
      </c>
      <c r="C1749" s="115">
        <v>20</v>
      </c>
      <c r="D1749" s="12">
        <f>ROUND(АТС!D397*$D$719*$D$720/100,2)</f>
        <v>0</v>
      </c>
      <c r="E1749" s="12">
        <f>ROUND(АТС!$D397*$E$719*$E$720/100,2)</f>
        <v>0</v>
      </c>
      <c r="F1749" s="12">
        <f>ROUND(АТС!$D397*$F$719*$F$720/100,2)</f>
        <v>0</v>
      </c>
      <c r="G1749" s="12">
        <f>ROUND(АТС!$D397*$G$719*$G$720/100,2)</f>
        <v>0</v>
      </c>
    </row>
    <row r="1750" spans="1:7" x14ac:dyDescent="0.25">
      <c r="A1750" s="252"/>
      <c r="B1750" s="124">
        <f t="shared" si="28"/>
        <v>41685.875</v>
      </c>
      <c r="C1750" s="115">
        <v>21</v>
      </c>
      <c r="D1750" s="12">
        <f>ROUND(АТС!D398*$D$719*$D$720/100,2)</f>
        <v>0</v>
      </c>
      <c r="E1750" s="12">
        <f>ROUND(АТС!$D398*$E$719*$E$720/100,2)</f>
        <v>0</v>
      </c>
      <c r="F1750" s="12">
        <f>ROUND(АТС!$D398*$F$719*$F$720/100,2)</f>
        <v>0</v>
      </c>
      <c r="G1750" s="12">
        <f>ROUND(АТС!$D398*$G$719*$G$720/100,2)</f>
        <v>0</v>
      </c>
    </row>
    <row r="1751" spans="1:7" x14ac:dyDescent="0.25">
      <c r="A1751" s="252"/>
      <c r="B1751" s="123">
        <f t="shared" si="28"/>
        <v>41685.916669999999</v>
      </c>
      <c r="C1751" s="115">
        <v>22</v>
      </c>
      <c r="D1751" s="12">
        <f>ROUND(АТС!D399*$D$719*$D$720/100,2)</f>
        <v>0</v>
      </c>
      <c r="E1751" s="12">
        <f>ROUND(АТС!$D399*$E$719*$E$720/100,2)</f>
        <v>0</v>
      </c>
      <c r="F1751" s="12">
        <f>ROUND(АТС!$D399*$F$719*$F$720/100,2)</f>
        <v>0</v>
      </c>
      <c r="G1751" s="12">
        <f>ROUND(АТС!$D399*$G$719*$G$720/100,2)</f>
        <v>0</v>
      </c>
    </row>
    <row r="1752" spans="1:7" x14ac:dyDescent="0.25">
      <c r="A1752" s="252"/>
      <c r="B1752" s="124">
        <f t="shared" si="28"/>
        <v>41685.958330000001</v>
      </c>
      <c r="C1752" s="115">
        <v>23</v>
      </c>
      <c r="D1752" s="12">
        <f>ROUND(АТС!D400*$D$719*$D$720/100,2)</f>
        <v>0</v>
      </c>
      <c r="E1752" s="12">
        <f>ROUND(АТС!$D400*$E$719*$E$720/100,2)</f>
        <v>0</v>
      </c>
      <c r="F1752" s="12">
        <f>ROUND(АТС!$D400*$F$719*$F$720/100,2)</f>
        <v>0</v>
      </c>
      <c r="G1752" s="12">
        <f>ROUND(АТС!$D400*$G$719*$G$720/100,2)</f>
        <v>0</v>
      </c>
    </row>
    <row r="1753" spans="1:7" x14ac:dyDescent="0.25">
      <c r="A1753" s="252"/>
      <c r="B1753" s="123">
        <f t="shared" si="28"/>
        <v>41686</v>
      </c>
      <c r="C1753" s="115">
        <v>0</v>
      </c>
      <c r="D1753" s="12">
        <f>ROUND(АТС!D401*$D$719*$D$720/100,2)</f>
        <v>0</v>
      </c>
      <c r="E1753" s="12">
        <f>ROUND(АТС!$D401*$E$719*$E$720/100,2)</f>
        <v>0</v>
      </c>
      <c r="F1753" s="12">
        <f>ROUND(АТС!$D401*$F$719*$F$720/100,2)</f>
        <v>0</v>
      </c>
      <c r="G1753" s="12">
        <f>ROUND(АТС!$D401*$G$719*$G$720/100,2)</f>
        <v>0</v>
      </c>
    </row>
    <row r="1754" spans="1:7" x14ac:dyDescent="0.25">
      <c r="A1754" s="252"/>
      <c r="B1754" s="124">
        <f t="shared" si="28"/>
        <v>41686.041669999999</v>
      </c>
      <c r="C1754" s="115">
        <v>1</v>
      </c>
      <c r="D1754" s="12">
        <f>ROUND(АТС!D402*$D$719*$D$720/100,2)</f>
        <v>0</v>
      </c>
      <c r="E1754" s="12">
        <f>ROUND(АТС!$D402*$E$719*$E$720/100,2)</f>
        <v>0</v>
      </c>
      <c r="F1754" s="12">
        <f>ROUND(АТС!$D402*$F$719*$F$720/100,2)</f>
        <v>0</v>
      </c>
      <c r="G1754" s="12">
        <f>ROUND(АТС!$D402*$G$719*$G$720/100,2)</f>
        <v>0</v>
      </c>
    </row>
    <row r="1755" spans="1:7" x14ac:dyDescent="0.25">
      <c r="A1755" s="252"/>
      <c r="B1755" s="123">
        <f t="shared" si="28"/>
        <v>41686.083330000001</v>
      </c>
      <c r="C1755" s="115">
        <v>2</v>
      </c>
      <c r="D1755" s="12">
        <f>ROUND(АТС!D403*$D$719*$D$720/100,2)</f>
        <v>0</v>
      </c>
      <c r="E1755" s="12">
        <f>ROUND(АТС!$D403*$E$719*$E$720/100,2)</f>
        <v>0</v>
      </c>
      <c r="F1755" s="12">
        <f>ROUND(АТС!$D403*$F$719*$F$720/100,2)</f>
        <v>0</v>
      </c>
      <c r="G1755" s="12">
        <f>ROUND(АТС!$D403*$G$719*$G$720/100,2)</f>
        <v>0</v>
      </c>
    </row>
    <row r="1756" spans="1:7" x14ac:dyDescent="0.25">
      <c r="A1756" s="252"/>
      <c r="B1756" s="124">
        <f t="shared" si="28"/>
        <v>41686.125</v>
      </c>
      <c r="C1756" s="115">
        <v>3</v>
      </c>
      <c r="D1756" s="12">
        <f>ROUND(АТС!D404*$D$719*$D$720/100,2)</f>
        <v>0</v>
      </c>
      <c r="E1756" s="12">
        <f>ROUND(АТС!$D404*$E$719*$E$720/100,2)</f>
        <v>0</v>
      </c>
      <c r="F1756" s="12">
        <f>ROUND(АТС!$D404*$F$719*$F$720/100,2)</f>
        <v>0</v>
      </c>
      <c r="G1756" s="12">
        <f>ROUND(АТС!$D404*$G$719*$G$720/100,2)</f>
        <v>0</v>
      </c>
    </row>
    <row r="1757" spans="1:7" x14ac:dyDescent="0.25">
      <c r="A1757" s="252"/>
      <c r="B1757" s="123">
        <f t="shared" si="28"/>
        <v>41686.166669999999</v>
      </c>
      <c r="C1757" s="115">
        <v>4</v>
      </c>
      <c r="D1757" s="12">
        <f>ROUND(АТС!D405*$D$719*$D$720/100,2)</f>
        <v>0</v>
      </c>
      <c r="E1757" s="12">
        <f>ROUND(АТС!$D405*$E$719*$E$720/100,2)</f>
        <v>0</v>
      </c>
      <c r="F1757" s="12">
        <f>ROUND(АТС!$D405*$F$719*$F$720/100,2)</f>
        <v>0</v>
      </c>
      <c r="G1757" s="12">
        <f>ROUND(АТС!$D405*$G$719*$G$720/100,2)</f>
        <v>0</v>
      </c>
    </row>
    <row r="1758" spans="1:7" x14ac:dyDescent="0.25">
      <c r="A1758" s="252"/>
      <c r="B1758" s="124">
        <f t="shared" si="28"/>
        <v>41686.208330000001</v>
      </c>
      <c r="C1758" s="115">
        <v>5</v>
      </c>
      <c r="D1758" s="12">
        <f>ROUND(АТС!D406*$D$719*$D$720/100,2)</f>
        <v>0</v>
      </c>
      <c r="E1758" s="12">
        <f>ROUND(АТС!$D406*$E$719*$E$720/100,2)</f>
        <v>0</v>
      </c>
      <c r="F1758" s="12">
        <f>ROUND(АТС!$D406*$F$719*$F$720/100,2)</f>
        <v>0</v>
      </c>
      <c r="G1758" s="12">
        <f>ROUND(АТС!$D406*$G$719*$G$720/100,2)</f>
        <v>0</v>
      </c>
    </row>
    <row r="1759" spans="1:7" x14ac:dyDescent="0.25">
      <c r="A1759" s="252"/>
      <c r="B1759" s="123">
        <f t="shared" si="28"/>
        <v>41686.25</v>
      </c>
      <c r="C1759" s="115">
        <v>6</v>
      </c>
      <c r="D1759" s="12">
        <f>ROUND(АТС!D407*$D$719*$D$720/100,2)</f>
        <v>0</v>
      </c>
      <c r="E1759" s="12">
        <f>ROUND(АТС!$D407*$E$719*$E$720/100,2)</f>
        <v>0</v>
      </c>
      <c r="F1759" s="12">
        <f>ROUND(АТС!$D407*$F$719*$F$720/100,2)</f>
        <v>0</v>
      </c>
      <c r="G1759" s="12">
        <f>ROUND(АТС!$D407*$G$719*$G$720/100,2)</f>
        <v>0</v>
      </c>
    </row>
    <row r="1760" spans="1:7" x14ac:dyDescent="0.25">
      <c r="A1760" s="252"/>
      <c r="B1760" s="124">
        <f t="shared" si="28"/>
        <v>41686.291669999999</v>
      </c>
      <c r="C1760" s="115">
        <v>7</v>
      </c>
      <c r="D1760" s="12">
        <f>ROUND(АТС!D408*$D$719*$D$720/100,2)</f>
        <v>0</v>
      </c>
      <c r="E1760" s="12">
        <f>ROUND(АТС!$D408*$E$719*$E$720/100,2)</f>
        <v>0</v>
      </c>
      <c r="F1760" s="12">
        <f>ROUND(АТС!$D408*$F$719*$F$720/100,2)</f>
        <v>0</v>
      </c>
      <c r="G1760" s="12">
        <f>ROUND(АТС!$D408*$G$719*$G$720/100,2)</f>
        <v>0</v>
      </c>
    </row>
    <row r="1761" spans="1:7" x14ac:dyDescent="0.25">
      <c r="A1761" s="252"/>
      <c r="B1761" s="123">
        <f t="shared" si="28"/>
        <v>41686.333330000001</v>
      </c>
      <c r="C1761" s="115">
        <v>8</v>
      </c>
      <c r="D1761" s="12">
        <f>ROUND(АТС!D409*$D$719*$D$720/100,2)</f>
        <v>0</v>
      </c>
      <c r="E1761" s="12">
        <f>ROUND(АТС!$D409*$E$719*$E$720/100,2)</f>
        <v>0</v>
      </c>
      <c r="F1761" s="12">
        <f>ROUND(АТС!$D409*$F$719*$F$720/100,2)</f>
        <v>0</v>
      </c>
      <c r="G1761" s="12">
        <f>ROUND(АТС!$D409*$G$719*$G$720/100,2)</f>
        <v>0</v>
      </c>
    </row>
    <row r="1762" spans="1:7" x14ac:dyDescent="0.25">
      <c r="A1762" s="252"/>
      <c r="B1762" s="124">
        <f t="shared" si="28"/>
        <v>41686.375</v>
      </c>
      <c r="C1762" s="115">
        <v>9</v>
      </c>
      <c r="D1762" s="12">
        <f>ROUND(АТС!D410*$D$719*$D$720/100,2)</f>
        <v>0</v>
      </c>
      <c r="E1762" s="12">
        <f>ROUND(АТС!$D410*$E$719*$E$720/100,2)</f>
        <v>0</v>
      </c>
      <c r="F1762" s="12">
        <f>ROUND(АТС!$D410*$F$719*$F$720/100,2)</f>
        <v>0</v>
      </c>
      <c r="G1762" s="12">
        <f>ROUND(АТС!$D410*$G$719*$G$720/100,2)</f>
        <v>0</v>
      </c>
    </row>
    <row r="1763" spans="1:7" x14ac:dyDescent="0.25">
      <c r="A1763" s="252"/>
      <c r="B1763" s="123">
        <f t="shared" si="28"/>
        <v>41686.416669999999</v>
      </c>
      <c r="C1763" s="115">
        <v>10</v>
      </c>
      <c r="D1763" s="12">
        <f>ROUND(АТС!D411*$D$719*$D$720/100,2)</f>
        <v>0</v>
      </c>
      <c r="E1763" s="12">
        <f>ROUND(АТС!$D411*$E$719*$E$720/100,2)</f>
        <v>0</v>
      </c>
      <c r="F1763" s="12">
        <f>ROUND(АТС!$D411*$F$719*$F$720/100,2)</f>
        <v>0</v>
      </c>
      <c r="G1763" s="12">
        <f>ROUND(АТС!$D411*$G$719*$G$720/100,2)</f>
        <v>0</v>
      </c>
    </row>
    <row r="1764" spans="1:7" x14ac:dyDescent="0.25">
      <c r="A1764" s="252"/>
      <c r="B1764" s="124">
        <f t="shared" si="28"/>
        <v>41686.458330000001</v>
      </c>
      <c r="C1764" s="115">
        <v>11</v>
      </c>
      <c r="D1764" s="12">
        <f>ROUND(АТС!D412*$D$719*$D$720/100,2)</f>
        <v>0</v>
      </c>
      <c r="E1764" s="12">
        <f>ROUND(АТС!$D412*$E$719*$E$720/100,2)</f>
        <v>0</v>
      </c>
      <c r="F1764" s="12">
        <f>ROUND(АТС!$D412*$F$719*$F$720/100,2)</f>
        <v>0</v>
      </c>
      <c r="G1764" s="12">
        <f>ROUND(АТС!$D412*$G$719*$G$720/100,2)</f>
        <v>0</v>
      </c>
    </row>
    <row r="1765" spans="1:7" x14ac:dyDescent="0.25">
      <c r="A1765" s="252"/>
      <c r="B1765" s="123">
        <f t="shared" si="28"/>
        <v>41686.5</v>
      </c>
      <c r="C1765" s="115">
        <v>12</v>
      </c>
      <c r="D1765" s="12">
        <f>ROUND(АТС!D413*$D$719*$D$720/100,2)</f>
        <v>0</v>
      </c>
      <c r="E1765" s="12">
        <f>ROUND(АТС!$D413*$E$719*$E$720/100,2)</f>
        <v>0</v>
      </c>
      <c r="F1765" s="12">
        <f>ROUND(АТС!$D413*$F$719*$F$720/100,2)</f>
        <v>0</v>
      </c>
      <c r="G1765" s="12">
        <f>ROUND(АТС!$D413*$G$719*$G$720/100,2)</f>
        <v>0</v>
      </c>
    </row>
    <row r="1766" spans="1:7" x14ac:dyDescent="0.25">
      <c r="A1766" s="252"/>
      <c r="B1766" s="124">
        <f t="shared" si="28"/>
        <v>41686.541669999999</v>
      </c>
      <c r="C1766" s="115">
        <v>13</v>
      </c>
      <c r="D1766" s="12">
        <f>ROUND(АТС!D414*$D$719*$D$720/100,2)</f>
        <v>0</v>
      </c>
      <c r="E1766" s="12">
        <f>ROUND(АТС!$D414*$E$719*$E$720/100,2)</f>
        <v>0</v>
      </c>
      <c r="F1766" s="12">
        <f>ROUND(АТС!$D414*$F$719*$F$720/100,2)</f>
        <v>0</v>
      </c>
      <c r="G1766" s="12">
        <f>ROUND(АТС!$D414*$G$719*$G$720/100,2)</f>
        <v>0</v>
      </c>
    </row>
    <row r="1767" spans="1:7" x14ac:dyDescent="0.25">
      <c r="A1767" s="252"/>
      <c r="B1767" s="123">
        <f t="shared" si="28"/>
        <v>41686.583330000001</v>
      </c>
      <c r="C1767" s="115">
        <v>14</v>
      </c>
      <c r="D1767" s="12">
        <f>ROUND(АТС!D415*$D$719*$D$720/100,2)</f>
        <v>0</v>
      </c>
      <c r="E1767" s="12">
        <f>ROUND(АТС!$D415*$E$719*$E$720/100,2)</f>
        <v>0</v>
      </c>
      <c r="F1767" s="12">
        <f>ROUND(АТС!$D415*$F$719*$F$720/100,2)</f>
        <v>0</v>
      </c>
      <c r="G1767" s="12">
        <f>ROUND(АТС!$D415*$G$719*$G$720/100,2)</f>
        <v>0</v>
      </c>
    </row>
    <row r="1768" spans="1:7" x14ac:dyDescent="0.25">
      <c r="A1768" s="252"/>
      <c r="B1768" s="124">
        <f t="shared" si="28"/>
        <v>41686.625</v>
      </c>
      <c r="C1768" s="115">
        <v>15</v>
      </c>
      <c r="D1768" s="12">
        <f>ROUND(АТС!D416*$D$719*$D$720/100,2)</f>
        <v>0</v>
      </c>
      <c r="E1768" s="12">
        <f>ROUND(АТС!$D416*$E$719*$E$720/100,2)</f>
        <v>0</v>
      </c>
      <c r="F1768" s="12">
        <f>ROUND(АТС!$D416*$F$719*$F$720/100,2)</f>
        <v>0</v>
      </c>
      <c r="G1768" s="12">
        <f>ROUND(АТС!$D416*$G$719*$G$720/100,2)</f>
        <v>0</v>
      </c>
    </row>
    <row r="1769" spans="1:7" x14ac:dyDescent="0.25">
      <c r="A1769" s="252"/>
      <c r="B1769" s="123">
        <f t="shared" si="28"/>
        <v>41686.666669999999</v>
      </c>
      <c r="C1769" s="115">
        <v>16</v>
      </c>
      <c r="D1769" s="12">
        <f>ROUND(АТС!D417*$D$719*$D$720/100,2)</f>
        <v>0</v>
      </c>
      <c r="E1769" s="12">
        <f>ROUND(АТС!$D417*$E$719*$E$720/100,2)</f>
        <v>0</v>
      </c>
      <c r="F1769" s="12">
        <f>ROUND(АТС!$D417*$F$719*$F$720/100,2)</f>
        <v>0</v>
      </c>
      <c r="G1769" s="12">
        <f>ROUND(АТС!$D417*$G$719*$G$720/100,2)</f>
        <v>0</v>
      </c>
    </row>
    <row r="1770" spans="1:7" x14ac:dyDescent="0.25">
      <c r="A1770" s="252"/>
      <c r="B1770" s="124">
        <f t="shared" si="28"/>
        <v>41686.708330000001</v>
      </c>
      <c r="C1770" s="115">
        <v>17</v>
      </c>
      <c r="D1770" s="12">
        <f>ROUND(АТС!D418*$D$719*$D$720/100,2)</f>
        <v>0</v>
      </c>
      <c r="E1770" s="12">
        <f>ROUND(АТС!$D418*$E$719*$E$720/100,2)</f>
        <v>0</v>
      </c>
      <c r="F1770" s="12">
        <f>ROUND(АТС!$D418*$F$719*$F$720/100,2)</f>
        <v>0</v>
      </c>
      <c r="G1770" s="12">
        <f>ROUND(АТС!$D418*$G$719*$G$720/100,2)</f>
        <v>0</v>
      </c>
    </row>
    <row r="1771" spans="1:7" x14ac:dyDescent="0.25">
      <c r="A1771" s="252"/>
      <c r="B1771" s="123">
        <f t="shared" si="28"/>
        <v>41686.75</v>
      </c>
      <c r="C1771" s="115">
        <v>18</v>
      </c>
      <c r="D1771" s="12">
        <f>ROUND(АТС!D419*$D$719*$D$720/100,2)</f>
        <v>19.36</v>
      </c>
      <c r="E1771" s="12">
        <f>ROUND(АТС!$D419*$E$719*$E$720/100,2)</f>
        <v>17.79</v>
      </c>
      <c r="F1771" s="12">
        <f>ROUND(АТС!$D419*$F$719*$F$720/100,2)</f>
        <v>12.12</v>
      </c>
      <c r="G1771" s="12">
        <f>ROUND(АТС!$D419*$G$719*$G$720/100,2)</f>
        <v>7.09</v>
      </c>
    </row>
    <row r="1772" spans="1:7" x14ac:dyDescent="0.25">
      <c r="A1772" s="252"/>
      <c r="B1772" s="124">
        <f t="shared" si="28"/>
        <v>41686.791669999999</v>
      </c>
      <c r="C1772" s="115">
        <v>19</v>
      </c>
      <c r="D1772" s="12">
        <f>ROUND(АТС!D420*$D$719*$D$720/100,2)</f>
        <v>0</v>
      </c>
      <c r="E1772" s="12">
        <f>ROUND(АТС!$D420*$E$719*$E$720/100,2)</f>
        <v>0</v>
      </c>
      <c r="F1772" s="12">
        <f>ROUND(АТС!$D420*$F$719*$F$720/100,2)</f>
        <v>0</v>
      </c>
      <c r="G1772" s="12">
        <f>ROUND(АТС!$D420*$G$719*$G$720/100,2)</f>
        <v>0</v>
      </c>
    </row>
    <row r="1773" spans="1:7" x14ac:dyDescent="0.25">
      <c r="A1773" s="252"/>
      <c r="B1773" s="123">
        <f t="shared" si="28"/>
        <v>41686.833330000001</v>
      </c>
      <c r="C1773" s="115">
        <v>20</v>
      </c>
      <c r="D1773" s="12">
        <f>ROUND(АТС!D421*$D$719*$D$720/100,2)</f>
        <v>0</v>
      </c>
      <c r="E1773" s="12">
        <f>ROUND(АТС!$D421*$E$719*$E$720/100,2)</f>
        <v>0</v>
      </c>
      <c r="F1773" s="12">
        <f>ROUND(АТС!$D421*$F$719*$F$720/100,2)</f>
        <v>0</v>
      </c>
      <c r="G1773" s="12">
        <f>ROUND(АТС!$D421*$G$719*$G$720/100,2)</f>
        <v>0</v>
      </c>
    </row>
    <row r="1774" spans="1:7" x14ac:dyDescent="0.25">
      <c r="A1774" s="252"/>
      <c r="B1774" s="124">
        <f t="shared" si="28"/>
        <v>41686.875</v>
      </c>
      <c r="C1774" s="115">
        <v>21</v>
      </c>
      <c r="D1774" s="12">
        <f>ROUND(АТС!D422*$D$719*$D$720/100,2)</f>
        <v>0</v>
      </c>
      <c r="E1774" s="12">
        <f>ROUND(АТС!$D422*$E$719*$E$720/100,2)</f>
        <v>0</v>
      </c>
      <c r="F1774" s="12">
        <f>ROUND(АТС!$D422*$F$719*$F$720/100,2)</f>
        <v>0</v>
      </c>
      <c r="G1774" s="12">
        <f>ROUND(АТС!$D422*$G$719*$G$720/100,2)</f>
        <v>0</v>
      </c>
    </row>
    <row r="1775" spans="1:7" x14ac:dyDescent="0.25">
      <c r="A1775" s="252"/>
      <c r="B1775" s="123">
        <f t="shared" si="28"/>
        <v>41686.916669999999</v>
      </c>
      <c r="C1775" s="115">
        <v>22</v>
      </c>
      <c r="D1775" s="12">
        <f>ROUND(АТС!D423*$D$719*$D$720/100,2)</f>
        <v>0</v>
      </c>
      <c r="E1775" s="12">
        <f>ROUND(АТС!$D423*$E$719*$E$720/100,2)</f>
        <v>0</v>
      </c>
      <c r="F1775" s="12">
        <f>ROUND(АТС!$D423*$F$719*$F$720/100,2)</f>
        <v>0</v>
      </c>
      <c r="G1775" s="12">
        <f>ROUND(АТС!$D423*$G$719*$G$720/100,2)</f>
        <v>0</v>
      </c>
    </row>
    <row r="1776" spans="1:7" x14ac:dyDescent="0.25">
      <c r="A1776" s="252"/>
      <c r="B1776" s="124">
        <f t="shared" si="28"/>
        <v>41686.958330000001</v>
      </c>
      <c r="C1776" s="115">
        <v>23</v>
      </c>
      <c r="D1776" s="12">
        <f>ROUND(АТС!D424*$D$719*$D$720/100,2)</f>
        <v>0</v>
      </c>
      <c r="E1776" s="12">
        <f>ROUND(АТС!$D424*$E$719*$E$720/100,2)</f>
        <v>0</v>
      </c>
      <c r="F1776" s="12">
        <f>ROUND(АТС!$D424*$F$719*$F$720/100,2)</f>
        <v>0</v>
      </c>
      <c r="G1776" s="12">
        <f>ROUND(АТС!$D424*$G$719*$G$720/100,2)</f>
        <v>0</v>
      </c>
    </row>
    <row r="1777" spans="1:7" x14ac:dyDescent="0.25">
      <c r="A1777" s="252"/>
      <c r="B1777" s="123">
        <f t="shared" si="28"/>
        <v>41687</v>
      </c>
      <c r="C1777" s="115">
        <v>0</v>
      </c>
      <c r="D1777" s="12">
        <f>ROUND(АТС!D425*$D$719*$D$720/100,2)</f>
        <v>0</v>
      </c>
      <c r="E1777" s="12">
        <f>ROUND(АТС!$D425*$E$719*$E$720/100,2)</f>
        <v>0</v>
      </c>
      <c r="F1777" s="12">
        <f>ROUND(АТС!$D425*$F$719*$F$720/100,2)</f>
        <v>0</v>
      </c>
      <c r="G1777" s="12">
        <f>ROUND(АТС!$D425*$G$719*$G$720/100,2)</f>
        <v>0</v>
      </c>
    </row>
    <row r="1778" spans="1:7" x14ac:dyDescent="0.25">
      <c r="A1778" s="252"/>
      <c r="B1778" s="124">
        <f t="shared" si="28"/>
        <v>41687.041669999999</v>
      </c>
      <c r="C1778" s="115">
        <v>1</v>
      </c>
      <c r="D1778" s="12">
        <f>ROUND(АТС!D426*$D$719*$D$720/100,2)</f>
        <v>0</v>
      </c>
      <c r="E1778" s="12">
        <f>ROUND(АТС!$D426*$E$719*$E$720/100,2)</f>
        <v>0</v>
      </c>
      <c r="F1778" s="12">
        <f>ROUND(АТС!$D426*$F$719*$F$720/100,2)</f>
        <v>0</v>
      </c>
      <c r="G1778" s="12">
        <f>ROUND(АТС!$D426*$G$719*$G$720/100,2)</f>
        <v>0</v>
      </c>
    </row>
    <row r="1779" spans="1:7" x14ac:dyDescent="0.25">
      <c r="A1779" s="252"/>
      <c r="B1779" s="123">
        <f t="shared" si="28"/>
        <v>41687.083330000001</v>
      </c>
      <c r="C1779" s="115">
        <v>2</v>
      </c>
      <c r="D1779" s="12">
        <f>ROUND(АТС!D427*$D$719*$D$720/100,2)</f>
        <v>0</v>
      </c>
      <c r="E1779" s="12">
        <f>ROUND(АТС!$D427*$E$719*$E$720/100,2)</f>
        <v>0</v>
      </c>
      <c r="F1779" s="12">
        <f>ROUND(АТС!$D427*$F$719*$F$720/100,2)</f>
        <v>0</v>
      </c>
      <c r="G1779" s="12">
        <f>ROUND(АТС!$D427*$G$719*$G$720/100,2)</f>
        <v>0</v>
      </c>
    </row>
    <row r="1780" spans="1:7" x14ac:dyDescent="0.25">
      <c r="A1780" s="252"/>
      <c r="B1780" s="124">
        <f t="shared" si="28"/>
        <v>41687.125</v>
      </c>
      <c r="C1780" s="115">
        <v>3</v>
      </c>
      <c r="D1780" s="12">
        <f>ROUND(АТС!D428*$D$719*$D$720/100,2)</f>
        <v>0</v>
      </c>
      <c r="E1780" s="12">
        <f>ROUND(АТС!$D428*$E$719*$E$720/100,2)</f>
        <v>0</v>
      </c>
      <c r="F1780" s="12">
        <f>ROUND(АТС!$D428*$F$719*$F$720/100,2)</f>
        <v>0</v>
      </c>
      <c r="G1780" s="12">
        <f>ROUND(АТС!$D428*$G$719*$G$720/100,2)</f>
        <v>0</v>
      </c>
    </row>
    <row r="1781" spans="1:7" x14ac:dyDescent="0.25">
      <c r="A1781" s="252"/>
      <c r="B1781" s="123">
        <f t="shared" si="28"/>
        <v>41687.166669999999</v>
      </c>
      <c r="C1781" s="115">
        <v>4</v>
      </c>
      <c r="D1781" s="12">
        <f>ROUND(АТС!D429*$D$719*$D$720/100,2)</f>
        <v>0</v>
      </c>
      <c r="E1781" s="12">
        <f>ROUND(АТС!$D429*$E$719*$E$720/100,2)</f>
        <v>0</v>
      </c>
      <c r="F1781" s="12">
        <f>ROUND(АТС!$D429*$F$719*$F$720/100,2)</f>
        <v>0</v>
      </c>
      <c r="G1781" s="12">
        <f>ROUND(АТС!$D429*$G$719*$G$720/100,2)</f>
        <v>0</v>
      </c>
    </row>
    <row r="1782" spans="1:7" x14ac:dyDescent="0.25">
      <c r="A1782" s="252"/>
      <c r="B1782" s="124">
        <f t="shared" si="28"/>
        <v>41687.208330000001</v>
      </c>
      <c r="C1782" s="115">
        <v>5</v>
      </c>
      <c r="D1782" s="12">
        <f>ROUND(АТС!D430*$D$719*$D$720/100,2)</f>
        <v>0</v>
      </c>
      <c r="E1782" s="12">
        <f>ROUND(АТС!$D430*$E$719*$E$720/100,2)</f>
        <v>0</v>
      </c>
      <c r="F1782" s="12">
        <f>ROUND(АТС!$D430*$F$719*$F$720/100,2)</f>
        <v>0</v>
      </c>
      <c r="G1782" s="12">
        <f>ROUND(АТС!$D430*$G$719*$G$720/100,2)</f>
        <v>0</v>
      </c>
    </row>
    <row r="1783" spans="1:7" x14ac:dyDescent="0.25">
      <c r="A1783" s="252"/>
      <c r="B1783" s="123">
        <f t="shared" si="28"/>
        <v>41687.25</v>
      </c>
      <c r="C1783" s="115">
        <v>6</v>
      </c>
      <c r="D1783" s="12">
        <f>ROUND(АТС!D431*$D$719*$D$720/100,2)</f>
        <v>13.05</v>
      </c>
      <c r="E1783" s="12">
        <f>ROUND(АТС!$D431*$E$719*$E$720/100,2)</f>
        <v>11.99</v>
      </c>
      <c r="F1783" s="12">
        <f>ROUND(АТС!$D431*$F$719*$F$720/100,2)</f>
        <v>8.16</v>
      </c>
      <c r="G1783" s="12">
        <f>ROUND(АТС!$D431*$G$719*$G$720/100,2)</f>
        <v>4.78</v>
      </c>
    </row>
    <row r="1784" spans="1:7" x14ac:dyDescent="0.25">
      <c r="A1784" s="252"/>
      <c r="B1784" s="124">
        <f t="shared" si="28"/>
        <v>41687.291669999999</v>
      </c>
      <c r="C1784" s="115">
        <v>7</v>
      </c>
      <c r="D1784" s="12">
        <f>ROUND(АТС!D432*$D$719*$D$720/100,2)</f>
        <v>0</v>
      </c>
      <c r="E1784" s="12">
        <f>ROUND(АТС!$D432*$E$719*$E$720/100,2)</f>
        <v>0</v>
      </c>
      <c r="F1784" s="12">
        <f>ROUND(АТС!$D432*$F$719*$F$720/100,2)</f>
        <v>0</v>
      </c>
      <c r="G1784" s="12">
        <f>ROUND(АТС!$D432*$G$719*$G$720/100,2)</f>
        <v>0</v>
      </c>
    </row>
    <row r="1785" spans="1:7" x14ac:dyDescent="0.25">
      <c r="A1785" s="252"/>
      <c r="B1785" s="123">
        <f t="shared" si="28"/>
        <v>41687.333330000001</v>
      </c>
      <c r="C1785" s="115">
        <v>8</v>
      </c>
      <c r="D1785" s="12">
        <f>ROUND(АТС!D433*$D$719*$D$720/100,2)</f>
        <v>0</v>
      </c>
      <c r="E1785" s="12">
        <f>ROUND(АТС!$D433*$E$719*$E$720/100,2)</f>
        <v>0</v>
      </c>
      <c r="F1785" s="12">
        <f>ROUND(АТС!$D433*$F$719*$F$720/100,2)</f>
        <v>0</v>
      </c>
      <c r="G1785" s="12">
        <f>ROUND(АТС!$D433*$G$719*$G$720/100,2)</f>
        <v>0</v>
      </c>
    </row>
    <row r="1786" spans="1:7" x14ac:dyDescent="0.25">
      <c r="A1786" s="252"/>
      <c r="B1786" s="124">
        <f t="shared" si="28"/>
        <v>41687.375</v>
      </c>
      <c r="C1786" s="115">
        <v>9</v>
      </c>
      <c r="D1786" s="12">
        <f>ROUND(АТС!D434*$D$719*$D$720/100,2)</f>
        <v>0</v>
      </c>
      <c r="E1786" s="12">
        <f>ROUND(АТС!$D434*$E$719*$E$720/100,2)</f>
        <v>0</v>
      </c>
      <c r="F1786" s="12">
        <f>ROUND(АТС!$D434*$F$719*$F$720/100,2)</f>
        <v>0</v>
      </c>
      <c r="G1786" s="12">
        <f>ROUND(АТС!$D434*$G$719*$G$720/100,2)</f>
        <v>0</v>
      </c>
    </row>
    <row r="1787" spans="1:7" x14ac:dyDescent="0.25">
      <c r="A1787" s="252"/>
      <c r="B1787" s="123">
        <f t="shared" si="28"/>
        <v>41687.416669999999</v>
      </c>
      <c r="C1787" s="115">
        <v>10</v>
      </c>
      <c r="D1787" s="12">
        <f>ROUND(АТС!D435*$D$719*$D$720/100,2)</f>
        <v>0</v>
      </c>
      <c r="E1787" s="12">
        <f>ROUND(АТС!$D435*$E$719*$E$720/100,2)</f>
        <v>0</v>
      </c>
      <c r="F1787" s="12">
        <f>ROUND(АТС!$D435*$F$719*$F$720/100,2)</f>
        <v>0</v>
      </c>
      <c r="G1787" s="12">
        <f>ROUND(АТС!$D435*$G$719*$G$720/100,2)</f>
        <v>0</v>
      </c>
    </row>
    <row r="1788" spans="1:7" x14ac:dyDescent="0.25">
      <c r="A1788" s="252"/>
      <c r="B1788" s="124">
        <f t="shared" si="28"/>
        <v>41687.458330000001</v>
      </c>
      <c r="C1788" s="115">
        <v>11</v>
      </c>
      <c r="D1788" s="12">
        <f>ROUND(АТС!D436*$D$719*$D$720/100,2)</f>
        <v>0</v>
      </c>
      <c r="E1788" s="12">
        <f>ROUND(АТС!$D436*$E$719*$E$720/100,2)</f>
        <v>0</v>
      </c>
      <c r="F1788" s="12">
        <f>ROUND(АТС!$D436*$F$719*$F$720/100,2)</f>
        <v>0</v>
      </c>
      <c r="G1788" s="12">
        <f>ROUND(АТС!$D436*$G$719*$G$720/100,2)</f>
        <v>0</v>
      </c>
    </row>
    <row r="1789" spans="1:7" x14ac:dyDescent="0.25">
      <c r="A1789" s="252"/>
      <c r="B1789" s="123">
        <f t="shared" si="28"/>
        <v>41687.5</v>
      </c>
      <c r="C1789" s="115">
        <v>12</v>
      </c>
      <c r="D1789" s="12">
        <f>ROUND(АТС!D437*$D$719*$D$720/100,2)</f>
        <v>0</v>
      </c>
      <c r="E1789" s="12">
        <f>ROUND(АТС!$D437*$E$719*$E$720/100,2)</f>
        <v>0</v>
      </c>
      <c r="F1789" s="12">
        <f>ROUND(АТС!$D437*$F$719*$F$720/100,2)</f>
        <v>0</v>
      </c>
      <c r="G1789" s="12">
        <f>ROUND(АТС!$D437*$G$719*$G$720/100,2)</f>
        <v>0</v>
      </c>
    </row>
    <row r="1790" spans="1:7" x14ac:dyDescent="0.25">
      <c r="A1790" s="252"/>
      <c r="B1790" s="124">
        <f t="shared" si="28"/>
        <v>41687.541669999999</v>
      </c>
      <c r="C1790" s="115">
        <v>13</v>
      </c>
      <c r="D1790" s="12">
        <f>ROUND(АТС!D438*$D$719*$D$720/100,2)</f>
        <v>0</v>
      </c>
      <c r="E1790" s="12">
        <f>ROUND(АТС!$D438*$E$719*$E$720/100,2)</f>
        <v>0</v>
      </c>
      <c r="F1790" s="12">
        <f>ROUND(АТС!$D438*$F$719*$F$720/100,2)</f>
        <v>0</v>
      </c>
      <c r="G1790" s="12">
        <f>ROUND(АТС!$D438*$G$719*$G$720/100,2)</f>
        <v>0</v>
      </c>
    </row>
    <row r="1791" spans="1:7" x14ac:dyDescent="0.25">
      <c r="A1791" s="252"/>
      <c r="B1791" s="123">
        <f t="shared" si="28"/>
        <v>41687.583330000001</v>
      </c>
      <c r="C1791" s="115">
        <v>14</v>
      </c>
      <c r="D1791" s="12">
        <f>ROUND(АТС!D439*$D$719*$D$720/100,2)</f>
        <v>0</v>
      </c>
      <c r="E1791" s="12">
        <f>ROUND(АТС!$D439*$E$719*$E$720/100,2)</f>
        <v>0</v>
      </c>
      <c r="F1791" s="12">
        <f>ROUND(АТС!$D439*$F$719*$F$720/100,2)</f>
        <v>0</v>
      </c>
      <c r="G1791" s="12">
        <f>ROUND(АТС!$D439*$G$719*$G$720/100,2)</f>
        <v>0</v>
      </c>
    </row>
    <row r="1792" spans="1:7" x14ac:dyDescent="0.25">
      <c r="A1792" s="252"/>
      <c r="B1792" s="124">
        <f t="shared" si="28"/>
        <v>41687.625</v>
      </c>
      <c r="C1792" s="115">
        <v>15</v>
      </c>
      <c r="D1792" s="12">
        <f>ROUND(АТС!D440*$D$719*$D$720/100,2)</f>
        <v>0</v>
      </c>
      <c r="E1792" s="12">
        <f>ROUND(АТС!$D440*$E$719*$E$720/100,2)</f>
        <v>0</v>
      </c>
      <c r="F1792" s="12">
        <f>ROUND(АТС!$D440*$F$719*$F$720/100,2)</f>
        <v>0</v>
      </c>
      <c r="G1792" s="12">
        <f>ROUND(АТС!$D440*$G$719*$G$720/100,2)</f>
        <v>0</v>
      </c>
    </row>
    <row r="1793" spans="1:7" x14ac:dyDescent="0.25">
      <c r="A1793" s="252"/>
      <c r="B1793" s="123">
        <f t="shared" si="28"/>
        <v>41687.666669999999</v>
      </c>
      <c r="C1793" s="115">
        <v>16</v>
      </c>
      <c r="D1793" s="12">
        <f>ROUND(АТС!D441*$D$719*$D$720/100,2)</f>
        <v>0</v>
      </c>
      <c r="E1793" s="12">
        <f>ROUND(АТС!$D441*$E$719*$E$720/100,2)</f>
        <v>0</v>
      </c>
      <c r="F1793" s="12">
        <f>ROUND(АТС!$D441*$F$719*$F$720/100,2)</f>
        <v>0</v>
      </c>
      <c r="G1793" s="12">
        <f>ROUND(АТС!$D441*$G$719*$G$720/100,2)</f>
        <v>0</v>
      </c>
    </row>
    <row r="1794" spans="1:7" x14ac:dyDescent="0.25">
      <c r="A1794" s="252"/>
      <c r="B1794" s="124">
        <f t="shared" si="28"/>
        <v>41687.708330000001</v>
      </c>
      <c r="C1794" s="115">
        <v>17</v>
      </c>
      <c r="D1794" s="12">
        <f>ROUND(АТС!D442*$D$719*$D$720/100,2)</f>
        <v>0</v>
      </c>
      <c r="E1794" s="12">
        <f>ROUND(АТС!$D442*$E$719*$E$720/100,2)</f>
        <v>0</v>
      </c>
      <c r="F1794" s="12">
        <f>ROUND(АТС!$D442*$F$719*$F$720/100,2)</f>
        <v>0</v>
      </c>
      <c r="G1794" s="12">
        <f>ROUND(АТС!$D442*$G$719*$G$720/100,2)</f>
        <v>0</v>
      </c>
    </row>
    <row r="1795" spans="1:7" x14ac:dyDescent="0.25">
      <c r="A1795" s="252"/>
      <c r="B1795" s="123">
        <f t="shared" si="28"/>
        <v>41687.75</v>
      </c>
      <c r="C1795" s="115">
        <v>18</v>
      </c>
      <c r="D1795" s="12">
        <f>ROUND(АТС!D443*$D$719*$D$720/100,2)</f>
        <v>0</v>
      </c>
      <c r="E1795" s="12">
        <f>ROUND(АТС!$D443*$E$719*$E$720/100,2)</f>
        <v>0</v>
      </c>
      <c r="F1795" s="12">
        <f>ROUND(АТС!$D443*$F$719*$F$720/100,2)</f>
        <v>0</v>
      </c>
      <c r="G1795" s="12">
        <f>ROUND(АТС!$D443*$G$719*$G$720/100,2)</f>
        <v>0</v>
      </c>
    </row>
    <row r="1796" spans="1:7" x14ac:dyDescent="0.25">
      <c r="A1796" s="252"/>
      <c r="B1796" s="124">
        <f t="shared" si="28"/>
        <v>41687.791669999999</v>
      </c>
      <c r="C1796" s="115">
        <v>19</v>
      </c>
      <c r="D1796" s="12">
        <f>ROUND(АТС!D444*$D$719*$D$720/100,2)</f>
        <v>0</v>
      </c>
      <c r="E1796" s="12">
        <f>ROUND(АТС!$D444*$E$719*$E$720/100,2)</f>
        <v>0</v>
      </c>
      <c r="F1796" s="12">
        <f>ROUND(АТС!$D444*$F$719*$F$720/100,2)</f>
        <v>0</v>
      </c>
      <c r="G1796" s="12">
        <f>ROUND(АТС!$D444*$G$719*$G$720/100,2)</f>
        <v>0</v>
      </c>
    </row>
    <row r="1797" spans="1:7" x14ac:dyDescent="0.25">
      <c r="A1797" s="252"/>
      <c r="B1797" s="123">
        <f t="shared" si="28"/>
        <v>41687.833330000001</v>
      </c>
      <c r="C1797" s="115">
        <v>20</v>
      </c>
      <c r="D1797" s="12">
        <f>ROUND(АТС!D445*$D$719*$D$720/100,2)</f>
        <v>0</v>
      </c>
      <c r="E1797" s="12">
        <f>ROUND(АТС!$D445*$E$719*$E$720/100,2)</f>
        <v>0</v>
      </c>
      <c r="F1797" s="12">
        <f>ROUND(АТС!$D445*$F$719*$F$720/100,2)</f>
        <v>0</v>
      </c>
      <c r="G1797" s="12">
        <f>ROUND(АТС!$D445*$G$719*$G$720/100,2)</f>
        <v>0</v>
      </c>
    </row>
    <row r="1798" spans="1:7" x14ac:dyDescent="0.25">
      <c r="A1798" s="252"/>
      <c r="B1798" s="124">
        <f t="shared" si="28"/>
        <v>41687.875</v>
      </c>
      <c r="C1798" s="115">
        <v>21</v>
      </c>
      <c r="D1798" s="12">
        <f>ROUND(АТС!D446*$D$719*$D$720/100,2)</f>
        <v>0</v>
      </c>
      <c r="E1798" s="12">
        <f>ROUND(АТС!$D446*$E$719*$E$720/100,2)</f>
        <v>0</v>
      </c>
      <c r="F1798" s="12">
        <f>ROUND(АТС!$D446*$F$719*$F$720/100,2)</f>
        <v>0</v>
      </c>
      <c r="G1798" s="12">
        <f>ROUND(АТС!$D446*$G$719*$G$720/100,2)</f>
        <v>0</v>
      </c>
    </row>
    <row r="1799" spans="1:7" x14ac:dyDescent="0.25">
      <c r="A1799" s="252"/>
      <c r="B1799" s="123">
        <f t="shared" si="28"/>
        <v>41687.916669999999</v>
      </c>
      <c r="C1799" s="115">
        <v>22</v>
      </c>
      <c r="D1799" s="12">
        <f>ROUND(АТС!D447*$D$719*$D$720/100,2)</f>
        <v>0</v>
      </c>
      <c r="E1799" s="12">
        <f>ROUND(АТС!$D447*$E$719*$E$720/100,2)</f>
        <v>0</v>
      </c>
      <c r="F1799" s="12">
        <f>ROUND(АТС!$D447*$F$719*$F$720/100,2)</f>
        <v>0</v>
      </c>
      <c r="G1799" s="12">
        <f>ROUND(АТС!$D447*$G$719*$G$720/100,2)</f>
        <v>0</v>
      </c>
    </row>
    <row r="1800" spans="1:7" x14ac:dyDescent="0.25">
      <c r="A1800" s="252"/>
      <c r="B1800" s="124">
        <f t="shared" si="28"/>
        <v>41687.958330000001</v>
      </c>
      <c r="C1800" s="115">
        <v>23</v>
      </c>
      <c r="D1800" s="12">
        <f>ROUND(АТС!D448*$D$719*$D$720/100,2)</f>
        <v>0</v>
      </c>
      <c r="E1800" s="12">
        <f>ROUND(АТС!$D448*$E$719*$E$720/100,2)</f>
        <v>0</v>
      </c>
      <c r="F1800" s="12">
        <f>ROUND(АТС!$D448*$F$719*$F$720/100,2)</f>
        <v>0</v>
      </c>
      <c r="G1800" s="12">
        <f>ROUND(АТС!$D448*$G$719*$G$720/100,2)</f>
        <v>0</v>
      </c>
    </row>
    <row r="1801" spans="1:7" x14ac:dyDescent="0.25">
      <c r="A1801" s="252"/>
      <c r="B1801" s="123">
        <f t="shared" si="28"/>
        <v>41688</v>
      </c>
      <c r="C1801" s="115">
        <v>0</v>
      </c>
      <c r="D1801" s="12">
        <f>ROUND(АТС!D449*$D$719*$D$720/100,2)</f>
        <v>0</v>
      </c>
      <c r="E1801" s="12">
        <f>ROUND(АТС!$D449*$E$719*$E$720/100,2)</f>
        <v>0</v>
      </c>
      <c r="F1801" s="12">
        <f>ROUND(АТС!$D449*$F$719*$F$720/100,2)</f>
        <v>0</v>
      </c>
      <c r="G1801" s="12">
        <f>ROUND(АТС!$D449*$G$719*$G$720/100,2)</f>
        <v>0</v>
      </c>
    </row>
    <row r="1802" spans="1:7" x14ac:dyDescent="0.25">
      <c r="A1802" s="252"/>
      <c r="B1802" s="124">
        <f t="shared" ref="B1802:B1865" si="29">B1778+1</f>
        <v>41688.041669999999</v>
      </c>
      <c r="C1802" s="115">
        <v>1</v>
      </c>
      <c r="D1802" s="12">
        <f>ROUND(АТС!D450*$D$719*$D$720/100,2)</f>
        <v>0</v>
      </c>
      <c r="E1802" s="12">
        <f>ROUND(АТС!$D450*$E$719*$E$720/100,2)</f>
        <v>0</v>
      </c>
      <c r="F1802" s="12">
        <f>ROUND(АТС!$D450*$F$719*$F$720/100,2)</f>
        <v>0</v>
      </c>
      <c r="G1802" s="12">
        <f>ROUND(АТС!$D450*$G$719*$G$720/100,2)</f>
        <v>0</v>
      </c>
    </row>
    <row r="1803" spans="1:7" x14ac:dyDescent="0.25">
      <c r="A1803" s="252"/>
      <c r="B1803" s="123">
        <f t="shared" si="29"/>
        <v>41688.083330000001</v>
      </c>
      <c r="C1803" s="115">
        <v>2</v>
      </c>
      <c r="D1803" s="12">
        <f>ROUND(АТС!D451*$D$719*$D$720/100,2)</f>
        <v>0</v>
      </c>
      <c r="E1803" s="12">
        <f>ROUND(АТС!$D451*$E$719*$E$720/100,2)</f>
        <v>0</v>
      </c>
      <c r="F1803" s="12">
        <f>ROUND(АТС!$D451*$F$719*$F$720/100,2)</f>
        <v>0</v>
      </c>
      <c r="G1803" s="12">
        <f>ROUND(АТС!$D451*$G$719*$G$720/100,2)</f>
        <v>0</v>
      </c>
    </row>
    <row r="1804" spans="1:7" x14ac:dyDescent="0.25">
      <c r="A1804" s="252"/>
      <c r="B1804" s="124">
        <f t="shared" si="29"/>
        <v>41688.125</v>
      </c>
      <c r="C1804" s="115">
        <v>3</v>
      </c>
      <c r="D1804" s="12">
        <f>ROUND(АТС!D452*$D$719*$D$720/100,2)</f>
        <v>0</v>
      </c>
      <c r="E1804" s="12">
        <f>ROUND(АТС!$D452*$E$719*$E$720/100,2)</f>
        <v>0</v>
      </c>
      <c r="F1804" s="12">
        <f>ROUND(АТС!$D452*$F$719*$F$720/100,2)</f>
        <v>0</v>
      </c>
      <c r="G1804" s="12">
        <f>ROUND(АТС!$D452*$G$719*$G$720/100,2)</f>
        <v>0</v>
      </c>
    </row>
    <row r="1805" spans="1:7" x14ac:dyDescent="0.25">
      <c r="A1805" s="252"/>
      <c r="B1805" s="123">
        <f t="shared" si="29"/>
        <v>41688.166669999999</v>
      </c>
      <c r="C1805" s="115">
        <v>4</v>
      </c>
      <c r="D1805" s="12">
        <f>ROUND(АТС!D453*$D$719*$D$720/100,2)</f>
        <v>0</v>
      </c>
      <c r="E1805" s="12">
        <f>ROUND(АТС!$D453*$E$719*$E$720/100,2)</f>
        <v>0</v>
      </c>
      <c r="F1805" s="12">
        <f>ROUND(АТС!$D453*$F$719*$F$720/100,2)</f>
        <v>0</v>
      </c>
      <c r="G1805" s="12">
        <f>ROUND(АТС!$D453*$G$719*$G$720/100,2)</f>
        <v>0</v>
      </c>
    </row>
    <row r="1806" spans="1:7" x14ac:dyDescent="0.25">
      <c r="A1806" s="252"/>
      <c r="B1806" s="124">
        <f t="shared" si="29"/>
        <v>41688.208330000001</v>
      </c>
      <c r="C1806" s="115">
        <v>5</v>
      </c>
      <c r="D1806" s="12">
        <f>ROUND(АТС!D454*$D$719*$D$720/100,2)</f>
        <v>0</v>
      </c>
      <c r="E1806" s="12">
        <f>ROUND(АТС!$D454*$E$719*$E$720/100,2)</f>
        <v>0</v>
      </c>
      <c r="F1806" s="12">
        <f>ROUND(АТС!$D454*$F$719*$F$720/100,2)</f>
        <v>0</v>
      </c>
      <c r="G1806" s="12">
        <f>ROUND(АТС!$D454*$G$719*$G$720/100,2)</f>
        <v>0</v>
      </c>
    </row>
    <row r="1807" spans="1:7" x14ac:dyDescent="0.25">
      <c r="A1807" s="252"/>
      <c r="B1807" s="123">
        <f t="shared" si="29"/>
        <v>41688.25</v>
      </c>
      <c r="C1807" s="115">
        <v>6</v>
      </c>
      <c r="D1807" s="12">
        <f>ROUND(АТС!D455*$D$719*$D$720/100,2)</f>
        <v>29.42</v>
      </c>
      <c r="E1807" s="12">
        <f>ROUND(АТС!$D455*$E$719*$E$720/100,2)</f>
        <v>27.03</v>
      </c>
      <c r="F1807" s="12">
        <f>ROUND(АТС!$D455*$F$719*$F$720/100,2)</f>
        <v>18.41</v>
      </c>
      <c r="G1807" s="12">
        <f>ROUND(АТС!$D455*$G$719*$G$720/100,2)</f>
        <v>10.77</v>
      </c>
    </row>
    <row r="1808" spans="1:7" x14ac:dyDescent="0.25">
      <c r="A1808" s="252"/>
      <c r="B1808" s="124">
        <f t="shared" si="29"/>
        <v>41688.291669999999</v>
      </c>
      <c r="C1808" s="115">
        <v>7</v>
      </c>
      <c r="D1808" s="12">
        <f>ROUND(АТС!D456*$D$719*$D$720/100,2)</f>
        <v>4.05</v>
      </c>
      <c r="E1808" s="12">
        <f>ROUND(АТС!$D456*$E$719*$E$720/100,2)</f>
        <v>3.72</v>
      </c>
      <c r="F1808" s="12">
        <f>ROUND(АТС!$D456*$F$719*$F$720/100,2)</f>
        <v>2.5299999999999998</v>
      </c>
      <c r="G1808" s="12">
        <f>ROUND(АТС!$D456*$G$719*$G$720/100,2)</f>
        <v>1.48</v>
      </c>
    </row>
    <row r="1809" spans="1:7" x14ac:dyDescent="0.25">
      <c r="A1809" s="252"/>
      <c r="B1809" s="123">
        <f t="shared" si="29"/>
        <v>41688.333330000001</v>
      </c>
      <c r="C1809" s="115">
        <v>8</v>
      </c>
      <c r="D1809" s="12">
        <f>ROUND(АТС!D457*$D$719*$D$720/100,2)</f>
        <v>0</v>
      </c>
      <c r="E1809" s="12">
        <f>ROUND(АТС!$D457*$E$719*$E$720/100,2)</f>
        <v>0</v>
      </c>
      <c r="F1809" s="12">
        <f>ROUND(АТС!$D457*$F$719*$F$720/100,2)</f>
        <v>0</v>
      </c>
      <c r="G1809" s="12">
        <f>ROUND(АТС!$D457*$G$719*$G$720/100,2)</f>
        <v>0</v>
      </c>
    </row>
    <row r="1810" spans="1:7" x14ac:dyDescent="0.25">
      <c r="A1810" s="252"/>
      <c r="B1810" s="124">
        <f t="shared" si="29"/>
        <v>41688.375</v>
      </c>
      <c r="C1810" s="115">
        <v>9</v>
      </c>
      <c r="D1810" s="12">
        <f>ROUND(АТС!D458*$D$719*$D$720/100,2)</f>
        <v>0</v>
      </c>
      <c r="E1810" s="12">
        <f>ROUND(АТС!$D458*$E$719*$E$720/100,2)</f>
        <v>0</v>
      </c>
      <c r="F1810" s="12">
        <f>ROUND(АТС!$D458*$F$719*$F$720/100,2)</f>
        <v>0</v>
      </c>
      <c r="G1810" s="12">
        <f>ROUND(АТС!$D458*$G$719*$G$720/100,2)</f>
        <v>0</v>
      </c>
    </row>
    <row r="1811" spans="1:7" x14ac:dyDescent="0.25">
      <c r="A1811" s="252"/>
      <c r="B1811" s="123">
        <f t="shared" si="29"/>
        <v>41688.416669999999</v>
      </c>
      <c r="C1811" s="115">
        <v>10</v>
      </c>
      <c r="D1811" s="12">
        <f>ROUND(АТС!D459*$D$719*$D$720/100,2)</f>
        <v>0</v>
      </c>
      <c r="E1811" s="12">
        <f>ROUND(АТС!$D459*$E$719*$E$720/100,2)</f>
        <v>0</v>
      </c>
      <c r="F1811" s="12">
        <f>ROUND(АТС!$D459*$F$719*$F$720/100,2)</f>
        <v>0</v>
      </c>
      <c r="G1811" s="12">
        <f>ROUND(АТС!$D459*$G$719*$G$720/100,2)</f>
        <v>0</v>
      </c>
    </row>
    <row r="1812" spans="1:7" x14ac:dyDescent="0.25">
      <c r="A1812" s="252"/>
      <c r="B1812" s="124">
        <f t="shared" si="29"/>
        <v>41688.458330000001</v>
      </c>
      <c r="C1812" s="115">
        <v>11</v>
      </c>
      <c r="D1812" s="12">
        <f>ROUND(АТС!D460*$D$719*$D$720/100,2)</f>
        <v>0</v>
      </c>
      <c r="E1812" s="12">
        <f>ROUND(АТС!$D460*$E$719*$E$720/100,2)</f>
        <v>0</v>
      </c>
      <c r="F1812" s="12">
        <f>ROUND(АТС!$D460*$F$719*$F$720/100,2)</f>
        <v>0</v>
      </c>
      <c r="G1812" s="12">
        <f>ROUND(АТС!$D460*$G$719*$G$720/100,2)</f>
        <v>0</v>
      </c>
    </row>
    <row r="1813" spans="1:7" x14ac:dyDescent="0.25">
      <c r="A1813" s="252"/>
      <c r="B1813" s="123">
        <f t="shared" si="29"/>
        <v>41688.5</v>
      </c>
      <c r="C1813" s="115">
        <v>12</v>
      </c>
      <c r="D1813" s="12">
        <f>ROUND(АТС!D461*$D$719*$D$720/100,2)</f>
        <v>0</v>
      </c>
      <c r="E1813" s="12">
        <f>ROUND(АТС!$D461*$E$719*$E$720/100,2)</f>
        <v>0</v>
      </c>
      <c r="F1813" s="12">
        <f>ROUND(АТС!$D461*$F$719*$F$720/100,2)</f>
        <v>0</v>
      </c>
      <c r="G1813" s="12">
        <f>ROUND(АТС!$D461*$G$719*$G$720/100,2)</f>
        <v>0</v>
      </c>
    </row>
    <row r="1814" spans="1:7" x14ac:dyDescent="0.25">
      <c r="A1814" s="252"/>
      <c r="B1814" s="124">
        <f t="shared" si="29"/>
        <v>41688.541669999999</v>
      </c>
      <c r="C1814" s="115">
        <v>13</v>
      </c>
      <c r="D1814" s="12">
        <f>ROUND(АТС!D462*$D$719*$D$720/100,2)</f>
        <v>0</v>
      </c>
      <c r="E1814" s="12">
        <f>ROUND(АТС!$D462*$E$719*$E$720/100,2)</f>
        <v>0</v>
      </c>
      <c r="F1814" s="12">
        <f>ROUND(АТС!$D462*$F$719*$F$720/100,2)</f>
        <v>0</v>
      </c>
      <c r="G1814" s="12">
        <f>ROUND(АТС!$D462*$G$719*$G$720/100,2)</f>
        <v>0</v>
      </c>
    </row>
    <row r="1815" spans="1:7" x14ac:dyDescent="0.25">
      <c r="A1815" s="252"/>
      <c r="B1815" s="123">
        <f t="shared" si="29"/>
        <v>41688.583330000001</v>
      </c>
      <c r="C1815" s="115">
        <v>14</v>
      </c>
      <c r="D1815" s="12">
        <f>ROUND(АТС!D463*$D$719*$D$720/100,2)</f>
        <v>0</v>
      </c>
      <c r="E1815" s="12">
        <f>ROUND(АТС!$D463*$E$719*$E$720/100,2)</f>
        <v>0</v>
      </c>
      <c r="F1815" s="12">
        <f>ROUND(АТС!$D463*$F$719*$F$720/100,2)</f>
        <v>0</v>
      </c>
      <c r="G1815" s="12">
        <f>ROUND(АТС!$D463*$G$719*$G$720/100,2)</f>
        <v>0</v>
      </c>
    </row>
    <row r="1816" spans="1:7" x14ac:dyDescent="0.25">
      <c r="A1816" s="252"/>
      <c r="B1816" s="124">
        <f t="shared" si="29"/>
        <v>41688.625</v>
      </c>
      <c r="C1816" s="115">
        <v>15</v>
      </c>
      <c r="D1816" s="12">
        <f>ROUND(АТС!D464*$D$719*$D$720/100,2)</f>
        <v>0</v>
      </c>
      <c r="E1816" s="12">
        <f>ROUND(АТС!$D464*$E$719*$E$720/100,2)</f>
        <v>0</v>
      </c>
      <c r="F1816" s="12">
        <f>ROUND(АТС!$D464*$F$719*$F$720/100,2)</f>
        <v>0</v>
      </c>
      <c r="G1816" s="12">
        <f>ROUND(АТС!$D464*$G$719*$G$720/100,2)</f>
        <v>0</v>
      </c>
    </row>
    <row r="1817" spans="1:7" x14ac:dyDescent="0.25">
      <c r="A1817" s="252"/>
      <c r="B1817" s="123">
        <f t="shared" si="29"/>
        <v>41688.666669999999</v>
      </c>
      <c r="C1817" s="115">
        <v>16</v>
      </c>
      <c r="D1817" s="12">
        <f>ROUND(АТС!D465*$D$719*$D$720/100,2)</f>
        <v>0</v>
      </c>
      <c r="E1817" s="12">
        <f>ROUND(АТС!$D465*$E$719*$E$720/100,2)</f>
        <v>0</v>
      </c>
      <c r="F1817" s="12">
        <f>ROUND(АТС!$D465*$F$719*$F$720/100,2)</f>
        <v>0</v>
      </c>
      <c r="G1817" s="12">
        <f>ROUND(АТС!$D465*$G$719*$G$720/100,2)</f>
        <v>0</v>
      </c>
    </row>
    <row r="1818" spans="1:7" x14ac:dyDescent="0.25">
      <c r="A1818" s="252"/>
      <c r="B1818" s="124">
        <f t="shared" si="29"/>
        <v>41688.708330000001</v>
      </c>
      <c r="C1818" s="115">
        <v>17</v>
      </c>
      <c r="D1818" s="12">
        <f>ROUND(АТС!D466*$D$719*$D$720/100,2)</f>
        <v>0</v>
      </c>
      <c r="E1818" s="12">
        <f>ROUND(АТС!$D466*$E$719*$E$720/100,2)</f>
        <v>0</v>
      </c>
      <c r="F1818" s="12">
        <f>ROUND(АТС!$D466*$F$719*$F$720/100,2)</f>
        <v>0</v>
      </c>
      <c r="G1818" s="12">
        <f>ROUND(АТС!$D466*$G$719*$G$720/100,2)</f>
        <v>0</v>
      </c>
    </row>
    <row r="1819" spans="1:7" x14ac:dyDescent="0.25">
      <c r="A1819" s="252"/>
      <c r="B1819" s="123">
        <f t="shared" si="29"/>
        <v>41688.75</v>
      </c>
      <c r="C1819" s="115">
        <v>18</v>
      </c>
      <c r="D1819" s="12">
        <f>ROUND(АТС!D467*$D$719*$D$720/100,2)</f>
        <v>0</v>
      </c>
      <c r="E1819" s="12">
        <f>ROUND(АТС!$D467*$E$719*$E$720/100,2)</f>
        <v>0</v>
      </c>
      <c r="F1819" s="12">
        <f>ROUND(АТС!$D467*$F$719*$F$720/100,2)</f>
        <v>0</v>
      </c>
      <c r="G1819" s="12">
        <f>ROUND(АТС!$D467*$G$719*$G$720/100,2)</f>
        <v>0</v>
      </c>
    </row>
    <row r="1820" spans="1:7" x14ac:dyDescent="0.25">
      <c r="A1820" s="252"/>
      <c r="B1820" s="124">
        <f t="shared" si="29"/>
        <v>41688.791669999999</v>
      </c>
      <c r="C1820" s="115">
        <v>19</v>
      </c>
      <c r="D1820" s="12">
        <f>ROUND(АТС!D468*$D$719*$D$720/100,2)</f>
        <v>0</v>
      </c>
      <c r="E1820" s="12">
        <f>ROUND(АТС!$D468*$E$719*$E$720/100,2)</f>
        <v>0</v>
      </c>
      <c r="F1820" s="12">
        <f>ROUND(АТС!$D468*$F$719*$F$720/100,2)</f>
        <v>0</v>
      </c>
      <c r="G1820" s="12">
        <f>ROUND(АТС!$D468*$G$719*$G$720/100,2)</f>
        <v>0</v>
      </c>
    </row>
    <row r="1821" spans="1:7" x14ac:dyDescent="0.25">
      <c r="A1821" s="252"/>
      <c r="B1821" s="123">
        <f t="shared" si="29"/>
        <v>41688.833330000001</v>
      </c>
      <c r="C1821" s="115">
        <v>20</v>
      </c>
      <c r="D1821" s="12">
        <f>ROUND(АТС!D469*$D$719*$D$720/100,2)</f>
        <v>0</v>
      </c>
      <c r="E1821" s="12">
        <f>ROUND(АТС!$D469*$E$719*$E$720/100,2)</f>
        <v>0</v>
      </c>
      <c r="F1821" s="12">
        <f>ROUND(АТС!$D469*$F$719*$F$720/100,2)</f>
        <v>0</v>
      </c>
      <c r="G1821" s="12">
        <f>ROUND(АТС!$D469*$G$719*$G$720/100,2)</f>
        <v>0</v>
      </c>
    </row>
    <row r="1822" spans="1:7" x14ac:dyDescent="0.25">
      <c r="A1822" s="252"/>
      <c r="B1822" s="124">
        <f t="shared" si="29"/>
        <v>41688.875</v>
      </c>
      <c r="C1822" s="115">
        <v>21</v>
      </c>
      <c r="D1822" s="12">
        <f>ROUND(АТС!D470*$D$719*$D$720/100,2)</f>
        <v>0</v>
      </c>
      <c r="E1822" s="12">
        <f>ROUND(АТС!$D470*$E$719*$E$720/100,2)</f>
        <v>0</v>
      </c>
      <c r="F1822" s="12">
        <f>ROUND(АТС!$D470*$F$719*$F$720/100,2)</f>
        <v>0</v>
      </c>
      <c r="G1822" s="12">
        <f>ROUND(АТС!$D470*$G$719*$G$720/100,2)</f>
        <v>0</v>
      </c>
    </row>
    <row r="1823" spans="1:7" x14ac:dyDescent="0.25">
      <c r="A1823" s="252"/>
      <c r="B1823" s="123">
        <f t="shared" si="29"/>
        <v>41688.916669999999</v>
      </c>
      <c r="C1823" s="115">
        <v>22</v>
      </c>
      <c r="D1823" s="12">
        <f>ROUND(АТС!D471*$D$719*$D$720/100,2)</f>
        <v>0</v>
      </c>
      <c r="E1823" s="12">
        <f>ROUND(АТС!$D471*$E$719*$E$720/100,2)</f>
        <v>0</v>
      </c>
      <c r="F1823" s="12">
        <f>ROUND(АТС!$D471*$F$719*$F$720/100,2)</f>
        <v>0</v>
      </c>
      <c r="G1823" s="12">
        <f>ROUND(АТС!$D471*$G$719*$G$720/100,2)</f>
        <v>0</v>
      </c>
    </row>
    <row r="1824" spans="1:7" x14ac:dyDescent="0.25">
      <c r="A1824" s="252"/>
      <c r="B1824" s="124">
        <f t="shared" si="29"/>
        <v>41688.958330000001</v>
      </c>
      <c r="C1824" s="115">
        <v>23</v>
      </c>
      <c r="D1824" s="12">
        <f>ROUND(АТС!D472*$D$719*$D$720/100,2)</f>
        <v>0</v>
      </c>
      <c r="E1824" s="12">
        <f>ROUND(АТС!$D472*$E$719*$E$720/100,2)</f>
        <v>0</v>
      </c>
      <c r="F1824" s="12">
        <f>ROUND(АТС!$D472*$F$719*$F$720/100,2)</f>
        <v>0</v>
      </c>
      <c r="G1824" s="12">
        <f>ROUND(АТС!$D472*$G$719*$G$720/100,2)</f>
        <v>0</v>
      </c>
    </row>
    <row r="1825" spans="1:7" x14ac:dyDescent="0.25">
      <c r="A1825" s="252"/>
      <c r="B1825" s="123">
        <f t="shared" si="29"/>
        <v>41689</v>
      </c>
      <c r="C1825" s="115">
        <v>0</v>
      </c>
      <c r="D1825" s="12">
        <f>ROUND(АТС!D473*$D$719*$D$720/100,2)</f>
        <v>0</v>
      </c>
      <c r="E1825" s="12">
        <f>ROUND(АТС!$D473*$E$719*$E$720/100,2)</f>
        <v>0</v>
      </c>
      <c r="F1825" s="12">
        <f>ROUND(АТС!$D473*$F$719*$F$720/100,2)</f>
        <v>0</v>
      </c>
      <c r="G1825" s="12">
        <f>ROUND(АТС!$D473*$G$719*$G$720/100,2)</f>
        <v>0</v>
      </c>
    </row>
    <row r="1826" spans="1:7" x14ac:dyDescent="0.25">
      <c r="A1826" s="252"/>
      <c r="B1826" s="124">
        <f t="shared" si="29"/>
        <v>41689.041669999999</v>
      </c>
      <c r="C1826" s="115">
        <v>1</v>
      </c>
      <c r="D1826" s="12">
        <f>ROUND(АТС!D474*$D$719*$D$720/100,2)</f>
        <v>0</v>
      </c>
      <c r="E1826" s="12">
        <f>ROUND(АТС!$D474*$E$719*$E$720/100,2)</f>
        <v>0</v>
      </c>
      <c r="F1826" s="12">
        <f>ROUND(АТС!$D474*$F$719*$F$720/100,2)</f>
        <v>0</v>
      </c>
      <c r="G1826" s="12">
        <f>ROUND(АТС!$D474*$G$719*$G$720/100,2)</f>
        <v>0</v>
      </c>
    </row>
    <row r="1827" spans="1:7" x14ac:dyDescent="0.25">
      <c r="A1827" s="252"/>
      <c r="B1827" s="123">
        <f t="shared" si="29"/>
        <v>41689.083330000001</v>
      </c>
      <c r="C1827" s="115">
        <v>2</v>
      </c>
      <c r="D1827" s="12">
        <f>ROUND(АТС!D475*$D$719*$D$720/100,2)</f>
        <v>0</v>
      </c>
      <c r="E1827" s="12">
        <f>ROUND(АТС!$D475*$E$719*$E$720/100,2)</f>
        <v>0</v>
      </c>
      <c r="F1827" s="12">
        <f>ROUND(АТС!$D475*$F$719*$F$720/100,2)</f>
        <v>0</v>
      </c>
      <c r="G1827" s="12">
        <f>ROUND(АТС!$D475*$G$719*$G$720/100,2)</f>
        <v>0</v>
      </c>
    </row>
    <row r="1828" spans="1:7" x14ac:dyDescent="0.25">
      <c r="A1828" s="252"/>
      <c r="B1828" s="124">
        <f t="shared" si="29"/>
        <v>41689.125</v>
      </c>
      <c r="C1828" s="115">
        <v>3</v>
      </c>
      <c r="D1828" s="12">
        <f>ROUND(АТС!D476*$D$719*$D$720/100,2)</f>
        <v>0</v>
      </c>
      <c r="E1828" s="12">
        <f>ROUND(АТС!$D476*$E$719*$E$720/100,2)</f>
        <v>0</v>
      </c>
      <c r="F1828" s="12">
        <f>ROUND(АТС!$D476*$F$719*$F$720/100,2)</f>
        <v>0</v>
      </c>
      <c r="G1828" s="12">
        <f>ROUND(АТС!$D476*$G$719*$G$720/100,2)</f>
        <v>0</v>
      </c>
    </row>
    <row r="1829" spans="1:7" x14ac:dyDescent="0.25">
      <c r="A1829" s="252"/>
      <c r="B1829" s="123">
        <f t="shared" si="29"/>
        <v>41689.166669999999</v>
      </c>
      <c r="C1829" s="115">
        <v>4</v>
      </c>
      <c r="D1829" s="12">
        <f>ROUND(АТС!D477*$D$719*$D$720/100,2)</f>
        <v>0</v>
      </c>
      <c r="E1829" s="12">
        <f>ROUND(АТС!$D477*$E$719*$E$720/100,2)</f>
        <v>0</v>
      </c>
      <c r="F1829" s="12">
        <f>ROUND(АТС!$D477*$F$719*$F$720/100,2)</f>
        <v>0</v>
      </c>
      <c r="G1829" s="12">
        <f>ROUND(АТС!$D477*$G$719*$G$720/100,2)</f>
        <v>0</v>
      </c>
    </row>
    <row r="1830" spans="1:7" x14ac:dyDescent="0.25">
      <c r="A1830" s="252"/>
      <c r="B1830" s="124">
        <f t="shared" si="29"/>
        <v>41689.208330000001</v>
      </c>
      <c r="C1830" s="115">
        <v>5</v>
      </c>
      <c r="D1830" s="12">
        <f>ROUND(АТС!D478*$D$719*$D$720/100,2)</f>
        <v>22.49</v>
      </c>
      <c r="E1830" s="12">
        <f>ROUND(АТС!$D478*$E$719*$E$720/100,2)</f>
        <v>20.66</v>
      </c>
      <c r="F1830" s="12">
        <f>ROUND(АТС!$D478*$F$719*$F$720/100,2)</f>
        <v>14.07</v>
      </c>
      <c r="G1830" s="12">
        <f>ROUND(АТС!$D478*$G$719*$G$720/100,2)</f>
        <v>8.23</v>
      </c>
    </row>
    <row r="1831" spans="1:7" x14ac:dyDescent="0.25">
      <c r="A1831" s="252"/>
      <c r="B1831" s="123">
        <f t="shared" si="29"/>
        <v>41689.25</v>
      </c>
      <c r="C1831" s="115">
        <v>6</v>
      </c>
      <c r="D1831" s="12">
        <f>ROUND(АТС!D479*$D$719*$D$720/100,2)</f>
        <v>39.51</v>
      </c>
      <c r="E1831" s="12">
        <f>ROUND(АТС!$D479*$E$719*$E$720/100,2)</f>
        <v>36.299999999999997</v>
      </c>
      <c r="F1831" s="12">
        <f>ROUND(АТС!$D479*$F$719*$F$720/100,2)</f>
        <v>24.72</v>
      </c>
      <c r="G1831" s="12">
        <f>ROUND(АТС!$D479*$G$719*$G$720/100,2)</f>
        <v>14.47</v>
      </c>
    </row>
    <row r="1832" spans="1:7" x14ac:dyDescent="0.25">
      <c r="A1832" s="252"/>
      <c r="B1832" s="124">
        <f t="shared" si="29"/>
        <v>41689.291669999999</v>
      </c>
      <c r="C1832" s="115">
        <v>7</v>
      </c>
      <c r="D1832" s="12">
        <f>ROUND(АТС!D480*$D$719*$D$720/100,2)</f>
        <v>23.15</v>
      </c>
      <c r="E1832" s="12">
        <f>ROUND(АТС!$D480*$E$719*$E$720/100,2)</f>
        <v>21.27</v>
      </c>
      <c r="F1832" s="12">
        <f>ROUND(АТС!$D480*$F$719*$F$720/100,2)</f>
        <v>14.48</v>
      </c>
      <c r="G1832" s="12">
        <f>ROUND(АТС!$D480*$G$719*$G$720/100,2)</f>
        <v>8.48</v>
      </c>
    </row>
    <row r="1833" spans="1:7" x14ac:dyDescent="0.25">
      <c r="A1833" s="252"/>
      <c r="B1833" s="123">
        <f t="shared" si="29"/>
        <v>41689.333330000001</v>
      </c>
      <c r="C1833" s="115">
        <v>8</v>
      </c>
      <c r="D1833" s="12">
        <f>ROUND(АТС!D481*$D$719*$D$720/100,2)</f>
        <v>0</v>
      </c>
      <c r="E1833" s="12">
        <f>ROUND(АТС!$D481*$E$719*$E$720/100,2)</f>
        <v>0</v>
      </c>
      <c r="F1833" s="12">
        <f>ROUND(АТС!$D481*$F$719*$F$720/100,2)</f>
        <v>0</v>
      </c>
      <c r="G1833" s="12">
        <f>ROUND(АТС!$D481*$G$719*$G$720/100,2)</f>
        <v>0</v>
      </c>
    </row>
    <row r="1834" spans="1:7" x14ac:dyDescent="0.25">
      <c r="A1834" s="252"/>
      <c r="B1834" s="124">
        <f t="shared" si="29"/>
        <v>41689.375</v>
      </c>
      <c r="C1834" s="115">
        <v>9</v>
      </c>
      <c r="D1834" s="12">
        <f>ROUND(АТС!D482*$D$719*$D$720/100,2)</f>
        <v>0</v>
      </c>
      <c r="E1834" s="12">
        <f>ROUND(АТС!$D482*$E$719*$E$720/100,2)</f>
        <v>0</v>
      </c>
      <c r="F1834" s="12">
        <f>ROUND(АТС!$D482*$F$719*$F$720/100,2)</f>
        <v>0</v>
      </c>
      <c r="G1834" s="12">
        <f>ROUND(АТС!$D482*$G$719*$G$720/100,2)</f>
        <v>0</v>
      </c>
    </row>
    <row r="1835" spans="1:7" x14ac:dyDescent="0.25">
      <c r="A1835" s="252"/>
      <c r="B1835" s="123">
        <f t="shared" si="29"/>
        <v>41689.416669999999</v>
      </c>
      <c r="C1835" s="115">
        <v>10</v>
      </c>
      <c r="D1835" s="12">
        <f>ROUND(АТС!D483*$D$719*$D$720/100,2)</f>
        <v>0</v>
      </c>
      <c r="E1835" s="12">
        <f>ROUND(АТС!$D483*$E$719*$E$720/100,2)</f>
        <v>0</v>
      </c>
      <c r="F1835" s="12">
        <f>ROUND(АТС!$D483*$F$719*$F$720/100,2)</f>
        <v>0</v>
      </c>
      <c r="G1835" s="12">
        <f>ROUND(АТС!$D483*$G$719*$G$720/100,2)</f>
        <v>0</v>
      </c>
    </row>
    <row r="1836" spans="1:7" x14ac:dyDescent="0.25">
      <c r="A1836" s="252"/>
      <c r="B1836" s="124">
        <f t="shared" si="29"/>
        <v>41689.458330000001</v>
      </c>
      <c r="C1836" s="115">
        <v>11</v>
      </c>
      <c r="D1836" s="12">
        <f>ROUND(АТС!D484*$D$719*$D$720/100,2)</f>
        <v>0</v>
      </c>
      <c r="E1836" s="12">
        <f>ROUND(АТС!$D484*$E$719*$E$720/100,2)</f>
        <v>0</v>
      </c>
      <c r="F1836" s="12">
        <f>ROUND(АТС!$D484*$F$719*$F$720/100,2)</f>
        <v>0</v>
      </c>
      <c r="G1836" s="12">
        <f>ROUND(АТС!$D484*$G$719*$G$720/100,2)</f>
        <v>0</v>
      </c>
    </row>
    <row r="1837" spans="1:7" x14ac:dyDescent="0.25">
      <c r="A1837" s="252"/>
      <c r="B1837" s="123">
        <f t="shared" si="29"/>
        <v>41689.5</v>
      </c>
      <c r="C1837" s="115">
        <v>12</v>
      </c>
      <c r="D1837" s="12">
        <f>ROUND(АТС!D485*$D$719*$D$720/100,2)</f>
        <v>0</v>
      </c>
      <c r="E1837" s="12">
        <f>ROUND(АТС!$D485*$E$719*$E$720/100,2)</f>
        <v>0</v>
      </c>
      <c r="F1837" s="12">
        <f>ROUND(АТС!$D485*$F$719*$F$720/100,2)</f>
        <v>0</v>
      </c>
      <c r="G1837" s="12">
        <f>ROUND(АТС!$D485*$G$719*$G$720/100,2)</f>
        <v>0</v>
      </c>
    </row>
    <row r="1838" spans="1:7" x14ac:dyDescent="0.25">
      <c r="A1838" s="252"/>
      <c r="B1838" s="124">
        <f t="shared" si="29"/>
        <v>41689.541669999999</v>
      </c>
      <c r="C1838" s="115">
        <v>13</v>
      </c>
      <c r="D1838" s="12">
        <f>ROUND(АТС!D486*$D$719*$D$720/100,2)</f>
        <v>0</v>
      </c>
      <c r="E1838" s="12">
        <f>ROUND(АТС!$D486*$E$719*$E$720/100,2)</f>
        <v>0</v>
      </c>
      <c r="F1838" s="12">
        <f>ROUND(АТС!$D486*$F$719*$F$720/100,2)</f>
        <v>0</v>
      </c>
      <c r="G1838" s="12">
        <f>ROUND(АТС!$D486*$G$719*$G$720/100,2)</f>
        <v>0</v>
      </c>
    </row>
    <row r="1839" spans="1:7" x14ac:dyDescent="0.25">
      <c r="A1839" s="252"/>
      <c r="B1839" s="123">
        <f t="shared" si="29"/>
        <v>41689.583330000001</v>
      </c>
      <c r="C1839" s="115">
        <v>14</v>
      </c>
      <c r="D1839" s="12">
        <f>ROUND(АТС!D487*$D$719*$D$720/100,2)</f>
        <v>0</v>
      </c>
      <c r="E1839" s="12">
        <f>ROUND(АТС!$D487*$E$719*$E$720/100,2)</f>
        <v>0</v>
      </c>
      <c r="F1839" s="12">
        <f>ROUND(АТС!$D487*$F$719*$F$720/100,2)</f>
        <v>0</v>
      </c>
      <c r="G1839" s="12">
        <f>ROUND(АТС!$D487*$G$719*$G$720/100,2)</f>
        <v>0</v>
      </c>
    </row>
    <row r="1840" spans="1:7" x14ac:dyDescent="0.25">
      <c r="A1840" s="252"/>
      <c r="B1840" s="124">
        <f t="shared" si="29"/>
        <v>41689.625</v>
      </c>
      <c r="C1840" s="115">
        <v>15</v>
      </c>
      <c r="D1840" s="12">
        <f>ROUND(АТС!D488*$D$719*$D$720/100,2)</f>
        <v>0</v>
      </c>
      <c r="E1840" s="12">
        <f>ROUND(АТС!$D488*$E$719*$E$720/100,2)</f>
        <v>0</v>
      </c>
      <c r="F1840" s="12">
        <f>ROUND(АТС!$D488*$F$719*$F$720/100,2)</f>
        <v>0</v>
      </c>
      <c r="G1840" s="12">
        <f>ROUND(АТС!$D488*$G$719*$G$720/100,2)</f>
        <v>0</v>
      </c>
    </row>
    <row r="1841" spans="1:7" x14ac:dyDescent="0.25">
      <c r="A1841" s="252"/>
      <c r="B1841" s="123">
        <f t="shared" si="29"/>
        <v>41689.666669999999</v>
      </c>
      <c r="C1841" s="115">
        <v>16</v>
      </c>
      <c r="D1841" s="12">
        <f>ROUND(АТС!D489*$D$719*$D$720/100,2)</f>
        <v>0</v>
      </c>
      <c r="E1841" s="12">
        <f>ROUND(АТС!$D489*$E$719*$E$720/100,2)</f>
        <v>0</v>
      </c>
      <c r="F1841" s="12">
        <f>ROUND(АТС!$D489*$F$719*$F$720/100,2)</f>
        <v>0</v>
      </c>
      <c r="G1841" s="12">
        <f>ROUND(АТС!$D489*$G$719*$G$720/100,2)</f>
        <v>0</v>
      </c>
    </row>
    <row r="1842" spans="1:7" x14ac:dyDescent="0.25">
      <c r="A1842" s="252"/>
      <c r="B1842" s="124">
        <f t="shared" si="29"/>
        <v>41689.708330000001</v>
      </c>
      <c r="C1842" s="115">
        <v>17</v>
      </c>
      <c r="D1842" s="12">
        <f>ROUND(АТС!D490*$D$719*$D$720/100,2)</f>
        <v>0</v>
      </c>
      <c r="E1842" s="12">
        <f>ROUND(АТС!$D490*$E$719*$E$720/100,2)</f>
        <v>0</v>
      </c>
      <c r="F1842" s="12">
        <f>ROUND(АТС!$D490*$F$719*$F$720/100,2)</f>
        <v>0</v>
      </c>
      <c r="G1842" s="12">
        <f>ROUND(АТС!$D490*$G$719*$G$720/100,2)</f>
        <v>0</v>
      </c>
    </row>
    <row r="1843" spans="1:7" x14ac:dyDescent="0.25">
      <c r="A1843" s="252"/>
      <c r="B1843" s="123">
        <f t="shared" si="29"/>
        <v>41689.75</v>
      </c>
      <c r="C1843" s="115">
        <v>18</v>
      </c>
      <c r="D1843" s="12">
        <f>ROUND(АТС!D491*$D$719*$D$720/100,2)</f>
        <v>0</v>
      </c>
      <c r="E1843" s="12">
        <f>ROUND(АТС!$D491*$E$719*$E$720/100,2)</f>
        <v>0</v>
      </c>
      <c r="F1843" s="12">
        <f>ROUND(АТС!$D491*$F$719*$F$720/100,2)</f>
        <v>0</v>
      </c>
      <c r="G1843" s="12">
        <f>ROUND(АТС!$D491*$G$719*$G$720/100,2)</f>
        <v>0</v>
      </c>
    </row>
    <row r="1844" spans="1:7" x14ac:dyDescent="0.25">
      <c r="A1844" s="252"/>
      <c r="B1844" s="124">
        <f t="shared" si="29"/>
        <v>41689.791669999999</v>
      </c>
      <c r="C1844" s="115">
        <v>19</v>
      </c>
      <c r="D1844" s="12">
        <f>ROUND(АТС!D492*$D$719*$D$720/100,2)</f>
        <v>0</v>
      </c>
      <c r="E1844" s="12">
        <f>ROUND(АТС!$D492*$E$719*$E$720/100,2)</f>
        <v>0</v>
      </c>
      <c r="F1844" s="12">
        <f>ROUND(АТС!$D492*$F$719*$F$720/100,2)</f>
        <v>0</v>
      </c>
      <c r="G1844" s="12">
        <f>ROUND(АТС!$D492*$G$719*$G$720/100,2)</f>
        <v>0</v>
      </c>
    </row>
    <row r="1845" spans="1:7" x14ac:dyDescent="0.25">
      <c r="A1845" s="252"/>
      <c r="B1845" s="123">
        <f t="shared" si="29"/>
        <v>41689.833330000001</v>
      </c>
      <c r="C1845" s="115">
        <v>20</v>
      </c>
      <c r="D1845" s="12">
        <f>ROUND(АТС!D493*$D$719*$D$720/100,2)</f>
        <v>0</v>
      </c>
      <c r="E1845" s="12">
        <f>ROUND(АТС!$D493*$E$719*$E$720/100,2)</f>
        <v>0</v>
      </c>
      <c r="F1845" s="12">
        <f>ROUND(АТС!$D493*$F$719*$F$720/100,2)</f>
        <v>0</v>
      </c>
      <c r="G1845" s="12">
        <f>ROUND(АТС!$D493*$G$719*$G$720/100,2)</f>
        <v>0</v>
      </c>
    </row>
    <row r="1846" spans="1:7" x14ac:dyDescent="0.25">
      <c r="A1846" s="252"/>
      <c r="B1846" s="124">
        <f t="shared" si="29"/>
        <v>41689.875</v>
      </c>
      <c r="C1846" s="115">
        <v>21</v>
      </c>
      <c r="D1846" s="12">
        <f>ROUND(АТС!D494*$D$719*$D$720/100,2)</f>
        <v>0</v>
      </c>
      <c r="E1846" s="12">
        <f>ROUND(АТС!$D494*$E$719*$E$720/100,2)</f>
        <v>0</v>
      </c>
      <c r="F1846" s="12">
        <f>ROUND(АТС!$D494*$F$719*$F$720/100,2)</f>
        <v>0</v>
      </c>
      <c r="G1846" s="12">
        <f>ROUND(АТС!$D494*$G$719*$G$720/100,2)</f>
        <v>0</v>
      </c>
    </row>
    <row r="1847" spans="1:7" x14ac:dyDescent="0.25">
      <c r="A1847" s="252"/>
      <c r="B1847" s="123">
        <f t="shared" si="29"/>
        <v>41689.916669999999</v>
      </c>
      <c r="C1847" s="115">
        <v>22</v>
      </c>
      <c r="D1847" s="12">
        <f>ROUND(АТС!D495*$D$719*$D$720/100,2)</f>
        <v>0</v>
      </c>
      <c r="E1847" s="12">
        <f>ROUND(АТС!$D495*$E$719*$E$720/100,2)</f>
        <v>0</v>
      </c>
      <c r="F1847" s="12">
        <f>ROUND(АТС!$D495*$F$719*$F$720/100,2)</f>
        <v>0</v>
      </c>
      <c r="G1847" s="12">
        <f>ROUND(АТС!$D495*$G$719*$G$720/100,2)</f>
        <v>0</v>
      </c>
    </row>
    <row r="1848" spans="1:7" x14ac:dyDescent="0.25">
      <c r="A1848" s="252"/>
      <c r="B1848" s="124">
        <f t="shared" si="29"/>
        <v>41689.958330000001</v>
      </c>
      <c r="C1848" s="115">
        <v>23</v>
      </c>
      <c r="D1848" s="12">
        <f>ROUND(АТС!D496*$D$719*$D$720/100,2)</f>
        <v>0</v>
      </c>
      <c r="E1848" s="12">
        <f>ROUND(АТС!$D496*$E$719*$E$720/100,2)</f>
        <v>0</v>
      </c>
      <c r="F1848" s="12">
        <f>ROUND(АТС!$D496*$F$719*$F$720/100,2)</f>
        <v>0</v>
      </c>
      <c r="G1848" s="12">
        <f>ROUND(АТС!$D496*$G$719*$G$720/100,2)</f>
        <v>0</v>
      </c>
    </row>
    <row r="1849" spans="1:7" x14ac:dyDescent="0.25">
      <c r="A1849" s="252"/>
      <c r="B1849" s="123">
        <f t="shared" si="29"/>
        <v>41690</v>
      </c>
      <c r="C1849" s="115">
        <v>0</v>
      </c>
      <c r="D1849" s="12">
        <f>ROUND(АТС!D497*$D$719*$D$720/100,2)</f>
        <v>0</v>
      </c>
      <c r="E1849" s="12">
        <f>ROUND(АТС!$D497*$E$719*$E$720/100,2)</f>
        <v>0</v>
      </c>
      <c r="F1849" s="12">
        <f>ROUND(АТС!$D497*$F$719*$F$720/100,2)</f>
        <v>0</v>
      </c>
      <c r="G1849" s="12">
        <f>ROUND(АТС!$D497*$G$719*$G$720/100,2)</f>
        <v>0</v>
      </c>
    </row>
    <row r="1850" spans="1:7" x14ac:dyDescent="0.25">
      <c r="A1850" s="252"/>
      <c r="B1850" s="124">
        <f t="shared" si="29"/>
        <v>41690.041669999999</v>
      </c>
      <c r="C1850" s="115">
        <v>1</v>
      </c>
      <c r="D1850" s="12">
        <f>ROUND(АТС!D498*$D$719*$D$720/100,2)</f>
        <v>0</v>
      </c>
      <c r="E1850" s="12">
        <f>ROUND(АТС!$D498*$E$719*$E$720/100,2)</f>
        <v>0</v>
      </c>
      <c r="F1850" s="12">
        <f>ROUND(АТС!$D498*$F$719*$F$720/100,2)</f>
        <v>0</v>
      </c>
      <c r="G1850" s="12">
        <f>ROUND(АТС!$D498*$G$719*$G$720/100,2)</f>
        <v>0</v>
      </c>
    </row>
    <row r="1851" spans="1:7" x14ac:dyDescent="0.25">
      <c r="A1851" s="252"/>
      <c r="B1851" s="123">
        <f t="shared" si="29"/>
        <v>41690.083330000001</v>
      </c>
      <c r="C1851" s="115">
        <v>2</v>
      </c>
      <c r="D1851" s="12">
        <f>ROUND(АТС!D499*$D$719*$D$720/100,2)</f>
        <v>0</v>
      </c>
      <c r="E1851" s="12">
        <f>ROUND(АТС!$D499*$E$719*$E$720/100,2)</f>
        <v>0</v>
      </c>
      <c r="F1851" s="12">
        <f>ROUND(АТС!$D499*$F$719*$F$720/100,2)</f>
        <v>0</v>
      </c>
      <c r="G1851" s="12">
        <f>ROUND(АТС!$D499*$G$719*$G$720/100,2)</f>
        <v>0</v>
      </c>
    </row>
    <row r="1852" spans="1:7" x14ac:dyDescent="0.25">
      <c r="A1852" s="252"/>
      <c r="B1852" s="124">
        <f t="shared" si="29"/>
        <v>41690.125</v>
      </c>
      <c r="C1852" s="115">
        <v>3</v>
      </c>
      <c r="D1852" s="12">
        <f>ROUND(АТС!D500*$D$719*$D$720/100,2)</f>
        <v>0</v>
      </c>
      <c r="E1852" s="12">
        <f>ROUND(АТС!$D500*$E$719*$E$720/100,2)</f>
        <v>0</v>
      </c>
      <c r="F1852" s="12">
        <f>ROUND(АТС!$D500*$F$719*$F$720/100,2)</f>
        <v>0</v>
      </c>
      <c r="G1852" s="12">
        <f>ROUND(АТС!$D500*$G$719*$G$720/100,2)</f>
        <v>0</v>
      </c>
    </row>
    <row r="1853" spans="1:7" x14ac:dyDescent="0.25">
      <c r="A1853" s="252"/>
      <c r="B1853" s="123">
        <f t="shared" si="29"/>
        <v>41690.166669999999</v>
      </c>
      <c r="C1853" s="115">
        <v>4</v>
      </c>
      <c r="D1853" s="12">
        <f>ROUND(АТС!D501*$D$719*$D$720/100,2)</f>
        <v>0</v>
      </c>
      <c r="E1853" s="12">
        <f>ROUND(АТС!$D501*$E$719*$E$720/100,2)</f>
        <v>0</v>
      </c>
      <c r="F1853" s="12">
        <f>ROUND(АТС!$D501*$F$719*$F$720/100,2)</f>
        <v>0</v>
      </c>
      <c r="G1853" s="12">
        <f>ROUND(АТС!$D501*$G$719*$G$720/100,2)</f>
        <v>0</v>
      </c>
    </row>
    <row r="1854" spans="1:7" x14ac:dyDescent="0.25">
      <c r="A1854" s="252"/>
      <c r="B1854" s="124">
        <f t="shared" si="29"/>
        <v>41690.208330000001</v>
      </c>
      <c r="C1854" s="115">
        <v>5</v>
      </c>
      <c r="D1854" s="12">
        <f>ROUND(АТС!D502*$D$719*$D$720/100,2)</f>
        <v>1.17</v>
      </c>
      <c r="E1854" s="12">
        <f>ROUND(АТС!$D502*$E$719*$E$720/100,2)</f>
        <v>1.08</v>
      </c>
      <c r="F1854" s="12">
        <f>ROUND(АТС!$D502*$F$719*$F$720/100,2)</f>
        <v>0.73</v>
      </c>
      <c r="G1854" s="12">
        <f>ROUND(АТС!$D502*$G$719*$G$720/100,2)</f>
        <v>0.43</v>
      </c>
    </row>
    <row r="1855" spans="1:7" x14ac:dyDescent="0.25">
      <c r="A1855" s="252"/>
      <c r="B1855" s="123">
        <f t="shared" si="29"/>
        <v>41690.25</v>
      </c>
      <c r="C1855" s="115">
        <v>6</v>
      </c>
      <c r="D1855" s="12">
        <f>ROUND(АТС!D503*$D$719*$D$720/100,2)</f>
        <v>29.35</v>
      </c>
      <c r="E1855" s="12">
        <f>ROUND(АТС!$D503*$E$719*$E$720/100,2)</f>
        <v>26.97</v>
      </c>
      <c r="F1855" s="12">
        <f>ROUND(АТС!$D503*$F$719*$F$720/100,2)</f>
        <v>18.37</v>
      </c>
      <c r="G1855" s="12">
        <f>ROUND(АТС!$D503*$G$719*$G$720/100,2)</f>
        <v>10.75</v>
      </c>
    </row>
    <row r="1856" spans="1:7" x14ac:dyDescent="0.25">
      <c r="A1856" s="252"/>
      <c r="B1856" s="124">
        <f t="shared" si="29"/>
        <v>41690.291669999999</v>
      </c>
      <c r="C1856" s="115">
        <v>7</v>
      </c>
      <c r="D1856" s="12">
        <f>ROUND(АТС!D504*$D$719*$D$720/100,2)</f>
        <v>0</v>
      </c>
      <c r="E1856" s="12">
        <f>ROUND(АТС!$D504*$E$719*$E$720/100,2)</f>
        <v>0</v>
      </c>
      <c r="F1856" s="12">
        <f>ROUND(АТС!$D504*$F$719*$F$720/100,2)</f>
        <v>0</v>
      </c>
      <c r="G1856" s="12">
        <f>ROUND(АТС!$D504*$G$719*$G$720/100,2)</f>
        <v>0</v>
      </c>
    </row>
    <row r="1857" spans="1:7" x14ac:dyDescent="0.25">
      <c r="A1857" s="252"/>
      <c r="B1857" s="123">
        <f t="shared" si="29"/>
        <v>41690.333330000001</v>
      </c>
      <c r="C1857" s="115">
        <v>8</v>
      </c>
      <c r="D1857" s="12">
        <f>ROUND(АТС!D505*$D$719*$D$720/100,2)</f>
        <v>0</v>
      </c>
      <c r="E1857" s="12">
        <f>ROUND(АТС!$D505*$E$719*$E$720/100,2)</f>
        <v>0</v>
      </c>
      <c r="F1857" s="12">
        <f>ROUND(АТС!$D505*$F$719*$F$720/100,2)</f>
        <v>0</v>
      </c>
      <c r="G1857" s="12">
        <f>ROUND(АТС!$D505*$G$719*$G$720/100,2)</f>
        <v>0</v>
      </c>
    </row>
    <row r="1858" spans="1:7" x14ac:dyDescent="0.25">
      <c r="A1858" s="252"/>
      <c r="B1858" s="124">
        <f t="shared" si="29"/>
        <v>41690.375</v>
      </c>
      <c r="C1858" s="115">
        <v>9</v>
      </c>
      <c r="D1858" s="12">
        <f>ROUND(АТС!D506*$D$719*$D$720/100,2)</f>
        <v>0</v>
      </c>
      <c r="E1858" s="12">
        <f>ROUND(АТС!$D506*$E$719*$E$720/100,2)</f>
        <v>0</v>
      </c>
      <c r="F1858" s="12">
        <f>ROUND(АТС!$D506*$F$719*$F$720/100,2)</f>
        <v>0</v>
      </c>
      <c r="G1858" s="12">
        <f>ROUND(АТС!$D506*$G$719*$G$720/100,2)</f>
        <v>0</v>
      </c>
    </row>
    <row r="1859" spans="1:7" x14ac:dyDescent="0.25">
      <c r="A1859" s="252"/>
      <c r="B1859" s="123">
        <f t="shared" si="29"/>
        <v>41690.416669999999</v>
      </c>
      <c r="C1859" s="115">
        <v>10</v>
      </c>
      <c r="D1859" s="12">
        <f>ROUND(АТС!D507*$D$719*$D$720/100,2)</f>
        <v>0</v>
      </c>
      <c r="E1859" s="12">
        <f>ROUND(АТС!$D507*$E$719*$E$720/100,2)</f>
        <v>0</v>
      </c>
      <c r="F1859" s="12">
        <f>ROUND(АТС!$D507*$F$719*$F$720/100,2)</f>
        <v>0</v>
      </c>
      <c r="G1859" s="12">
        <f>ROUND(АТС!$D507*$G$719*$G$720/100,2)</f>
        <v>0</v>
      </c>
    </row>
    <row r="1860" spans="1:7" x14ac:dyDescent="0.25">
      <c r="A1860" s="252"/>
      <c r="B1860" s="124">
        <f t="shared" si="29"/>
        <v>41690.458330000001</v>
      </c>
      <c r="C1860" s="115">
        <v>11</v>
      </c>
      <c r="D1860" s="12">
        <f>ROUND(АТС!D508*$D$719*$D$720/100,2)</f>
        <v>0</v>
      </c>
      <c r="E1860" s="12">
        <f>ROUND(АТС!$D508*$E$719*$E$720/100,2)</f>
        <v>0</v>
      </c>
      <c r="F1860" s="12">
        <f>ROUND(АТС!$D508*$F$719*$F$720/100,2)</f>
        <v>0</v>
      </c>
      <c r="G1860" s="12">
        <f>ROUND(АТС!$D508*$G$719*$G$720/100,2)</f>
        <v>0</v>
      </c>
    </row>
    <row r="1861" spans="1:7" x14ac:dyDescent="0.25">
      <c r="A1861" s="252"/>
      <c r="B1861" s="123">
        <f t="shared" si="29"/>
        <v>41690.5</v>
      </c>
      <c r="C1861" s="115">
        <v>12</v>
      </c>
      <c r="D1861" s="12">
        <f>ROUND(АТС!D509*$D$719*$D$720/100,2)</f>
        <v>0</v>
      </c>
      <c r="E1861" s="12">
        <f>ROUND(АТС!$D509*$E$719*$E$720/100,2)</f>
        <v>0</v>
      </c>
      <c r="F1861" s="12">
        <f>ROUND(АТС!$D509*$F$719*$F$720/100,2)</f>
        <v>0</v>
      </c>
      <c r="G1861" s="12">
        <f>ROUND(АТС!$D509*$G$719*$G$720/100,2)</f>
        <v>0</v>
      </c>
    </row>
    <row r="1862" spans="1:7" x14ac:dyDescent="0.25">
      <c r="A1862" s="252"/>
      <c r="B1862" s="124">
        <f t="shared" si="29"/>
        <v>41690.541669999999</v>
      </c>
      <c r="C1862" s="115">
        <v>13</v>
      </c>
      <c r="D1862" s="12">
        <f>ROUND(АТС!D510*$D$719*$D$720/100,2)</f>
        <v>0</v>
      </c>
      <c r="E1862" s="12">
        <f>ROUND(АТС!$D510*$E$719*$E$720/100,2)</f>
        <v>0</v>
      </c>
      <c r="F1862" s="12">
        <f>ROUND(АТС!$D510*$F$719*$F$720/100,2)</f>
        <v>0</v>
      </c>
      <c r="G1862" s="12">
        <f>ROUND(АТС!$D510*$G$719*$G$720/100,2)</f>
        <v>0</v>
      </c>
    </row>
    <row r="1863" spans="1:7" x14ac:dyDescent="0.25">
      <c r="A1863" s="252"/>
      <c r="B1863" s="123">
        <f t="shared" si="29"/>
        <v>41690.583330000001</v>
      </c>
      <c r="C1863" s="115">
        <v>14</v>
      </c>
      <c r="D1863" s="12">
        <f>ROUND(АТС!D511*$D$719*$D$720/100,2)</f>
        <v>0</v>
      </c>
      <c r="E1863" s="12">
        <f>ROUND(АТС!$D511*$E$719*$E$720/100,2)</f>
        <v>0</v>
      </c>
      <c r="F1863" s="12">
        <f>ROUND(АТС!$D511*$F$719*$F$720/100,2)</f>
        <v>0</v>
      </c>
      <c r="G1863" s="12">
        <f>ROUND(АТС!$D511*$G$719*$G$720/100,2)</f>
        <v>0</v>
      </c>
    </row>
    <row r="1864" spans="1:7" x14ac:dyDescent="0.25">
      <c r="A1864" s="252"/>
      <c r="B1864" s="124">
        <f t="shared" si="29"/>
        <v>41690.625</v>
      </c>
      <c r="C1864" s="115">
        <v>15</v>
      </c>
      <c r="D1864" s="12">
        <f>ROUND(АТС!D512*$D$719*$D$720/100,2)</f>
        <v>0</v>
      </c>
      <c r="E1864" s="12">
        <f>ROUND(АТС!$D512*$E$719*$E$720/100,2)</f>
        <v>0</v>
      </c>
      <c r="F1864" s="12">
        <f>ROUND(АТС!$D512*$F$719*$F$720/100,2)</f>
        <v>0</v>
      </c>
      <c r="G1864" s="12">
        <f>ROUND(АТС!$D512*$G$719*$G$720/100,2)</f>
        <v>0</v>
      </c>
    </row>
    <row r="1865" spans="1:7" x14ac:dyDescent="0.25">
      <c r="A1865" s="252"/>
      <c r="B1865" s="123">
        <f t="shared" si="29"/>
        <v>41690.666669999999</v>
      </c>
      <c r="C1865" s="115">
        <v>16</v>
      </c>
      <c r="D1865" s="12">
        <f>ROUND(АТС!D513*$D$719*$D$720/100,2)</f>
        <v>0</v>
      </c>
      <c r="E1865" s="12">
        <f>ROUND(АТС!$D513*$E$719*$E$720/100,2)</f>
        <v>0</v>
      </c>
      <c r="F1865" s="12">
        <f>ROUND(АТС!$D513*$F$719*$F$720/100,2)</f>
        <v>0</v>
      </c>
      <c r="G1865" s="12">
        <f>ROUND(АТС!$D513*$G$719*$G$720/100,2)</f>
        <v>0</v>
      </c>
    </row>
    <row r="1866" spans="1:7" x14ac:dyDescent="0.25">
      <c r="A1866" s="252"/>
      <c r="B1866" s="124">
        <f t="shared" ref="B1866:B1929" si="30">B1842+1</f>
        <v>41690.708330000001</v>
      </c>
      <c r="C1866" s="115">
        <v>17</v>
      </c>
      <c r="D1866" s="12">
        <f>ROUND(АТС!D514*$D$719*$D$720/100,2)</f>
        <v>0</v>
      </c>
      <c r="E1866" s="12">
        <f>ROUND(АТС!$D514*$E$719*$E$720/100,2)</f>
        <v>0</v>
      </c>
      <c r="F1866" s="12">
        <f>ROUND(АТС!$D514*$F$719*$F$720/100,2)</f>
        <v>0</v>
      </c>
      <c r="G1866" s="12">
        <f>ROUND(АТС!$D514*$G$719*$G$720/100,2)</f>
        <v>0</v>
      </c>
    </row>
    <row r="1867" spans="1:7" x14ac:dyDescent="0.25">
      <c r="A1867" s="252"/>
      <c r="B1867" s="123">
        <f t="shared" si="30"/>
        <v>41690.75</v>
      </c>
      <c r="C1867" s="115">
        <v>18</v>
      </c>
      <c r="D1867" s="12">
        <f>ROUND(АТС!D515*$D$719*$D$720/100,2)</f>
        <v>0</v>
      </c>
      <c r="E1867" s="12">
        <f>ROUND(АТС!$D515*$E$719*$E$720/100,2)</f>
        <v>0</v>
      </c>
      <c r="F1867" s="12">
        <f>ROUND(АТС!$D515*$F$719*$F$720/100,2)</f>
        <v>0</v>
      </c>
      <c r="G1867" s="12">
        <f>ROUND(АТС!$D515*$G$719*$G$720/100,2)</f>
        <v>0</v>
      </c>
    </row>
    <row r="1868" spans="1:7" x14ac:dyDescent="0.25">
      <c r="A1868" s="252"/>
      <c r="B1868" s="124">
        <f t="shared" si="30"/>
        <v>41690.791669999999</v>
      </c>
      <c r="C1868" s="115">
        <v>19</v>
      </c>
      <c r="D1868" s="12">
        <f>ROUND(АТС!D516*$D$719*$D$720/100,2)</f>
        <v>0</v>
      </c>
      <c r="E1868" s="12">
        <f>ROUND(АТС!$D516*$E$719*$E$720/100,2)</f>
        <v>0</v>
      </c>
      <c r="F1868" s="12">
        <f>ROUND(АТС!$D516*$F$719*$F$720/100,2)</f>
        <v>0</v>
      </c>
      <c r="G1868" s="12">
        <f>ROUND(АТС!$D516*$G$719*$G$720/100,2)</f>
        <v>0</v>
      </c>
    </row>
    <row r="1869" spans="1:7" x14ac:dyDescent="0.25">
      <c r="A1869" s="252"/>
      <c r="B1869" s="123">
        <f t="shared" si="30"/>
        <v>41690.833330000001</v>
      </c>
      <c r="C1869" s="115">
        <v>20</v>
      </c>
      <c r="D1869" s="12">
        <f>ROUND(АТС!D517*$D$719*$D$720/100,2)</f>
        <v>0</v>
      </c>
      <c r="E1869" s="12">
        <f>ROUND(АТС!$D517*$E$719*$E$720/100,2)</f>
        <v>0</v>
      </c>
      <c r="F1869" s="12">
        <f>ROUND(АТС!$D517*$F$719*$F$720/100,2)</f>
        <v>0</v>
      </c>
      <c r="G1869" s="12">
        <f>ROUND(АТС!$D517*$G$719*$G$720/100,2)</f>
        <v>0</v>
      </c>
    </row>
    <row r="1870" spans="1:7" x14ac:dyDescent="0.25">
      <c r="A1870" s="252"/>
      <c r="B1870" s="124">
        <f t="shared" si="30"/>
        <v>41690.875</v>
      </c>
      <c r="C1870" s="115">
        <v>21</v>
      </c>
      <c r="D1870" s="12">
        <f>ROUND(АТС!D518*$D$719*$D$720/100,2)</f>
        <v>0</v>
      </c>
      <c r="E1870" s="12">
        <f>ROUND(АТС!$D518*$E$719*$E$720/100,2)</f>
        <v>0</v>
      </c>
      <c r="F1870" s="12">
        <f>ROUND(АТС!$D518*$F$719*$F$720/100,2)</f>
        <v>0</v>
      </c>
      <c r="G1870" s="12">
        <f>ROUND(АТС!$D518*$G$719*$G$720/100,2)</f>
        <v>0</v>
      </c>
    </row>
    <row r="1871" spans="1:7" x14ac:dyDescent="0.25">
      <c r="A1871" s="252"/>
      <c r="B1871" s="123">
        <f t="shared" si="30"/>
        <v>41690.916669999999</v>
      </c>
      <c r="C1871" s="115">
        <v>22</v>
      </c>
      <c r="D1871" s="12">
        <f>ROUND(АТС!D519*$D$719*$D$720/100,2)</f>
        <v>0</v>
      </c>
      <c r="E1871" s="12">
        <f>ROUND(АТС!$D519*$E$719*$E$720/100,2)</f>
        <v>0</v>
      </c>
      <c r="F1871" s="12">
        <f>ROUND(АТС!$D519*$F$719*$F$720/100,2)</f>
        <v>0</v>
      </c>
      <c r="G1871" s="12">
        <f>ROUND(АТС!$D519*$G$719*$G$720/100,2)</f>
        <v>0</v>
      </c>
    </row>
    <row r="1872" spans="1:7" x14ac:dyDescent="0.25">
      <c r="A1872" s="252"/>
      <c r="B1872" s="124">
        <f t="shared" si="30"/>
        <v>41690.958330000001</v>
      </c>
      <c r="C1872" s="115">
        <v>23</v>
      </c>
      <c r="D1872" s="12">
        <f>ROUND(АТС!D520*$D$719*$D$720/100,2)</f>
        <v>0</v>
      </c>
      <c r="E1872" s="12">
        <f>ROUND(АТС!$D520*$E$719*$E$720/100,2)</f>
        <v>0</v>
      </c>
      <c r="F1872" s="12">
        <f>ROUND(АТС!$D520*$F$719*$F$720/100,2)</f>
        <v>0</v>
      </c>
      <c r="G1872" s="12">
        <f>ROUND(АТС!$D520*$G$719*$G$720/100,2)</f>
        <v>0</v>
      </c>
    </row>
    <row r="1873" spans="1:7" x14ac:dyDescent="0.25">
      <c r="A1873" s="252"/>
      <c r="B1873" s="123">
        <f t="shared" si="30"/>
        <v>41691</v>
      </c>
      <c r="C1873" s="115">
        <v>0</v>
      </c>
      <c r="D1873" s="12">
        <f>ROUND(АТС!D521*$D$719*$D$720/100,2)</f>
        <v>0</v>
      </c>
      <c r="E1873" s="12">
        <f>ROUND(АТС!$D521*$E$719*$E$720/100,2)</f>
        <v>0</v>
      </c>
      <c r="F1873" s="12">
        <f>ROUND(АТС!$D521*$F$719*$F$720/100,2)</f>
        <v>0</v>
      </c>
      <c r="G1873" s="12">
        <f>ROUND(АТС!$D521*$G$719*$G$720/100,2)</f>
        <v>0</v>
      </c>
    </row>
    <row r="1874" spans="1:7" x14ac:dyDescent="0.25">
      <c r="A1874" s="252"/>
      <c r="B1874" s="124">
        <f t="shared" si="30"/>
        <v>41691.041669999999</v>
      </c>
      <c r="C1874" s="115">
        <v>1</v>
      </c>
      <c r="D1874" s="12">
        <f>ROUND(АТС!D522*$D$719*$D$720/100,2)</f>
        <v>0</v>
      </c>
      <c r="E1874" s="12">
        <f>ROUND(АТС!$D522*$E$719*$E$720/100,2)</f>
        <v>0</v>
      </c>
      <c r="F1874" s="12">
        <f>ROUND(АТС!$D522*$F$719*$F$720/100,2)</f>
        <v>0</v>
      </c>
      <c r="G1874" s="12">
        <f>ROUND(АТС!$D522*$G$719*$G$720/100,2)</f>
        <v>0</v>
      </c>
    </row>
    <row r="1875" spans="1:7" x14ac:dyDescent="0.25">
      <c r="A1875" s="252"/>
      <c r="B1875" s="123">
        <f t="shared" si="30"/>
        <v>41691.083330000001</v>
      </c>
      <c r="C1875" s="115">
        <v>2</v>
      </c>
      <c r="D1875" s="12">
        <f>ROUND(АТС!D523*$D$719*$D$720/100,2)</f>
        <v>0</v>
      </c>
      <c r="E1875" s="12">
        <f>ROUND(АТС!$D523*$E$719*$E$720/100,2)</f>
        <v>0</v>
      </c>
      <c r="F1875" s="12">
        <f>ROUND(АТС!$D523*$F$719*$F$720/100,2)</f>
        <v>0</v>
      </c>
      <c r="G1875" s="12">
        <f>ROUND(АТС!$D523*$G$719*$G$720/100,2)</f>
        <v>0</v>
      </c>
    </row>
    <row r="1876" spans="1:7" x14ac:dyDescent="0.25">
      <c r="A1876" s="252"/>
      <c r="B1876" s="124">
        <f t="shared" si="30"/>
        <v>41691.125</v>
      </c>
      <c r="C1876" s="115">
        <v>3</v>
      </c>
      <c r="D1876" s="12">
        <f>ROUND(АТС!D524*$D$719*$D$720/100,2)</f>
        <v>0</v>
      </c>
      <c r="E1876" s="12">
        <f>ROUND(АТС!$D524*$E$719*$E$720/100,2)</f>
        <v>0</v>
      </c>
      <c r="F1876" s="12">
        <f>ROUND(АТС!$D524*$F$719*$F$720/100,2)</f>
        <v>0</v>
      </c>
      <c r="G1876" s="12">
        <f>ROUND(АТС!$D524*$G$719*$G$720/100,2)</f>
        <v>0</v>
      </c>
    </row>
    <row r="1877" spans="1:7" x14ac:dyDescent="0.25">
      <c r="A1877" s="252"/>
      <c r="B1877" s="123">
        <f t="shared" si="30"/>
        <v>41691.166669999999</v>
      </c>
      <c r="C1877" s="115">
        <v>4</v>
      </c>
      <c r="D1877" s="12">
        <f>ROUND(АТС!D525*$D$719*$D$720/100,2)</f>
        <v>0</v>
      </c>
      <c r="E1877" s="12">
        <f>ROUND(АТС!$D525*$E$719*$E$720/100,2)</f>
        <v>0</v>
      </c>
      <c r="F1877" s="12">
        <f>ROUND(АТС!$D525*$F$719*$F$720/100,2)</f>
        <v>0</v>
      </c>
      <c r="G1877" s="12">
        <f>ROUND(АТС!$D525*$G$719*$G$720/100,2)</f>
        <v>0</v>
      </c>
    </row>
    <row r="1878" spans="1:7" x14ac:dyDescent="0.25">
      <c r="A1878" s="252"/>
      <c r="B1878" s="124">
        <f t="shared" si="30"/>
        <v>41691.208330000001</v>
      </c>
      <c r="C1878" s="115">
        <v>5</v>
      </c>
      <c r="D1878" s="12">
        <f>ROUND(АТС!D526*$D$719*$D$720/100,2)</f>
        <v>1.78</v>
      </c>
      <c r="E1878" s="12">
        <f>ROUND(АТС!$D526*$E$719*$E$720/100,2)</f>
        <v>1.63</v>
      </c>
      <c r="F1878" s="12">
        <f>ROUND(АТС!$D526*$F$719*$F$720/100,2)</f>
        <v>1.1100000000000001</v>
      </c>
      <c r="G1878" s="12">
        <f>ROUND(АТС!$D526*$G$719*$G$720/100,2)</f>
        <v>0.65</v>
      </c>
    </row>
    <row r="1879" spans="1:7" x14ac:dyDescent="0.25">
      <c r="A1879" s="252"/>
      <c r="B1879" s="123">
        <f t="shared" si="30"/>
        <v>41691.25</v>
      </c>
      <c r="C1879" s="115">
        <v>6</v>
      </c>
      <c r="D1879" s="12">
        <f>ROUND(АТС!D527*$D$719*$D$720/100,2)</f>
        <v>32.53</v>
      </c>
      <c r="E1879" s="12">
        <f>ROUND(АТС!$D527*$E$719*$E$720/100,2)</f>
        <v>29.88</v>
      </c>
      <c r="F1879" s="12">
        <f>ROUND(АТС!$D527*$F$719*$F$720/100,2)</f>
        <v>20.350000000000001</v>
      </c>
      <c r="G1879" s="12">
        <f>ROUND(АТС!$D527*$G$719*$G$720/100,2)</f>
        <v>11.91</v>
      </c>
    </row>
    <row r="1880" spans="1:7" x14ac:dyDescent="0.25">
      <c r="A1880" s="252"/>
      <c r="B1880" s="124">
        <f t="shared" si="30"/>
        <v>41691.291669999999</v>
      </c>
      <c r="C1880" s="115">
        <v>7</v>
      </c>
      <c r="D1880" s="12">
        <f>ROUND(АТС!D528*$D$719*$D$720/100,2)</f>
        <v>8.93</v>
      </c>
      <c r="E1880" s="12">
        <f>ROUND(АТС!$D528*$E$719*$E$720/100,2)</f>
        <v>8.2100000000000009</v>
      </c>
      <c r="F1880" s="12">
        <f>ROUND(АТС!$D528*$F$719*$F$720/100,2)</f>
        <v>5.59</v>
      </c>
      <c r="G1880" s="12">
        <f>ROUND(АТС!$D528*$G$719*$G$720/100,2)</f>
        <v>3.27</v>
      </c>
    </row>
    <row r="1881" spans="1:7" x14ac:dyDescent="0.25">
      <c r="A1881" s="252"/>
      <c r="B1881" s="123">
        <f t="shared" si="30"/>
        <v>41691.333330000001</v>
      </c>
      <c r="C1881" s="115">
        <v>8</v>
      </c>
      <c r="D1881" s="12">
        <f>ROUND(АТС!D529*$D$719*$D$720/100,2)</f>
        <v>6.32</v>
      </c>
      <c r="E1881" s="12">
        <f>ROUND(АТС!$D529*$E$719*$E$720/100,2)</f>
        <v>5.81</v>
      </c>
      <c r="F1881" s="12">
        <f>ROUND(АТС!$D529*$F$719*$F$720/100,2)</f>
        <v>3.96</v>
      </c>
      <c r="G1881" s="12">
        <f>ROUND(АТС!$D529*$G$719*$G$720/100,2)</f>
        <v>2.3199999999999998</v>
      </c>
    </row>
    <row r="1882" spans="1:7" x14ac:dyDescent="0.25">
      <c r="A1882" s="252"/>
      <c r="B1882" s="124">
        <f t="shared" si="30"/>
        <v>41691.375</v>
      </c>
      <c r="C1882" s="115">
        <v>9</v>
      </c>
      <c r="D1882" s="12">
        <f>ROUND(АТС!D530*$D$719*$D$720/100,2)</f>
        <v>0</v>
      </c>
      <c r="E1882" s="12">
        <f>ROUND(АТС!$D530*$E$719*$E$720/100,2)</f>
        <v>0</v>
      </c>
      <c r="F1882" s="12">
        <f>ROUND(АТС!$D530*$F$719*$F$720/100,2)</f>
        <v>0</v>
      </c>
      <c r="G1882" s="12">
        <f>ROUND(АТС!$D530*$G$719*$G$720/100,2)</f>
        <v>0</v>
      </c>
    </row>
    <row r="1883" spans="1:7" x14ac:dyDescent="0.25">
      <c r="A1883" s="252"/>
      <c r="B1883" s="123">
        <f t="shared" si="30"/>
        <v>41691.416669999999</v>
      </c>
      <c r="C1883" s="115">
        <v>10</v>
      </c>
      <c r="D1883" s="12">
        <f>ROUND(АТС!D531*$D$719*$D$720/100,2)</f>
        <v>0</v>
      </c>
      <c r="E1883" s="12">
        <f>ROUND(АТС!$D531*$E$719*$E$720/100,2)</f>
        <v>0</v>
      </c>
      <c r="F1883" s="12">
        <f>ROUND(АТС!$D531*$F$719*$F$720/100,2)</f>
        <v>0</v>
      </c>
      <c r="G1883" s="12">
        <f>ROUND(АТС!$D531*$G$719*$G$720/100,2)</f>
        <v>0</v>
      </c>
    </row>
    <row r="1884" spans="1:7" x14ac:dyDescent="0.25">
      <c r="A1884" s="252"/>
      <c r="B1884" s="124">
        <f t="shared" si="30"/>
        <v>41691.458330000001</v>
      </c>
      <c r="C1884" s="115">
        <v>11</v>
      </c>
      <c r="D1884" s="12">
        <f>ROUND(АТС!D532*$D$719*$D$720/100,2)</f>
        <v>0</v>
      </c>
      <c r="E1884" s="12">
        <f>ROUND(АТС!$D532*$E$719*$E$720/100,2)</f>
        <v>0</v>
      </c>
      <c r="F1884" s="12">
        <f>ROUND(АТС!$D532*$F$719*$F$720/100,2)</f>
        <v>0</v>
      </c>
      <c r="G1884" s="12">
        <f>ROUND(АТС!$D532*$G$719*$G$720/100,2)</f>
        <v>0</v>
      </c>
    </row>
    <row r="1885" spans="1:7" x14ac:dyDescent="0.25">
      <c r="A1885" s="252"/>
      <c r="B1885" s="123">
        <f t="shared" si="30"/>
        <v>41691.5</v>
      </c>
      <c r="C1885" s="115">
        <v>12</v>
      </c>
      <c r="D1885" s="12">
        <f>ROUND(АТС!D533*$D$719*$D$720/100,2)</f>
        <v>0</v>
      </c>
      <c r="E1885" s="12">
        <f>ROUND(АТС!$D533*$E$719*$E$720/100,2)</f>
        <v>0</v>
      </c>
      <c r="F1885" s="12">
        <f>ROUND(АТС!$D533*$F$719*$F$720/100,2)</f>
        <v>0</v>
      </c>
      <c r="G1885" s="12">
        <f>ROUND(АТС!$D533*$G$719*$G$720/100,2)</f>
        <v>0</v>
      </c>
    </row>
    <row r="1886" spans="1:7" x14ac:dyDescent="0.25">
      <c r="A1886" s="252"/>
      <c r="B1886" s="124">
        <f t="shared" si="30"/>
        <v>41691.541669999999</v>
      </c>
      <c r="C1886" s="115">
        <v>13</v>
      </c>
      <c r="D1886" s="12">
        <f>ROUND(АТС!D534*$D$719*$D$720/100,2)</f>
        <v>0</v>
      </c>
      <c r="E1886" s="12">
        <f>ROUND(АТС!$D534*$E$719*$E$720/100,2)</f>
        <v>0</v>
      </c>
      <c r="F1886" s="12">
        <f>ROUND(АТС!$D534*$F$719*$F$720/100,2)</f>
        <v>0</v>
      </c>
      <c r="G1886" s="12">
        <f>ROUND(АТС!$D534*$G$719*$G$720/100,2)</f>
        <v>0</v>
      </c>
    </row>
    <row r="1887" spans="1:7" x14ac:dyDescent="0.25">
      <c r="A1887" s="252"/>
      <c r="B1887" s="123">
        <f t="shared" si="30"/>
        <v>41691.583330000001</v>
      </c>
      <c r="C1887" s="115">
        <v>14</v>
      </c>
      <c r="D1887" s="12">
        <f>ROUND(АТС!D535*$D$719*$D$720/100,2)</f>
        <v>0</v>
      </c>
      <c r="E1887" s="12">
        <f>ROUND(АТС!$D535*$E$719*$E$720/100,2)</f>
        <v>0</v>
      </c>
      <c r="F1887" s="12">
        <f>ROUND(АТС!$D535*$F$719*$F$720/100,2)</f>
        <v>0</v>
      </c>
      <c r="G1887" s="12">
        <f>ROUND(АТС!$D535*$G$719*$G$720/100,2)</f>
        <v>0</v>
      </c>
    </row>
    <row r="1888" spans="1:7" x14ac:dyDescent="0.25">
      <c r="A1888" s="252"/>
      <c r="B1888" s="124">
        <f t="shared" si="30"/>
        <v>41691.625</v>
      </c>
      <c r="C1888" s="115">
        <v>15</v>
      </c>
      <c r="D1888" s="12">
        <f>ROUND(АТС!D536*$D$719*$D$720/100,2)</f>
        <v>0</v>
      </c>
      <c r="E1888" s="12">
        <f>ROUND(АТС!$D536*$E$719*$E$720/100,2)</f>
        <v>0</v>
      </c>
      <c r="F1888" s="12">
        <f>ROUND(АТС!$D536*$F$719*$F$720/100,2)</f>
        <v>0</v>
      </c>
      <c r="G1888" s="12">
        <f>ROUND(АТС!$D536*$G$719*$G$720/100,2)</f>
        <v>0</v>
      </c>
    </row>
    <row r="1889" spans="1:7" x14ac:dyDescent="0.25">
      <c r="A1889" s="252"/>
      <c r="B1889" s="123">
        <f t="shared" si="30"/>
        <v>41691.666669999999</v>
      </c>
      <c r="C1889" s="115">
        <v>16</v>
      </c>
      <c r="D1889" s="12">
        <f>ROUND(АТС!D537*$D$719*$D$720/100,2)</f>
        <v>20.38</v>
      </c>
      <c r="E1889" s="12">
        <f>ROUND(АТС!$D537*$E$719*$E$720/100,2)</f>
        <v>18.73</v>
      </c>
      <c r="F1889" s="12">
        <f>ROUND(АТС!$D537*$F$719*$F$720/100,2)</f>
        <v>12.75</v>
      </c>
      <c r="G1889" s="12">
        <f>ROUND(АТС!$D537*$G$719*$G$720/100,2)</f>
        <v>7.46</v>
      </c>
    </row>
    <row r="1890" spans="1:7" x14ac:dyDescent="0.25">
      <c r="A1890" s="252"/>
      <c r="B1890" s="124">
        <f t="shared" si="30"/>
        <v>41691.708330000001</v>
      </c>
      <c r="C1890" s="115">
        <v>17</v>
      </c>
      <c r="D1890" s="12">
        <f>ROUND(АТС!D538*$D$719*$D$720/100,2)</f>
        <v>25.72</v>
      </c>
      <c r="E1890" s="12">
        <f>ROUND(АТС!$D538*$E$719*$E$720/100,2)</f>
        <v>23.63</v>
      </c>
      <c r="F1890" s="12">
        <f>ROUND(АТС!$D538*$F$719*$F$720/100,2)</f>
        <v>16.100000000000001</v>
      </c>
      <c r="G1890" s="12">
        <f>ROUND(АТС!$D538*$G$719*$G$720/100,2)</f>
        <v>9.42</v>
      </c>
    </row>
    <row r="1891" spans="1:7" x14ac:dyDescent="0.25">
      <c r="A1891" s="252"/>
      <c r="B1891" s="123">
        <f t="shared" si="30"/>
        <v>41691.75</v>
      </c>
      <c r="C1891" s="115">
        <v>18</v>
      </c>
      <c r="D1891" s="12">
        <f>ROUND(АТС!D539*$D$719*$D$720/100,2)</f>
        <v>0</v>
      </c>
      <c r="E1891" s="12">
        <f>ROUND(АТС!$D539*$E$719*$E$720/100,2)</f>
        <v>0</v>
      </c>
      <c r="F1891" s="12">
        <f>ROUND(АТС!$D539*$F$719*$F$720/100,2)</f>
        <v>0</v>
      </c>
      <c r="G1891" s="12">
        <f>ROUND(АТС!$D539*$G$719*$G$720/100,2)</f>
        <v>0</v>
      </c>
    </row>
    <row r="1892" spans="1:7" x14ac:dyDescent="0.25">
      <c r="A1892" s="252"/>
      <c r="B1892" s="124">
        <f t="shared" si="30"/>
        <v>41691.791669999999</v>
      </c>
      <c r="C1892" s="115">
        <v>19</v>
      </c>
      <c r="D1892" s="12">
        <f>ROUND(АТС!D540*$D$719*$D$720/100,2)</f>
        <v>0</v>
      </c>
      <c r="E1892" s="12">
        <f>ROUND(АТС!$D540*$E$719*$E$720/100,2)</f>
        <v>0</v>
      </c>
      <c r="F1892" s="12">
        <f>ROUND(АТС!$D540*$F$719*$F$720/100,2)</f>
        <v>0</v>
      </c>
      <c r="G1892" s="12">
        <f>ROUND(АТС!$D540*$G$719*$G$720/100,2)</f>
        <v>0</v>
      </c>
    </row>
    <row r="1893" spans="1:7" x14ac:dyDescent="0.25">
      <c r="A1893" s="252"/>
      <c r="B1893" s="123">
        <f t="shared" si="30"/>
        <v>41691.833330000001</v>
      </c>
      <c r="C1893" s="115">
        <v>20</v>
      </c>
      <c r="D1893" s="12">
        <f>ROUND(АТС!D541*$D$719*$D$720/100,2)</f>
        <v>0</v>
      </c>
      <c r="E1893" s="12">
        <f>ROUND(АТС!$D541*$E$719*$E$720/100,2)</f>
        <v>0</v>
      </c>
      <c r="F1893" s="12">
        <f>ROUND(АТС!$D541*$F$719*$F$720/100,2)</f>
        <v>0</v>
      </c>
      <c r="G1893" s="12">
        <f>ROUND(АТС!$D541*$G$719*$G$720/100,2)</f>
        <v>0</v>
      </c>
    </row>
    <row r="1894" spans="1:7" x14ac:dyDescent="0.25">
      <c r="A1894" s="252"/>
      <c r="B1894" s="124">
        <f t="shared" si="30"/>
        <v>41691.875</v>
      </c>
      <c r="C1894" s="115">
        <v>21</v>
      </c>
      <c r="D1894" s="12">
        <f>ROUND(АТС!D542*$D$719*$D$720/100,2)</f>
        <v>0</v>
      </c>
      <c r="E1894" s="12">
        <f>ROUND(АТС!$D542*$E$719*$E$720/100,2)</f>
        <v>0</v>
      </c>
      <c r="F1894" s="12">
        <f>ROUND(АТС!$D542*$F$719*$F$720/100,2)</f>
        <v>0</v>
      </c>
      <c r="G1894" s="12">
        <f>ROUND(АТС!$D542*$G$719*$G$720/100,2)</f>
        <v>0</v>
      </c>
    </row>
    <row r="1895" spans="1:7" x14ac:dyDescent="0.25">
      <c r="A1895" s="252"/>
      <c r="B1895" s="123">
        <f t="shared" si="30"/>
        <v>41691.916669999999</v>
      </c>
      <c r="C1895" s="115">
        <v>22</v>
      </c>
      <c r="D1895" s="12">
        <f>ROUND(АТС!D543*$D$719*$D$720/100,2)</f>
        <v>0</v>
      </c>
      <c r="E1895" s="12">
        <f>ROUND(АТС!$D543*$E$719*$E$720/100,2)</f>
        <v>0</v>
      </c>
      <c r="F1895" s="12">
        <f>ROUND(АТС!$D543*$F$719*$F$720/100,2)</f>
        <v>0</v>
      </c>
      <c r="G1895" s="12">
        <f>ROUND(АТС!$D543*$G$719*$G$720/100,2)</f>
        <v>0</v>
      </c>
    </row>
    <row r="1896" spans="1:7" x14ac:dyDescent="0.25">
      <c r="A1896" s="252"/>
      <c r="B1896" s="124">
        <f t="shared" si="30"/>
        <v>41691.958330000001</v>
      </c>
      <c r="C1896" s="115">
        <v>23</v>
      </c>
      <c r="D1896" s="12">
        <f>ROUND(АТС!D544*$D$719*$D$720/100,2)</f>
        <v>0</v>
      </c>
      <c r="E1896" s="12">
        <f>ROUND(АТС!$D544*$E$719*$E$720/100,2)</f>
        <v>0</v>
      </c>
      <c r="F1896" s="12">
        <f>ROUND(АТС!$D544*$F$719*$F$720/100,2)</f>
        <v>0</v>
      </c>
      <c r="G1896" s="12">
        <f>ROUND(АТС!$D544*$G$719*$G$720/100,2)</f>
        <v>0</v>
      </c>
    </row>
    <row r="1897" spans="1:7" x14ac:dyDescent="0.25">
      <c r="A1897" s="252"/>
      <c r="B1897" s="123">
        <f t="shared" si="30"/>
        <v>41692</v>
      </c>
      <c r="C1897" s="115">
        <v>0</v>
      </c>
      <c r="D1897" s="12">
        <f>ROUND(АТС!D545*$D$719*$D$720/100,2)</f>
        <v>0</v>
      </c>
      <c r="E1897" s="12">
        <f>ROUND(АТС!$D545*$E$719*$E$720/100,2)</f>
        <v>0</v>
      </c>
      <c r="F1897" s="12">
        <f>ROUND(АТС!$D545*$F$719*$F$720/100,2)</f>
        <v>0</v>
      </c>
      <c r="G1897" s="12">
        <f>ROUND(АТС!$D545*$G$719*$G$720/100,2)</f>
        <v>0</v>
      </c>
    </row>
    <row r="1898" spans="1:7" x14ac:dyDescent="0.25">
      <c r="A1898" s="252"/>
      <c r="B1898" s="124">
        <f t="shared" si="30"/>
        <v>41692.041669999999</v>
      </c>
      <c r="C1898" s="115">
        <v>1</v>
      </c>
      <c r="D1898" s="12">
        <f>ROUND(АТС!D546*$D$719*$D$720/100,2)</f>
        <v>0</v>
      </c>
      <c r="E1898" s="12">
        <f>ROUND(АТС!$D546*$E$719*$E$720/100,2)</f>
        <v>0</v>
      </c>
      <c r="F1898" s="12">
        <f>ROUND(АТС!$D546*$F$719*$F$720/100,2)</f>
        <v>0</v>
      </c>
      <c r="G1898" s="12">
        <f>ROUND(АТС!$D546*$G$719*$G$720/100,2)</f>
        <v>0</v>
      </c>
    </row>
    <row r="1899" spans="1:7" x14ac:dyDescent="0.25">
      <c r="A1899" s="252"/>
      <c r="B1899" s="123">
        <f t="shared" si="30"/>
        <v>41692.083330000001</v>
      </c>
      <c r="C1899" s="115">
        <v>2</v>
      </c>
      <c r="D1899" s="12">
        <f>ROUND(АТС!D547*$D$719*$D$720/100,2)</f>
        <v>0</v>
      </c>
      <c r="E1899" s="12">
        <f>ROUND(АТС!$D547*$E$719*$E$720/100,2)</f>
        <v>0</v>
      </c>
      <c r="F1899" s="12">
        <f>ROUND(АТС!$D547*$F$719*$F$720/100,2)</f>
        <v>0</v>
      </c>
      <c r="G1899" s="12">
        <f>ROUND(АТС!$D547*$G$719*$G$720/100,2)</f>
        <v>0</v>
      </c>
    </row>
    <row r="1900" spans="1:7" x14ac:dyDescent="0.25">
      <c r="A1900" s="252"/>
      <c r="B1900" s="124">
        <f t="shared" si="30"/>
        <v>41692.125</v>
      </c>
      <c r="C1900" s="115">
        <v>3</v>
      </c>
      <c r="D1900" s="12">
        <f>ROUND(АТС!D548*$D$719*$D$720/100,2)</f>
        <v>0</v>
      </c>
      <c r="E1900" s="12">
        <f>ROUND(АТС!$D548*$E$719*$E$720/100,2)</f>
        <v>0</v>
      </c>
      <c r="F1900" s="12">
        <f>ROUND(АТС!$D548*$F$719*$F$720/100,2)</f>
        <v>0</v>
      </c>
      <c r="G1900" s="12">
        <f>ROUND(АТС!$D548*$G$719*$G$720/100,2)</f>
        <v>0</v>
      </c>
    </row>
    <row r="1901" spans="1:7" x14ac:dyDescent="0.25">
      <c r="A1901" s="252"/>
      <c r="B1901" s="123">
        <f t="shared" si="30"/>
        <v>41692.166669999999</v>
      </c>
      <c r="C1901" s="115">
        <v>4</v>
      </c>
      <c r="D1901" s="12">
        <f>ROUND(АТС!D549*$D$719*$D$720/100,2)</f>
        <v>3.88</v>
      </c>
      <c r="E1901" s="12">
        <f>ROUND(АТС!$D549*$E$719*$E$720/100,2)</f>
        <v>3.57</v>
      </c>
      <c r="F1901" s="12">
        <f>ROUND(АТС!$D549*$F$719*$F$720/100,2)</f>
        <v>2.4300000000000002</v>
      </c>
      <c r="G1901" s="12">
        <f>ROUND(АТС!$D549*$G$719*$G$720/100,2)</f>
        <v>1.42</v>
      </c>
    </row>
    <row r="1902" spans="1:7" x14ac:dyDescent="0.25">
      <c r="A1902" s="252"/>
      <c r="B1902" s="124">
        <f t="shared" si="30"/>
        <v>41692.208330000001</v>
      </c>
      <c r="C1902" s="115">
        <v>5</v>
      </c>
      <c r="D1902" s="12">
        <f>ROUND(АТС!D550*$D$719*$D$720/100,2)</f>
        <v>16.079999999999998</v>
      </c>
      <c r="E1902" s="12">
        <f>ROUND(АТС!$D550*$E$719*$E$720/100,2)</f>
        <v>14.78</v>
      </c>
      <c r="F1902" s="12">
        <f>ROUND(АТС!$D550*$F$719*$F$720/100,2)</f>
        <v>10.06</v>
      </c>
      <c r="G1902" s="12">
        <f>ROUND(АТС!$D550*$G$719*$G$720/100,2)</f>
        <v>5.89</v>
      </c>
    </row>
    <row r="1903" spans="1:7" x14ac:dyDescent="0.25">
      <c r="A1903" s="252"/>
      <c r="B1903" s="123">
        <f t="shared" si="30"/>
        <v>41692.25</v>
      </c>
      <c r="C1903" s="115">
        <v>6</v>
      </c>
      <c r="D1903" s="12">
        <f>ROUND(АТС!D551*$D$719*$D$720/100,2)</f>
        <v>26.75</v>
      </c>
      <c r="E1903" s="12">
        <f>ROUND(АТС!$D551*$E$719*$E$720/100,2)</f>
        <v>24.57</v>
      </c>
      <c r="F1903" s="12">
        <f>ROUND(АТС!$D551*$F$719*$F$720/100,2)</f>
        <v>16.739999999999998</v>
      </c>
      <c r="G1903" s="12">
        <f>ROUND(АТС!$D551*$G$719*$G$720/100,2)</f>
        <v>9.7899999999999991</v>
      </c>
    </row>
    <row r="1904" spans="1:7" x14ac:dyDescent="0.25">
      <c r="A1904" s="252"/>
      <c r="B1904" s="124">
        <f t="shared" si="30"/>
        <v>41692.291669999999</v>
      </c>
      <c r="C1904" s="115">
        <v>7</v>
      </c>
      <c r="D1904" s="12">
        <f>ROUND(АТС!D552*$D$719*$D$720/100,2)</f>
        <v>20.62</v>
      </c>
      <c r="E1904" s="12">
        <f>ROUND(АТС!$D552*$E$719*$E$720/100,2)</f>
        <v>18.95</v>
      </c>
      <c r="F1904" s="12">
        <f>ROUND(АТС!$D552*$F$719*$F$720/100,2)</f>
        <v>12.9</v>
      </c>
      <c r="G1904" s="12">
        <f>ROUND(АТС!$D552*$G$719*$G$720/100,2)</f>
        <v>7.55</v>
      </c>
    </row>
    <row r="1905" spans="1:7" x14ac:dyDescent="0.25">
      <c r="A1905" s="252"/>
      <c r="B1905" s="123">
        <f t="shared" si="30"/>
        <v>41692.333330000001</v>
      </c>
      <c r="C1905" s="115">
        <v>8</v>
      </c>
      <c r="D1905" s="12">
        <f>ROUND(АТС!D553*$D$719*$D$720/100,2)</f>
        <v>0</v>
      </c>
      <c r="E1905" s="12">
        <f>ROUND(АТС!$D553*$E$719*$E$720/100,2)</f>
        <v>0</v>
      </c>
      <c r="F1905" s="12">
        <f>ROUND(АТС!$D553*$F$719*$F$720/100,2)</f>
        <v>0</v>
      </c>
      <c r="G1905" s="12">
        <f>ROUND(АТС!$D553*$G$719*$G$720/100,2)</f>
        <v>0</v>
      </c>
    </row>
    <row r="1906" spans="1:7" x14ac:dyDescent="0.25">
      <c r="A1906" s="252"/>
      <c r="B1906" s="124">
        <f t="shared" si="30"/>
        <v>41692.375</v>
      </c>
      <c r="C1906" s="115">
        <v>9</v>
      </c>
      <c r="D1906" s="12">
        <f>ROUND(АТС!D554*$D$719*$D$720/100,2)</f>
        <v>0</v>
      </c>
      <c r="E1906" s="12">
        <f>ROUND(АТС!$D554*$E$719*$E$720/100,2)</f>
        <v>0</v>
      </c>
      <c r="F1906" s="12">
        <f>ROUND(АТС!$D554*$F$719*$F$720/100,2)</f>
        <v>0</v>
      </c>
      <c r="G1906" s="12">
        <f>ROUND(АТС!$D554*$G$719*$G$720/100,2)</f>
        <v>0</v>
      </c>
    </row>
    <row r="1907" spans="1:7" x14ac:dyDescent="0.25">
      <c r="A1907" s="252"/>
      <c r="B1907" s="123">
        <f t="shared" si="30"/>
        <v>41692.416669999999</v>
      </c>
      <c r="C1907" s="115">
        <v>10</v>
      </c>
      <c r="D1907" s="12">
        <f>ROUND(АТС!D555*$D$719*$D$720/100,2)</f>
        <v>0</v>
      </c>
      <c r="E1907" s="12">
        <f>ROUND(АТС!$D555*$E$719*$E$720/100,2)</f>
        <v>0</v>
      </c>
      <c r="F1907" s="12">
        <f>ROUND(АТС!$D555*$F$719*$F$720/100,2)</f>
        <v>0</v>
      </c>
      <c r="G1907" s="12">
        <f>ROUND(АТС!$D555*$G$719*$G$720/100,2)</f>
        <v>0</v>
      </c>
    </row>
    <row r="1908" spans="1:7" x14ac:dyDescent="0.25">
      <c r="A1908" s="252"/>
      <c r="B1908" s="124">
        <f t="shared" si="30"/>
        <v>41692.458330000001</v>
      </c>
      <c r="C1908" s="115">
        <v>11</v>
      </c>
      <c r="D1908" s="12">
        <f>ROUND(АТС!D556*$D$719*$D$720/100,2)</f>
        <v>0</v>
      </c>
      <c r="E1908" s="12">
        <f>ROUND(АТС!$D556*$E$719*$E$720/100,2)</f>
        <v>0</v>
      </c>
      <c r="F1908" s="12">
        <f>ROUND(АТС!$D556*$F$719*$F$720/100,2)</f>
        <v>0</v>
      </c>
      <c r="G1908" s="12">
        <f>ROUND(АТС!$D556*$G$719*$G$720/100,2)</f>
        <v>0</v>
      </c>
    </row>
    <row r="1909" spans="1:7" x14ac:dyDescent="0.25">
      <c r="A1909" s="252"/>
      <c r="B1909" s="123">
        <f t="shared" si="30"/>
        <v>41692.5</v>
      </c>
      <c r="C1909" s="115">
        <v>12</v>
      </c>
      <c r="D1909" s="12">
        <f>ROUND(АТС!D557*$D$719*$D$720/100,2)</f>
        <v>0</v>
      </c>
      <c r="E1909" s="12">
        <f>ROUND(АТС!$D557*$E$719*$E$720/100,2)</f>
        <v>0</v>
      </c>
      <c r="F1909" s="12">
        <f>ROUND(АТС!$D557*$F$719*$F$720/100,2)</f>
        <v>0</v>
      </c>
      <c r="G1909" s="12">
        <f>ROUND(АТС!$D557*$G$719*$G$720/100,2)</f>
        <v>0</v>
      </c>
    </row>
    <row r="1910" spans="1:7" x14ac:dyDescent="0.25">
      <c r="A1910" s="252"/>
      <c r="B1910" s="124">
        <f t="shared" si="30"/>
        <v>41692.541669999999</v>
      </c>
      <c r="C1910" s="115">
        <v>13</v>
      </c>
      <c r="D1910" s="12">
        <f>ROUND(АТС!D558*$D$719*$D$720/100,2)</f>
        <v>0</v>
      </c>
      <c r="E1910" s="12">
        <f>ROUND(АТС!$D558*$E$719*$E$720/100,2)</f>
        <v>0</v>
      </c>
      <c r="F1910" s="12">
        <f>ROUND(АТС!$D558*$F$719*$F$720/100,2)</f>
        <v>0</v>
      </c>
      <c r="G1910" s="12">
        <f>ROUND(АТС!$D558*$G$719*$G$720/100,2)</f>
        <v>0</v>
      </c>
    </row>
    <row r="1911" spans="1:7" x14ac:dyDescent="0.25">
      <c r="A1911" s="252"/>
      <c r="B1911" s="123">
        <f t="shared" si="30"/>
        <v>41692.583330000001</v>
      </c>
      <c r="C1911" s="115">
        <v>14</v>
      </c>
      <c r="D1911" s="12">
        <f>ROUND(АТС!D559*$D$719*$D$720/100,2)</f>
        <v>0</v>
      </c>
      <c r="E1911" s="12">
        <f>ROUND(АТС!$D559*$E$719*$E$720/100,2)</f>
        <v>0</v>
      </c>
      <c r="F1911" s="12">
        <f>ROUND(АТС!$D559*$F$719*$F$720/100,2)</f>
        <v>0</v>
      </c>
      <c r="G1911" s="12">
        <f>ROUND(АТС!$D559*$G$719*$G$720/100,2)</f>
        <v>0</v>
      </c>
    </row>
    <row r="1912" spans="1:7" x14ac:dyDescent="0.25">
      <c r="A1912" s="252"/>
      <c r="B1912" s="124">
        <f t="shared" si="30"/>
        <v>41692.625</v>
      </c>
      <c r="C1912" s="115">
        <v>15</v>
      </c>
      <c r="D1912" s="12">
        <f>ROUND(АТС!D560*$D$719*$D$720/100,2)</f>
        <v>0</v>
      </c>
      <c r="E1912" s="12">
        <f>ROUND(АТС!$D560*$E$719*$E$720/100,2)</f>
        <v>0</v>
      </c>
      <c r="F1912" s="12">
        <f>ROUND(АТС!$D560*$F$719*$F$720/100,2)</f>
        <v>0</v>
      </c>
      <c r="G1912" s="12">
        <f>ROUND(АТС!$D560*$G$719*$G$720/100,2)</f>
        <v>0</v>
      </c>
    </row>
    <row r="1913" spans="1:7" x14ac:dyDescent="0.25">
      <c r="A1913" s="252"/>
      <c r="B1913" s="123">
        <f t="shared" si="30"/>
        <v>41692.666669999999</v>
      </c>
      <c r="C1913" s="115">
        <v>16</v>
      </c>
      <c r="D1913" s="12">
        <f>ROUND(АТС!D561*$D$719*$D$720/100,2)</f>
        <v>0</v>
      </c>
      <c r="E1913" s="12">
        <f>ROUND(АТС!$D561*$E$719*$E$720/100,2)</f>
        <v>0</v>
      </c>
      <c r="F1913" s="12">
        <f>ROUND(АТС!$D561*$F$719*$F$720/100,2)</f>
        <v>0</v>
      </c>
      <c r="G1913" s="12">
        <f>ROUND(АТС!$D561*$G$719*$G$720/100,2)</f>
        <v>0</v>
      </c>
    </row>
    <row r="1914" spans="1:7" x14ac:dyDescent="0.25">
      <c r="A1914" s="252"/>
      <c r="B1914" s="124">
        <f t="shared" si="30"/>
        <v>41692.708330000001</v>
      </c>
      <c r="C1914" s="115">
        <v>17</v>
      </c>
      <c r="D1914" s="12">
        <f>ROUND(АТС!D562*$D$719*$D$720/100,2)</f>
        <v>3.47</v>
      </c>
      <c r="E1914" s="12">
        <f>ROUND(АТС!$D562*$E$719*$E$720/100,2)</f>
        <v>3.19</v>
      </c>
      <c r="F1914" s="12">
        <f>ROUND(АТС!$D562*$F$719*$F$720/100,2)</f>
        <v>2.17</v>
      </c>
      <c r="G1914" s="12">
        <f>ROUND(АТС!$D562*$G$719*$G$720/100,2)</f>
        <v>1.27</v>
      </c>
    </row>
    <row r="1915" spans="1:7" x14ac:dyDescent="0.25">
      <c r="A1915" s="252"/>
      <c r="B1915" s="123">
        <f t="shared" si="30"/>
        <v>41692.75</v>
      </c>
      <c r="C1915" s="115">
        <v>18</v>
      </c>
      <c r="D1915" s="12">
        <f>ROUND(АТС!D563*$D$719*$D$720/100,2)</f>
        <v>32.880000000000003</v>
      </c>
      <c r="E1915" s="12">
        <f>ROUND(АТС!$D563*$E$719*$E$720/100,2)</f>
        <v>30.21</v>
      </c>
      <c r="F1915" s="12">
        <f>ROUND(АТС!$D563*$F$719*$F$720/100,2)</f>
        <v>20.57</v>
      </c>
      <c r="G1915" s="12">
        <f>ROUND(АТС!$D563*$G$719*$G$720/100,2)</f>
        <v>12.04</v>
      </c>
    </row>
    <row r="1916" spans="1:7" x14ac:dyDescent="0.25">
      <c r="A1916" s="252"/>
      <c r="B1916" s="124">
        <f t="shared" si="30"/>
        <v>41692.791669999999</v>
      </c>
      <c r="C1916" s="115">
        <v>19</v>
      </c>
      <c r="D1916" s="12">
        <f>ROUND(АТС!D564*$D$719*$D$720/100,2)</f>
        <v>104.22</v>
      </c>
      <c r="E1916" s="12">
        <f>ROUND(АТС!$D564*$E$719*$E$720/100,2)</f>
        <v>95.75</v>
      </c>
      <c r="F1916" s="12">
        <f>ROUND(АТС!$D564*$F$719*$F$720/100,2)</f>
        <v>65.209999999999994</v>
      </c>
      <c r="G1916" s="12">
        <f>ROUND(АТС!$D564*$G$719*$G$720/100,2)</f>
        <v>38.159999999999997</v>
      </c>
    </row>
    <row r="1917" spans="1:7" x14ac:dyDescent="0.25">
      <c r="A1917" s="252"/>
      <c r="B1917" s="123">
        <f t="shared" si="30"/>
        <v>41692.833330000001</v>
      </c>
      <c r="C1917" s="115">
        <v>20</v>
      </c>
      <c r="D1917" s="12">
        <f>ROUND(АТС!D565*$D$719*$D$720/100,2)</f>
        <v>0</v>
      </c>
      <c r="E1917" s="12">
        <f>ROUND(АТС!$D565*$E$719*$E$720/100,2)</f>
        <v>0</v>
      </c>
      <c r="F1917" s="12">
        <f>ROUND(АТС!$D565*$F$719*$F$720/100,2)</f>
        <v>0</v>
      </c>
      <c r="G1917" s="12">
        <f>ROUND(АТС!$D565*$G$719*$G$720/100,2)</f>
        <v>0</v>
      </c>
    </row>
    <row r="1918" spans="1:7" x14ac:dyDescent="0.25">
      <c r="A1918" s="252"/>
      <c r="B1918" s="124">
        <f t="shared" si="30"/>
        <v>41692.875</v>
      </c>
      <c r="C1918" s="115">
        <v>21</v>
      </c>
      <c r="D1918" s="12">
        <f>ROUND(АТС!D566*$D$719*$D$720/100,2)</f>
        <v>0</v>
      </c>
      <c r="E1918" s="12">
        <f>ROUND(АТС!$D566*$E$719*$E$720/100,2)</f>
        <v>0</v>
      </c>
      <c r="F1918" s="12">
        <f>ROUND(АТС!$D566*$F$719*$F$720/100,2)</f>
        <v>0</v>
      </c>
      <c r="G1918" s="12">
        <f>ROUND(АТС!$D566*$G$719*$G$720/100,2)</f>
        <v>0</v>
      </c>
    </row>
    <row r="1919" spans="1:7" x14ac:dyDescent="0.25">
      <c r="A1919" s="252"/>
      <c r="B1919" s="123">
        <f t="shared" si="30"/>
        <v>41692.916669999999</v>
      </c>
      <c r="C1919" s="115">
        <v>22</v>
      </c>
      <c r="D1919" s="12">
        <f>ROUND(АТС!D567*$D$719*$D$720/100,2)</f>
        <v>0</v>
      </c>
      <c r="E1919" s="12">
        <f>ROUND(АТС!$D567*$E$719*$E$720/100,2)</f>
        <v>0</v>
      </c>
      <c r="F1919" s="12">
        <f>ROUND(АТС!$D567*$F$719*$F$720/100,2)</f>
        <v>0</v>
      </c>
      <c r="G1919" s="12">
        <f>ROUND(АТС!$D567*$G$719*$G$720/100,2)</f>
        <v>0</v>
      </c>
    </row>
    <row r="1920" spans="1:7" x14ac:dyDescent="0.25">
      <c r="A1920" s="252"/>
      <c r="B1920" s="124">
        <f t="shared" si="30"/>
        <v>41692.958330000001</v>
      </c>
      <c r="C1920" s="115">
        <v>23</v>
      </c>
      <c r="D1920" s="12">
        <f>ROUND(АТС!D568*$D$719*$D$720/100,2)</f>
        <v>0</v>
      </c>
      <c r="E1920" s="12">
        <f>ROUND(АТС!$D568*$E$719*$E$720/100,2)</f>
        <v>0</v>
      </c>
      <c r="F1920" s="12">
        <f>ROUND(АТС!$D568*$F$719*$F$720/100,2)</f>
        <v>0</v>
      </c>
      <c r="G1920" s="12">
        <f>ROUND(АТС!$D568*$G$719*$G$720/100,2)</f>
        <v>0</v>
      </c>
    </row>
    <row r="1921" spans="1:7" x14ac:dyDescent="0.25">
      <c r="A1921" s="252"/>
      <c r="B1921" s="123">
        <f t="shared" si="30"/>
        <v>41693</v>
      </c>
      <c r="C1921" s="115">
        <v>0</v>
      </c>
      <c r="D1921" s="12">
        <f>ROUND(АТС!D569*$D$719*$D$720/100,2)</f>
        <v>0</v>
      </c>
      <c r="E1921" s="12">
        <f>ROUND(АТС!$D569*$E$719*$E$720/100,2)</f>
        <v>0</v>
      </c>
      <c r="F1921" s="12">
        <f>ROUND(АТС!$D569*$F$719*$F$720/100,2)</f>
        <v>0</v>
      </c>
      <c r="G1921" s="12">
        <f>ROUND(АТС!$D569*$G$719*$G$720/100,2)</f>
        <v>0</v>
      </c>
    </row>
    <row r="1922" spans="1:7" x14ac:dyDescent="0.25">
      <c r="A1922" s="252"/>
      <c r="B1922" s="124">
        <f t="shared" si="30"/>
        <v>41693.041669999999</v>
      </c>
      <c r="C1922" s="115">
        <v>1</v>
      </c>
      <c r="D1922" s="12">
        <f>ROUND(АТС!D570*$D$719*$D$720/100,2)</f>
        <v>0</v>
      </c>
      <c r="E1922" s="12">
        <f>ROUND(АТС!$D570*$E$719*$E$720/100,2)</f>
        <v>0</v>
      </c>
      <c r="F1922" s="12">
        <f>ROUND(АТС!$D570*$F$719*$F$720/100,2)</f>
        <v>0</v>
      </c>
      <c r="G1922" s="12">
        <f>ROUND(АТС!$D570*$G$719*$G$720/100,2)</f>
        <v>0</v>
      </c>
    </row>
    <row r="1923" spans="1:7" x14ac:dyDescent="0.25">
      <c r="A1923" s="252"/>
      <c r="B1923" s="123">
        <f t="shared" si="30"/>
        <v>41693.083330000001</v>
      </c>
      <c r="C1923" s="115">
        <v>2</v>
      </c>
      <c r="D1923" s="12">
        <f>ROUND(АТС!D571*$D$719*$D$720/100,2)</f>
        <v>0</v>
      </c>
      <c r="E1923" s="12">
        <f>ROUND(АТС!$D571*$E$719*$E$720/100,2)</f>
        <v>0</v>
      </c>
      <c r="F1923" s="12">
        <f>ROUND(АТС!$D571*$F$719*$F$720/100,2)</f>
        <v>0</v>
      </c>
      <c r="G1923" s="12">
        <f>ROUND(АТС!$D571*$G$719*$G$720/100,2)</f>
        <v>0</v>
      </c>
    </row>
    <row r="1924" spans="1:7" x14ac:dyDescent="0.25">
      <c r="A1924" s="252"/>
      <c r="B1924" s="124">
        <f t="shared" si="30"/>
        <v>41693.125</v>
      </c>
      <c r="C1924" s="115">
        <v>3</v>
      </c>
      <c r="D1924" s="12">
        <f>ROUND(АТС!D572*$D$719*$D$720/100,2)</f>
        <v>0</v>
      </c>
      <c r="E1924" s="12">
        <f>ROUND(АТС!$D572*$E$719*$E$720/100,2)</f>
        <v>0</v>
      </c>
      <c r="F1924" s="12">
        <f>ROUND(АТС!$D572*$F$719*$F$720/100,2)</f>
        <v>0</v>
      </c>
      <c r="G1924" s="12">
        <f>ROUND(АТС!$D572*$G$719*$G$720/100,2)</f>
        <v>0</v>
      </c>
    </row>
    <row r="1925" spans="1:7" x14ac:dyDescent="0.25">
      <c r="A1925" s="252"/>
      <c r="B1925" s="123">
        <f t="shared" si="30"/>
        <v>41693.166669999999</v>
      </c>
      <c r="C1925" s="115">
        <v>4</v>
      </c>
      <c r="D1925" s="12">
        <f>ROUND(АТС!D573*$D$719*$D$720/100,2)</f>
        <v>19.86</v>
      </c>
      <c r="E1925" s="12">
        <f>ROUND(АТС!$D573*$E$719*$E$720/100,2)</f>
        <v>18.25</v>
      </c>
      <c r="F1925" s="12">
        <f>ROUND(АТС!$D573*$F$719*$F$720/100,2)</f>
        <v>12.43</v>
      </c>
      <c r="G1925" s="12">
        <f>ROUND(АТС!$D573*$G$719*$G$720/100,2)</f>
        <v>7.27</v>
      </c>
    </row>
    <row r="1926" spans="1:7" x14ac:dyDescent="0.25">
      <c r="A1926" s="252"/>
      <c r="B1926" s="124">
        <f t="shared" si="30"/>
        <v>41693.208330000001</v>
      </c>
      <c r="C1926" s="115">
        <v>5</v>
      </c>
      <c r="D1926" s="12">
        <f>ROUND(АТС!D574*$D$719*$D$720/100,2)</f>
        <v>39.64</v>
      </c>
      <c r="E1926" s="12">
        <f>ROUND(АТС!$D574*$E$719*$E$720/100,2)</f>
        <v>36.42</v>
      </c>
      <c r="F1926" s="12">
        <f>ROUND(АТС!$D574*$F$719*$F$720/100,2)</f>
        <v>24.81</v>
      </c>
      <c r="G1926" s="12">
        <f>ROUND(АТС!$D574*$G$719*$G$720/100,2)</f>
        <v>14.52</v>
      </c>
    </row>
    <row r="1927" spans="1:7" x14ac:dyDescent="0.25">
      <c r="A1927" s="252"/>
      <c r="B1927" s="123">
        <f t="shared" si="30"/>
        <v>41693.25</v>
      </c>
      <c r="C1927" s="115">
        <v>6</v>
      </c>
      <c r="D1927" s="12">
        <f>ROUND(АТС!D575*$D$719*$D$720/100,2)</f>
        <v>33.979999999999997</v>
      </c>
      <c r="E1927" s="12">
        <f>ROUND(АТС!$D575*$E$719*$E$720/100,2)</f>
        <v>31.22</v>
      </c>
      <c r="F1927" s="12">
        <f>ROUND(АТС!$D575*$F$719*$F$720/100,2)</f>
        <v>21.26</v>
      </c>
      <c r="G1927" s="12">
        <f>ROUND(АТС!$D575*$G$719*$G$720/100,2)</f>
        <v>12.44</v>
      </c>
    </row>
    <row r="1928" spans="1:7" x14ac:dyDescent="0.25">
      <c r="A1928" s="252"/>
      <c r="B1928" s="124">
        <f t="shared" si="30"/>
        <v>41693.291669999999</v>
      </c>
      <c r="C1928" s="115">
        <v>7</v>
      </c>
      <c r="D1928" s="12">
        <f>ROUND(АТС!D576*$D$719*$D$720/100,2)</f>
        <v>45.49</v>
      </c>
      <c r="E1928" s="12">
        <f>ROUND(АТС!$D576*$E$719*$E$720/100,2)</f>
        <v>41.79</v>
      </c>
      <c r="F1928" s="12">
        <f>ROUND(АТС!$D576*$F$719*$F$720/100,2)</f>
        <v>28.46</v>
      </c>
      <c r="G1928" s="12">
        <f>ROUND(АТС!$D576*$G$719*$G$720/100,2)</f>
        <v>16.66</v>
      </c>
    </row>
    <row r="1929" spans="1:7" x14ac:dyDescent="0.25">
      <c r="A1929" s="252"/>
      <c r="B1929" s="123">
        <f t="shared" si="30"/>
        <v>41693.333330000001</v>
      </c>
      <c r="C1929" s="115">
        <v>8</v>
      </c>
      <c r="D1929" s="12">
        <f>ROUND(АТС!D577*$D$719*$D$720/100,2)</f>
        <v>16.329999999999998</v>
      </c>
      <c r="E1929" s="12">
        <f>ROUND(АТС!$D577*$E$719*$E$720/100,2)</f>
        <v>15</v>
      </c>
      <c r="F1929" s="12">
        <f>ROUND(АТС!$D577*$F$719*$F$720/100,2)</f>
        <v>10.210000000000001</v>
      </c>
      <c r="G1929" s="12">
        <f>ROUND(АТС!$D577*$G$719*$G$720/100,2)</f>
        <v>5.98</v>
      </c>
    </row>
    <row r="1930" spans="1:7" x14ac:dyDescent="0.25">
      <c r="A1930" s="252"/>
      <c r="B1930" s="124">
        <f t="shared" ref="B1930:B1993" si="31">B1906+1</f>
        <v>41693.375</v>
      </c>
      <c r="C1930" s="115">
        <v>9</v>
      </c>
      <c r="D1930" s="12">
        <f>ROUND(АТС!D578*$D$719*$D$720/100,2)</f>
        <v>0</v>
      </c>
      <c r="E1930" s="12">
        <f>ROUND(АТС!$D578*$E$719*$E$720/100,2)</f>
        <v>0</v>
      </c>
      <c r="F1930" s="12">
        <f>ROUND(АТС!$D578*$F$719*$F$720/100,2)</f>
        <v>0</v>
      </c>
      <c r="G1930" s="12">
        <f>ROUND(АТС!$D578*$G$719*$G$720/100,2)</f>
        <v>0</v>
      </c>
    </row>
    <row r="1931" spans="1:7" x14ac:dyDescent="0.25">
      <c r="A1931" s="252"/>
      <c r="B1931" s="123">
        <f t="shared" si="31"/>
        <v>41693.416669999999</v>
      </c>
      <c r="C1931" s="115">
        <v>10</v>
      </c>
      <c r="D1931" s="12">
        <f>ROUND(АТС!D579*$D$719*$D$720/100,2)</f>
        <v>0</v>
      </c>
      <c r="E1931" s="12">
        <f>ROUND(АТС!$D579*$E$719*$E$720/100,2)</f>
        <v>0</v>
      </c>
      <c r="F1931" s="12">
        <f>ROUND(АТС!$D579*$F$719*$F$720/100,2)</f>
        <v>0</v>
      </c>
      <c r="G1931" s="12">
        <f>ROUND(АТС!$D579*$G$719*$G$720/100,2)</f>
        <v>0</v>
      </c>
    </row>
    <row r="1932" spans="1:7" x14ac:dyDescent="0.25">
      <c r="A1932" s="252"/>
      <c r="B1932" s="124">
        <f t="shared" si="31"/>
        <v>41693.458330000001</v>
      </c>
      <c r="C1932" s="115">
        <v>11</v>
      </c>
      <c r="D1932" s="12">
        <f>ROUND(АТС!D580*$D$719*$D$720/100,2)</f>
        <v>0</v>
      </c>
      <c r="E1932" s="12">
        <f>ROUND(АТС!$D580*$E$719*$E$720/100,2)</f>
        <v>0</v>
      </c>
      <c r="F1932" s="12">
        <f>ROUND(АТС!$D580*$F$719*$F$720/100,2)</f>
        <v>0</v>
      </c>
      <c r="G1932" s="12">
        <f>ROUND(АТС!$D580*$G$719*$G$720/100,2)</f>
        <v>0</v>
      </c>
    </row>
    <row r="1933" spans="1:7" x14ac:dyDescent="0.25">
      <c r="A1933" s="252"/>
      <c r="B1933" s="123">
        <f t="shared" si="31"/>
        <v>41693.5</v>
      </c>
      <c r="C1933" s="115">
        <v>12</v>
      </c>
      <c r="D1933" s="12">
        <f>ROUND(АТС!D581*$D$719*$D$720/100,2)</f>
        <v>0</v>
      </c>
      <c r="E1933" s="12">
        <f>ROUND(АТС!$D581*$E$719*$E$720/100,2)</f>
        <v>0</v>
      </c>
      <c r="F1933" s="12">
        <f>ROUND(АТС!$D581*$F$719*$F$720/100,2)</f>
        <v>0</v>
      </c>
      <c r="G1933" s="12">
        <f>ROUND(АТС!$D581*$G$719*$G$720/100,2)</f>
        <v>0</v>
      </c>
    </row>
    <row r="1934" spans="1:7" x14ac:dyDescent="0.25">
      <c r="A1934" s="252"/>
      <c r="B1934" s="124">
        <f t="shared" si="31"/>
        <v>41693.541669999999</v>
      </c>
      <c r="C1934" s="115">
        <v>13</v>
      </c>
      <c r="D1934" s="12">
        <f>ROUND(АТС!D582*$D$719*$D$720/100,2)</f>
        <v>0</v>
      </c>
      <c r="E1934" s="12">
        <f>ROUND(АТС!$D582*$E$719*$E$720/100,2)</f>
        <v>0</v>
      </c>
      <c r="F1934" s="12">
        <f>ROUND(АТС!$D582*$F$719*$F$720/100,2)</f>
        <v>0</v>
      </c>
      <c r="G1934" s="12">
        <f>ROUND(АТС!$D582*$G$719*$G$720/100,2)</f>
        <v>0</v>
      </c>
    </row>
    <row r="1935" spans="1:7" x14ac:dyDescent="0.25">
      <c r="A1935" s="252"/>
      <c r="B1935" s="123">
        <f t="shared" si="31"/>
        <v>41693.583330000001</v>
      </c>
      <c r="C1935" s="115">
        <v>14</v>
      </c>
      <c r="D1935" s="12">
        <f>ROUND(АТС!D583*$D$719*$D$720/100,2)</f>
        <v>0</v>
      </c>
      <c r="E1935" s="12">
        <f>ROUND(АТС!$D583*$E$719*$E$720/100,2)</f>
        <v>0</v>
      </c>
      <c r="F1935" s="12">
        <f>ROUND(АТС!$D583*$F$719*$F$720/100,2)</f>
        <v>0</v>
      </c>
      <c r="G1935" s="12">
        <f>ROUND(АТС!$D583*$G$719*$G$720/100,2)</f>
        <v>0</v>
      </c>
    </row>
    <row r="1936" spans="1:7" x14ac:dyDescent="0.25">
      <c r="A1936" s="252"/>
      <c r="B1936" s="124">
        <f t="shared" si="31"/>
        <v>41693.625</v>
      </c>
      <c r="C1936" s="115">
        <v>15</v>
      </c>
      <c r="D1936" s="12">
        <f>ROUND(АТС!D584*$D$719*$D$720/100,2)</f>
        <v>0</v>
      </c>
      <c r="E1936" s="12">
        <f>ROUND(АТС!$D584*$E$719*$E$720/100,2)</f>
        <v>0</v>
      </c>
      <c r="F1936" s="12">
        <f>ROUND(АТС!$D584*$F$719*$F$720/100,2)</f>
        <v>0</v>
      </c>
      <c r="G1936" s="12">
        <f>ROUND(АТС!$D584*$G$719*$G$720/100,2)</f>
        <v>0</v>
      </c>
    </row>
    <row r="1937" spans="1:7" x14ac:dyDescent="0.25">
      <c r="A1937" s="252"/>
      <c r="B1937" s="123">
        <f t="shared" si="31"/>
        <v>41693.666669999999</v>
      </c>
      <c r="C1937" s="115">
        <v>16</v>
      </c>
      <c r="D1937" s="12">
        <f>ROUND(АТС!D585*$D$719*$D$720/100,2)</f>
        <v>0</v>
      </c>
      <c r="E1937" s="12">
        <f>ROUND(АТС!$D585*$E$719*$E$720/100,2)</f>
        <v>0</v>
      </c>
      <c r="F1937" s="12">
        <f>ROUND(АТС!$D585*$F$719*$F$720/100,2)</f>
        <v>0</v>
      </c>
      <c r="G1937" s="12">
        <f>ROUND(АТС!$D585*$G$719*$G$720/100,2)</f>
        <v>0</v>
      </c>
    </row>
    <row r="1938" spans="1:7" x14ac:dyDescent="0.25">
      <c r="A1938" s="252"/>
      <c r="B1938" s="124">
        <f t="shared" si="31"/>
        <v>41693.708330000001</v>
      </c>
      <c r="C1938" s="115">
        <v>17</v>
      </c>
      <c r="D1938" s="12">
        <f>ROUND(АТС!D586*$D$719*$D$720/100,2)</f>
        <v>0</v>
      </c>
      <c r="E1938" s="12">
        <f>ROUND(АТС!$D586*$E$719*$E$720/100,2)</f>
        <v>0</v>
      </c>
      <c r="F1938" s="12">
        <f>ROUND(АТС!$D586*$F$719*$F$720/100,2)</f>
        <v>0</v>
      </c>
      <c r="G1938" s="12">
        <f>ROUND(АТС!$D586*$G$719*$G$720/100,2)</f>
        <v>0</v>
      </c>
    </row>
    <row r="1939" spans="1:7" x14ac:dyDescent="0.25">
      <c r="A1939" s="252"/>
      <c r="B1939" s="123">
        <f t="shared" si="31"/>
        <v>41693.75</v>
      </c>
      <c r="C1939" s="115">
        <v>18</v>
      </c>
      <c r="D1939" s="12">
        <f>ROUND(АТС!D587*$D$719*$D$720/100,2)</f>
        <v>11.47</v>
      </c>
      <c r="E1939" s="12">
        <f>ROUND(АТС!$D587*$E$719*$E$720/100,2)</f>
        <v>10.53</v>
      </c>
      <c r="F1939" s="12">
        <f>ROUND(АТС!$D587*$F$719*$F$720/100,2)</f>
        <v>7.17</v>
      </c>
      <c r="G1939" s="12">
        <f>ROUND(АТС!$D587*$G$719*$G$720/100,2)</f>
        <v>4.2</v>
      </c>
    </row>
    <row r="1940" spans="1:7" x14ac:dyDescent="0.25">
      <c r="A1940" s="252"/>
      <c r="B1940" s="124">
        <f t="shared" si="31"/>
        <v>41693.791669999999</v>
      </c>
      <c r="C1940" s="115">
        <v>19</v>
      </c>
      <c r="D1940" s="12">
        <f>ROUND(АТС!D588*$D$719*$D$720/100,2)</f>
        <v>1.4</v>
      </c>
      <c r="E1940" s="12">
        <f>ROUND(АТС!$D588*$E$719*$E$720/100,2)</f>
        <v>1.28</v>
      </c>
      <c r="F1940" s="12">
        <f>ROUND(АТС!$D588*$F$719*$F$720/100,2)</f>
        <v>0.87</v>
      </c>
      <c r="G1940" s="12">
        <f>ROUND(АТС!$D588*$G$719*$G$720/100,2)</f>
        <v>0.51</v>
      </c>
    </row>
    <row r="1941" spans="1:7" x14ac:dyDescent="0.25">
      <c r="A1941" s="252"/>
      <c r="B1941" s="123">
        <f t="shared" si="31"/>
        <v>41693.833330000001</v>
      </c>
      <c r="C1941" s="115">
        <v>20</v>
      </c>
      <c r="D1941" s="12">
        <f>ROUND(АТС!D589*$D$719*$D$720/100,2)</f>
        <v>0</v>
      </c>
      <c r="E1941" s="12">
        <f>ROUND(АТС!$D589*$E$719*$E$720/100,2)</f>
        <v>0</v>
      </c>
      <c r="F1941" s="12">
        <f>ROUND(АТС!$D589*$F$719*$F$720/100,2)</f>
        <v>0</v>
      </c>
      <c r="G1941" s="12">
        <f>ROUND(АТС!$D589*$G$719*$G$720/100,2)</f>
        <v>0</v>
      </c>
    </row>
    <row r="1942" spans="1:7" x14ac:dyDescent="0.25">
      <c r="A1942" s="252"/>
      <c r="B1942" s="124">
        <f t="shared" si="31"/>
        <v>41693.875</v>
      </c>
      <c r="C1942" s="115">
        <v>21</v>
      </c>
      <c r="D1942" s="12">
        <f>ROUND(АТС!D590*$D$719*$D$720/100,2)</f>
        <v>0</v>
      </c>
      <c r="E1942" s="12">
        <f>ROUND(АТС!$D590*$E$719*$E$720/100,2)</f>
        <v>0</v>
      </c>
      <c r="F1942" s="12">
        <f>ROUND(АТС!$D590*$F$719*$F$720/100,2)</f>
        <v>0</v>
      </c>
      <c r="G1942" s="12">
        <f>ROUND(АТС!$D590*$G$719*$G$720/100,2)</f>
        <v>0</v>
      </c>
    </row>
    <row r="1943" spans="1:7" x14ac:dyDescent="0.25">
      <c r="A1943" s="252"/>
      <c r="B1943" s="123">
        <f t="shared" si="31"/>
        <v>41693.916669999999</v>
      </c>
      <c r="C1943" s="115">
        <v>22</v>
      </c>
      <c r="D1943" s="12">
        <f>ROUND(АТС!D591*$D$719*$D$720/100,2)</f>
        <v>0</v>
      </c>
      <c r="E1943" s="12">
        <f>ROUND(АТС!$D591*$E$719*$E$720/100,2)</f>
        <v>0</v>
      </c>
      <c r="F1943" s="12">
        <f>ROUND(АТС!$D591*$F$719*$F$720/100,2)</f>
        <v>0</v>
      </c>
      <c r="G1943" s="12">
        <f>ROUND(АТС!$D591*$G$719*$G$720/100,2)</f>
        <v>0</v>
      </c>
    </row>
    <row r="1944" spans="1:7" x14ac:dyDescent="0.25">
      <c r="A1944" s="252"/>
      <c r="B1944" s="124">
        <f t="shared" si="31"/>
        <v>41693.958330000001</v>
      </c>
      <c r="C1944" s="115">
        <v>23</v>
      </c>
      <c r="D1944" s="12">
        <f>ROUND(АТС!D592*$D$719*$D$720/100,2)</f>
        <v>0</v>
      </c>
      <c r="E1944" s="12">
        <f>ROUND(АТС!$D592*$E$719*$E$720/100,2)</f>
        <v>0</v>
      </c>
      <c r="F1944" s="12">
        <f>ROUND(АТС!$D592*$F$719*$F$720/100,2)</f>
        <v>0</v>
      </c>
      <c r="G1944" s="12">
        <f>ROUND(АТС!$D592*$G$719*$G$720/100,2)</f>
        <v>0</v>
      </c>
    </row>
    <row r="1945" spans="1:7" x14ac:dyDescent="0.25">
      <c r="A1945" s="252"/>
      <c r="B1945" s="123">
        <f t="shared" si="31"/>
        <v>41694</v>
      </c>
      <c r="C1945" s="115">
        <v>0</v>
      </c>
      <c r="D1945" s="12">
        <f>ROUND(АТС!D593*$D$719*$D$720/100,2)</f>
        <v>1.43</v>
      </c>
      <c r="E1945" s="12">
        <f>ROUND(АТС!$D593*$E$719*$E$720/100,2)</f>
        <v>1.32</v>
      </c>
      <c r="F1945" s="12">
        <f>ROUND(АТС!$D593*$F$719*$F$720/100,2)</f>
        <v>0.9</v>
      </c>
      <c r="G1945" s="12">
        <f>ROUND(АТС!$D593*$G$719*$G$720/100,2)</f>
        <v>0.53</v>
      </c>
    </row>
    <row r="1946" spans="1:7" x14ac:dyDescent="0.25">
      <c r="A1946" s="252"/>
      <c r="B1946" s="124">
        <f t="shared" si="31"/>
        <v>41694.041669999999</v>
      </c>
      <c r="C1946" s="115">
        <v>1</v>
      </c>
      <c r="D1946" s="12">
        <f>ROUND(АТС!D594*$D$719*$D$720/100,2)</f>
        <v>14.61</v>
      </c>
      <c r="E1946" s="12">
        <f>ROUND(АТС!$D594*$E$719*$E$720/100,2)</f>
        <v>13.42</v>
      </c>
      <c r="F1946" s="12">
        <f>ROUND(АТС!$D594*$F$719*$F$720/100,2)</f>
        <v>9.14</v>
      </c>
      <c r="G1946" s="12">
        <f>ROUND(АТС!$D594*$G$719*$G$720/100,2)</f>
        <v>5.35</v>
      </c>
    </row>
    <row r="1947" spans="1:7" x14ac:dyDescent="0.25">
      <c r="A1947" s="252"/>
      <c r="B1947" s="123">
        <f t="shared" si="31"/>
        <v>41694.083330000001</v>
      </c>
      <c r="C1947" s="115">
        <v>2</v>
      </c>
      <c r="D1947" s="12">
        <f>ROUND(АТС!D595*$D$719*$D$720/100,2)</f>
        <v>1.84</v>
      </c>
      <c r="E1947" s="12">
        <f>ROUND(АТС!$D595*$E$719*$E$720/100,2)</f>
        <v>1.69</v>
      </c>
      <c r="F1947" s="12">
        <f>ROUND(АТС!$D595*$F$719*$F$720/100,2)</f>
        <v>1.1499999999999999</v>
      </c>
      <c r="G1947" s="12">
        <f>ROUND(АТС!$D595*$G$719*$G$720/100,2)</f>
        <v>0.67</v>
      </c>
    </row>
    <row r="1948" spans="1:7" x14ac:dyDescent="0.25">
      <c r="A1948" s="252"/>
      <c r="B1948" s="124">
        <f t="shared" si="31"/>
        <v>41694.125</v>
      </c>
      <c r="C1948" s="115">
        <v>3</v>
      </c>
      <c r="D1948" s="12">
        <f>ROUND(АТС!D596*$D$719*$D$720/100,2)</f>
        <v>8.49</v>
      </c>
      <c r="E1948" s="12">
        <f>ROUND(АТС!$D596*$E$719*$E$720/100,2)</f>
        <v>7.8</v>
      </c>
      <c r="F1948" s="12">
        <f>ROUND(АТС!$D596*$F$719*$F$720/100,2)</f>
        <v>5.31</v>
      </c>
      <c r="G1948" s="12">
        <f>ROUND(АТС!$D596*$G$719*$G$720/100,2)</f>
        <v>3.11</v>
      </c>
    </row>
    <row r="1949" spans="1:7" x14ac:dyDescent="0.25">
      <c r="A1949" s="252"/>
      <c r="B1949" s="123">
        <f t="shared" si="31"/>
        <v>41694.166669999999</v>
      </c>
      <c r="C1949" s="115">
        <v>4</v>
      </c>
      <c r="D1949" s="12">
        <f>ROUND(АТС!D597*$D$719*$D$720/100,2)</f>
        <v>0</v>
      </c>
      <c r="E1949" s="12">
        <f>ROUND(АТС!$D597*$E$719*$E$720/100,2)</f>
        <v>0</v>
      </c>
      <c r="F1949" s="12">
        <f>ROUND(АТС!$D597*$F$719*$F$720/100,2)</f>
        <v>0</v>
      </c>
      <c r="G1949" s="12">
        <f>ROUND(АТС!$D597*$G$719*$G$720/100,2)</f>
        <v>0</v>
      </c>
    </row>
    <row r="1950" spans="1:7" x14ac:dyDescent="0.25">
      <c r="A1950" s="252"/>
      <c r="B1950" s="124">
        <f t="shared" si="31"/>
        <v>41694.208330000001</v>
      </c>
      <c r="C1950" s="115">
        <v>5</v>
      </c>
      <c r="D1950" s="12">
        <f>ROUND(АТС!D598*$D$719*$D$720/100,2)</f>
        <v>14.73</v>
      </c>
      <c r="E1950" s="12">
        <f>ROUND(АТС!$D598*$E$719*$E$720/100,2)</f>
        <v>13.53</v>
      </c>
      <c r="F1950" s="12">
        <f>ROUND(АТС!$D598*$F$719*$F$720/100,2)</f>
        <v>9.2200000000000006</v>
      </c>
      <c r="G1950" s="12">
        <f>ROUND(АТС!$D598*$G$719*$G$720/100,2)</f>
        <v>5.39</v>
      </c>
    </row>
    <row r="1951" spans="1:7" x14ac:dyDescent="0.25">
      <c r="A1951" s="252"/>
      <c r="B1951" s="123">
        <f t="shared" si="31"/>
        <v>41694.25</v>
      </c>
      <c r="C1951" s="115">
        <v>6</v>
      </c>
      <c r="D1951" s="12">
        <f>ROUND(АТС!D599*$D$719*$D$720/100,2)</f>
        <v>52.68</v>
      </c>
      <c r="E1951" s="12">
        <f>ROUND(АТС!$D599*$E$719*$E$720/100,2)</f>
        <v>48.4</v>
      </c>
      <c r="F1951" s="12">
        <f>ROUND(АТС!$D599*$F$719*$F$720/100,2)</f>
        <v>32.96</v>
      </c>
      <c r="G1951" s="12">
        <f>ROUND(АТС!$D599*$G$719*$G$720/100,2)</f>
        <v>19.29</v>
      </c>
    </row>
    <row r="1952" spans="1:7" x14ac:dyDescent="0.25">
      <c r="A1952" s="252"/>
      <c r="B1952" s="124">
        <f t="shared" si="31"/>
        <v>41694.291669999999</v>
      </c>
      <c r="C1952" s="115">
        <v>7</v>
      </c>
      <c r="D1952" s="12">
        <f>ROUND(АТС!D600*$D$719*$D$720/100,2)</f>
        <v>8.3000000000000007</v>
      </c>
      <c r="E1952" s="12">
        <f>ROUND(АТС!$D600*$E$719*$E$720/100,2)</f>
        <v>7.62</v>
      </c>
      <c r="F1952" s="12">
        <f>ROUND(АТС!$D600*$F$719*$F$720/100,2)</f>
        <v>5.19</v>
      </c>
      <c r="G1952" s="12">
        <f>ROUND(АТС!$D600*$G$719*$G$720/100,2)</f>
        <v>3.04</v>
      </c>
    </row>
    <row r="1953" spans="1:7" x14ac:dyDescent="0.25">
      <c r="A1953" s="252"/>
      <c r="B1953" s="123">
        <f t="shared" si="31"/>
        <v>41694.333330000001</v>
      </c>
      <c r="C1953" s="115">
        <v>8</v>
      </c>
      <c r="D1953" s="12">
        <f>ROUND(АТС!D601*$D$719*$D$720/100,2)</f>
        <v>0.73</v>
      </c>
      <c r="E1953" s="12">
        <f>ROUND(АТС!$D601*$E$719*$E$720/100,2)</f>
        <v>0.67</v>
      </c>
      <c r="F1953" s="12">
        <f>ROUND(АТС!$D601*$F$719*$F$720/100,2)</f>
        <v>0.46</v>
      </c>
      <c r="G1953" s="12">
        <f>ROUND(АТС!$D601*$G$719*$G$720/100,2)</f>
        <v>0.27</v>
      </c>
    </row>
    <row r="1954" spans="1:7" x14ac:dyDescent="0.25">
      <c r="A1954" s="252"/>
      <c r="B1954" s="124">
        <f t="shared" si="31"/>
        <v>41694.375</v>
      </c>
      <c r="C1954" s="115">
        <v>9</v>
      </c>
      <c r="D1954" s="12">
        <f>ROUND(АТС!D602*$D$719*$D$720/100,2)</f>
        <v>0</v>
      </c>
      <c r="E1954" s="12">
        <f>ROUND(АТС!$D602*$E$719*$E$720/100,2)</f>
        <v>0</v>
      </c>
      <c r="F1954" s="12">
        <f>ROUND(АТС!$D602*$F$719*$F$720/100,2)</f>
        <v>0</v>
      </c>
      <c r="G1954" s="12">
        <f>ROUND(АТС!$D602*$G$719*$G$720/100,2)</f>
        <v>0</v>
      </c>
    </row>
    <row r="1955" spans="1:7" x14ac:dyDescent="0.25">
      <c r="A1955" s="252"/>
      <c r="B1955" s="123">
        <f t="shared" si="31"/>
        <v>41694.416669999999</v>
      </c>
      <c r="C1955" s="115">
        <v>10</v>
      </c>
      <c r="D1955" s="12">
        <f>ROUND(АТС!D603*$D$719*$D$720/100,2)</f>
        <v>0</v>
      </c>
      <c r="E1955" s="12">
        <f>ROUND(АТС!$D603*$E$719*$E$720/100,2)</f>
        <v>0</v>
      </c>
      <c r="F1955" s="12">
        <f>ROUND(АТС!$D603*$F$719*$F$720/100,2)</f>
        <v>0</v>
      </c>
      <c r="G1955" s="12">
        <f>ROUND(АТС!$D603*$G$719*$G$720/100,2)</f>
        <v>0</v>
      </c>
    </row>
    <row r="1956" spans="1:7" x14ac:dyDescent="0.25">
      <c r="A1956" s="252"/>
      <c r="B1956" s="124">
        <f t="shared" si="31"/>
        <v>41694.458330000001</v>
      </c>
      <c r="C1956" s="115">
        <v>11</v>
      </c>
      <c r="D1956" s="12">
        <f>ROUND(АТС!D604*$D$719*$D$720/100,2)</f>
        <v>0</v>
      </c>
      <c r="E1956" s="12">
        <f>ROUND(АТС!$D604*$E$719*$E$720/100,2)</f>
        <v>0</v>
      </c>
      <c r="F1956" s="12">
        <f>ROUND(АТС!$D604*$F$719*$F$720/100,2)</f>
        <v>0</v>
      </c>
      <c r="G1956" s="12">
        <f>ROUND(АТС!$D604*$G$719*$G$720/100,2)</f>
        <v>0</v>
      </c>
    </row>
    <row r="1957" spans="1:7" x14ac:dyDescent="0.25">
      <c r="A1957" s="252"/>
      <c r="B1957" s="123">
        <f t="shared" si="31"/>
        <v>41694.5</v>
      </c>
      <c r="C1957" s="115">
        <v>12</v>
      </c>
      <c r="D1957" s="12">
        <f>ROUND(АТС!D605*$D$719*$D$720/100,2)</f>
        <v>0</v>
      </c>
      <c r="E1957" s="12">
        <f>ROUND(АТС!$D605*$E$719*$E$720/100,2)</f>
        <v>0</v>
      </c>
      <c r="F1957" s="12">
        <f>ROUND(АТС!$D605*$F$719*$F$720/100,2)</f>
        <v>0</v>
      </c>
      <c r="G1957" s="12">
        <f>ROUND(АТС!$D605*$G$719*$G$720/100,2)</f>
        <v>0</v>
      </c>
    </row>
    <row r="1958" spans="1:7" x14ac:dyDescent="0.25">
      <c r="A1958" s="252"/>
      <c r="B1958" s="124">
        <f t="shared" si="31"/>
        <v>41694.541669999999</v>
      </c>
      <c r="C1958" s="115">
        <v>13</v>
      </c>
      <c r="D1958" s="12">
        <f>ROUND(АТС!D606*$D$719*$D$720/100,2)</f>
        <v>0</v>
      </c>
      <c r="E1958" s="12">
        <f>ROUND(АТС!$D606*$E$719*$E$720/100,2)</f>
        <v>0</v>
      </c>
      <c r="F1958" s="12">
        <f>ROUND(АТС!$D606*$F$719*$F$720/100,2)</f>
        <v>0</v>
      </c>
      <c r="G1958" s="12">
        <f>ROUND(АТС!$D606*$G$719*$G$720/100,2)</f>
        <v>0</v>
      </c>
    </row>
    <row r="1959" spans="1:7" x14ac:dyDescent="0.25">
      <c r="A1959" s="252"/>
      <c r="B1959" s="123">
        <f t="shared" si="31"/>
        <v>41694.583330000001</v>
      </c>
      <c r="C1959" s="115">
        <v>14</v>
      </c>
      <c r="D1959" s="12">
        <f>ROUND(АТС!D607*$D$719*$D$720/100,2)</f>
        <v>0</v>
      </c>
      <c r="E1959" s="12">
        <f>ROUND(АТС!$D607*$E$719*$E$720/100,2)</f>
        <v>0</v>
      </c>
      <c r="F1959" s="12">
        <f>ROUND(АТС!$D607*$F$719*$F$720/100,2)</f>
        <v>0</v>
      </c>
      <c r="G1959" s="12">
        <f>ROUND(АТС!$D607*$G$719*$G$720/100,2)</f>
        <v>0</v>
      </c>
    </row>
    <row r="1960" spans="1:7" x14ac:dyDescent="0.25">
      <c r="A1960" s="252"/>
      <c r="B1960" s="124">
        <f t="shared" si="31"/>
        <v>41694.625</v>
      </c>
      <c r="C1960" s="115">
        <v>15</v>
      </c>
      <c r="D1960" s="12">
        <f>ROUND(АТС!D608*$D$719*$D$720/100,2)</f>
        <v>0.03</v>
      </c>
      <c r="E1960" s="12">
        <f>ROUND(АТС!$D608*$E$719*$E$720/100,2)</f>
        <v>0.03</v>
      </c>
      <c r="F1960" s="12">
        <f>ROUND(АТС!$D608*$F$719*$F$720/100,2)</f>
        <v>0.02</v>
      </c>
      <c r="G1960" s="12">
        <f>ROUND(АТС!$D608*$G$719*$G$720/100,2)</f>
        <v>0.01</v>
      </c>
    </row>
    <row r="1961" spans="1:7" x14ac:dyDescent="0.25">
      <c r="A1961" s="252"/>
      <c r="B1961" s="123">
        <f t="shared" si="31"/>
        <v>41694.666669999999</v>
      </c>
      <c r="C1961" s="115">
        <v>16</v>
      </c>
      <c r="D1961" s="12">
        <f>ROUND(АТС!D609*$D$719*$D$720/100,2)</f>
        <v>0</v>
      </c>
      <c r="E1961" s="12">
        <f>ROUND(АТС!$D609*$E$719*$E$720/100,2)</f>
        <v>0</v>
      </c>
      <c r="F1961" s="12">
        <f>ROUND(АТС!$D609*$F$719*$F$720/100,2)</f>
        <v>0</v>
      </c>
      <c r="G1961" s="12">
        <f>ROUND(АТС!$D609*$G$719*$G$720/100,2)</f>
        <v>0</v>
      </c>
    </row>
    <row r="1962" spans="1:7" x14ac:dyDescent="0.25">
      <c r="A1962" s="252"/>
      <c r="B1962" s="124">
        <f t="shared" si="31"/>
        <v>41694.708330000001</v>
      </c>
      <c r="C1962" s="115">
        <v>17</v>
      </c>
      <c r="D1962" s="12">
        <f>ROUND(АТС!D610*$D$719*$D$720/100,2)</f>
        <v>0</v>
      </c>
      <c r="E1962" s="12">
        <f>ROUND(АТС!$D610*$E$719*$E$720/100,2)</f>
        <v>0</v>
      </c>
      <c r="F1962" s="12">
        <f>ROUND(АТС!$D610*$F$719*$F$720/100,2)</f>
        <v>0</v>
      </c>
      <c r="G1962" s="12">
        <f>ROUND(АТС!$D610*$G$719*$G$720/100,2)</f>
        <v>0</v>
      </c>
    </row>
    <row r="1963" spans="1:7" x14ac:dyDescent="0.25">
      <c r="A1963" s="252"/>
      <c r="B1963" s="123">
        <f t="shared" si="31"/>
        <v>41694.75</v>
      </c>
      <c r="C1963" s="115">
        <v>18</v>
      </c>
      <c r="D1963" s="12">
        <f>ROUND(АТС!D611*$D$719*$D$720/100,2)</f>
        <v>33.01</v>
      </c>
      <c r="E1963" s="12">
        <f>ROUND(АТС!$D611*$E$719*$E$720/100,2)</f>
        <v>30.33</v>
      </c>
      <c r="F1963" s="12">
        <f>ROUND(АТС!$D611*$F$719*$F$720/100,2)</f>
        <v>20.66</v>
      </c>
      <c r="G1963" s="12">
        <f>ROUND(АТС!$D611*$G$719*$G$720/100,2)</f>
        <v>12.09</v>
      </c>
    </row>
    <row r="1964" spans="1:7" x14ac:dyDescent="0.25">
      <c r="A1964" s="252"/>
      <c r="B1964" s="124">
        <f t="shared" si="31"/>
        <v>41694.791669999999</v>
      </c>
      <c r="C1964" s="115">
        <v>19</v>
      </c>
      <c r="D1964" s="12">
        <f>ROUND(АТС!D612*$D$719*$D$720/100,2)</f>
        <v>0.81</v>
      </c>
      <c r="E1964" s="12">
        <f>ROUND(АТС!$D612*$E$719*$E$720/100,2)</f>
        <v>0.74</v>
      </c>
      <c r="F1964" s="12">
        <f>ROUND(АТС!$D612*$F$719*$F$720/100,2)</f>
        <v>0.5</v>
      </c>
      <c r="G1964" s="12">
        <f>ROUND(АТС!$D612*$G$719*$G$720/100,2)</f>
        <v>0.28999999999999998</v>
      </c>
    </row>
    <row r="1965" spans="1:7" x14ac:dyDescent="0.25">
      <c r="A1965" s="252"/>
      <c r="B1965" s="123">
        <f t="shared" si="31"/>
        <v>41694.833330000001</v>
      </c>
      <c r="C1965" s="115">
        <v>20</v>
      </c>
      <c r="D1965" s="12">
        <f>ROUND(АТС!D613*$D$719*$D$720/100,2)</f>
        <v>0</v>
      </c>
      <c r="E1965" s="12">
        <f>ROUND(АТС!$D613*$E$719*$E$720/100,2)</f>
        <v>0</v>
      </c>
      <c r="F1965" s="12">
        <f>ROUND(АТС!$D613*$F$719*$F$720/100,2)</f>
        <v>0</v>
      </c>
      <c r="G1965" s="12">
        <f>ROUND(АТС!$D613*$G$719*$G$720/100,2)</f>
        <v>0</v>
      </c>
    </row>
    <row r="1966" spans="1:7" x14ac:dyDescent="0.25">
      <c r="A1966" s="252"/>
      <c r="B1966" s="124">
        <f t="shared" si="31"/>
        <v>41694.875</v>
      </c>
      <c r="C1966" s="115">
        <v>21</v>
      </c>
      <c r="D1966" s="12">
        <f>ROUND(АТС!D614*$D$719*$D$720/100,2)</f>
        <v>0</v>
      </c>
      <c r="E1966" s="12">
        <f>ROUND(АТС!$D614*$E$719*$E$720/100,2)</f>
        <v>0</v>
      </c>
      <c r="F1966" s="12">
        <f>ROUND(АТС!$D614*$F$719*$F$720/100,2)</f>
        <v>0</v>
      </c>
      <c r="G1966" s="12">
        <f>ROUND(АТС!$D614*$G$719*$G$720/100,2)</f>
        <v>0</v>
      </c>
    </row>
    <row r="1967" spans="1:7" x14ac:dyDescent="0.25">
      <c r="A1967" s="252"/>
      <c r="B1967" s="123">
        <f t="shared" si="31"/>
        <v>41694.916669999999</v>
      </c>
      <c r="C1967" s="115">
        <v>22</v>
      </c>
      <c r="D1967" s="12">
        <f>ROUND(АТС!D615*$D$719*$D$720/100,2)</f>
        <v>0</v>
      </c>
      <c r="E1967" s="12">
        <f>ROUND(АТС!$D615*$E$719*$E$720/100,2)</f>
        <v>0</v>
      </c>
      <c r="F1967" s="12">
        <f>ROUND(АТС!$D615*$F$719*$F$720/100,2)</f>
        <v>0</v>
      </c>
      <c r="G1967" s="12">
        <f>ROUND(АТС!$D615*$G$719*$G$720/100,2)</f>
        <v>0</v>
      </c>
    </row>
    <row r="1968" spans="1:7" x14ac:dyDescent="0.25">
      <c r="A1968" s="252"/>
      <c r="B1968" s="124">
        <f t="shared" si="31"/>
        <v>41694.958330000001</v>
      </c>
      <c r="C1968" s="115">
        <v>23</v>
      </c>
      <c r="D1968" s="12">
        <f>ROUND(АТС!D616*$D$719*$D$720/100,2)</f>
        <v>0</v>
      </c>
      <c r="E1968" s="12">
        <f>ROUND(АТС!$D616*$E$719*$E$720/100,2)</f>
        <v>0</v>
      </c>
      <c r="F1968" s="12">
        <f>ROUND(АТС!$D616*$F$719*$F$720/100,2)</f>
        <v>0</v>
      </c>
      <c r="G1968" s="12">
        <f>ROUND(АТС!$D616*$G$719*$G$720/100,2)</f>
        <v>0</v>
      </c>
    </row>
    <row r="1969" spans="1:7" x14ac:dyDescent="0.25">
      <c r="A1969" s="252"/>
      <c r="B1969" s="123">
        <f t="shared" si="31"/>
        <v>41695</v>
      </c>
      <c r="C1969" s="115">
        <v>0</v>
      </c>
      <c r="D1969" s="12">
        <f>ROUND(АТС!D617*$D$719*$D$720/100,2)</f>
        <v>0</v>
      </c>
      <c r="E1969" s="12">
        <f>ROUND(АТС!$D617*$E$719*$E$720/100,2)</f>
        <v>0</v>
      </c>
      <c r="F1969" s="12">
        <f>ROUND(АТС!$D617*$F$719*$F$720/100,2)</f>
        <v>0</v>
      </c>
      <c r="G1969" s="12">
        <f>ROUND(АТС!$D617*$G$719*$G$720/100,2)</f>
        <v>0</v>
      </c>
    </row>
    <row r="1970" spans="1:7" x14ac:dyDescent="0.25">
      <c r="A1970" s="252"/>
      <c r="B1970" s="124">
        <f t="shared" si="31"/>
        <v>41695.041669999999</v>
      </c>
      <c r="C1970" s="115">
        <v>1</v>
      </c>
      <c r="D1970" s="12">
        <f>ROUND(АТС!D618*$D$719*$D$720/100,2)</f>
        <v>0</v>
      </c>
      <c r="E1970" s="12">
        <f>ROUND(АТС!$D618*$E$719*$E$720/100,2)</f>
        <v>0</v>
      </c>
      <c r="F1970" s="12">
        <f>ROUND(АТС!$D618*$F$719*$F$720/100,2)</f>
        <v>0</v>
      </c>
      <c r="G1970" s="12">
        <f>ROUND(АТС!$D618*$G$719*$G$720/100,2)</f>
        <v>0</v>
      </c>
    </row>
    <row r="1971" spans="1:7" x14ac:dyDescent="0.25">
      <c r="A1971" s="252"/>
      <c r="B1971" s="123">
        <f t="shared" si="31"/>
        <v>41695.083330000001</v>
      </c>
      <c r="C1971" s="115">
        <v>2</v>
      </c>
      <c r="D1971" s="12">
        <f>ROUND(АТС!D619*$D$719*$D$720/100,2)</f>
        <v>0</v>
      </c>
      <c r="E1971" s="12">
        <f>ROUND(АТС!$D619*$E$719*$E$720/100,2)</f>
        <v>0</v>
      </c>
      <c r="F1971" s="12">
        <f>ROUND(АТС!$D619*$F$719*$F$720/100,2)</f>
        <v>0</v>
      </c>
      <c r="G1971" s="12">
        <f>ROUND(АТС!$D619*$G$719*$G$720/100,2)</f>
        <v>0</v>
      </c>
    </row>
    <row r="1972" spans="1:7" x14ac:dyDescent="0.25">
      <c r="A1972" s="252"/>
      <c r="B1972" s="124">
        <f t="shared" si="31"/>
        <v>41695.125</v>
      </c>
      <c r="C1972" s="115">
        <v>3</v>
      </c>
      <c r="D1972" s="12">
        <f>ROUND(АТС!D620*$D$719*$D$720/100,2)</f>
        <v>0</v>
      </c>
      <c r="E1972" s="12">
        <f>ROUND(АТС!$D620*$E$719*$E$720/100,2)</f>
        <v>0</v>
      </c>
      <c r="F1972" s="12">
        <f>ROUND(АТС!$D620*$F$719*$F$720/100,2)</f>
        <v>0</v>
      </c>
      <c r="G1972" s="12">
        <f>ROUND(АТС!$D620*$G$719*$G$720/100,2)</f>
        <v>0</v>
      </c>
    </row>
    <row r="1973" spans="1:7" x14ac:dyDescent="0.25">
      <c r="A1973" s="252"/>
      <c r="B1973" s="123">
        <f t="shared" si="31"/>
        <v>41695.166669999999</v>
      </c>
      <c r="C1973" s="115">
        <v>4</v>
      </c>
      <c r="D1973" s="12">
        <f>ROUND(АТС!D621*$D$719*$D$720/100,2)</f>
        <v>8.27</v>
      </c>
      <c r="E1973" s="12">
        <f>ROUND(АТС!$D621*$E$719*$E$720/100,2)</f>
        <v>7.6</v>
      </c>
      <c r="F1973" s="12">
        <f>ROUND(АТС!$D621*$F$719*$F$720/100,2)</f>
        <v>5.18</v>
      </c>
      <c r="G1973" s="12">
        <f>ROUND(АТС!$D621*$G$719*$G$720/100,2)</f>
        <v>3.03</v>
      </c>
    </row>
    <row r="1974" spans="1:7" x14ac:dyDescent="0.25">
      <c r="A1974" s="252"/>
      <c r="B1974" s="124">
        <f t="shared" si="31"/>
        <v>41695.208330000001</v>
      </c>
      <c r="C1974" s="115">
        <v>5</v>
      </c>
      <c r="D1974" s="12">
        <f>ROUND(АТС!D622*$D$719*$D$720/100,2)</f>
        <v>12.13</v>
      </c>
      <c r="E1974" s="12">
        <f>ROUND(АТС!$D622*$E$719*$E$720/100,2)</f>
        <v>11.15</v>
      </c>
      <c r="F1974" s="12">
        <f>ROUND(АТС!$D622*$F$719*$F$720/100,2)</f>
        <v>7.59</v>
      </c>
      <c r="G1974" s="12">
        <f>ROUND(АТС!$D622*$G$719*$G$720/100,2)</f>
        <v>4.4400000000000004</v>
      </c>
    </row>
    <row r="1975" spans="1:7" x14ac:dyDescent="0.25">
      <c r="A1975" s="252"/>
      <c r="B1975" s="123">
        <f t="shared" si="31"/>
        <v>41695.25</v>
      </c>
      <c r="C1975" s="115">
        <v>6</v>
      </c>
      <c r="D1975" s="12">
        <f>ROUND(АТС!D623*$D$719*$D$720/100,2)</f>
        <v>26.07</v>
      </c>
      <c r="E1975" s="12">
        <f>ROUND(АТС!$D623*$E$719*$E$720/100,2)</f>
        <v>23.95</v>
      </c>
      <c r="F1975" s="12">
        <f>ROUND(АТС!$D623*$F$719*$F$720/100,2)</f>
        <v>16.309999999999999</v>
      </c>
      <c r="G1975" s="12">
        <f>ROUND(АТС!$D623*$G$719*$G$720/100,2)</f>
        <v>9.5500000000000007</v>
      </c>
    </row>
    <row r="1976" spans="1:7" x14ac:dyDescent="0.25">
      <c r="A1976" s="252"/>
      <c r="B1976" s="124">
        <f t="shared" si="31"/>
        <v>41695.291669999999</v>
      </c>
      <c r="C1976" s="115">
        <v>7</v>
      </c>
      <c r="D1976" s="12">
        <f>ROUND(АТС!D624*$D$719*$D$720/100,2)</f>
        <v>28.74</v>
      </c>
      <c r="E1976" s="12">
        <f>ROUND(АТС!$D624*$E$719*$E$720/100,2)</f>
        <v>26.4</v>
      </c>
      <c r="F1976" s="12">
        <f>ROUND(АТС!$D624*$F$719*$F$720/100,2)</f>
        <v>17.98</v>
      </c>
      <c r="G1976" s="12">
        <f>ROUND(АТС!$D624*$G$719*$G$720/100,2)</f>
        <v>10.52</v>
      </c>
    </row>
    <row r="1977" spans="1:7" x14ac:dyDescent="0.25">
      <c r="A1977" s="252"/>
      <c r="B1977" s="123">
        <f t="shared" si="31"/>
        <v>41695.333330000001</v>
      </c>
      <c r="C1977" s="115">
        <v>8</v>
      </c>
      <c r="D1977" s="12">
        <f>ROUND(АТС!D625*$D$719*$D$720/100,2)</f>
        <v>8.1199999999999992</v>
      </c>
      <c r="E1977" s="12">
        <f>ROUND(АТС!$D625*$E$719*$E$720/100,2)</f>
        <v>7.46</v>
      </c>
      <c r="F1977" s="12">
        <f>ROUND(АТС!$D625*$F$719*$F$720/100,2)</f>
        <v>5.08</v>
      </c>
      <c r="G1977" s="12">
        <f>ROUND(АТС!$D625*$G$719*$G$720/100,2)</f>
        <v>2.97</v>
      </c>
    </row>
    <row r="1978" spans="1:7" x14ac:dyDescent="0.25">
      <c r="A1978" s="252"/>
      <c r="B1978" s="124">
        <f t="shared" si="31"/>
        <v>41695.375</v>
      </c>
      <c r="C1978" s="115">
        <v>9</v>
      </c>
      <c r="D1978" s="12">
        <f>ROUND(АТС!D626*$D$719*$D$720/100,2)</f>
        <v>0.01</v>
      </c>
      <c r="E1978" s="12">
        <f>ROUND(АТС!$D626*$E$719*$E$720/100,2)</f>
        <v>0.01</v>
      </c>
      <c r="F1978" s="12">
        <f>ROUND(АТС!$D626*$F$719*$F$720/100,2)</f>
        <v>0.01</v>
      </c>
      <c r="G1978" s="12">
        <f>ROUND(АТС!$D626*$G$719*$G$720/100,2)</f>
        <v>0</v>
      </c>
    </row>
    <row r="1979" spans="1:7" x14ac:dyDescent="0.25">
      <c r="A1979" s="252"/>
      <c r="B1979" s="123">
        <f t="shared" si="31"/>
        <v>41695.416669999999</v>
      </c>
      <c r="C1979" s="115">
        <v>10</v>
      </c>
      <c r="D1979" s="12">
        <f>ROUND(АТС!D627*$D$719*$D$720/100,2)</f>
        <v>0</v>
      </c>
      <c r="E1979" s="12">
        <f>ROUND(АТС!$D627*$E$719*$E$720/100,2)</f>
        <v>0</v>
      </c>
      <c r="F1979" s="12">
        <f>ROUND(АТС!$D627*$F$719*$F$720/100,2)</f>
        <v>0</v>
      </c>
      <c r="G1979" s="12">
        <f>ROUND(АТС!$D627*$G$719*$G$720/100,2)</f>
        <v>0</v>
      </c>
    </row>
    <row r="1980" spans="1:7" x14ac:dyDescent="0.25">
      <c r="A1980" s="252"/>
      <c r="B1980" s="124">
        <f t="shared" si="31"/>
        <v>41695.458330000001</v>
      </c>
      <c r="C1980" s="115">
        <v>11</v>
      </c>
      <c r="D1980" s="12">
        <f>ROUND(АТС!D628*$D$719*$D$720/100,2)</f>
        <v>0</v>
      </c>
      <c r="E1980" s="12">
        <f>ROUND(АТС!$D628*$E$719*$E$720/100,2)</f>
        <v>0</v>
      </c>
      <c r="F1980" s="12">
        <f>ROUND(АТС!$D628*$F$719*$F$720/100,2)</f>
        <v>0</v>
      </c>
      <c r="G1980" s="12">
        <f>ROUND(АТС!$D628*$G$719*$G$720/100,2)</f>
        <v>0</v>
      </c>
    </row>
    <row r="1981" spans="1:7" x14ac:dyDescent="0.25">
      <c r="A1981" s="252"/>
      <c r="B1981" s="123">
        <f t="shared" si="31"/>
        <v>41695.5</v>
      </c>
      <c r="C1981" s="115">
        <v>12</v>
      </c>
      <c r="D1981" s="12">
        <f>ROUND(АТС!D629*$D$719*$D$720/100,2)</f>
        <v>0</v>
      </c>
      <c r="E1981" s="12">
        <f>ROUND(АТС!$D629*$E$719*$E$720/100,2)</f>
        <v>0</v>
      </c>
      <c r="F1981" s="12">
        <f>ROUND(АТС!$D629*$F$719*$F$720/100,2)</f>
        <v>0</v>
      </c>
      <c r="G1981" s="12">
        <f>ROUND(АТС!$D629*$G$719*$G$720/100,2)</f>
        <v>0</v>
      </c>
    </row>
    <row r="1982" spans="1:7" x14ac:dyDescent="0.25">
      <c r="A1982" s="252"/>
      <c r="B1982" s="124">
        <f t="shared" si="31"/>
        <v>41695.541669999999</v>
      </c>
      <c r="C1982" s="115">
        <v>13</v>
      </c>
      <c r="D1982" s="12">
        <f>ROUND(АТС!D630*$D$719*$D$720/100,2)</f>
        <v>0</v>
      </c>
      <c r="E1982" s="12">
        <f>ROUND(АТС!$D630*$E$719*$E$720/100,2)</f>
        <v>0</v>
      </c>
      <c r="F1982" s="12">
        <f>ROUND(АТС!$D630*$F$719*$F$720/100,2)</f>
        <v>0</v>
      </c>
      <c r="G1982" s="12">
        <f>ROUND(АТС!$D630*$G$719*$G$720/100,2)</f>
        <v>0</v>
      </c>
    </row>
    <row r="1983" spans="1:7" x14ac:dyDescent="0.25">
      <c r="A1983" s="252"/>
      <c r="B1983" s="123">
        <f t="shared" si="31"/>
        <v>41695.583330000001</v>
      </c>
      <c r="C1983" s="115">
        <v>14</v>
      </c>
      <c r="D1983" s="12">
        <f>ROUND(АТС!D631*$D$719*$D$720/100,2)</f>
        <v>0</v>
      </c>
      <c r="E1983" s="12">
        <f>ROUND(АТС!$D631*$E$719*$E$720/100,2)</f>
        <v>0</v>
      </c>
      <c r="F1983" s="12">
        <f>ROUND(АТС!$D631*$F$719*$F$720/100,2)</f>
        <v>0</v>
      </c>
      <c r="G1983" s="12">
        <f>ROUND(АТС!$D631*$G$719*$G$720/100,2)</f>
        <v>0</v>
      </c>
    </row>
    <row r="1984" spans="1:7" x14ac:dyDescent="0.25">
      <c r="A1984" s="252"/>
      <c r="B1984" s="124">
        <f t="shared" si="31"/>
        <v>41695.625</v>
      </c>
      <c r="C1984" s="115">
        <v>15</v>
      </c>
      <c r="D1984" s="12">
        <f>ROUND(АТС!D632*$D$719*$D$720/100,2)</f>
        <v>0</v>
      </c>
      <c r="E1984" s="12">
        <f>ROUND(АТС!$D632*$E$719*$E$720/100,2)</f>
        <v>0</v>
      </c>
      <c r="F1984" s="12">
        <f>ROUND(АТС!$D632*$F$719*$F$720/100,2)</f>
        <v>0</v>
      </c>
      <c r="G1984" s="12">
        <f>ROUND(АТС!$D632*$G$719*$G$720/100,2)</f>
        <v>0</v>
      </c>
    </row>
    <row r="1985" spans="1:7" x14ac:dyDescent="0.25">
      <c r="A1985" s="252"/>
      <c r="B1985" s="123">
        <f t="shared" si="31"/>
        <v>41695.666669999999</v>
      </c>
      <c r="C1985" s="115">
        <v>16</v>
      </c>
      <c r="D1985" s="12">
        <f>ROUND(АТС!D633*$D$719*$D$720/100,2)</f>
        <v>0</v>
      </c>
      <c r="E1985" s="12">
        <f>ROUND(АТС!$D633*$E$719*$E$720/100,2)</f>
        <v>0</v>
      </c>
      <c r="F1985" s="12">
        <f>ROUND(АТС!$D633*$F$719*$F$720/100,2)</f>
        <v>0</v>
      </c>
      <c r="G1985" s="12">
        <f>ROUND(АТС!$D633*$G$719*$G$720/100,2)</f>
        <v>0</v>
      </c>
    </row>
    <row r="1986" spans="1:7" x14ac:dyDescent="0.25">
      <c r="A1986" s="252"/>
      <c r="B1986" s="124">
        <f t="shared" si="31"/>
        <v>41695.708330000001</v>
      </c>
      <c r="C1986" s="115">
        <v>17</v>
      </c>
      <c r="D1986" s="12">
        <f>ROUND(АТС!D634*$D$719*$D$720/100,2)</f>
        <v>0</v>
      </c>
      <c r="E1986" s="12">
        <f>ROUND(АТС!$D634*$E$719*$E$720/100,2)</f>
        <v>0</v>
      </c>
      <c r="F1986" s="12">
        <f>ROUND(АТС!$D634*$F$719*$F$720/100,2)</f>
        <v>0</v>
      </c>
      <c r="G1986" s="12">
        <f>ROUND(АТС!$D634*$G$719*$G$720/100,2)</f>
        <v>0</v>
      </c>
    </row>
    <row r="1987" spans="1:7" x14ac:dyDescent="0.25">
      <c r="A1987" s="252"/>
      <c r="B1987" s="123">
        <f t="shared" si="31"/>
        <v>41695.75</v>
      </c>
      <c r="C1987" s="115">
        <v>18</v>
      </c>
      <c r="D1987" s="12">
        <f>ROUND(АТС!D635*$D$719*$D$720/100,2)</f>
        <v>22.14</v>
      </c>
      <c r="E1987" s="12">
        <f>ROUND(АТС!$D635*$E$719*$E$720/100,2)</f>
        <v>20.34</v>
      </c>
      <c r="F1987" s="12">
        <f>ROUND(АТС!$D635*$F$719*$F$720/100,2)</f>
        <v>13.85</v>
      </c>
      <c r="G1987" s="12">
        <f>ROUND(АТС!$D635*$G$719*$G$720/100,2)</f>
        <v>8.11</v>
      </c>
    </row>
    <row r="1988" spans="1:7" x14ac:dyDescent="0.25">
      <c r="A1988" s="252"/>
      <c r="B1988" s="124">
        <f t="shared" si="31"/>
        <v>41695.791669999999</v>
      </c>
      <c r="C1988" s="115">
        <v>19</v>
      </c>
      <c r="D1988" s="12">
        <f>ROUND(АТС!D636*$D$719*$D$720/100,2)</f>
        <v>0</v>
      </c>
      <c r="E1988" s="12">
        <f>ROUND(АТС!$D636*$E$719*$E$720/100,2)</f>
        <v>0</v>
      </c>
      <c r="F1988" s="12">
        <f>ROUND(АТС!$D636*$F$719*$F$720/100,2)</f>
        <v>0</v>
      </c>
      <c r="G1988" s="12">
        <f>ROUND(АТС!$D636*$G$719*$G$720/100,2)</f>
        <v>0</v>
      </c>
    </row>
    <row r="1989" spans="1:7" x14ac:dyDescent="0.25">
      <c r="A1989" s="252"/>
      <c r="B1989" s="123">
        <f t="shared" si="31"/>
        <v>41695.833330000001</v>
      </c>
      <c r="C1989" s="115">
        <v>20</v>
      </c>
      <c r="D1989" s="12">
        <f>ROUND(АТС!D637*$D$719*$D$720/100,2)</f>
        <v>0</v>
      </c>
      <c r="E1989" s="12">
        <f>ROUND(АТС!$D637*$E$719*$E$720/100,2)</f>
        <v>0</v>
      </c>
      <c r="F1989" s="12">
        <f>ROUND(АТС!$D637*$F$719*$F$720/100,2)</f>
        <v>0</v>
      </c>
      <c r="G1989" s="12">
        <f>ROUND(АТС!$D637*$G$719*$G$720/100,2)</f>
        <v>0</v>
      </c>
    </row>
    <row r="1990" spans="1:7" x14ac:dyDescent="0.25">
      <c r="A1990" s="252"/>
      <c r="B1990" s="124">
        <f t="shared" si="31"/>
        <v>41695.875</v>
      </c>
      <c r="C1990" s="115">
        <v>21</v>
      </c>
      <c r="D1990" s="12">
        <f>ROUND(АТС!D638*$D$719*$D$720/100,2)</f>
        <v>0</v>
      </c>
      <c r="E1990" s="12">
        <f>ROUND(АТС!$D638*$E$719*$E$720/100,2)</f>
        <v>0</v>
      </c>
      <c r="F1990" s="12">
        <f>ROUND(АТС!$D638*$F$719*$F$720/100,2)</f>
        <v>0</v>
      </c>
      <c r="G1990" s="12">
        <f>ROUND(АТС!$D638*$G$719*$G$720/100,2)</f>
        <v>0</v>
      </c>
    </row>
    <row r="1991" spans="1:7" x14ac:dyDescent="0.25">
      <c r="A1991" s="252"/>
      <c r="B1991" s="123">
        <f t="shared" si="31"/>
        <v>41695.916669999999</v>
      </c>
      <c r="C1991" s="115">
        <v>22</v>
      </c>
      <c r="D1991" s="12">
        <f>ROUND(АТС!D639*$D$719*$D$720/100,2)</f>
        <v>0</v>
      </c>
      <c r="E1991" s="12">
        <f>ROUND(АТС!$D639*$E$719*$E$720/100,2)</f>
        <v>0</v>
      </c>
      <c r="F1991" s="12">
        <f>ROUND(АТС!$D639*$F$719*$F$720/100,2)</f>
        <v>0</v>
      </c>
      <c r="G1991" s="12">
        <f>ROUND(АТС!$D639*$G$719*$G$720/100,2)</f>
        <v>0</v>
      </c>
    </row>
    <row r="1992" spans="1:7" x14ac:dyDescent="0.25">
      <c r="A1992" s="252"/>
      <c r="B1992" s="124">
        <f t="shared" si="31"/>
        <v>41695.958330000001</v>
      </c>
      <c r="C1992" s="115">
        <v>23</v>
      </c>
      <c r="D1992" s="12">
        <f>ROUND(АТС!D640*$D$719*$D$720/100,2)</f>
        <v>0</v>
      </c>
      <c r="E1992" s="12">
        <f>ROUND(АТС!$D640*$E$719*$E$720/100,2)</f>
        <v>0</v>
      </c>
      <c r="F1992" s="12">
        <f>ROUND(АТС!$D640*$F$719*$F$720/100,2)</f>
        <v>0</v>
      </c>
      <c r="G1992" s="12">
        <f>ROUND(АТС!$D640*$G$719*$G$720/100,2)</f>
        <v>0</v>
      </c>
    </row>
    <row r="1993" spans="1:7" x14ac:dyDescent="0.25">
      <c r="A1993" s="252"/>
      <c r="B1993" s="124">
        <f t="shared" si="31"/>
        <v>41696</v>
      </c>
      <c r="C1993" s="115">
        <v>0</v>
      </c>
      <c r="D1993" s="42">
        <f>ROUND(АТС!D641*$D$719*$D$720/100,2)</f>
        <v>0</v>
      </c>
      <c r="E1993" s="42">
        <f>ROUND(АТС!$D641*$E$719*$E$720/100,2)</f>
        <v>0</v>
      </c>
      <c r="F1993" s="42">
        <f>ROUND(АТС!$D641*$F$719*$F$720/100,2)</f>
        <v>0</v>
      </c>
      <c r="G1993" s="42">
        <f>ROUND(АТС!$D641*$G$719*$G$720/100,2)</f>
        <v>0</v>
      </c>
    </row>
    <row r="1994" spans="1:7" x14ac:dyDescent="0.25">
      <c r="A1994" s="252"/>
      <c r="B1994" s="124">
        <f t="shared" ref="B1994:B2057" si="32">B1970+1</f>
        <v>41696.041669999999</v>
      </c>
      <c r="C1994" s="115">
        <v>1</v>
      </c>
      <c r="D1994" s="42">
        <f>ROUND(АТС!D642*$D$719*$D$720/100,2)</f>
        <v>0</v>
      </c>
      <c r="E1994" s="42">
        <f>ROUND(АТС!$D642*$E$719*$E$720/100,2)</f>
        <v>0</v>
      </c>
      <c r="F1994" s="42">
        <f>ROUND(АТС!$D642*$F$719*$F$720/100,2)</f>
        <v>0</v>
      </c>
      <c r="G1994" s="42">
        <f>ROUND(АТС!$D642*$G$719*$G$720/100,2)</f>
        <v>0</v>
      </c>
    </row>
    <row r="1995" spans="1:7" x14ac:dyDescent="0.25">
      <c r="A1995" s="252"/>
      <c r="B1995" s="124">
        <f t="shared" si="32"/>
        <v>41696.083330000001</v>
      </c>
      <c r="C1995" s="115">
        <v>2</v>
      </c>
      <c r="D1995" s="42">
        <f>ROUND(АТС!D643*$D$719*$D$720/100,2)</f>
        <v>0</v>
      </c>
      <c r="E1995" s="42">
        <f>ROUND(АТС!$D643*$E$719*$E$720/100,2)</f>
        <v>0</v>
      </c>
      <c r="F1995" s="42">
        <f>ROUND(АТС!$D643*$F$719*$F$720/100,2)</f>
        <v>0</v>
      </c>
      <c r="G1995" s="42">
        <f>ROUND(АТС!$D643*$G$719*$G$720/100,2)</f>
        <v>0</v>
      </c>
    </row>
    <row r="1996" spans="1:7" x14ac:dyDescent="0.25">
      <c r="A1996" s="252"/>
      <c r="B1996" s="124">
        <f t="shared" si="32"/>
        <v>41696.125</v>
      </c>
      <c r="C1996" s="115">
        <v>3</v>
      </c>
      <c r="D1996" s="42">
        <f>ROUND(АТС!D644*$D$719*$D$720/100,2)</f>
        <v>0</v>
      </c>
      <c r="E1996" s="42">
        <f>ROUND(АТС!$D644*$E$719*$E$720/100,2)</f>
        <v>0</v>
      </c>
      <c r="F1996" s="42">
        <f>ROUND(АТС!$D644*$F$719*$F$720/100,2)</f>
        <v>0</v>
      </c>
      <c r="G1996" s="42">
        <f>ROUND(АТС!$D644*$G$719*$G$720/100,2)</f>
        <v>0</v>
      </c>
    </row>
    <row r="1997" spans="1:7" x14ac:dyDescent="0.25">
      <c r="A1997" s="252"/>
      <c r="B1997" s="124">
        <f t="shared" si="32"/>
        <v>41696.166669999999</v>
      </c>
      <c r="C1997" s="115">
        <v>4</v>
      </c>
      <c r="D1997" s="42">
        <f>ROUND(АТС!D645*$D$719*$D$720/100,2)</f>
        <v>0</v>
      </c>
      <c r="E1997" s="42">
        <f>ROUND(АТС!$D645*$E$719*$E$720/100,2)</f>
        <v>0</v>
      </c>
      <c r="F1997" s="42">
        <f>ROUND(АТС!$D645*$F$719*$F$720/100,2)</f>
        <v>0</v>
      </c>
      <c r="G1997" s="42">
        <f>ROUND(АТС!$D645*$G$719*$G$720/100,2)</f>
        <v>0</v>
      </c>
    </row>
    <row r="1998" spans="1:7" x14ac:dyDescent="0.25">
      <c r="A1998" s="252"/>
      <c r="B1998" s="124">
        <f t="shared" si="32"/>
        <v>41696.208330000001</v>
      </c>
      <c r="C1998" s="115">
        <v>5</v>
      </c>
      <c r="D1998" s="42">
        <f>ROUND(АТС!D646*$D$719*$D$720/100,2)</f>
        <v>11.23</v>
      </c>
      <c r="E1998" s="42">
        <f>ROUND(АТС!$D646*$E$719*$E$720/100,2)</f>
        <v>10.32</v>
      </c>
      <c r="F1998" s="42">
        <f>ROUND(АТС!$D646*$F$719*$F$720/100,2)</f>
        <v>7.03</v>
      </c>
      <c r="G1998" s="42">
        <f>ROUND(АТС!$D646*$G$719*$G$720/100,2)</f>
        <v>4.1100000000000003</v>
      </c>
    </row>
    <row r="1999" spans="1:7" x14ac:dyDescent="0.25">
      <c r="A1999" s="252"/>
      <c r="B1999" s="124">
        <f t="shared" si="32"/>
        <v>41696.25</v>
      </c>
      <c r="C1999" s="115">
        <v>6</v>
      </c>
      <c r="D1999" s="42">
        <f>ROUND(АТС!D647*$D$719*$D$720/100,2)</f>
        <v>22.68</v>
      </c>
      <c r="E1999" s="42">
        <f>ROUND(АТС!$D647*$E$719*$E$720/100,2)</f>
        <v>20.83</v>
      </c>
      <c r="F1999" s="42">
        <f>ROUND(АТС!$D647*$F$719*$F$720/100,2)</f>
        <v>14.19</v>
      </c>
      <c r="G1999" s="42">
        <f>ROUND(АТС!$D647*$G$719*$G$720/100,2)</f>
        <v>8.3000000000000007</v>
      </c>
    </row>
    <row r="2000" spans="1:7" x14ac:dyDescent="0.25">
      <c r="A2000" s="252"/>
      <c r="B2000" s="124">
        <f t="shared" si="32"/>
        <v>41696.291669999999</v>
      </c>
      <c r="C2000" s="115">
        <v>7</v>
      </c>
      <c r="D2000" s="42">
        <f>ROUND(АТС!D648*$D$719*$D$720/100,2)</f>
        <v>7.19</v>
      </c>
      <c r="E2000" s="42">
        <f>ROUND(АТС!$D648*$E$719*$E$720/100,2)</f>
        <v>6.6</v>
      </c>
      <c r="F2000" s="42">
        <f>ROUND(АТС!$D648*$F$719*$F$720/100,2)</f>
        <v>4.5</v>
      </c>
      <c r="G2000" s="42">
        <f>ROUND(АТС!$D648*$G$719*$G$720/100,2)</f>
        <v>2.63</v>
      </c>
    </row>
    <row r="2001" spans="1:7" x14ac:dyDescent="0.25">
      <c r="A2001" s="252"/>
      <c r="B2001" s="124">
        <f t="shared" si="32"/>
        <v>41696.333330000001</v>
      </c>
      <c r="C2001" s="115">
        <v>8</v>
      </c>
      <c r="D2001" s="42">
        <f>ROUND(АТС!D649*$D$719*$D$720/100,2)</f>
        <v>0.01</v>
      </c>
      <c r="E2001" s="42">
        <f>ROUND(АТС!$D649*$E$719*$E$720/100,2)</f>
        <v>0</v>
      </c>
      <c r="F2001" s="42">
        <f>ROUND(АТС!$D649*$F$719*$F$720/100,2)</f>
        <v>0</v>
      </c>
      <c r="G2001" s="42">
        <f>ROUND(АТС!$D649*$G$719*$G$720/100,2)</f>
        <v>0</v>
      </c>
    </row>
    <row r="2002" spans="1:7" x14ac:dyDescent="0.25">
      <c r="A2002" s="252"/>
      <c r="B2002" s="124">
        <f t="shared" si="32"/>
        <v>41696.375</v>
      </c>
      <c r="C2002" s="115">
        <v>9</v>
      </c>
      <c r="D2002" s="42">
        <f>ROUND(АТС!D650*$D$719*$D$720/100,2)</f>
        <v>0</v>
      </c>
      <c r="E2002" s="42">
        <f>ROUND(АТС!$D650*$E$719*$E$720/100,2)</f>
        <v>0</v>
      </c>
      <c r="F2002" s="42">
        <f>ROUND(АТС!$D650*$F$719*$F$720/100,2)</f>
        <v>0</v>
      </c>
      <c r="G2002" s="42">
        <f>ROUND(АТС!$D650*$G$719*$G$720/100,2)</f>
        <v>0</v>
      </c>
    </row>
    <row r="2003" spans="1:7" x14ac:dyDescent="0.25">
      <c r="A2003" s="252"/>
      <c r="B2003" s="124">
        <f t="shared" si="32"/>
        <v>41696.416669999999</v>
      </c>
      <c r="C2003" s="115">
        <v>10</v>
      </c>
      <c r="D2003" s="42">
        <f>ROUND(АТС!D651*$D$719*$D$720/100,2)</f>
        <v>0</v>
      </c>
      <c r="E2003" s="42">
        <f>ROUND(АТС!$D651*$E$719*$E$720/100,2)</f>
        <v>0</v>
      </c>
      <c r="F2003" s="42">
        <f>ROUND(АТС!$D651*$F$719*$F$720/100,2)</f>
        <v>0</v>
      </c>
      <c r="G2003" s="42">
        <f>ROUND(АТС!$D651*$G$719*$G$720/100,2)</f>
        <v>0</v>
      </c>
    </row>
    <row r="2004" spans="1:7" x14ac:dyDescent="0.25">
      <c r="A2004" s="252"/>
      <c r="B2004" s="124">
        <f t="shared" si="32"/>
        <v>41696.458330000001</v>
      </c>
      <c r="C2004" s="115">
        <v>11</v>
      </c>
      <c r="D2004" s="42">
        <f>ROUND(АТС!D652*$D$719*$D$720/100,2)</f>
        <v>0</v>
      </c>
      <c r="E2004" s="42">
        <f>ROUND(АТС!$D652*$E$719*$E$720/100,2)</f>
        <v>0</v>
      </c>
      <c r="F2004" s="42">
        <f>ROUND(АТС!$D652*$F$719*$F$720/100,2)</f>
        <v>0</v>
      </c>
      <c r="G2004" s="42">
        <f>ROUND(АТС!$D652*$G$719*$G$720/100,2)</f>
        <v>0</v>
      </c>
    </row>
    <row r="2005" spans="1:7" x14ac:dyDescent="0.25">
      <c r="A2005" s="252"/>
      <c r="B2005" s="124">
        <f t="shared" si="32"/>
        <v>41696.5</v>
      </c>
      <c r="C2005" s="115">
        <v>12</v>
      </c>
      <c r="D2005" s="42">
        <f>ROUND(АТС!D653*$D$719*$D$720/100,2)</f>
        <v>0</v>
      </c>
      <c r="E2005" s="42">
        <f>ROUND(АТС!$D653*$E$719*$E$720/100,2)</f>
        <v>0</v>
      </c>
      <c r="F2005" s="42">
        <f>ROUND(АТС!$D653*$F$719*$F$720/100,2)</f>
        <v>0</v>
      </c>
      <c r="G2005" s="42">
        <f>ROUND(АТС!$D653*$G$719*$G$720/100,2)</f>
        <v>0</v>
      </c>
    </row>
    <row r="2006" spans="1:7" x14ac:dyDescent="0.25">
      <c r="A2006" s="252"/>
      <c r="B2006" s="124">
        <f t="shared" si="32"/>
        <v>41696.541669999999</v>
      </c>
      <c r="C2006" s="115">
        <v>13</v>
      </c>
      <c r="D2006" s="42">
        <f>ROUND(АТС!D654*$D$719*$D$720/100,2)</f>
        <v>0</v>
      </c>
      <c r="E2006" s="42">
        <f>ROUND(АТС!$D654*$E$719*$E$720/100,2)</f>
        <v>0</v>
      </c>
      <c r="F2006" s="42">
        <f>ROUND(АТС!$D654*$F$719*$F$720/100,2)</f>
        <v>0</v>
      </c>
      <c r="G2006" s="42">
        <f>ROUND(АТС!$D654*$G$719*$G$720/100,2)</f>
        <v>0</v>
      </c>
    </row>
    <row r="2007" spans="1:7" x14ac:dyDescent="0.25">
      <c r="A2007" s="252"/>
      <c r="B2007" s="124">
        <f t="shared" si="32"/>
        <v>41696.583330000001</v>
      </c>
      <c r="C2007" s="115">
        <v>14</v>
      </c>
      <c r="D2007" s="42">
        <f>ROUND(АТС!D655*$D$719*$D$720/100,2)</f>
        <v>0</v>
      </c>
      <c r="E2007" s="42">
        <f>ROUND(АТС!$D655*$E$719*$E$720/100,2)</f>
        <v>0</v>
      </c>
      <c r="F2007" s="42">
        <f>ROUND(АТС!$D655*$F$719*$F$720/100,2)</f>
        <v>0</v>
      </c>
      <c r="G2007" s="42">
        <f>ROUND(АТС!$D655*$G$719*$G$720/100,2)</f>
        <v>0</v>
      </c>
    </row>
    <row r="2008" spans="1:7" x14ac:dyDescent="0.25">
      <c r="A2008" s="252"/>
      <c r="B2008" s="124">
        <f t="shared" si="32"/>
        <v>41696.625</v>
      </c>
      <c r="C2008" s="115">
        <v>15</v>
      </c>
      <c r="D2008" s="42">
        <f>ROUND(АТС!D656*$D$719*$D$720/100,2)</f>
        <v>0</v>
      </c>
      <c r="E2008" s="42">
        <f>ROUND(АТС!$D656*$E$719*$E$720/100,2)</f>
        <v>0</v>
      </c>
      <c r="F2008" s="42">
        <f>ROUND(АТС!$D656*$F$719*$F$720/100,2)</f>
        <v>0</v>
      </c>
      <c r="G2008" s="42">
        <f>ROUND(АТС!$D656*$G$719*$G$720/100,2)</f>
        <v>0</v>
      </c>
    </row>
    <row r="2009" spans="1:7" x14ac:dyDescent="0.25">
      <c r="A2009" s="252"/>
      <c r="B2009" s="124">
        <f t="shared" si="32"/>
        <v>41696.666669999999</v>
      </c>
      <c r="C2009" s="115">
        <v>16</v>
      </c>
      <c r="D2009" s="42">
        <f>ROUND(АТС!D657*$D$719*$D$720/100,2)</f>
        <v>0</v>
      </c>
      <c r="E2009" s="42">
        <f>ROUND(АТС!$D657*$E$719*$E$720/100,2)</f>
        <v>0</v>
      </c>
      <c r="F2009" s="42">
        <f>ROUND(АТС!$D657*$F$719*$F$720/100,2)</f>
        <v>0</v>
      </c>
      <c r="G2009" s="42">
        <f>ROUND(АТС!$D657*$G$719*$G$720/100,2)</f>
        <v>0</v>
      </c>
    </row>
    <row r="2010" spans="1:7" x14ac:dyDescent="0.25">
      <c r="A2010" s="252"/>
      <c r="B2010" s="124">
        <f t="shared" si="32"/>
        <v>41696.708330000001</v>
      </c>
      <c r="C2010" s="115">
        <v>17</v>
      </c>
      <c r="D2010" s="42">
        <f>ROUND(АТС!D658*$D$719*$D$720/100,2)</f>
        <v>0</v>
      </c>
      <c r="E2010" s="42">
        <f>ROUND(АТС!$D658*$E$719*$E$720/100,2)</f>
        <v>0</v>
      </c>
      <c r="F2010" s="42">
        <f>ROUND(АТС!$D658*$F$719*$F$720/100,2)</f>
        <v>0</v>
      </c>
      <c r="G2010" s="42">
        <f>ROUND(АТС!$D658*$G$719*$G$720/100,2)</f>
        <v>0</v>
      </c>
    </row>
    <row r="2011" spans="1:7" x14ac:dyDescent="0.25">
      <c r="A2011" s="252"/>
      <c r="B2011" s="124">
        <f t="shared" si="32"/>
        <v>41696.75</v>
      </c>
      <c r="C2011" s="115">
        <v>18</v>
      </c>
      <c r="D2011" s="42">
        <f>ROUND(АТС!D659*$D$719*$D$720/100,2)</f>
        <v>0</v>
      </c>
      <c r="E2011" s="42">
        <f>ROUND(АТС!$D659*$E$719*$E$720/100,2)</f>
        <v>0</v>
      </c>
      <c r="F2011" s="42">
        <f>ROUND(АТС!$D659*$F$719*$F$720/100,2)</f>
        <v>0</v>
      </c>
      <c r="G2011" s="42">
        <f>ROUND(АТС!$D659*$G$719*$G$720/100,2)</f>
        <v>0</v>
      </c>
    </row>
    <row r="2012" spans="1:7" x14ac:dyDescent="0.25">
      <c r="A2012" s="252"/>
      <c r="B2012" s="124">
        <f t="shared" si="32"/>
        <v>41696.791669999999</v>
      </c>
      <c r="C2012" s="115">
        <v>19</v>
      </c>
      <c r="D2012" s="42">
        <f>ROUND(АТС!D660*$D$719*$D$720/100,2)</f>
        <v>0</v>
      </c>
      <c r="E2012" s="42">
        <f>ROUND(АТС!$D660*$E$719*$E$720/100,2)</f>
        <v>0</v>
      </c>
      <c r="F2012" s="42">
        <f>ROUND(АТС!$D660*$F$719*$F$720/100,2)</f>
        <v>0</v>
      </c>
      <c r="G2012" s="42">
        <f>ROUND(АТС!$D660*$G$719*$G$720/100,2)</f>
        <v>0</v>
      </c>
    </row>
    <row r="2013" spans="1:7" x14ac:dyDescent="0.25">
      <c r="A2013" s="252"/>
      <c r="B2013" s="124">
        <f t="shared" si="32"/>
        <v>41696.833330000001</v>
      </c>
      <c r="C2013" s="115">
        <v>20</v>
      </c>
      <c r="D2013" s="42">
        <f>ROUND(АТС!D661*$D$719*$D$720/100,2)</f>
        <v>0</v>
      </c>
      <c r="E2013" s="42">
        <f>ROUND(АТС!$D661*$E$719*$E$720/100,2)</f>
        <v>0</v>
      </c>
      <c r="F2013" s="42">
        <f>ROUND(АТС!$D661*$F$719*$F$720/100,2)</f>
        <v>0</v>
      </c>
      <c r="G2013" s="42">
        <f>ROUND(АТС!$D661*$G$719*$G$720/100,2)</f>
        <v>0</v>
      </c>
    </row>
    <row r="2014" spans="1:7" x14ac:dyDescent="0.25">
      <c r="A2014" s="252"/>
      <c r="B2014" s="124">
        <f t="shared" si="32"/>
        <v>41696.875</v>
      </c>
      <c r="C2014" s="115">
        <v>21</v>
      </c>
      <c r="D2014" s="42">
        <f>ROUND(АТС!D662*$D$719*$D$720/100,2)</f>
        <v>0</v>
      </c>
      <c r="E2014" s="42">
        <f>ROUND(АТС!$D662*$E$719*$E$720/100,2)</f>
        <v>0</v>
      </c>
      <c r="F2014" s="42">
        <f>ROUND(АТС!$D662*$F$719*$F$720/100,2)</f>
        <v>0</v>
      </c>
      <c r="G2014" s="42">
        <f>ROUND(АТС!$D662*$G$719*$G$720/100,2)</f>
        <v>0</v>
      </c>
    </row>
    <row r="2015" spans="1:7" x14ac:dyDescent="0.25">
      <c r="A2015" s="252"/>
      <c r="B2015" s="124">
        <f t="shared" si="32"/>
        <v>41696.916669999999</v>
      </c>
      <c r="C2015" s="115">
        <v>22</v>
      </c>
      <c r="D2015" s="42">
        <f>ROUND(АТС!D663*$D$719*$D$720/100,2)</f>
        <v>0</v>
      </c>
      <c r="E2015" s="42">
        <f>ROUND(АТС!$D663*$E$719*$E$720/100,2)</f>
        <v>0</v>
      </c>
      <c r="F2015" s="42">
        <f>ROUND(АТС!$D663*$F$719*$F$720/100,2)</f>
        <v>0</v>
      </c>
      <c r="G2015" s="42">
        <f>ROUND(АТС!$D663*$G$719*$G$720/100,2)</f>
        <v>0</v>
      </c>
    </row>
    <row r="2016" spans="1:7" x14ac:dyDescent="0.25">
      <c r="A2016" s="252"/>
      <c r="B2016" s="124">
        <f t="shared" si="32"/>
        <v>41696.958330000001</v>
      </c>
      <c r="C2016" s="115">
        <v>23</v>
      </c>
      <c r="D2016" s="42">
        <f>ROUND(АТС!D664*$D$719*$D$720/100,2)</f>
        <v>0</v>
      </c>
      <c r="E2016" s="42">
        <f>ROUND(АТС!$D664*$E$719*$E$720/100,2)</f>
        <v>0</v>
      </c>
      <c r="F2016" s="42">
        <f>ROUND(АТС!$D664*$F$719*$F$720/100,2)</f>
        <v>0</v>
      </c>
      <c r="G2016" s="42">
        <f>ROUND(АТС!$D664*$G$719*$G$720/100,2)</f>
        <v>0</v>
      </c>
    </row>
    <row r="2017" spans="1:7" x14ac:dyDescent="0.25">
      <c r="A2017" s="252"/>
      <c r="B2017" s="124">
        <f t="shared" si="32"/>
        <v>41697</v>
      </c>
      <c r="C2017" s="115">
        <v>0</v>
      </c>
      <c r="D2017" s="42">
        <f>ROUND(АТС!D665*$D$719*$D$720/100,2)</f>
        <v>0</v>
      </c>
      <c r="E2017" s="42">
        <f>ROUND(АТС!$D665*$E$719*$E$720/100,2)</f>
        <v>0</v>
      </c>
      <c r="F2017" s="42">
        <f>ROUND(АТС!$D665*$F$719*$F$720/100,2)</f>
        <v>0</v>
      </c>
      <c r="G2017" s="42">
        <f>ROUND(АТС!$D665*$G$719*$G$720/100,2)</f>
        <v>0</v>
      </c>
    </row>
    <row r="2018" spans="1:7" x14ac:dyDescent="0.25">
      <c r="A2018" s="252"/>
      <c r="B2018" s="124">
        <f t="shared" si="32"/>
        <v>41697.041669999999</v>
      </c>
      <c r="C2018" s="115">
        <v>1</v>
      </c>
      <c r="D2018" s="42">
        <f>ROUND(АТС!D666*$D$719*$D$720/100,2)</f>
        <v>0</v>
      </c>
      <c r="E2018" s="42">
        <f>ROUND(АТС!$D666*$E$719*$E$720/100,2)</f>
        <v>0</v>
      </c>
      <c r="F2018" s="42">
        <f>ROUND(АТС!$D666*$F$719*$F$720/100,2)</f>
        <v>0</v>
      </c>
      <c r="G2018" s="42">
        <f>ROUND(АТС!$D666*$G$719*$G$720/100,2)</f>
        <v>0</v>
      </c>
    </row>
    <row r="2019" spans="1:7" x14ac:dyDescent="0.25">
      <c r="A2019" s="252"/>
      <c r="B2019" s="124">
        <f t="shared" si="32"/>
        <v>41697.083330000001</v>
      </c>
      <c r="C2019" s="115">
        <v>2</v>
      </c>
      <c r="D2019" s="42">
        <f>ROUND(АТС!D667*$D$719*$D$720/100,2)</f>
        <v>0</v>
      </c>
      <c r="E2019" s="42">
        <f>ROUND(АТС!$D667*$E$719*$E$720/100,2)</f>
        <v>0</v>
      </c>
      <c r="F2019" s="42">
        <f>ROUND(АТС!$D667*$F$719*$F$720/100,2)</f>
        <v>0</v>
      </c>
      <c r="G2019" s="42">
        <f>ROUND(АТС!$D667*$G$719*$G$720/100,2)</f>
        <v>0</v>
      </c>
    </row>
    <row r="2020" spans="1:7" x14ac:dyDescent="0.25">
      <c r="A2020" s="252"/>
      <c r="B2020" s="124">
        <f t="shared" si="32"/>
        <v>41697.125</v>
      </c>
      <c r="C2020" s="115">
        <v>3</v>
      </c>
      <c r="D2020" s="42">
        <f>ROUND(АТС!D668*$D$719*$D$720/100,2)</f>
        <v>0</v>
      </c>
      <c r="E2020" s="42">
        <f>ROUND(АТС!$D668*$E$719*$E$720/100,2)</f>
        <v>0</v>
      </c>
      <c r="F2020" s="42">
        <f>ROUND(АТС!$D668*$F$719*$F$720/100,2)</f>
        <v>0</v>
      </c>
      <c r="G2020" s="42">
        <f>ROUND(АТС!$D668*$G$719*$G$720/100,2)</f>
        <v>0</v>
      </c>
    </row>
    <row r="2021" spans="1:7" x14ac:dyDescent="0.25">
      <c r="A2021" s="252"/>
      <c r="B2021" s="124">
        <f t="shared" si="32"/>
        <v>41697.166669999999</v>
      </c>
      <c r="C2021" s="115">
        <v>4</v>
      </c>
      <c r="D2021" s="42">
        <f>ROUND(АТС!D669*$D$719*$D$720/100,2)</f>
        <v>1.92</v>
      </c>
      <c r="E2021" s="42">
        <f>ROUND(АТС!$D669*$E$719*$E$720/100,2)</f>
        <v>1.76</v>
      </c>
      <c r="F2021" s="42">
        <f>ROUND(АТС!$D669*$F$719*$F$720/100,2)</f>
        <v>1.2</v>
      </c>
      <c r="G2021" s="42">
        <f>ROUND(АТС!$D669*$G$719*$G$720/100,2)</f>
        <v>0.7</v>
      </c>
    </row>
    <row r="2022" spans="1:7" x14ac:dyDescent="0.25">
      <c r="A2022" s="252"/>
      <c r="B2022" s="124">
        <f t="shared" si="32"/>
        <v>41697.208330000001</v>
      </c>
      <c r="C2022" s="115">
        <v>5</v>
      </c>
      <c r="D2022" s="42">
        <f>ROUND(АТС!D670*$D$719*$D$720/100,2)</f>
        <v>8.52</v>
      </c>
      <c r="E2022" s="42">
        <f>ROUND(АТС!$D670*$E$719*$E$720/100,2)</f>
        <v>7.83</v>
      </c>
      <c r="F2022" s="42">
        <f>ROUND(АТС!$D670*$F$719*$F$720/100,2)</f>
        <v>5.33</v>
      </c>
      <c r="G2022" s="42">
        <f>ROUND(АТС!$D670*$G$719*$G$720/100,2)</f>
        <v>3.12</v>
      </c>
    </row>
    <row r="2023" spans="1:7" x14ac:dyDescent="0.25">
      <c r="A2023" s="252"/>
      <c r="B2023" s="124">
        <f t="shared" si="32"/>
        <v>41697.25</v>
      </c>
      <c r="C2023" s="115">
        <v>6</v>
      </c>
      <c r="D2023" s="42">
        <f>ROUND(АТС!D671*$D$719*$D$720/100,2)</f>
        <v>7.77</v>
      </c>
      <c r="E2023" s="42">
        <f>ROUND(АТС!$D671*$E$719*$E$720/100,2)</f>
        <v>7.14</v>
      </c>
      <c r="F2023" s="42">
        <f>ROUND(АТС!$D671*$F$719*$F$720/100,2)</f>
        <v>4.8600000000000003</v>
      </c>
      <c r="G2023" s="42">
        <f>ROUND(АТС!$D671*$G$719*$G$720/100,2)</f>
        <v>2.84</v>
      </c>
    </row>
    <row r="2024" spans="1:7" x14ac:dyDescent="0.25">
      <c r="A2024" s="252"/>
      <c r="B2024" s="124">
        <f t="shared" si="32"/>
        <v>41697.291669999999</v>
      </c>
      <c r="C2024" s="115">
        <v>7</v>
      </c>
      <c r="D2024" s="42">
        <f>ROUND(АТС!D672*$D$719*$D$720/100,2)</f>
        <v>9.0500000000000007</v>
      </c>
      <c r="E2024" s="42">
        <f>ROUND(АТС!$D672*$E$719*$E$720/100,2)</f>
        <v>8.32</v>
      </c>
      <c r="F2024" s="42">
        <f>ROUND(АТС!$D672*$F$719*$F$720/100,2)</f>
        <v>5.67</v>
      </c>
      <c r="G2024" s="42">
        <f>ROUND(АТС!$D672*$G$719*$G$720/100,2)</f>
        <v>3.32</v>
      </c>
    </row>
    <row r="2025" spans="1:7" x14ac:dyDescent="0.25">
      <c r="A2025" s="252"/>
      <c r="B2025" s="124">
        <f t="shared" si="32"/>
        <v>41697.333330000001</v>
      </c>
      <c r="C2025" s="115">
        <v>8</v>
      </c>
      <c r="D2025" s="42">
        <f>ROUND(АТС!D673*$D$719*$D$720/100,2)</f>
        <v>0</v>
      </c>
      <c r="E2025" s="42">
        <f>ROUND(АТС!$D673*$E$719*$E$720/100,2)</f>
        <v>0</v>
      </c>
      <c r="F2025" s="42">
        <f>ROUND(АТС!$D673*$F$719*$F$720/100,2)</f>
        <v>0</v>
      </c>
      <c r="G2025" s="42">
        <f>ROUND(АТС!$D673*$G$719*$G$720/100,2)</f>
        <v>0</v>
      </c>
    </row>
    <row r="2026" spans="1:7" x14ac:dyDescent="0.25">
      <c r="A2026" s="252"/>
      <c r="B2026" s="124">
        <f t="shared" si="32"/>
        <v>41697.375</v>
      </c>
      <c r="C2026" s="115">
        <v>9</v>
      </c>
      <c r="D2026" s="42">
        <f>ROUND(АТС!D674*$D$719*$D$720/100,2)</f>
        <v>0</v>
      </c>
      <c r="E2026" s="42">
        <f>ROUND(АТС!$D674*$E$719*$E$720/100,2)</f>
        <v>0</v>
      </c>
      <c r="F2026" s="42">
        <f>ROUND(АТС!$D674*$F$719*$F$720/100,2)</f>
        <v>0</v>
      </c>
      <c r="G2026" s="42">
        <f>ROUND(АТС!$D674*$G$719*$G$720/100,2)</f>
        <v>0</v>
      </c>
    </row>
    <row r="2027" spans="1:7" x14ac:dyDescent="0.25">
      <c r="A2027" s="252"/>
      <c r="B2027" s="124">
        <f t="shared" si="32"/>
        <v>41697.416669999999</v>
      </c>
      <c r="C2027" s="115">
        <v>10</v>
      </c>
      <c r="D2027" s="42">
        <f>ROUND(АТС!D675*$D$719*$D$720/100,2)</f>
        <v>0</v>
      </c>
      <c r="E2027" s="42">
        <f>ROUND(АТС!$D675*$E$719*$E$720/100,2)</f>
        <v>0</v>
      </c>
      <c r="F2027" s="42">
        <f>ROUND(АТС!$D675*$F$719*$F$720/100,2)</f>
        <v>0</v>
      </c>
      <c r="G2027" s="42">
        <f>ROUND(АТС!$D675*$G$719*$G$720/100,2)</f>
        <v>0</v>
      </c>
    </row>
    <row r="2028" spans="1:7" x14ac:dyDescent="0.25">
      <c r="A2028" s="252"/>
      <c r="B2028" s="124">
        <f t="shared" si="32"/>
        <v>41697.458330000001</v>
      </c>
      <c r="C2028" s="115">
        <v>11</v>
      </c>
      <c r="D2028" s="42">
        <f>ROUND(АТС!D676*$D$719*$D$720/100,2)</f>
        <v>0</v>
      </c>
      <c r="E2028" s="42">
        <f>ROUND(АТС!$D676*$E$719*$E$720/100,2)</f>
        <v>0</v>
      </c>
      <c r="F2028" s="42">
        <f>ROUND(АТС!$D676*$F$719*$F$720/100,2)</f>
        <v>0</v>
      </c>
      <c r="G2028" s="42">
        <f>ROUND(АТС!$D676*$G$719*$G$720/100,2)</f>
        <v>0</v>
      </c>
    </row>
    <row r="2029" spans="1:7" x14ac:dyDescent="0.25">
      <c r="A2029" s="252"/>
      <c r="B2029" s="124">
        <f t="shared" si="32"/>
        <v>41697.5</v>
      </c>
      <c r="C2029" s="115">
        <v>12</v>
      </c>
      <c r="D2029" s="42">
        <f>ROUND(АТС!D677*$D$719*$D$720/100,2)</f>
        <v>0</v>
      </c>
      <c r="E2029" s="42">
        <f>ROUND(АТС!$D677*$E$719*$E$720/100,2)</f>
        <v>0</v>
      </c>
      <c r="F2029" s="42">
        <f>ROUND(АТС!$D677*$F$719*$F$720/100,2)</f>
        <v>0</v>
      </c>
      <c r="G2029" s="42">
        <f>ROUND(АТС!$D677*$G$719*$G$720/100,2)</f>
        <v>0</v>
      </c>
    </row>
    <row r="2030" spans="1:7" x14ac:dyDescent="0.25">
      <c r="A2030" s="252"/>
      <c r="B2030" s="124">
        <f t="shared" si="32"/>
        <v>41697.541669999999</v>
      </c>
      <c r="C2030" s="115">
        <v>13</v>
      </c>
      <c r="D2030" s="42">
        <f>ROUND(АТС!D678*$D$719*$D$720/100,2)</f>
        <v>0</v>
      </c>
      <c r="E2030" s="42">
        <f>ROUND(АТС!$D678*$E$719*$E$720/100,2)</f>
        <v>0</v>
      </c>
      <c r="F2030" s="42">
        <f>ROUND(АТС!$D678*$F$719*$F$720/100,2)</f>
        <v>0</v>
      </c>
      <c r="G2030" s="42">
        <f>ROUND(АТС!$D678*$G$719*$G$720/100,2)</f>
        <v>0</v>
      </c>
    </row>
    <row r="2031" spans="1:7" x14ac:dyDescent="0.25">
      <c r="A2031" s="252"/>
      <c r="B2031" s="124">
        <f t="shared" si="32"/>
        <v>41697.583330000001</v>
      </c>
      <c r="C2031" s="115">
        <v>14</v>
      </c>
      <c r="D2031" s="42">
        <f>ROUND(АТС!D679*$D$719*$D$720/100,2)</f>
        <v>0</v>
      </c>
      <c r="E2031" s="42">
        <f>ROUND(АТС!$D679*$E$719*$E$720/100,2)</f>
        <v>0</v>
      </c>
      <c r="F2031" s="42">
        <f>ROUND(АТС!$D679*$F$719*$F$720/100,2)</f>
        <v>0</v>
      </c>
      <c r="G2031" s="42">
        <f>ROUND(АТС!$D679*$G$719*$G$720/100,2)</f>
        <v>0</v>
      </c>
    </row>
    <row r="2032" spans="1:7" x14ac:dyDescent="0.25">
      <c r="A2032" s="252"/>
      <c r="B2032" s="124">
        <f t="shared" si="32"/>
        <v>41697.625</v>
      </c>
      <c r="C2032" s="115">
        <v>15</v>
      </c>
      <c r="D2032" s="42">
        <f>ROUND(АТС!D680*$D$719*$D$720/100,2)</f>
        <v>0</v>
      </c>
      <c r="E2032" s="42">
        <f>ROUND(АТС!$D680*$E$719*$E$720/100,2)</f>
        <v>0</v>
      </c>
      <c r="F2032" s="42">
        <f>ROUND(АТС!$D680*$F$719*$F$720/100,2)</f>
        <v>0</v>
      </c>
      <c r="G2032" s="42">
        <f>ROUND(АТС!$D680*$G$719*$G$720/100,2)</f>
        <v>0</v>
      </c>
    </row>
    <row r="2033" spans="1:7" x14ac:dyDescent="0.25">
      <c r="A2033" s="252"/>
      <c r="B2033" s="124">
        <f t="shared" si="32"/>
        <v>41697.666669999999</v>
      </c>
      <c r="C2033" s="115">
        <v>16</v>
      </c>
      <c r="D2033" s="42">
        <f>ROUND(АТС!D681*$D$719*$D$720/100,2)</f>
        <v>0</v>
      </c>
      <c r="E2033" s="42">
        <f>ROUND(АТС!$D681*$E$719*$E$720/100,2)</f>
        <v>0</v>
      </c>
      <c r="F2033" s="42">
        <f>ROUND(АТС!$D681*$F$719*$F$720/100,2)</f>
        <v>0</v>
      </c>
      <c r="G2033" s="42">
        <f>ROUND(АТС!$D681*$G$719*$G$720/100,2)</f>
        <v>0</v>
      </c>
    </row>
    <row r="2034" spans="1:7" x14ac:dyDescent="0.25">
      <c r="A2034" s="252"/>
      <c r="B2034" s="124">
        <f t="shared" si="32"/>
        <v>41697.708330000001</v>
      </c>
      <c r="C2034" s="115">
        <v>17</v>
      </c>
      <c r="D2034" s="42">
        <f>ROUND(АТС!D682*$D$719*$D$720/100,2)</f>
        <v>0</v>
      </c>
      <c r="E2034" s="42">
        <f>ROUND(АТС!$D682*$E$719*$E$720/100,2)</f>
        <v>0</v>
      </c>
      <c r="F2034" s="42">
        <f>ROUND(АТС!$D682*$F$719*$F$720/100,2)</f>
        <v>0</v>
      </c>
      <c r="G2034" s="42">
        <f>ROUND(АТС!$D682*$G$719*$G$720/100,2)</f>
        <v>0</v>
      </c>
    </row>
    <row r="2035" spans="1:7" x14ac:dyDescent="0.25">
      <c r="A2035" s="252"/>
      <c r="B2035" s="124">
        <f t="shared" si="32"/>
        <v>41697.75</v>
      </c>
      <c r="C2035" s="115">
        <v>18</v>
      </c>
      <c r="D2035" s="42">
        <f>ROUND(АТС!D683*$D$719*$D$720/100,2)</f>
        <v>7.67</v>
      </c>
      <c r="E2035" s="42">
        <f>ROUND(АТС!$D683*$E$719*$E$720/100,2)</f>
        <v>7.05</v>
      </c>
      <c r="F2035" s="42">
        <f>ROUND(АТС!$D683*$F$719*$F$720/100,2)</f>
        <v>4.8</v>
      </c>
      <c r="G2035" s="42">
        <f>ROUND(АТС!$D683*$G$719*$G$720/100,2)</f>
        <v>2.81</v>
      </c>
    </row>
    <row r="2036" spans="1:7" x14ac:dyDescent="0.25">
      <c r="A2036" s="252"/>
      <c r="B2036" s="124">
        <f t="shared" si="32"/>
        <v>41697.791669999999</v>
      </c>
      <c r="C2036" s="115">
        <v>19</v>
      </c>
      <c r="D2036" s="42">
        <f>ROUND(АТС!D684*$D$719*$D$720/100,2)</f>
        <v>0</v>
      </c>
      <c r="E2036" s="42">
        <f>ROUND(АТС!$D684*$E$719*$E$720/100,2)</f>
        <v>0</v>
      </c>
      <c r="F2036" s="42">
        <f>ROUND(АТС!$D684*$F$719*$F$720/100,2)</f>
        <v>0</v>
      </c>
      <c r="G2036" s="42">
        <f>ROUND(АТС!$D684*$G$719*$G$720/100,2)</f>
        <v>0</v>
      </c>
    </row>
    <row r="2037" spans="1:7" x14ac:dyDescent="0.25">
      <c r="A2037" s="252"/>
      <c r="B2037" s="124">
        <f t="shared" si="32"/>
        <v>41697.833330000001</v>
      </c>
      <c r="C2037" s="115">
        <v>20</v>
      </c>
      <c r="D2037" s="42">
        <f>ROUND(АТС!D685*$D$719*$D$720/100,2)</f>
        <v>0</v>
      </c>
      <c r="E2037" s="42">
        <f>ROUND(АТС!$D685*$E$719*$E$720/100,2)</f>
        <v>0</v>
      </c>
      <c r="F2037" s="42">
        <f>ROUND(АТС!$D685*$F$719*$F$720/100,2)</f>
        <v>0</v>
      </c>
      <c r="G2037" s="42">
        <f>ROUND(АТС!$D685*$G$719*$G$720/100,2)</f>
        <v>0</v>
      </c>
    </row>
    <row r="2038" spans="1:7" x14ac:dyDescent="0.25">
      <c r="A2038" s="252"/>
      <c r="B2038" s="124">
        <f t="shared" si="32"/>
        <v>41697.875</v>
      </c>
      <c r="C2038" s="115">
        <v>21</v>
      </c>
      <c r="D2038" s="42">
        <f>ROUND(АТС!D686*$D$719*$D$720/100,2)</f>
        <v>0</v>
      </c>
      <c r="E2038" s="42">
        <f>ROUND(АТС!$D686*$E$719*$E$720/100,2)</f>
        <v>0</v>
      </c>
      <c r="F2038" s="42">
        <f>ROUND(АТС!$D686*$F$719*$F$720/100,2)</f>
        <v>0</v>
      </c>
      <c r="G2038" s="42">
        <f>ROUND(АТС!$D686*$G$719*$G$720/100,2)</f>
        <v>0</v>
      </c>
    </row>
    <row r="2039" spans="1:7" x14ac:dyDescent="0.25">
      <c r="A2039" s="252"/>
      <c r="B2039" s="124">
        <f t="shared" si="32"/>
        <v>41697.916669999999</v>
      </c>
      <c r="C2039" s="115">
        <v>22</v>
      </c>
      <c r="D2039" s="42">
        <f>ROUND(АТС!D687*$D$719*$D$720/100,2)</f>
        <v>0</v>
      </c>
      <c r="E2039" s="42">
        <f>ROUND(АТС!$D687*$E$719*$E$720/100,2)</f>
        <v>0</v>
      </c>
      <c r="F2039" s="42">
        <f>ROUND(АТС!$D687*$F$719*$F$720/100,2)</f>
        <v>0</v>
      </c>
      <c r="G2039" s="42">
        <f>ROUND(АТС!$D687*$G$719*$G$720/100,2)</f>
        <v>0</v>
      </c>
    </row>
    <row r="2040" spans="1:7" x14ac:dyDescent="0.25">
      <c r="A2040" s="252"/>
      <c r="B2040" s="124">
        <f t="shared" si="32"/>
        <v>41697.958330000001</v>
      </c>
      <c r="C2040" s="115">
        <v>23</v>
      </c>
      <c r="D2040" s="42">
        <f>ROUND(АТС!D688*$D$719*$D$720/100,2)</f>
        <v>0</v>
      </c>
      <c r="E2040" s="42">
        <f>ROUND(АТС!$D688*$E$719*$E$720/100,2)</f>
        <v>0</v>
      </c>
      <c r="F2040" s="42">
        <f>ROUND(АТС!$D688*$F$719*$F$720/100,2)</f>
        <v>0</v>
      </c>
      <c r="G2040" s="42">
        <f>ROUND(АТС!$D688*$G$719*$G$720/100,2)</f>
        <v>0</v>
      </c>
    </row>
    <row r="2041" spans="1:7" x14ac:dyDescent="0.25">
      <c r="A2041" s="252"/>
      <c r="B2041" s="124">
        <f t="shared" si="32"/>
        <v>41698</v>
      </c>
      <c r="C2041" s="115">
        <v>0</v>
      </c>
      <c r="D2041" s="42">
        <f>ROUND(АТС!D689*$D$719*$D$720/100,2)</f>
        <v>0</v>
      </c>
      <c r="E2041" s="42">
        <f>ROUND(АТС!$D689*$E$719*$E$720/100,2)</f>
        <v>0</v>
      </c>
      <c r="F2041" s="42">
        <f>ROUND(АТС!$D689*$F$719*$F$720/100,2)</f>
        <v>0</v>
      </c>
      <c r="G2041" s="42">
        <f>ROUND(АТС!$D689*$G$719*$G$720/100,2)</f>
        <v>0</v>
      </c>
    </row>
    <row r="2042" spans="1:7" x14ac:dyDescent="0.25">
      <c r="A2042" s="252"/>
      <c r="B2042" s="124">
        <f t="shared" si="32"/>
        <v>41698.041669999999</v>
      </c>
      <c r="C2042" s="115">
        <v>1</v>
      </c>
      <c r="D2042" s="42">
        <f>ROUND(АТС!D690*$D$719*$D$720/100,2)</f>
        <v>0</v>
      </c>
      <c r="E2042" s="42">
        <f>ROUND(АТС!$D690*$E$719*$E$720/100,2)</f>
        <v>0</v>
      </c>
      <c r="F2042" s="42">
        <f>ROUND(АТС!$D690*$F$719*$F$720/100,2)</f>
        <v>0</v>
      </c>
      <c r="G2042" s="42">
        <f>ROUND(АТС!$D690*$G$719*$G$720/100,2)</f>
        <v>0</v>
      </c>
    </row>
    <row r="2043" spans="1:7" x14ac:dyDescent="0.25">
      <c r="A2043" s="252"/>
      <c r="B2043" s="124">
        <f t="shared" si="32"/>
        <v>41698.083330000001</v>
      </c>
      <c r="C2043" s="115">
        <v>2</v>
      </c>
      <c r="D2043" s="42">
        <f>ROUND(АТС!D691*$D$719*$D$720/100,2)</f>
        <v>0</v>
      </c>
      <c r="E2043" s="42">
        <f>ROUND(АТС!$D691*$E$719*$E$720/100,2)</f>
        <v>0</v>
      </c>
      <c r="F2043" s="42">
        <f>ROUND(АТС!$D691*$F$719*$F$720/100,2)</f>
        <v>0</v>
      </c>
      <c r="G2043" s="42">
        <f>ROUND(АТС!$D691*$G$719*$G$720/100,2)</f>
        <v>0</v>
      </c>
    </row>
    <row r="2044" spans="1:7" x14ac:dyDescent="0.25">
      <c r="A2044" s="252"/>
      <c r="B2044" s="124">
        <f t="shared" si="32"/>
        <v>41698.125</v>
      </c>
      <c r="C2044" s="115">
        <v>3</v>
      </c>
      <c r="D2044" s="42">
        <f>ROUND(АТС!D692*$D$719*$D$720/100,2)</f>
        <v>0</v>
      </c>
      <c r="E2044" s="42">
        <f>ROUND(АТС!$D692*$E$719*$E$720/100,2)</f>
        <v>0</v>
      </c>
      <c r="F2044" s="42">
        <f>ROUND(АТС!$D692*$F$719*$F$720/100,2)</f>
        <v>0</v>
      </c>
      <c r="G2044" s="42">
        <f>ROUND(АТС!$D692*$G$719*$G$720/100,2)</f>
        <v>0</v>
      </c>
    </row>
    <row r="2045" spans="1:7" x14ac:dyDescent="0.25">
      <c r="A2045" s="252"/>
      <c r="B2045" s="124">
        <f t="shared" si="32"/>
        <v>41698.166669999999</v>
      </c>
      <c r="C2045" s="115">
        <v>4</v>
      </c>
      <c r="D2045" s="42">
        <f>ROUND(АТС!D693*$D$719*$D$720/100,2)</f>
        <v>0</v>
      </c>
      <c r="E2045" s="42">
        <f>ROUND(АТС!$D693*$E$719*$E$720/100,2)</f>
        <v>0</v>
      </c>
      <c r="F2045" s="42">
        <f>ROUND(АТС!$D693*$F$719*$F$720/100,2)</f>
        <v>0</v>
      </c>
      <c r="G2045" s="42">
        <f>ROUND(АТС!$D693*$G$719*$G$720/100,2)</f>
        <v>0</v>
      </c>
    </row>
    <row r="2046" spans="1:7" x14ac:dyDescent="0.25">
      <c r="A2046" s="252"/>
      <c r="B2046" s="124">
        <f t="shared" si="32"/>
        <v>41698.208330000001</v>
      </c>
      <c r="C2046" s="115">
        <v>5</v>
      </c>
      <c r="D2046" s="42">
        <f>ROUND(АТС!D694*$D$719*$D$720/100,2)</f>
        <v>0</v>
      </c>
      <c r="E2046" s="42">
        <f>ROUND(АТС!$D694*$E$719*$E$720/100,2)</f>
        <v>0</v>
      </c>
      <c r="F2046" s="42">
        <f>ROUND(АТС!$D694*$F$719*$F$720/100,2)</f>
        <v>0</v>
      </c>
      <c r="G2046" s="42">
        <f>ROUND(АТС!$D694*$G$719*$G$720/100,2)</f>
        <v>0</v>
      </c>
    </row>
    <row r="2047" spans="1:7" x14ac:dyDescent="0.25">
      <c r="A2047" s="252"/>
      <c r="B2047" s="124">
        <f t="shared" si="32"/>
        <v>41698.25</v>
      </c>
      <c r="C2047" s="115">
        <v>6</v>
      </c>
      <c r="D2047" s="42">
        <f>ROUND(АТС!D695*$D$719*$D$720/100,2)</f>
        <v>12.75</v>
      </c>
      <c r="E2047" s="42">
        <f>ROUND(АТС!$D695*$E$719*$E$720/100,2)</f>
        <v>11.72</v>
      </c>
      <c r="F2047" s="42">
        <f>ROUND(АТС!$D695*$F$719*$F$720/100,2)</f>
        <v>7.98</v>
      </c>
      <c r="G2047" s="42">
        <f>ROUND(АТС!$D695*$G$719*$G$720/100,2)</f>
        <v>4.67</v>
      </c>
    </row>
    <row r="2048" spans="1:7" x14ac:dyDescent="0.25">
      <c r="A2048" s="252"/>
      <c r="B2048" s="124">
        <f t="shared" si="32"/>
        <v>41698.291669999999</v>
      </c>
      <c r="C2048" s="115">
        <v>7</v>
      </c>
      <c r="D2048" s="42">
        <f>ROUND(АТС!D696*$D$719*$D$720/100,2)</f>
        <v>0</v>
      </c>
      <c r="E2048" s="42">
        <f>ROUND(АТС!$D696*$E$719*$E$720/100,2)</f>
        <v>0</v>
      </c>
      <c r="F2048" s="42">
        <f>ROUND(АТС!$D696*$F$719*$F$720/100,2)</f>
        <v>0</v>
      </c>
      <c r="G2048" s="42">
        <f>ROUND(АТС!$D696*$G$719*$G$720/100,2)</f>
        <v>0</v>
      </c>
    </row>
    <row r="2049" spans="1:7" x14ac:dyDescent="0.25">
      <c r="A2049" s="252"/>
      <c r="B2049" s="124">
        <f t="shared" si="32"/>
        <v>41698.333330000001</v>
      </c>
      <c r="C2049" s="115">
        <v>8</v>
      </c>
      <c r="D2049" s="42">
        <f>ROUND(АТС!D697*$D$719*$D$720/100,2)</f>
        <v>0</v>
      </c>
      <c r="E2049" s="42">
        <f>ROUND(АТС!$D697*$E$719*$E$720/100,2)</f>
        <v>0</v>
      </c>
      <c r="F2049" s="42">
        <f>ROUND(АТС!$D697*$F$719*$F$720/100,2)</f>
        <v>0</v>
      </c>
      <c r="G2049" s="42">
        <f>ROUND(АТС!$D697*$G$719*$G$720/100,2)</f>
        <v>0</v>
      </c>
    </row>
    <row r="2050" spans="1:7" x14ac:dyDescent="0.25">
      <c r="A2050" s="252"/>
      <c r="B2050" s="124">
        <f t="shared" si="32"/>
        <v>41698.375</v>
      </c>
      <c r="C2050" s="115">
        <v>9</v>
      </c>
      <c r="D2050" s="42">
        <f>ROUND(АТС!D698*$D$719*$D$720/100,2)</f>
        <v>0</v>
      </c>
      <c r="E2050" s="42">
        <f>ROUND(АТС!$D698*$E$719*$E$720/100,2)</f>
        <v>0</v>
      </c>
      <c r="F2050" s="42">
        <f>ROUND(АТС!$D698*$F$719*$F$720/100,2)</f>
        <v>0</v>
      </c>
      <c r="G2050" s="42">
        <f>ROUND(АТС!$D698*$G$719*$G$720/100,2)</f>
        <v>0</v>
      </c>
    </row>
    <row r="2051" spans="1:7" x14ac:dyDescent="0.25">
      <c r="A2051" s="252"/>
      <c r="B2051" s="124">
        <f t="shared" si="32"/>
        <v>41698.416669999999</v>
      </c>
      <c r="C2051" s="115">
        <v>10</v>
      </c>
      <c r="D2051" s="42">
        <f>ROUND(АТС!D699*$D$719*$D$720/100,2)</f>
        <v>0</v>
      </c>
      <c r="E2051" s="42">
        <f>ROUND(АТС!$D699*$E$719*$E$720/100,2)</f>
        <v>0</v>
      </c>
      <c r="F2051" s="42">
        <f>ROUND(АТС!$D699*$F$719*$F$720/100,2)</f>
        <v>0</v>
      </c>
      <c r="G2051" s="42">
        <f>ROUND(АТС!$D699*$G$719*$G$720/100,2)</f>
        <v>0</v>
      </c>
    </row>
    <row r="2052" spans="1:7" x14ac:dyDescent="0.25">
      <c r="A2052" s="252"/>
      <c r="B2052" s="124">
        <f t="shared" si="32"/>
        <v>41698.458330000001</v>
      </c>
      <c r="C2052" s="115">
        <v>11</v>
      </c>
      <c r="D2052" s="42">
        <f>ROUND(АТС!D700*$D$719*$D$720/100,2)</f>
        <v>0</v>
      </c>
      <c r="E2052" s="42">
        <f>ROUND(АТС!$D700*$E$719*$E$720/100,2)</f>
        <v>0</v>
      </c>
      <c r="F2052" s="42">
        <f>ROUND(АТС!$D700*$F$719*$F$720/100,2)</f>
        <v>0</v>
      </c>
      <c r="G2052" s="42">
        <f>ROUND(АТС!$D700*$G$719*$G$720/100,2)</f>
        <v>0</v>
      </c>
    </row>
    <row r="2053" spans="1:7" x14ac:dyDescent="0.25">
      <c r="A2053" s="252"/>
      <c r="B2053" s="124">
        <f t="shared" si="32"/>
        <v>41698.5</v>
      </c>
      <c r="C2053" s="115">
        <v>12</v>
      </c>
      <c r="D2053" s="42">
        <f>ROUND(АТС!D701*$D$719*$D$720/100,2)</f>
        <v>0</v>
      </c>
      <c r="E2053" s="42">
        <f>ROUND(АТС!$D701*$E$719*$E$720/100,2)</f>
        <v>0</v>
      </c>
      <c r="F2053" s="42">
        <f>ROUND(АТС!$D701*$F$719*$F$720/100,2)</f>
        <v>0</v>
      </c>
      <c r="G2053" s="42">
        <f>ROUND(АТС!$D701*$G$719*$G$720/100,2)</f>
        <v>0</v>
      </c>
    </row>
    <row r="2054" spans="1:7" x14ac:dyDescent="0.25">
      <c r="A2054" s="252"/>
      <c r="B2054" s="124">
        <f t="shared" si="32"/>
        <v>41698.541669999999</v>
      </c>
      <c r="C2054" s="115">
        <v>13</v>
      </c>
      <c r="D2054" s="42">
        <f>ROUND(АТС!D702*$D$719*$D$720/100,2)</f>
        <v>0</v>
      </c>
      <c r="E2054" s="42">
        <f>ROUND(АТС!$D702*$E$719*$E$720/100,2)</f>
        <v>0</v>
      </c>
      <c r="F2054" s="42">
        <f>ROUND(АТС!$D702*$F$719*$F$720/100,2)</f>
        <v>0</v>
      </c>
      <c r="G2054" s="42">
        <f>ROUND(АТС!$D702*$G$719*$G$720/100,2)</f>
        <v>0</v>
      </c>
    </row>
    <row r="2055" spans="1:7" x14ac:dyDescent="0.25">
      <c r="A2055" s="252"/>
      <c r="B2055" s="124">
        <f t="shared" si="32"/>
        <v>41698.583330000001</v>
      </c>
      <c r="C2055" s="115">
        <v>14</v>
      </c>
      <c r="D2055" s="42">
        <f>ROUND(АТС!D703*$D$719*$D$720/100,2)</f>
        <v>0</v>
      </c>
      <c r="E2055" s="42">
        <f>ROUND(АТС!$D703*$E$719*$E$720/100,2)</f>
        <v>0</v>
      </c>
      <c r="F2055" s="42">
        <f>ROUND(АТС!$D703*$F$719*$F$720/100,2)</f>
        <v>0</v>
      </c>
      <c r="G2055" s="42">
        <f>ROUND(АТС!$D703*$G$719*$G$720/100,2)</f>
        <v>0</v>
      </c>
    </row>
    <row r="2056" spans="1:7" x14ac:dyDescent="0.25">
      <c r="A2056" s="252"/>
      <c r="B2056" s="124">
        <f t="shared" si="32"/>
        <v>41698.625</v>
      </c>
      <c r="C2056" s="115">
        <v>15</v>
      </c>
      <c r="D2056" s="42">
        <f>ROUND(АТС!D704*$D$719*$D$720/100,2)</f>
        <v>0</v>
      </c>
      <c r="E2056" s="42">
        <f>ROUND(АТС!$D704*$E$719*$E$720/100,2)</f>
        <v>0</v>
      </c>
      <c r="F2056" s="42">
        <f>ROUND(АТС!$D704*$F$719*$F$720/100,2)</f>
        <v>0</v>
      </c>
      <c r="G2056" s="42">
        <f>ROUND(АТС!$D704*$G$719*$G$720/100,2)</f>
        <v>0</v>
      </c>
    </row>
    <row r="2057" spans="1:7" x14ac:dyDescent="0.25">
      <c r="A2057" s="252"/>
      <c r="B2057" s="124">
        <f t="shared" si="32"/>
        <v>41698.666669999999</v>
      </c>
      <c r="C2057" s="115">
        <v>16</v>
      </c>
      <c r="D2057" s="42">
        <f>ROUND(АТС!D705*$D$719*$D$720/100,2)</f>
        <v>0</v>
      </c>
      <c r="E2057" s="42">
        <f>ROUND(АТС!$D705*$E$719*$E$720/100,2)</f>
        <v>0</v>
      </c>
      <c r="F2057" s="42">
        <f>ROUND(АТС!$D705*$F$719*$F$720/100,2)</f>
        <v>0</v>
      </c>
      <c r="G2057" s="42">
        <f>ROUND(АТС!$D705*$G$719*$G$720/100,2)</f>
        <v>0</v>
      </c>
    </row>
    <row r="2058" spans="1:7" x14ac:dyDescent="0.25">
      <c r="A2058" s="252"/>
      <c r="B2058" s="124">
        <f t="shared" ref="B2058:B2064" si="33">B2034+1</f>
        <v>41698.708330000001</v>
      </c>
      <c r="C2058" s="115">
        <v>17</v>
      </c>
      <c r="D2058" s="42">
        <f>ROUND(АТС!D706*$D$719*$D$720/100,2)</f>
        <v>0</v>
      </c>
      <c r="E2058" s="42">
        <f>ROUND(АТС!$D706*$E$719*$E$720/100,2)</f>
        <v>0</v>
      </c>
      <c r="F2058" s="42">
        <f>ROUND(АТС!$D706*$F$719*$F$720/100,2)</f>
        <v>0</v>
      </c>
      <c r="G2058" s="42">
        <f>ROUND(АТС!$D706*$G$719*$G$720/100,2)</f>
        <v>0</v>
      </c>
    </row>
    <row r="2059" spans="1:7" x14ac:dyDescent="0.25">
      <c r="A2059" s="252"/>
      <c r="B2059" s="124">
        <f t="shared" si="33"/>
        <v>41698.75</v>
      </c>
      <c r="C2059" s="115">
        <v>18</v>
      </c>
      <c r="D2059" s="42">
        <f>ROUND(АТС!D707*$D$719*$D$720/100,2)</f>
        <v>0</v>
      </c>
      <c r="E2059" s="42">
        <f>ROUND(АТС!$D707*$E$719*$E$720/100,2)</f>
        <v>0</v>
      </c>
      <c r="F2059" s="42">
        <f>ROUND(АТС!$D707*$F$719*$F$720/100,2)</f>
        <v>0</v>
      </c>
      <c r="G2059" s="42">
        <f>ROUND(АТС!$D707*$G$719*$G$720/100,2)</f>
        <v>0</v>
      </c>
    </row>
    <row r="2060" spans="1:7" x14ac:dyDescent="0.25">
      <c r="A2060" s="252"/>
      <c r="B2060" s="124">
        <f t="shared" si="33"/>
        <v>41698.791669999999</v>
      </c>
      <c r="C2060" s="115">
        <v>19</v>
      </c>
      <c r="D2060" s="42">
        <f>ROUND(АТС!D708*$D$719*$D$720/100,2)</f>
        <v>0</v>
      </c>
      <c r="E2060" s="42">
        <f>ROUND(АТС!$D708*$E$719*$E$720/100,2)</f>
        <v>0</v>
      </c>
      <c r="F2060" s="42">
        <f>ROUND(АТС!$D708*$F$719*$F$720/100,2)</f>
        <v>0</v>
      </c>
      <c r="G2060" s="42">
        <f>ROUND(АТС!$D708*$G$719*$G$720/100,2)</f>
        <v>0</v>
      </c>
    </row>
    <row r="2061" spans="1:7" x14ac:dyDescent="0.25">
      <c r="A2061" s="252"/>
      <c r="B2061" s="124">
        <f t="shared" si="33"/>
        <v>41698.833330000001</v>
      </c>
      <c r="C2061" s="115">
        <v>20</v>
      </c>
      <c r="D2061" s="42">
        <f>ROUND(АТС!D709*$D$719*$D$720/100,2)</f>
        <v>0</v>
      </c>
      <c r="E2061" s="42">
        <f>ROUND(АТС!$D709*$E$719*$E$720/100,2)</f>
        <v>0</v>
      </c>
      <c r="F2061" s="42">
        <f>ROUND(АТС!$D709*$F$719*$F$720/100,2)</f>
        <v>0</v>
      </c>
      <c r="G2061" s="42">
        <f>ROUND(АТС!$D709*$G$719*$G$720/100,2)</f>
        <v>0</v>
      </c>
    </row>
    <row r="2062" spans="1:7" x14ac:dyDescent="0.25">
      <c r="A2062" s="252"/>
      <c r="B2062" s="124">
        <f t="shared" si="33"/>
        <v>41698.875</v>
      </c>
      <c r="C2062" s="115">
        <v>21</v>
      </c>
      <c r="D2062" s="42">
        <f>ROUND(АТС!D710*$D$719*$D$720/100,2)</f>
        <v>0</v>
      </c>
      <c r="E2062" s="42">
        <f>ROUND(АТС!$D710*$E$719*$E$720/100,2)</f>
        <v>0</v>
      </c>
      <c r="F2062" s="42">
        <f>ROUND(АТС!$D710*$F$719*$F$720/100,2)</f>
        <v>0</v>
      </c>
      <c r="G2062" s="42">
        <f>ROUND(АТС!$D710*$G$719*$G$720/100,2)</f>
        <v>0</v>
      </c>
    </row>
    <row r="2063" spans="1:7" x14ac:dyDescent="0.25">
      <c r="A2063" s="252"/>
      <c r="B2063" s="124">
        <f t="shared" si="33"/>
        <v>41698.916669999999</v>
      </c>
      <c r="C2063" s="115">
        <v>22</v>
      </c>
      <c r="D2063" s="42">
        <f>ROUND(АТС!D711*$D$719*$D$720/100,2)</f>
        <v>0</v>
      </c>
      <c r="E2063" s="42">
        <f>ROUND(АТС!$D711*$E$719*$E$720/100,2)</f>
        <v>0</v>
      </c>
      <c r="F2063" s="42">
        <f>ROUND(АТС!$D711*$F$719*$F$720/100,2)</f>
        <v>0</v>
      </c>
      <c r="G2063" s="42">
        <f>ROUND(АТС!$D711*$G$719*$G$720/100,2)</f>
        <v>0</v>
      </c>
    </row>
    <row r="2064" spans="1:7" x14ac:dyDescent="0.25">
      <c r="A2064" s="252"/>
      <c r="B2064" s="124">
        <f t="shared" si="33"/>
        <v>41698.958330000001</v>
      </c>
      <c r="C2064" s="115">
        <v>23</v>
      </c>
      <c r="D2064" s="42">
        <f>ROUND(АТС!D712*$D$719*$D$720/100,2)</f>
        <v>0</v>
      </c>
      <c r="E2064" s="42">
        <f>ROUND(АТС!$D712*$E$719*$E$720/100,2)</f>
        <v>0</v>
      </c>
      <c r="F2064" s="42">
        <f>ROUND(АТС!$D712*$F$719*$F$720/100,2)</f>
        <v>0</v>
      </c>
      <c r="G2064" s="42">
        <f>ROUND(АТС!$D712*$G$719*$G$720/100,2)</f>
        <v>0</v>
      </c>
    </row>
    <row r="2065" spans="1:7" x14ac:dyDescent="0.25">
      <c r="A2065" s="252" t="s">
        <v>185</v>
      </c>
      <c r="B2065" s="123">
        <f>B1393</f>
        <v>41671</v>
      </c>
      <c r="C2065" s="115">
        <v>0</v>
      </c>
      <c r="D2065" s="12">
        <f>ROUND(АТС!E41*$D$719*$D$720/100,2)</f>
        <v>13.37</v>
      </c>
      <c r="E2065" s="12">
        <f>ROUND(АТС!E41*$E$719*$E$720/100,2)</f>
        <v>12.28</v>
      </c>
      <c r="F2065" s="12">
        <f>ROUND(АТС!E41*$F$719*$F$720/100,2)</f>
        <v>8.3699999999999992</v>
      </c>
      <c r="G2065" s="12">
        <f>ROUND(АТС!E41*$G$719*$G$720/100,2)</f>
        <v>4.9000000000000004</v>
      </c>
    </row>
    <row r="2066" spans="1:7" x14ac:dyDescent="0.25">
      <c r="A2066" s="252"/>
      <c r="B2066" s="124">
        <f>B$43+ROUND(C2066/24,5)</f>
        <v>41671.041669999999</v>
      </c>
      <c r="C2066" s="115">
        <v>1</v>
      </c>
      <c r="D2066" s="12">
        <f>ROUND(АТС!E42*$D$719*$D$720/100,2)</f>
        <v>9.32</v>
      </c>
      <c r="E2066" s="12">
        <f>ROUND(АТС!E42*$E$719*$E$720/100,2)</f>
        <v>8.57</v>
      </c>
      <c r="F2066" s="12">
        <f>ROUND(АТС!E42*$F$719*$F$720/100,2)</f>
        <v>5.83</v>
      </c>
      <c r="G2066" s="12">
        <f>ROUND(АТС!E42*$G$719*$G$720/100,2)</f>
        <v>3.41</v>
      </c>
    </row>
    <row r="2067" spans="1:7" x14ac:dyDescent="0.25">
      <c r="A2067" s="252"/>
      <c r="B2067" s="123">
        <f>B$43+ROUND(C2067/24,5)</f>
        <v>41671.083330000001</v>
      </c>
      <c r="C2067" s="115">
        <v>2</v>
      </c>
      <c r="D2067" s="12">
        <f>ROUND(АТС!E43*$D$719*$D$720/100,2)</f>
        <v>1.29</v>
      </c>
      <c r="E2067" s="12">
        <f>ROUND(АТС!E43*$E$719*$E$720/100,2)</f>
        <v>1.18</v>
      </c>
      <c r="F2067" s="12">
        <f>ROUND(АТС!E43*$F$719*$F$720/100,2)</f>
        <v>0.8</v>
      </c>
      <c r="G2067" s="12">
        <f>ROUND(АТС!E43*$G$719*$G$720/100,2)</f>
        <v>0.47</v>
      </c>
    </row>
    <row r="2068" spans="1:7" x14ac:dyDescent="0.25">
      <c r="A2068" s="252"/>
      <c r="B2068" s="124">
        <f t="shared" ref="B2068:B2088" si="34">B$43+ROUND(C2068/24,5)</f>
        <v>41671.125</v>
      </c>
      <c r="C2068" s="115">
        <v>3</v>
      </c>
      <c r="D2068" s="12">
        <f>ROUND(АТС!E44*$D$719*$D$720/100,2)</f>
        <v>0</v>
      </c>
      <c r="E2068" s="12">
        <f>ROUND(АТС!E44*$E$719*$E$720/100,2)</f>
        <v>0</v>
      </c>
      <c r="F2068" s="12">
        <f>ROUND(АТС!E44*$F$719*$F$720/100,2)</f>
        <v>0</v>
      </c>
      <c r="G2068" s="12">
        <f>ROUND(АТС!E44*$G$719*$G$720/100,2)</f>
        <v>0</v>
      </c>
    </row>
    <row r="2069" spans="1:7" x14ac:dyDescent="0.25">
      <c r="A2069" s="252"/>
      <c r="B2069" s="123">
        <f t="shared" si="34"/>
        <v>41671.166669999999</v>
      </c>
      <c r="C2069" s="115">
        <v>4</v>
      </c>
      <c r="D2069" s="12">
        <f>ROUND(АТС!E45*$D$719*$D$720/100,2)</f>
        <v>0</v>
      </c>
      <c r="E2069" s="12">
        <f>ROUND(АТС!E45*$E$719*$E$720/100,2)</f>
        <v>0</v>
      </c>
      <c r="F2069" s="12">
        <f>ROUND(АТС!E45*$F$719*$F$720/100,2)</f>
        <v>0</v>
      </c>
      <c r="G2069" s="12">
        <f>ROUND(АТС!E45*$G$719*$G$720/100,2)</f>
        <v>0</v>
      </c>
    </row>
    <row r="2070" spans="1:7" x14ac:dyDescent="0.25">
      <c r="A2070" s="252"/>
      <c r="B2070" s="124">
        <f t="shared" si="34"/>
        <v>41671.208330000001</v>
      </c>
      <c r="C2070" s="115">
        <v>5</v>
      </c>
      <c r="D2070" s="12">
        <f>ROUND(АТС!E46*$D$719*$D$720/100,2)</f>
        <v>0</v>
      </c>
      <c r="E2070" s="12">
        <f>ROUND(АТС!E46*$E$719*$E$720/100,2)</f>
        <v>0</v>
      </c>
      <c r="F2070" s="12">
        <f>ROUND(АТС!E46*$F$719*$F$720/100,2)</f>
        <v>0</v>
      </c>
      <c r="G2070" s="12">
        <f>ROUND(АТС!E46*$G$719*$G$720/100,2)</f>
        <v>0</v>
      </c>
    </row>
    <row r="2071" spans="1:7" x14ac:dyDescent="0.25">
      <c r="A2071" s="252"/>
      <c r="B2071" s="123">
        <f t="shared" si="34"/>
        <v>41671.25</v>
      </c>
      <c r="C2071" s="115">
        <v>6</v>
      </c>
      <c r="D2071" s="12">
        <f>ROUND(АТС!E47*$D$719*$D$720/100,2)</f>
        <v>0</v>
      </c>
      <c r="E2071" s="12">
        <f>ROUND(АТС!E47*$E$719*$E$720/100,2)</f>
        <v>0</v>
      </c>
      <c r="F2071" s="12">
        <f>ROUND(АТС!E47*$F$719*$F$720/100,2)</f>
        <v>0</v>
      </c>
      <c r="G2071" s="12">
        <f>ROUND(АТС!E47*$G$719*$G$720/100,2)</f>
        <v>0</v>
      </c>
    </row>
    <row r="2072" spans="1:7" x14ac:dyDescent="0.25">
      <c r="A2072" s="252"/>
      <c r="B2072" s="124">
        <f t="shared" si="34"/>
        <v>41671.291669999999</v>
      </c>
      <c r="C2072" s="115">
        <v>7</v>
      </c>
      <c r="D2072" s="12">
        <f>ROUND(АТС!E48*$D$719*$D$720/100,2)</f>
        <v>0</v>
      </c>
      <c r="E2072" s="12">
        <f>ROUND(АТС!E48*$E$719*$E$720/100,2)</f>
        <v>0</v>
      </c>
      <c r="F2072" s="12">
        <f>ROUND(АТС!E48*$F$719*$F$720/100,2)</f>
        <v>0</v>
      </c>
      <c r="G2072" s="12">
        <f>ROUND(АТС!E48*$G$719*$G$720/100,2)</f>
        <v>0</v>
      </c>
    </row>
    <row r="2073" spans="1:7" x14ac:dyDescent="0.25">
      <c r="A2073" s="252"/>
      <c r="B2073" s="123">
        <f t="shared" si="34"/>
        <v>41671.333330000001</v>
      </c>
      <c r="C2073" s="115">
        <v>8</v>
      </c>
      <c r="D2073" s="12">
        <f>ROUND(АТС!E49*$D$719*$D$720/100,2)</f>
        <v>0</v>
      </c>
      <c r="E2073" s="12">
        <f>ROUND(АТС!E49*$E$719*$E$720/100,2)</f>
        <v>0</v>
      </c>
      <c r="F2073" s="12">
        <f>ROUND(АТС!E49*$F$719*$F$720/100,2)</f>
        <v>0</v>
      </c>
      <c r="G2073" s="12">
        <f>ROUND(АТС!E49*$G$719*$G$720/100,2)</f>
        <v>0</v>
      </c>
    </row>
    <row r="2074" spans="1:7" x14ac:dyDescent="0.25">
      <c r="A2074" s="252"/>
      <c r="B2074" s="124">
        <f t="shared" si="34"/>
        <v>41671.375</v>
      </c>
      <c r="C2074" s="115">
        <v>9</v>
      </c>
      <c r="D2074" s="12">
        <f>ROUND(АТС!E50*$D$719*$D$720/100,2)</f>
        <v>0</v>
      </c>
      <c r="E2074" s="12">
        <f>ROUND(АТС!E50*$E$719*$E$720/100,2)</f>
        <v>0</v>
      </c>
      <c r="F2074" s="12">
        <f>ROUND(АТС!E50*$F$719*$F$720/100,2)</f>
        <v>0</v>
      </c>
      <c r="G2074" s="12">
        <f>ROUND(АТС!E50*$G$719*$G$720/100,2)</f>
        <v>0</v>
      </c>
    </row>
    <row r="2075" spans="1:7" x14ac:dyDescent="0.25">
      <c r="A2075" s="252"/>
      <c r="B2075" s="123">
        <f t="shared" si="34"/>
        <v>41671.416669999999</v>
      </c>
      <c r="C2075" s="115">
        <v>10</v>
      </c>
      <c r="D2075" s="12">
        <f>ROUND(АТС!E51*$D$719*$D$720/100,2)</f>
        <v>6.66</v>
      </c>
      <c r="E2075" s="12">
        <f>ROUND(АТС!E51*$E$719*$E$720/100,2)</f>
        <v>6.12</v>
      </c>
      <c r="F2075" s="12">
        <f>ROUND(АТС!E51*$F$719*$F$720/100,2)</f>
        <v>4.17</v>
      </c>
      <c r="G2075" s="12">
        <f>ROUND(АТС!E51*$G$719*$G$720/100,2)</f>
        <v>2.44</v>
      </c>
    </row>
    <row r="2076" spans="1:7" x14ac:dyDescent="0.25">
      <c r="A2076" s="252"/>
      <c r="B2076" s="124">
        <f t="shared" si="34"/>
        <v>41671.458330000001</v>
      </c>
      <c r="C2076" s="115">
        <v>11</v>
      </c>
      <c r="D2076" s="12">
        <f>ROUND(АТС!E52*$D$719*$D$720/100,2)</f>
        <v>6.55</v>
      </c>
      <c r="E2076" s="12">
        <f>ROUND(АТС!E52*$E$719*$E$720/100,2)</f>
        <v>6.01</v>
      </c>
      <c r="F2076" s="12">
        <f>ROUND(АТС!E52*$F$719*$F$720/100,2)</f>
        <v>4.0999999999999996</v>
      </c>
      <c r="G2076" s="12">
        <f>ROUND(АТС!E52*$G$719*$G$720/100,2)</f>
        <v>2.4</v>
      </c>
    </row>
    <row r="2077" spans="1:7" x14ac:dyDescent="0.25">
      <c r="A2077" s="252"/>
      <c r="B2077" s="123">
        <f t="shared" si="34"/>
        <v>41671.5</v>
      </c>
      <c r="C2077" s="115">
        <v>12</v>
      </c>
      <c r="D2077" s="12">
        <f>ROUND(АТС!E53*$D$719*$D$720/100,2)</f>
        <v>10.39</v>
      </c>
      <c r="E2077" s="12">
        <f>ROUND(АТС!E53*$E$719*$E$720/100,2)</f>
        <v>9.5500000000000007</v>
      </c>
      <c r="F2077" s="12">
        <f>ROUND(АТС!E53*$F$719*$F$720/100,2)</f>
        <v>6.5</v>
      </c>
      <c r="G2077" s="12">
        <f>ROUND(АТС!E53*$G$719*$G$720/100,2)</f>
        <v>3.81</v>
      </c>
    </row>
    <row r="2078" spans="1:7" x14ac:dyDescent="0.25">
      <c r="A2078" s="252"/>
      <c r="B2078" s="124">
        <f t="shared" si="34"/>
        <v>41671.541669999999</v>
      </c>
      <c r="C2078" s="115">
        <v>13</v>
      </c>
      <c r="D2078" s="12">
        <f>ROUND(АТС!E54*$D$719*$D$720/100,2)</f>
        <v>9.9</v>
      </c>
      <c r="E2078" s="12">
        <f>ROUND(АТС!E54*$E$719*$E$720/100,2)</f>
        <v>9.09</v>
      </c>
      <c r="F2078" s="12">
        <f>ROUND(АТС!E54*$F$719*$F$720/100,2)</f>
        <v>6.19</v>
      </c>
      <c r="G2078" s="12">
        <f>ROUND(АТС!E54*$G$719*$G$720/100,2)</f>
        <v>3.62</v>
      </c>
    </row>
    <row r="2079" spans="1:7" x14ac:dyDescent="0.25">
      <c r="A2079" s="252"/>
      <c r="B2079" s="123">
        <f t="shared" si="34"/>
        <v>41671.583330000001</v>
      </c>
      <c r="C2079" s="115">
        <v>14</v>
      </c>
      <c r="D2079" s="12">
        <f>ROUND(АТС!E55*$D$719*$D$720/100,2)</f>
        <v>0</v>
      </c>
      <c r="E2079" s="12">
        <f>ROUND(АТС!E55*$E$719*$E$720/100,2)</f>
        <v>0</v>
      </c>
      <c r="F2079" s="12">
        <f>ROUND(АТС!E55*$F$719*$F$720/100,2)</f>
        <v>0</v>
      </c>
      <c r="G2079" s="12">
        <f>ROUND(АТС!E55*$G$719*$G$720/100,2)</f>
        <v>0</v>
      </c>
    </row>
    <row r="2080" spans="1:7" x14ac:dyDescent="0.25">
      <c r="A2080" s="252"/>
      <c r="B2080" s="124">
        <f t="shared" si="34"/>
        <v>41671.625</v>
      </c>
      <c r="C2080" s="115">
        <v>15</v>
      </c>
      <c r="D2080" s="12">
        <f>ROUND(АТС!E56*$D$719*$D$720/100,2)</f>
        <v>0</v>
      </c>
      <c r="E2080" s="12">
        <f>ROUND(АТС!E56*$E$719*$E$720/100,2)</f>
        <v>0</v>
      </c>
      <c r="F2080" s="12">
        <f>ROUND(АТС!E56*$F$719*$F$720/100,2)</f>
        <v>0</v>
      </c>
      <c r="G2080" s="12">
        <f>ROUND(АТС!E56*$G$719*$G$720/100,2)</f>
        <v>0</v>
      </c>
    </row>
    <row r="2081" spans="1:7" x14ac:dyDescent="0.25">
      <c r="A2081" s="252"/>
      <c r="B2081" s="123">
        <f t="shared" si="34"/>
        <v>41671.666669999999</v>
      </c>
      <c r="C2081" s="115">
        <v>16</v>
      </c>
      <c r="D2081" s="12">
        <f>ROUND(АТС!E57*$D$719*$D$720/100,2)</f>
        <v>0</v>
      </c>
      <c r="E2081" s="12">
        <f>ROUND(АТС!E57*$E$719*$E$720/100,2)</f>
        <v>0</v>
      </c>
      <c r="F2081" s="12">
        <f>ROUND(АТС!E57*$F$719*$F$720/100,2)</f>
        <v>0</v>
      </c>
      <c r="G2081" s="12">
        <f>ROUND(АТС!E57*$G$719*$G$720/100,2)</f>
        <v>0</v>
      </c>
    </row>
    <row r="2082" spans="1:7" x14ac:dyDescent="0.25">
      <c r="A2082" s="252"/>
      <c r="B2082" s="124">
        <f t="shared" si="34"/>
        <v>41671.708330000001</v>
      </c>
      <c r="C2082" s="115">
        <v>17</v>
      </c>
      <c r="D2082" s="12">
        <f>ROUND(АТС!E58*$D$719*$D$720/100,2)</f>
        <v>0</v>
      </c>
      <c r="E2082" s="12">
        <f>ROUND(АТС!E58*$E$719*$E$720/100,2)</f>
        <v>0</v>
      </c>
      <c r="F2082" s="12">
        <f>ROUND(АТС!E58*$F$719*$F$720/100,2)</f>
        <v>0</v>
      </c>
      <c r="G2082" s="12">
        <f>ROUND(АТС!E58*$G$719*$G$720/100,2)</f>
        <v>0</v>
      </c>
    </row>
    <row r="2083" spans="1:7" x14ac:dyDescent="0.25">
      <c r="A2083" s="252"/>
      <c r="B2083" s="123">
        <f t="shared" si="34"/>
        <v>41671.75</v>
      </c>
      <c r="C2083" s="115">
        <v>18</v>
      </c>
      <c r="D2083" s="12">
        <f>ROUND(АТС!E59*$D$719*$D$720/100,2)</f>
        <v>0</v>
      </c>
      <c r="E2083" s="12">
        <f>ROUND(АТС!E59*$E$719*$E$720/100,2)</f>
        <v>0</v>
      </c>
      <c r="F2083" s="12">
        <f>ROUND(АТС!E59*$F$719*$F$720/100,2)</f>
        <v>0</v>
      </c>
      <c r="G2083" s="12">
        <f>ROUND(АТС!E59*$G$719*$G$720/100,2)</f>
        <v>0</v>
      </c>
    </row>
    <row r="2084" spans="1:7" x14ac:dyDescent="0.25">
      <c r="A2084" s="252"/>
      <c r="B2084" s="124">
        <f t="shared" si="34"/>
        <v>41671.791669999999</v>
      </c>
      <c r="C2084" s="115">
        <v>19</v>
      </c>
      <c r="D2084" s="12">
        <f>ROUND(АТС!E60*$D$719*$D$720/100,2)</f>
        <v>0</v>
      </c>
      <c r="E2084" s="12">
        <f>ROUND(АТС!E60*$E$719*$E$720/100,2)</f>
        <v>0</v>
      </c>
      <c r="F2084" s="12">
        <f>ROUND(АТС!E60*$F$719*$F$720/100,2)</f>
        <v>0</v>
      </c>
      <c r="G2084" s="12">
        <f>ROUND(АТС!E60*$G$719*$G$720/100,2)</f>
        <v>0</v>
      </c>
    </row>
    <row r="2085" spans="1:7" x14ac:dyDescent="0.25">
      <c r="A2085" s="252"/>
      <c r="B2085" s="123">
        <f t="shared" si="34"/>
        <v>41671.833330000001</v>
      </c>
      <c r="C2085" s="115">
        <v>20</v>
      </c>
      <c r="D2085" s="12">
        <f>ROUND(АТС!E61*$D$719*$D$720/100,2)</f>
        <v>0</v>
      </c>
      <c r="E2085" s="12">
        <f>ROUND(АТС!E61*$E$719*$E$720/100,2)</f>
        <v>0</v>
      </c>
      <c r="F2085" s="12">
        <f>ROUND(АТС!E61*$F$719*$F$720/100,2)</f>
        <v>0</v>
      </c>
      <c r="G2085" s="12">
        <f>ROUND(АТС!E61*$G$719*$G$720/100,2)</f>
        <v>0</v>
      </c>
    </row>
    <row r="2086" spans="1:7" x14ac:dyDescent="0.25">
      <c r="A2086" s="252"/>
      <c r="B2086" s="124">
        <f t="shared" si="34"/>
        <v>41671.875</v>
      </c>
      <c r="C2086" s="115">
        <v>21</v>
      </c>
      <c r="D2086" s="12">
        <f>ROUND(АТС!E62*$D$719*$D$720/100,2)</f>
        <v>0</v>
      </c>
      <c r="E2086" s="12">
        <f>ROUND(АТС!E62*$E$719*$E$720/100,2)</f>
        <v>0</v>
      </c>
      <c r="F2086" s="12">
        <f>ROUND(АТС!E62*$F$719*$F$720/100,2)</f>
        <v>0</v>
      </c>
      <c r="G2086" s="12">
        <f>ROUND(АТС!E62*$G$719*$G$720/100,2)</f>
        <v>0</v>
      </c>
    </row>
    <row r="2087" spans="1:7" x14ac:dyDescent="0.25">
      <c r="A2087" s="252"/>
      <c r="B2087" s="123">
        <f t="shared" si="34"/>
        <v>41671.916669999999</v>
      </c>
      <c r="C2087" s="115">
        <v>22</v>
      </c>
      <c r="D2087" s="12">
        <f>ROUND(АТС!E63*$D$719*$D$720/100,2)</f>
        <v>3.58</v>
      </c>
      <c r="E2087" s="12">
        <f>ROUND(АТС!E63*$E$719*$E$720/100,2)</f>
        <v>3.29</v>
      </c>
      <c r="F2087" s="12">
        <f>ROUND(АТС!E63*$F$719*$F$720/100,2)</f>
        <v>2.2400000000000002</v>
      </c>
      <c r="G2087" s="12">
        <f>ROUND(АТС!E63*$G$719*$G$720/100,2)</f>
        <v>1.31</v>
      </c>
    </row>
    <row r="2088" spans="1:7" x14ac:dyDescent="0.25">
      <c r="A2088" s="252"/>
      <c r="B2088" s="124">
        <f t="shared" si="34"/>
        <v>41671.958330000001</v>
      </c>
      <c r="C2088" s="115">
        <v>23</v>
      </c>
      <c r="D2088" s="12">
        <f>ROUND(АТС!E64*$D$719*$D$720/100,2)</f>
        <v>0</v>
      </c>
      <c r="E2088" s="12">
        <f>ROUND(АТС!E64*$E$719*$E$720/100,2)</f>
        <v>0</v>
      </c>
      <c r="F2088" s="12">
        <f>ROUND(АТС!E64*$F$719*$F$720/100,2)</f>
        <v>0</v>
      </c>
      <c r="G2088" s="12">
        <f>ROUND(АТС!E64*$G$719*$G$720/100,2)</f>
        <v>0</v>
      </c>
    </row>
    <row r="2089" spans="1:7" x14ac:dyDescent="0.25">
      <c r="A2089" s="252"/>
      <c r="B2089" s="123">
        <f>B2065+1</f>
        <v>41672</v>
      </c>
      <c r="C2089" s="115">
        <v>0</v>
      </c>
      <c r="D2089" s="12">
        <f>ROUND(АТС!E65*$D$719*$D$720/100,2)</f>
        <v>65.709999999999994</v>
      </c>
      <c r="E2089" s="12">
        <f>ROUND(АТС!E65*$E$719*$E$720/100,2)</f>
        <v>60.37</v>
      </c>
      <c r="F2089" s="12">
        <f>ROUND(АТС!E65*$F$719*$F$720/100,2)</f>
        <v>41.12</v>
      </c>
      <c r="G2089" s="12">
        <f>ROUND(АТС!E65*$G$719*$G$720/100,2)</f>
        <v>24.06</v>
      </c>
    </row>
    <row r="2090" spans="1:7" x14ac:dyDescent="0.25">
      <c r="A2090" s="252"/>
      <c r="B2090" s="124">
        <f t="shared" ref="B2090:B2153" si="35">B2066+1</f>
        <v>41672.041669999999</v>
      </c>
      <c r="C2090" s="115">
        <v>1</v>
      </c>
      <c r="D2090" s="12">
        <f>ROUND(АТС!E66*$D$719*$D$720/100,2)</f>
        <v>0</v>
      </c>
      <c r="E2090" s="12">
        <f>ROUND(АТС!E66*$E$719*$E$720/100,2)</f>
        <v>0</v>
      </c>
      <c r="F2090" s="12">
        <f>ROUND(АТС!E66*$F$719*$F$720/100,2)</f>
        <v>0</v>
      </c>
      <c r="G2090" s="12">
        <f>ROUND(АТС!E66*$G$719*$G$720/100,2)</f>
        <v>0</v>
      </c>
    </row>
    <row r="2091" spans="1:7" x14ac:dyDescent="0.25">
      <c r="A2091" s="252"/>
      <c r="B2091" s="123">
        <f t="shared" si="35"/>
        <v>41672.083330000001</v>
      </c>
      <c r="C2091" s="115">
        <v>2</v>
      </c>
      <c r="D2091" s="12">
        <f>ROUND(АТС!E67*$D$719*$D$720/100,2)</f>
        <v>0</v>
      </c>
      <c r="E2091" s="12">
        <f>ROUND(АТС!E67*$E$719*$E$720/100,2)</f>
        <v>0</v>
      </c>
      <c r="F2091" s="12">
        <f>ROUND(АТС!E67*$F$719*$F$720/100,2)</f>
        <v>0</v>
      </c>
      <c r="G2091" s="12">
        <f>ROUND(АТС!E67*$G$719*$G$720/100,2)</f>
        <v>0</v>
      </c>
    </row>
    <row r="2092" spans="1:7" x14ac:dyDescent="0.25">
      <c r="A2092" s="252"/>
      <c r="B2092" s="124">
        <f t="shared" si="35"/>
        <v>41672.125</v>
      </c>
      <c r="C2092" s="115">
        <v>3</v>
      </c>
      <c r="D2092" s="12">
        <f>ROUND(АТС!E68*$D$719*$D$720/100,2)</f>
        <v>0</v>
      </c>
      <c r="E2092" s="12">
        <f>ROUND(АТС!E68*$E$719*$E$720/100,2)</f>
        <v>0</v>
      </c>
      <c r="F2092" s="12">
        <f>ROUND(АТС!E68*$F$719*$F$720/100,2)</f>
        <v>0</v>
      </c>
      <c r="G2092" s="12">
        <f>ROUND(АТС!E68*$G$719*$G$720/100,2)</f>
        <v>0</v>
      </c>
    </row>
    <row r="2093" spans="1:7" x14ac:dyDescent="0.25">
      <c r="A2093" s="252"/>
      <c r="B2093" s="123">
        <f t="shared" si="35"/>
        <v>41672.166669999999</v>
      </c>
      <c r="C2093" s="115">
        <v>4</v>
      </c>
      <c r="D2093" s="12">
        <f>ROUND(АТС!E69*$D$719*$D$720/100,2)</f>
        <v>0</v>
      </c>
      <c r="E2093" s="12">
        <f>ROUND(АТС!E69*$E$719*$E$720/100,2)</f>
        <v>0</v>
      </c>
      <c r="F2093" s="12">
        <f>ROUND(АТС!E69*$F$719*$F$720/100,2)</f>
        <v>0</v>
      </c>
      <c r="G2093" s="12">
        <f>ROUND(АТС!E69*$G$719*$G$720/100,2)</f>
        <v>0</v>
      </c>
    </row>
    <row r="2094" spans="1:7" x14ac:dyDescent="0.25">
      <c r="A2094" s="252"/>
      <c r="B2094" s="124">
        <f t="shared" si="35"/>
        <v>41672.208330000001</v>
      </c>
      <c r="C2094" s="115">
        <v>5</v>
      </c>
      <c r="D2094" s="12">
        <f>ROUND(АТС!E70*$D$719*$D$720/100,2)</f>
        <v>0</v>
      </c>
      <c r="E2094" s="12">
        <f>ROUND(АТС!E70*$E$719*$E$720/100,2)</f>
        <v>0</v>
      </c>
      <c r="F2094" s="12">
        <f>ROUND(АТС!E70*$F$719*$F$720/100,2)</f>
        <v>0</v>
      </c>
      <c r="G2094" s="12">
        <f>ROUND(АТС!E70*$G$719*$G$720/100,2)</f>
        <v>0</v>
      </c>
    </row>
    <row r="2095" spans="1:7" x14ac:dyDescent="0.25">
      <c r="A2095" s="252"/>
      <c r="B2095" s="123">
        <f t="shared" si="35"/>
        <v>41672.25</v>
      </c>
      <c r="C2095" s="115">
        <v>6</v>
      </c>
      <c r="D2095" s="12">
        <f>ROUND(АТС!E71*$D$719*$D$720/100,2)</f>
        <v>0</v>
      </c>
      <c r="E2095" s="12">
        <f>ROUND(АТС!E71*$E$719*$E$720/100,2)</f>
        <v>0</v>
      </c>
      <c r="F2095" s="12">
        <f>ROUND(АТС!E71*$F$719*$F$720/100,2)</f>
        <v>0</v>
      </c>
      <c r="G2095" s="12">
        <f>ROUND(АТС!E71*$G$719*$G$720/100,2)</f>
        <v>0</v>
      </c>
    </row>
    <row r="2096" spans="1:7" x14ac:dyDescent="0.25">
      <c r="A2096" s="252"/>
      <c r="B2096" s="124">
        <f t="shared" si="35"/>
        <v>41672.291669999999</v>
      </c>
      <c r="C2096" s="115">
        <v>7</v>
      </c>
      <c r="D2096" s="12">
        <f>ROUND(АТС!E72*$D$719*$D$720/100,2)</f>
        <v>0</v>
      </c>
      <c r="E2096" s="12">
        <f>ROUND(АТС!E72*$E$719*$E$720/100,2)</f>
        <v>0</v>
      </c>
      <c r="F2096" s="12">
        <f>ROUND(АТС!E72*$F$719*$F$720/100,2)</f>
        <v>0</v>
      </c>
      <c r="G2096" s="12">
        <f>ROUND(АТС!E72*$G$719*$G$720/100,2)</f>
        <v>0</v>
      </c>
    </row>
    <row r="2097" spans="1:7" x14ac:dyDescent="0.25">
      <c r="A2097" s="252"/>
      <c r="B2097" s="123">
        <f t="shared" si="35"/>
        <v>41672.333330000001</v>
      </c>
      <c r="C2097" s="115">
        <v>8</v>
      </c>
      <c r="D2097" s="12">
        <f>ROUND(АТС!E73*$D$719*$D$720/100,2)</f>
        <v>0</v>
      </c>
      <c r="E2097" s="12">
        <f>ROUND(АТС!E73*$E$719*$E$720/100,2)</f>
        <v>0</v>
      </c>
      <c r="F2097" s="12">
        <f>ROUND(АТС!E73*$F$719*$F$720/100,2)</f>
        <v>0</v>
      </c>
      <c r="G2097" s="12">
        <f>ROUND(АТС!E73*$G$719*$G$720/100,2)</f>
        <v>0</v>
      </c>
    </row>
    <row r="2098" spans="1:7" x14ac:dyDescent="0.25">
      <c r="A2098" s="252"/>
      <c r="B2098" s="124">
        <f t="shared" si="35"/>
        <v>41672.375</v>
      </c>
      <c r="C2098" s="115">
        <v>9</v>
      </c>
      <c r="D2098" s="12">
        <f>ROUND(АТС!E74*$D$719*$D$720/100,2)</f>
        <v>0</v>
      </c>
      <c r="E2098" s="12">
        <f>ROUND(АТС!E74*$E$719*$E$720/100,2)</f>
        <v>0</v>
      </c>
      <c r="F2098" s="12">
        <f>ROUND(АТС!E74*$F$719*$F$720/100,2)</f>
        <v>0</v>
      </c>
      <c r="G2098" s="12">
        <f>ROUND(АТС!E74*$G$719*$G$720/100,2)</f>
        <v>0</v>
      </c>
    </row>
    <row r="2099" spans="1:7" x14ac:dyDescent="0.25">
      <c r="A2099" s="252"/>
      <c r="B2099" s="123">
        <f t="shared" si="35"/>
        <v>41672.416669999999</v>
      </c>
      <c r="C2099" s="115">
        <v>10</v>
      </c>
      <c r="D2099" s="12">
        <f>ROUND(АТС!E75*$D$719*$D$720/100,2)</f>
        <v>7.96</v>
      </c>
      <c r="E2099" s="12">
        <f>ROUND(АТС!E75*$E$719*$E$720/100,2)</f>
        <v>7.31</v>
      </c>
      <c r="F2099" s="12">
        <f>ROUND(АТС!E75*$F$719*$F$720/100,2)</f>
        <v>4.9800000000000004</v>
      </c>
      <c r="G2099" s="12">
        <f>ROUND(АТС!E75*$G$719*$G$720/100,2)</f>
        <v>2.91</v>
      </c>
    </row>
    <row r="2100" spans="1:7" x14ac:dyDescent="0.25">
      <c r="A2100" s="252"/>
      <c r="B2100" s="124">
        <f t="shared" si="35"/>
        <v>41672.458330000001</v>
      </c>
      <c r="C2100" s="115">
        <v>11</v>
      </c>
      <c r="D2100" s="12">
        <f>ROUND(АТС!E76*$D$719*$D$720/100,2)</f>
        <v>37.01</v>
      </c>
      <c r="E2100" s="12">
        <f>ROUND(АТС!E76*$E$719*$E$720/100,2)</f>
        <v>34.01</v>
      </c>
      <c r="F2100" s="12">
        <f>ROUND(АТС!E76*$F$719*$F$720/100,2)</f>
        <v>23.16</v>
      </c>
      <c r="G2100" s="12">
        <f>ROUND(АТС!E76*$G$719*$G$720/100,2)</f>
        <v>13.55</v>
      </c>
    </row>
    <row r="2101" spans="1:7" x14ac:dyDescent="0.25">
      <c r="A2101" s="252"/>
      <c r="B2101" s="123">
        <f t="shared" si="35"/>
        <v>41672.5</v>
      </c>
      <c r="C2101" s="115">
        <v>12</v>
      </c>
      <c r="D2101" s="12">
        <f>ROUND(АТС!E77*$D$719*$D$720/100,2)</f>
        <v>48.16</v>
      </c>
      <c r="E2101" s="12">
        <f>ROUND(АТС!E77*$E$719*$E$720/100,2)</f>
        <v>44.24</v>
      </c>
      <c r="F2101" s="12">
        <f>ROUND(АТС!E77*$F$719*$F$720/100,2)</f>
        <v>30.13</v>
      </c>
      <c r="G2101" s="12">
        <f>ROUND(АТС!E77*$G$719*$G$720/100,2)</f>
        <v>17.63</v>
      </c>
    </row>
    <row r="2102" spans="1:7" x14ac:dyDescent="0.25">
      <c r="A2102" s="252"/>
      <c r="B2102" s="124">
        <f t="shared" si="35"/>
        <v>41672.541669999999</v>
      </c>
      <c r="C2102" s="115">
        <v>13</v>
      </c>
      <c r="D2102" s="12">
        <f>ROUND(АТС!E78*$D$719*$D$720/100,2)</f>
        <v>42.97</v>
      </c>
      <c r="E2102" s="12">
        <f>ROUND(АТС!E78*$E$719*$E$720/100,2)</f>
        <v>39.479999999999997</v>
      </c>
      <c r="F2102" s="12">
        <f>ROUND(АТС!E78*$F$719*$F$720/100,2)</f>
        <v>26.89</v>
      </c>
      <c r="G2102" s="12">
        <f>ROUND(АТС!E78*$G$719*$G$720/100,2)</f>
        <v>15.74</v>
      </c>
    </row>
    <row r="2103" spans="1:7" x14ac:dyDescent="0.25">
      <c r="A2103" s="252"/>
      <c r="B2103" s="123">
        <f t="shared" si="35"/>
        <v>41672.583330000001</v>
      </c>
      <c r="C2103" s="115">
        <v>14</v>
      </c>
      <c r="D2103" s="12">
        <f>ROUND(АТС!E79*$D$719*$D$720/100,2)</f>
        <v>1.1499999999999999</v>
      </c>
      <c r="E2103" s="12">
        <f>ROUND(АТС!E79*$E$719*$E$720/100,2)</f>
        <v>1.06</v>
      </c>
      <c r="F2103" s="12">
        <f>ROUND(АТС!E79*$F$719*$F$720/100,2)</f>
        <v>0.72</v>
      </c>
      <c r="G2103" s="12">
        <f>ROUND(АТС!E79*$G$719*$G$720/100,2)</f>
        <v>0.42</v>
      </c>
    </row>
    <row r="2104" spans="1:7" x14ac:dyDescent="0.25">
      <c r="A2104" s="252"/>
      <c r="B2104" s="124">
        <f t="shared" si="35"/>
        <v>41672.625</v>
      </c>
      <c r="C2104" s="115">
        <v>15</v>
      </c>
      <c r="D2104" s="12">
        <f>ROUND(АТС!E80*$D$719*$D$720/100,2)</f>
        <v>27.69</v>
      </c>
      <c r="E2104" s="12">
        <f>ROUND(АТС!E80*$E$719*$E$720/100,2)</f>
        <v>25.44</v>
      </c>
      <c r="F2104" s="12">
        <f>ROUND(АТС!E80*$F$719*$F$720/100,2)</f>
        <v>17.32</v>
      </c>
      <c r="G2104" s="12">
        <f>ROUND(АТС!E80*$G$719*$G$720/100,2)</f>
        <v>10.14</v>
      </c>
    </row>
    <row r="2105" spans="1:7" x14ac:dyDescent="0.25">
      <c r="A2105" s="252"/>
      <c r="B2105" s="123">
        <f t="shared" si="35"/>
        <v>41672.666669999999</v>
      </c>
      <c r="C2105" s="115">
        <v>16</v>
      </c>
      <c r="D2105" s="12">
        <f>ROUND(АТС!E81*$D$719*$D$720/100,2)</f>
        <v>8.19</v>
      </c>
      <c r="E2105" s="12">
        <f>ROUND(АТС!E81*$E$719*$E$720/100,2)</f>
        <v>7.52</v>
      </c>
      <c r="F2105" s="12">
        <f>ROUND(АТС!E81*$F$719*$F$720/100,2)</f>
        <v>5.12</v>
      </c>
      <c r="G2105" s="12">
        <f>ROUND(АТС!E81*$G$719*$G$720/100,2)</f>
        <v>3</v>
      </c>
    </row>
    <row r="2106" spans="1:7" x14ac:dyDescent="0.25">
      <c r="A2106" s="252"/>
      <c r="B2106" s="124">
        <f t="shared" si="35"/>
        <v>41672.708330000001</v>
      </c>
      <c r="C2106" s="115">
        <v>17</v>
      </c>
      <c r="D2106" s="12">
        <f>ROUND(АТС!E82*$D$719*$D$720/100,2)</f>
        <v>0</v>
      </c>
      <c r="E2106" s="12">
        <f>ROUND(АТС!E82*$E$719*$E$720/100,2)</f>
        <v>0</v>
      </c>
      <c r="F2106" s="12">
        <f>ROUND(АТС!E82*$F$719*$F$720/100,2)</f>
        <v>0</v>
      </c>
      <c r="G2106" s="12">
        <f>ROUND(АТС!E82*$G$719*$G$720/100,2)</f>
        <v>0</v>
      </c>
    </row>
    <row r="2107" spans="1:7" x14ac:dyDescent="0.25">
      <c r="A2107" s="252"/>
      <c r="B2107" s="123">
        <f t="shared" si="35"/>
        <v>41672.75</v>
      </c>
      <c r="C2107" s="115">
        <v>18</v>
      </c>
      <c r="D2107" s="12">
        <f>ROUND(АТС!E83*$D$719*$D$720/100,2)</f>
        <v>0</v>
      </c>
      <c r="E2107" s="12">
        <f>ROUND(АТС!E83*$E$719*$E$720/100,2)</f>
        <v>0</v>
      </c>
      <c r="F2107" s="12">
        <f>ROUND(АТС!E83*$F$719*$F$720/100,2)</f>
        <v>0</v>
      </c>
      <c r="G2107" s="12">
        <f>ROUND(АТС!E83*$G$719*$G$720/100,2)</f>
        <v>0</v>
      </c>
    </row>
    <row r="2108" spans="1:7" x14ac:dyDescent="0.25">
      <c r="A2108" s="252"/>
      <c r="B2108" s="124">
        <f t="shared" si="35"/>
        <v>41672.791669999999</v>
      </c>
      <c r="C2108" s="115">
        <v>19</v>
      </c>
      <c r="D2108" s="12">
        <f>ROUND(АТС!E84*$D$719*$D$720/100,2)</f>
        <v>0</v>
      </c>
      <c r="E2108" s="12">
        <f>ROUND(АТС!E84*$E$719*$E$720/100,2)</f>
        <v>0</v>
      </c>
      <c r="F2108" s="12">
        <f>ROUND(АТС!E84*$F$719*$F$720/100,2)</f>
        <v>0</v>
      </c>
      <c r="G2108" s="12">
        <f>ROUND(АТС!E84*$G$719*$G$720/100,2)</f>
        <v>0</v>
      </c>
    </row>
    <row r="2109" spans="1:7" x14ac:dyDescent="0.25">
      <c r="A2109" s="252"/>
      <c r="B2109" s="123">
        <f t="shared" si="35"/>
        <v>41672.833330000001</v>
      </c>
      <c r="C2109" s="115">
        <v>20</v>
      </c>
      <c r="D2109" s="12">
        <f>ROUND(АТС!E85*$D$719*$D$720/100,2)</f>
        <v>0</v>
      </c>
      <c r="E2109" s="12">
        <f>ROUND(АТС!E85*$E$719*$E$720/100,2)</f>
        <v>0</v>
      </c>
      <c r="F2109" s="12">
        <f>ROUND(АТС!E85*$F$719*$F$720/100,2)</f>
        <v>0</v>
      </c>
      <c r="G2109" s="12">
        <f>ROUND(АТС!E85*$G$719*$G$720/100,2)</f>
        <v>0</v>
      </c>
    </row>
    <row r="2110" spans="1:7" x14ac:dyDescent="0.25">
      <c r="A2110" s="252"/>
      <c r="B2110" s="124">
        <f t="shared" si="35"/>
        <v>41672.875</v>
      </c>
      <c r="C2110" s="115">
        <v>21</v>
      </c>
      <c r="D2110" s="12">
        <f>ROUND(АТС!E86*$D$719*$D$720/100,2)</f>
        <v>0</v>
      </c>
      <c r="E2110" s="12">
        <f>ROUND(АТС!E86*$E$719*$E$720/100,2)</f>
        <v>0</v>
      </c>
      <c r="F2110" s="12">
        <f>ROUND(АТС!E86*$F$719*$F$720/100,2)</f>
        <v>0</v>
      </c>
      <c r="G2110" s="12">
        <f>ROUND(АТС!E86*$G$719*$G$720/100,2)</f>
        <v>0</v>
      </c>
    </row>
    <row r="2111" spans="1:7" x14ac:dyDescent="0.25">
      <c r="A2111" s="252"/>
      <c r="B2111" s="123">
        <f t="shared" si="35"/>
        <v>41672.916669999999</v>
      </c>
      <c r="C2111" s="115">
        <v>22</v>
      </c>
      <c r="D2111" s="12">
        <f>ROUND(АТС!E87*$D$719*$D$720/100,2)</f>
        <v>108.83</v>
      </c>
      <c r="E2111" s="12">
        <f>ROUND(АТС!E87*$E$719*$E$720/100,2)</f>
        <v>99.98</v>
      </c>
      <c r="F2111" s="12">
        <f>ROUND(АТС!E87*$F$719*$F$720/100,2)</f>
        <v>68.09</v>
      </c>
      <c r="G2111" s="12">
        <f>ROUND(АТС!E87*$G$719*$G$720/100,2)</f>
        <v>39.85</v>
      </c>
    </row>
    <row r="2112" spans="1:7" x14ac:dyDescent="0.25">
      <c r="A2112" s="252"/>
      <c r="B2112" s="124">
        <f t="shared" si="35"/>
        <v>41672.958330000001</v>
      </c>
      <c r="C2112" s="115">
        <v>23</v>
      </c>
      <c r="D2112" s="12">
        <f>ROUND(АТС!E88*$D$719*$D$720/100,2)</f>
        <v>105.06</v>
      </c>
      <c r="E2112" s="12">
        <f>ROUND(АТС!E88*$E$719*$E$720/100,2)</f>
        <v>96.52</v>
      </c>
      <c r="F2112" s="12">
        <f>ROUND(АТС!E88*$F$719*$F$720/100,2)</f>
        <v>65.739999999999995</v>
      </c>
      <c r="G2112" s="12">
        <f>ROUND(АТС!E88*$G$719*$G$720/100,2)</f>
        <v>38.47</v>
      </c>
    </row>
    <row r="2113" spans="1:7" x14ac:dyDescent="0.25">
      <c r="A2113" s="252"/>
      <c r="B2113" s="123">
        <f t="shared" si="35"/>
        <v>41673</v>
      </c>
      <c r="C2113" s="115">
        <v>0</v>
      </c>
      <c r="D2113" s="12">
        <f>ROUND(АТС!E89*$D$719*$D$720/100,2)</f>
        <v>0</v>
      </c>
      <c r="E2113" s="12">
        <f>ROUND(АТС!E89*$E$719*$E$720/100,2)</f>
        <v>0</v>
      </c>
      <c r="F2113" s="12">
        <f>ROUND(АТС!E89*$F$719*$F$720/100,2)</f>
        <v>0</v>
      </c>
      <c r="G2113" s="12">
        <f>ROUND(АТС!E89*$G$719*$G$720/100,2)</f>
        <v>0</v>
      </c>
    </row>
    <row r="2114" spans="1:7" x14ac:dyDescent="0.25">
      <c r="A2114" s="252"/>
      <c r="B2114" s="124">
        <f t="shared" si="35"/>
        <v>41673.041669999999</v>
      </c>
      <c r="C2114" s="115">
        <v>1</v>
      </c>
      <c r="D2114" s="12">
        <f>ROUND(АТС!E90*$D$719*$D$720/100,2)</f>
        <v>0</v>
      </c>
      <c r="E2114" s="12">
        <f>ROUND(АТС!E90*$E$719*$E$720/100,2)</f>
        <v>0</v>
      </c>
      <c r="F2114" s="12">
        <f>ROUND(АТС!E90*$F$719*$F$720/100,2)</f>
        <v>0</v>
      </c>
      <c r="G2114" s="12">
        <f>ROUND(АТС!E90*$G$719*$G$720/100,2)</f>
        <v>0</v>
      </c>
    </row>
    <row r="2115" spans="1:7" x14ac:dyDescent="0.25">
      <c r="A2115" s="252"/>
      <c r="B2115" s="123">
        <f t="shared" si="35"/>
        <v>41673.083330000001</v>
      </c>
      <c r="C2115" s="115">
        <v>2</v>
      </c>
      <c r="D2115" s="12">
        <f>ROUND(АТС!E91*$D$719*$D$720/100,2)</f>
        <v>2.54</v>
      </c>
      <c r="E2115" s="12">
        <f>ROUND(АТС!E91*$E$719*$E$720/100,2)</f>
        <v>2.34</v>
      </c>
      <c r="F2115" s="12">
        <f>ROUND(АТС!E91*$F$719*$F$720/100,2)</f>
        <v>1.59</v>
      </c>
      <c r="G2115" s="12">
        <f>ROUND(АТС!E91*$G$719*$G$720/100,2)</f>
        <v>0.93</v>
      </c>
    </row>
    <row r="2116" spans="1:7" x14ac:dyDescent="0.25">
      <c r="A2116" s="252"/>
      <c r="B2116" s="124">
        <f t="shared" si="35"/>
        <v>41673.125</v>
      </c>
      <c r="C2116" s="115">
        <v>3</v>
      </c>
      <c r="D2116" s="12">
        <f>ROUND(АТС!E92*$D$719*$D$720/100,2)</f>
        <v>0</v>
      </c>
      <c r="E2116" s="12">
        <f>ROUND(АТС!E92*$E$719*$E$720/100,2)</f>
        <v>0</v>
      </c>
      <c r="F2116" s="12">
        <f>ROUND(АТС!E92*$F$719*$F$720/100,2)</f>
        <v>0</v>
      </c>
      <c r="G2116" s="12">
        <f>ROUND(АТС!E92*$G$719*$G$720/100,2)</f>
        <v>0</v>
      </c>
    </row>
    <row r="2117" spans="1:7" x14ac:dyDescent="0.25">
      <c r="A2117" s="252"/>
      <c r="B2117" s="123">
        <f t="shared" si="35"/>
        <v>41673.166669999999</v>
      </c>
      <c r="C2117" s="115">
        <v>4</v>
      </c>
      <c r="D2117" s="12">
        <f>ROUND(АТС!E93*$D$719*$D$720/100,2)</f>
        <v>0</v>
      </c>
      <c r="E2117" s="12">
        <f>ROUND(АТС!E93*$E$719*$E$720/100,2)</f>
        <v>0</v>
      </c>
      <c r="F2117" s="12">
        <f>ROUND(АТС!E93*$F$719*$F$720/100,2)</f>
        <v>0</v>
      </c>
      <c r="G2117" s="12">
        <f>ROUND(АТС!E93*$G$719*$G$720/100,2)</f>
        <v>0</v>
      </c>
    </row>
    <row r="2118" spans="1:7" x14ac:dyDescent="0.25">
      <c r="A2118" s="252"/>
      <c r="B2118" s="124">
        <f t="shared" si="35"/>
        <v>41673.208330000001</v>
      </c>
      <c r="C2118" s="115">
        <v>5</v>
      </c>
      <c r="D2118" s="12">
        <f>ROUND(АТС!E94*$D$719*$D$720/100,2)</f>
        <v>0</v>
      </c>
      <c r="E2118" s="12">
        <f>ROUND(АТС!E94*$E$719*$E$720/100,2)</f>
        <v>0</v>
      </c>
      <c r="F2118" s="12">
        <f>ROUND(АТС!E94*$F$719*$F$720/100,2)</f>
        <v>0</v>
      </c>
      <c r="G2118" s="12">
        <f>ROUND(АТС!E94*$G$719*$G$720/100,2)</f>
        <v>0</v>
      </c>
    </row>
    <row r="2119" spans="1:7" x14ac:dyDescent="0.25">
      <c r="A2119" s="252"/>
      <c r="B2119" s="123">
        <f t="shared" si="35"/>
        <v>41673.25</v>
      </c>
      <c r="C2119" s="115">
        <v>6</v>
      </c>
      <c r="D2119" s="12">
        <f>ROUND(АТС!E95*$D$719*$D$720/100,2)</f>
        <v>0</v>
      </c>
      <c r="E2119" s="12">
        <f>ROUND(АТС!E95*$E$719*$E$720/100,2)</f>
        <v>0</v>
      </c>
      <c r="F2119" s="12">
        <f>ROUND(АТС!E95*$F$719*$F$720/100,2)</f>
        <v>0</v>
      </c>
      <c r="G2119" s="12">
        <f>ROUND(АТС!E95*$G$719*$G$720/100,2)</f>
        <v>0</v>
      </c>
    </row>
    <row r="2120" spans="1:7" x14ac:dyDescent="0.25">
      <c r="A2120" s="252"/>
      <c r="B2120" s="124">
        <f t="shared" si="35"/>
        <v>41673.291669999999</v>
      </c>
      <c r="C2120" s="115">
        <v>7</v>
      </c>
      <c r="D2120" s="12">
        <f>ROUND(АТС!E96*$D$719*$D$720/100,2)</f>
        <v>0</v>
      </c>
      <c r="E2120" s="12">
        <f>ROUND(АТС!E96*$E$719*$E$720/100,2)</f>
        <v>0</v>
      </c>
      <c r="F2120" s="12">
        <f>ROUND(АТС!E96*$F$719*$F$720/100,2)</f>
        <v>0</v>
      </c>
      <c r="G2120" s="12">
        <f>ROUND(АТС!E96*$G$719*$G$720/100,2)</f>
        <v>0</v>
      </c>
    </row>
    <row r="2121" spans="1:7" x14ac:dyDescent="0.25">
      <c r="A2121" s="252"/>
      <c r="B2121" s="123">
        <f t="shared" si="35"/>
        <v>41673.333330000001</v>
      </c>
      <c r="C2121" s="115">
        <v>8</v>
      </c>
      <c r="D2121" s="12">
        <f>ROUND(АТС!E97*$D$719*$D$720/100,2)</f>
        <v>0</v>
      </c>
      <c r="E2121" s="12">
        <f>ROUND(АТС!E97*$E$719*$E$720/100,2)</f>
        <v>0</v>
      </c>
      <c r="F2121" s="12">
        <f>ROUND(АТС!E97*$F$719*$F$720/100,2)</f>
        <v>0</v>
      </c>
      <c r="G2121" s="12">
        <f>ROUND(АТС!E97*$G$719*$G$720/100,2)</f>
        <v>0</v>
      </c>
    </row>
    <row r="2122" spans="1:7" x14ac:dyDescent="0.25">
      <c r="A2122" s="252"/>
      <c r="B2122" s="124">
        <f t="shared" si="35"/>
        <v>41673.375</v>
      </c>
      <c r="C2122" s="115">
        <v>9</v>
      </c>
      <c r="D2122" s="12">
        <f>ROUND(АТС!E98*$D$719*$D$720/100,2)</f>
        <v>6.64</v>
      </c>
      <c r="E2122" s="12">
        <f>ROUND(АТС!E98*$E$719*$E$720/100,2)</f>
        <v>6.1</v>
      </c>
      <c r="F2122" s="12">
        <f>ROUND(АТС!E98*$F$719*$F$720/100,2)</f>
        <v>4.16</v>
      </c>
      <c r="G2122" s="12">
        <f>ROUND(АТС!E98*$G$719*$G$720/100,2)</f>
        <v>2.4300000000000002</v>
      </c>
    </row>
    <row r="2123" spans="1:7" x14ac:dyDescent="0.25">
      <c r="A2123" s="252"/>
      <c r="B2123" s="123">
        <f t="shared" si="35"/>
        <v>41673.416669999999</v>
      </c>
      <c r="C2123" s="115">
        <v>10</v>
      </c>
      <c r="D2123" s="12">
        <f>ROUND(АТС!E99*$D$719*$D$720/100,2)</f>
        <v>17.73</v>
      </c>
      <c r="E2123" s="12">
        <f>ROUND(АТС!E99*$E$719*$E$720/100,2)</f>
        <v>16.29</v>
      </c>
      <c r="F2123" s="12">
        <f>ROUND(АТС!E99*$F$719*$F$720/100,2)</f>
        <v>11.1</v>
      </c>
      <c r="G2123" s="12">
        <f>ROUND(АТС!E99*$G$719*$G$720/100,2)</f>
        <v>6.49</v>
      </c>
    </row>
    <row r="2124" spans="1:7" x14ac:dyDescent="0.25">
      <c r="A2124" s="252"/>
      <c r="B2124" s="124">
        <f t="shared" si="35"/>
        <v>41673.458330000001</v>
      </c>
      <c r="C2124" s="115">
        <v>11</v>
      </c>
      <c r="D2124" s="12">
        <f>ROUND(АТС!E100*$D$719*$D$720/100,2)</f>
        <v>33.67</v>
      </c>
      <c r="E2124" s="12">
        <f>ROUND(АТС!E100*$E$719*$E$720/100,2)</f>
        <v>30.93</v>
      </c>
      <c r="F2124" s="12">
        <f>ROUND(АТС!E100*$F$719*$F$720/100,2)</f>
        <v>21.07</v>
      </c>
      <c r="G2124" s="12">
        <f>ROUND(АТС!E100*$G$719*$G$720/100,2)</f>
        <v>12.33</v>
      </c>
    </row>
    <row r="2125" spans="1:7" x14ac:dyDescent="0.25">
      <c r="A2125" s="252"/>
      <c r="B2125" s="123">
        <f t="shared" si="35"/>
        <v>41673.5</v>
      </c>
      <c r="C2125" s="115">
        <v>12</v>
      </c>
      <c r="D2125" s="12">
        <f>ROUND(АТС!E101*$D$719*$D$720/100,2)</f>
        <v>36.479999999999997</v>
      </c>
      <c r="E2125" s="12">
        <f>ROUND(АТС!E101*$E$719*$E$720/100,2)</f>
        <v>33.520000000000003</v>
      </c>
      <c r="F2125" s="12">
        <f>ROUND(АТС!E101*$F$719*$F$720/100,2)</f>
        <v>22.83</v>
      </c>
      <c r="G2125" s="12">
        <f>ROUND(АТС!E101*$G$719*$G$720/100,2)</f>
        <v>13.36</v>
      </c>
    </row>
    <row r="2126" spans="1:7" x14ac:dyDescent="0.25">
      <c r="A2126" s="252"/>
      <c r="B2126" s="124">
        <f t="shared" si="35"/>
        <v>41673.541669999999</v>
      </c>
      <c r="C2126" s="115">
        <v>13</v>
      </c>
      <c r="D2126" s="12">
        <f>ROUND(АТС!E102*$D$719*$D$720/100,2)</f>
        <v>37.5</v>
      </c>
      <c r="E2126" s="12">
        <f>ROUND(АТС!E102*$E$719*$E$720/100,2)</f>
        <v>34.450000000000003</v>
      </c>
      <c r="F2126" s="12">
        <f>ROUND(АТС!E102*$F$719*$F$720/100,2)</f>
        <v>23.46</v>
      </c>
      <c r="G2126" s="12">
        <f>ROUND(АТС!E102*$G$719*$G$720/100,2)</f>
        <v>13.73</v>
      </c>
    </row>
    <row r="2127" spans="1:7" x14ac:dyDescent="0.25">
      <c r="A2127" s="252"/>
      <c r="B2127" s="123">
        <f t="shared" si="35"/>
        <v>41673.583330000001</v>
      </c>
      <c r="C2127" s="115">
        <v>14</v>
      </c>
      <c r="D2127" s="12">
        <f>ROUND(АТС!E103*$D$719*$D$720/100,2)</f>
        <v>37.07</v>
      </c>
      <c r="E2127" s="12">
        <f>ROUND(АТС!E103*$E$719*$E$720/100,2)</f>
        <v>34.049999999999997</v>
      </c>
      <c r="F2127" s="12">
        <f>ROUND(АТС!E103*$F$719*$F$720/100,2)</f>
        <v>23.19</v>
      </c>
      <c r="G2127" s="12">
        <f>ROUND(АТС!E103*$G$719*$G$720/100,2)</f>
        <v>13.57</v>
      </c>
    </row>
    <row r="2128" spans="1:7" x14ac:dyDescent="0.25">
      <c r="A2128" s="252"/>
      <c r="B2128" s="124">
        <f t="shared" si="35"/>
        <v>41673.625</v>
      </c>
      <c r="C2128" s="115">
        <v>15</v>
      </c>
      <c r="D2128" s="12">
        <f>ROUND(АТС!E104*$D$719*$D$720/100,2)</f>
        <v>32.04</v>
      </c>
      <c r="E2128" s="12">
        <f>ROUND(АТС!E104*$E$719*$E$720/100,2)</f>
        <v>29.44</v>
      </c>
      <c r="F2128" s="12">
        <f>ROUND(АТС!E104*$F$719*$F$720/100,2)</f>
        <v>20.05</v>
      </c>
      <c r="G2128" s="12">
        <f>ROUND(АТС!E104*$G$719*$G$720/100,2)</f>
        <v>11.73</v>
      </c>
    </row>
    <row r="2129" spans="1:7" x14ac:dyDescent="0.25">
      <c r="A2129" s="252"/>
      <c r="B2129" s="123">
        <f t="shared" si="35"/>
        <v>41673.666669999999</v>
      </c>
      <c r="C2129" s="115">
        <v>16</v>
      </c>
      <c r="D2129" s="12">
        <f>ROUND(АТС!E105*$D$719*$D$720/100,2)</f>
        <v>2.83</v>
      </c>
      <c r="E2129" s="12">
        <f>ROUND(АТС!E105*$E$719*$E$720/100,2)</f>
        <v>2.6</v>
      </c>
      <c r="F2129" s="12">
        <f>ROUND(АТС!E105*$F$719*$F$720/100,2)</f>
        <v>1.77</v>
      </c>
      <c r="G2129" s="12">
        <f>ROUND(АТС!E105*$G$719*$G$720/100,2)</f>
        <v>1.04</v>
      </c>
    </row>
    <row r="2130" spans="1:7" x14ac:dyDescent="0.25">
      <c r="A2130" s="252"/>
      <c r="B2130" s="124">
        <f t="shared" si="35"/>
        <v>41673.708330000001</v>
      </c>
      <c r="C2130" s="115">
        <v>17</v>
      </c>
      <c r="D2130" s="12">
        <f>ROUND(АТС!E106*$D$719*$D$720/100,2)</f>
        <v>0</v>
      </c>
      <c r="E2130" s="12">
        <f>ROUND(АТС!E106*$E$719*$E$720/100,2)</f>
        <v>0</v>
      </c>
      <c r="F2130" s="12">
        <f>ROUND(АТС!E106*$F$719*$F$720/100,2)</f>
        <v>0</v>
      </c>
      <c r="G2130" s="12">
        <f>ROUND(АТС!E106*$G$719*$G$720/100,2)</f>
        <v>0</v>
      </c>
    </row>
    <row r="2131" spans="1:7" x14ac:dyDescent="0.25">
      <c r="A2131" s="252"/>
      <c r="B2131" s="123">
        <f t="shared" si="35"/>
        <v>41673.75</v>
      </c>
      <c r="C2131" s="115">
        <v>18</v>
      </c>
      <c r="D2131" s="12">
        <f>ROUND(АТС!E107*$D$719*$D$720/100,2)</f>
        <v>0</v>
      </c>
      <c r="E2131" s="12">
        <f>ROUND(АТС!E107*$E$719*$E$720/100,2)</f>
        <v>0</v>
      </c>
      <c r="F2131" s="12">
        <f>ROUND(АТС!E107*$F$719*$F$720/100,2)</f>
        <v>0</v>
      </c>
      <c r="G2131" s="12">
        <f>ROUND(АТС!E107*$G$719*$G$720/100,2)</f>
        <v>0</v>
      </c>
    </row>
    <row r="2132" spans="1:7" x14ac:dyDescent="0.25">
      <c r="A2132" s="252"/>
      <c r="B2132" s="124">
        <f t="shared" si="35"/>
        <v>41673.791669999999</v>
      </c>
      <c r="C2132" s="115">
        <v>19</v>
      </c>
      <c r="D2132" s="12">
        <f>ROUND(АТС!E108*$D$719*$D$720/100,2)</f>
        <v>9.33</v>
      </c>
      <c r="E2132" s="12">
        <f>ROUND(АТС!E108*$E$719*$E$720/100,2)</f>
        <v>8.57</v>
      </c>
      <c r="F2132" s="12">
        <f>ROUND(АТС!E108*$F$719*$F$720/100,2)</f>
        <v>5.84</v>
      </c>
      <c r="G2132" s="12">
        <f>ROUND(АТС!E108*$G$719*$G$720/100,2)</f>
        <v>3.42</v>
      </c>
    </row>
    <row r="2133" spans="1:7" x14ac:dyDescent="0.25">
      <c r="A2133" s="252"/>
      <c r="B2133" s="123">
        <f t="shared" si="35"/>
        <v>41673.833330000001</v>
      </c>
      <c r="C2133" s="115">
        <v>20</v>
      </c>
      <c r="D2133" s="12">
        <f>ROUND(АТС!E109*$D$719*$D$720/100,2)</f>
        <v>33.94</v>
      </c>
      <c r="E2133" s="12">
        <f>ROUND(АТС!E109*$E$719*$E$720/100,2)</f>
        <v>31.18</v>
      </c>
      <c r="F2133" s="12">
        <f>ROUND(АТС!E109*$F$719*$F$720/100,2)</f>
        <v>21.24</v>
      </c>
      <c r="G2133" s="12">
        <f>ROUND(АТС!E109*$G$719*$G$720/100,2)</f>
        <v>12.43</v>
      </c>
    </row>
    <row r="2134" spans="1:7" x14ac:dyDescent="0.25">
      <c r="A2134" s="252"/>
      <c r="B2134" s="124">
        <f t="shared" si="35"/>
        <v>41673.875</v>
      </c>
      <c r="C2134" s="115">
        <v>21</v>
      </c>
      <c r="D2134" s="12">
        <f>ROUND(АТС!E110*$D$719*$D$720/100,2)</f>
        <v>48.5</v>
      </c>
      <c r="E2134" s="12">
        <f>ROUND(АТС!E110*$E$719*$E$720/100,2)</f>
        <v>44.56</v>
      </c>
      <c r="F2134" s="12">
        <f>ROUND(АТС!E110*$F$719*$F$720/100,2)</f>
        <v>30.35</v>
      </c>
      <c r="G2134" s="12">
        <f>ROUND(АТС!E110*$G$719*$G$720/100,2)</f>
        <v>17.760000000000002</v>
      </c>
    </row>
    <row r="2135" spans="1:7" x14ac:dyDescent="0.25">
      <c r="A2135" s="252"/>
      <c r="B2135" s="123">
        <f t="shared" si="35"/>
        <v>41673.916669999999</v>
      </c>
      <c r="C2135" s="115">
        <v>22</v>
      </c>
      <c r="D2135" s="12">
        <f>ROUND(АТС!E111*$D$719*$D$720/100,2)</f>
        <v>14.2</v>
      </c>
      <c r="E2135" s="12">
        <f>ROUND(АТС!E111*$E$719*$E$720/100,2)</f>
        <v>13.05</v>
      </c>
      <c r="F2135" s="12">
        <f>ROUND(АТС!E111*$F$719*$F$720/100,2)</f>
        <v>8.8800000000000008</v>
      </c>
      <c r="G2135" s="12">
        <f>ROUND(АТС!E111*$G$719*$G$720/100,2)</f>
        <v>5.2</v>
      </c>
    </row>
    <row r="2136" spans="1:7" x14ac:dyDescent="0.25">
      <c r="A2136" s="252"/>
      <c r="B2136" s="124">
        <f t="shared" si="35"/>
        <v>41673.958330000001</v>
      </c>
      <c r="C2136" s="115">
        <v>23</v>
      </c>
      <c r="D2136" s="12">
        <f>ROUND(АТС!E112*$D$719*$D$720/100,2)</f>
        <v>132.72999999999999</v>
      </c>
      <c r="E2136" s="12">
        <f>ROUND(АТС!E112*$E$719*$E$720/100,2)</f>
        <v>121.94</v>
      </c>
      <c r="F2136" s="12">
        <f>ROUND(АТС!E112*$F$719*$F$720/100,2)</f>
        <v>83.05</v>
      </c>
      <c r="G2136" s="12">
        <f>ROUND(АТС!E112*$G$719*$G$720/100,2)</f>
        <v>48.6</v>
      </c>
    </row>
    <row r="2137" spans="1:7" x14ac:dyDescent="0.25">
      <c r="A2137" s="252"/>
      <c r="B2137" s="123">
        <f t="shared" si="35"/>
        <v>41674</v>
      </c>
      <c r="C2137" s="115">
        <v>0</v>
      </c>
      <c r="D2137" s="12">
        <f>ROUND(АТС!E113*$D$719*$D$720/100,2)</f>
        <v>0</v>
      </c>
      <c r="E2137" s="12">
        <f>ROUND(АТС!E113*$E$719*$E$720/100,2)</f>
        <v>0</v>
      </c>
      <c r="F2137" s="12">
        <f>ROUND(АТС!E113*$F$719*$F$720/100,2)</f>
        <v>0</v>
      </c>
      <c r="G2137" s="12">
        <f>ROUND(АТС!E113*$G$719*$G$720/100,2)</f>
        <v>0</v>
      </c>
    </row>
    <row r="2138" spans="1:7" x14ac:dyDescent="0.25">
      <c r="A2138" s="252"/>
      <c r="B2138" s="124">
        <f t="shared" si="35"/>
        <v>41674.041669999999</v>
      </c>
      <c r="C2138" s="115">
        <v>1</v>
      </c>
      <c r="D2138" s="12">
        <f>ROUND(АТС!E114*$D$719*$D$720/100,2)</f>
        <v>18.5</v>
      </c>
      <c r="E2138" s="12">
        <f>ROUND(АТС!E114*$E$719*$E$720/100,2)</f>
        <v>17</v>
      </c>
      <c r="F2138" s="12">
        <f>ROUND(АТС!E114*$F$719*$F$720/100,2)</f>
        <v>11.58</v>
      </c>
      <c r="G2138" s="12">
        <f>ROUND(АТС!E114*$G$719*$G$720/100,2)</f>
        <v>6.77</v>
      </c>
    </row>
    <row r="2139" spans="1:7" x14ac:dyDescent="0.25">
      <c r="A2139" s="252"/>
      <c r="B2139" s="123">
        <f t="shared" si="35"/>
        <v>41674.083330000001</v>
      </c>
      <c r="C2139" s="115">
        <v>2</v>
      </c>
      <c r="D2139" s="12">
        <f>ROUND(АТС!E115*$D$719*$D$720/100,2)</f>
        <v>26.3</v>
      </c>
      <c r="E2139" s="12">
        <f>ROUND(АТС!E115*$E$719*$E$720/100,2)</f>
        <v>24.16</v>
      </c>
      <c r="F2139" s="12">
        <f>ROUND(АТС!E115*$F$719*$F$720/100,2)</f>
        <v>16.46</v>
      </c>
      <c r="G2139" s="12">
        <f>ROUND(АТС!E115*$G$719*$G$720/100,2)</f>
        <v>9.6300000000000008</v>
      </c>
    </row>
    <row r="2140" spans="1:7" x14ac:dyDescent="0.25">
      <c r="A2140" s="252"/>
      <c r="B2140" s="124">
        <f t="shared" si="35"/>
        <v>41674.125</v>
      </c>
      <c r="C2140" s="115">
        <v>3</v>
      </c>
      <c r="D2140" s="12">
        <f>ROUND(АТС!E116*$D$719*$D$720/100,2)</f>
        <v>23.52</v>
      </c>
      <c r="E2140" s="12">
        <f>ROUND(АТС!E116*$E$719*$E$720/100,2)</f>
        <v>21.61</v>
      </c>
      <c r="F2140" s="12">
        <f>ROUND(АТС!E116*$F$719*$F$720/100,2)</f>
        <v>14.72</v>
      </c>
      <c r="G2140" s="12">
        <f>ROUND(АТС!E116*$G$719*$G$720/100,2)</f>
        <v>8.61</v>
      </c>
    </row>
    <row r="2141" spans="1:7" x14ac:dyDescent="0.25">
      <c r="A2141" s="252"/>
      <c r="B2141" s="123">
        <f t="shared" si="35"/>
        <v>41674.166669999999</v>
      </c>
      <c r="C2141" s="115">
        <v>4</v>
      </c>
      <c r="D2141" s="12">
        <f>ROUND(АТС!E117*$D$719*$D$720/100,2)</f>
        <v>8.02</v>
      </c>
      <c r="E2141" s="12">
        <f>ROUND(АТС!E117*$E$719*$E$720/100,2)</f>
        <v>7.37</v>
      </c>
      <c r="F2141" s="12">
        <f>ROUND(АТС!E117*$F$719*$F$720/100,2)</f>
        <v>5.0199999999999996</v>
      </c>
      <c r="G2141" s="12">
        <f>ROUND(АТС!E117*$G$719*$G$720/100,2)</f>
        <v>2.94</v>
      </c>
    </row>
    <row r="2142" spans="1:7" x14ac:dyDescent="0.25">
      <c r="A2142" s="252"/>
      <c r="B2142" s="124">
        <f t="shared" si="35"/>
        <v>41674.208330000001</v>
      </c>
      <c r="C2142" s="115">
        <v>5</v>
      </c>
      <c r="D2142" s="12">
        <f>ROUND(АТС!E118*$D$719*$D$720/100,2)</f>
        <v>0</v>
      </c>
      <c r="E2142" s="12">
        <f>ROUND(АТС!E118*$E$719*$E$720/100,2)</f>
        <v>0</v>
      </c>
      <c r="F2142" s="12">
        <f>ROUND(АТС!E118*$F$719*$F$720/100,2)</f>
        <v>0</v>
      </c>
      <c r="G2142" s="12">
        <f>ROUND(АТС!E118*$G$719*$G$720/100,2)</f>
        <v>0</v>
      </c>
    </row>
    <row r="2143" spans="1:7" x14ac:dyDescent="0.25">
      <c r="A2143" s="252"/>
      <c r="B2143" s="123">
        <f t="shared" si="35"/>
        <v>41674.25</v>
      </c>
      <c r="C2143" s="115">
        <v>6</v>
      </c>
      <c r="D2143" s="12">
        <f>ROUND(АТС!E119*$D$719*$D$720/100,2)</f>
        <v>0</v>
      </c>
      <c r="E2143" s="12">
        <f>ROUND(АТС!E119*$E$719*$E$720/100,2)</f>
        <v>0</v>
      </c>
      <c r="F2143" s="12">
        <f>ROUND(АТС!E119*$F$719*$F$720/100,2)</f>
        <v>0</v>
      </c>
      <c r="G2143" s="12">
        <f>ROUND(АТС!E119*$G$719*$G$720/100,2)</f>
        <v>0</v>
      </c>
    </row>
    <row r="2144" spans="1:7" x14ac:dyDescent="0.25">
      <c r="A2144" s="252"/>
      <c r="B2144" s="124">
        <f t="shared" si="35"/>
        <v>41674.291669999999</v>
      </c>
      <c r="C2144" s="115">
        <v>7</v>
      </c>
      <c r="D2144" s="12">
        <f>ROUND(АТС!E120*$D$719*$D$720/100,2)</f>
        <v>0</v>
      </c>
      <c r="E2144" s="12">
        <f>ROUND(АТС!E120*$E$719*$E$720/100,2)</f>
        <v>0</v>
      </c>
      <c r="F2144" s="12">
        <f>ROUND(АТС!E120*$F$719*$F$720/100,2)</f>
        <v>0</v>
      </c>
      <c r="G2144" s="12">
        <f>ROUND(АТС!E120*$G$719*$G$720/100,2)</f>
        <v>0</v>
      </c>
    </row>
    <row r="2145" spans="1:7" x14ac:dyDescent="0.25">
      <c r="A2145" s="252"/>
      <c r="B2145" s="123">
        <f t="shared" si="35"/>
        <v>41674.333330000001</v>
      </c>
      <c r="C2145" s="115">
        <v>8</v>
      </c>
      <c r="D2145" s="12">
        <f>ROUND(АТС!E121*$D$719*$D$720/100,2)</f>
        <v>0</v>
      </c>
      <c r="E2145" s="12">
        <f>ROUND(АТС!E121*$E$719*$E$720/100,2)</f>
        <v>0</v>
      </c>
      <c r="F2145" s="12">
        <f>ROUND(АТС!E121*$F$719*$F$720/100,2)</f>
        <v>0</v>
      </c>
      <c r="G2145" s="12">
        <f>ROUND(АТС!E121*$G$719*$G$720/100,2)</f>
        <v>0</v>
      </c>
    </row>
    <row r="2146" spans="1:7" x14ac:dyDescent="0.25">
      <c r="A2146" s="252"/>
      <c r="B2146" s="124">
        <f t="shared" si="35"/>
        <v>41674.375</v>
      </c>
      <c r="C2146" s="115">
        <v>9</v>
      </c>
      <c r="D2146" s="12">
        <f>ROUND(АТС!E122*$D$719*$D$720/100,2)</f>
        <v>0</v>
      </c>
      <c r="E2146" s="12">
        <f>ROUND(АТС!E122*$E$719*$E$720/100,2)</f>
        <v>0</v>
      </c>
      <c r="F2146" s="12">
        <f>ROUND(АТС!E122*$F$719*$F$720/100,2)</f>
        <v>0</v>
      </c>
      <c r="G2146" s="12">
        <f>ROUND(АТС!E122*$G$719*$G$720/100,2)</f>
        <v>0</v>
      </c>
    </row>
    <row r="2147" spans="1:7" x14ac:dyDescent="0.25">
      <c r="A2147" s="252"/>
      <c r="B2147" s="123">
        <f t="shared" si="35"/>
        <v>41674.416669999999</v>
      </c>
      <c r="C2147" s="115">
        <v>10</v>
      </c>
      <c r="D2147" s="12">
        <f>ROUND(АТС!E123*$D$719*$D$720/100,2)</f>
        <v>0</v>
      </c>
      <c r="E2147" s="12">
        <f>ROUND(АТС!E123*$E$719*$E$720/100,2)</f>
        <v>0</v>
      </c>
      <c r="F2147" s="12">
        <f>ROUND(АТС!E123*$F$719*$F$720/100,2)</f>
        <v>0</v>
      </c>
      <c r="G2147" s="12">
        <f>ROUND(АТС!E123*$G$719*$G$720/100,2)</f>
        <v>0</v>
      </c>
    </row>
    <row r="2148" spans="1:7" x14ac:dyDescent="0.25">
      <c r="A2148" s="252"/>
      <c r="B2148" s="124">
        <f t="shared" si="35"/>
        <v>41674.458330000001</v>
      </c>
      <c r="C2148" s="115">
        <v>11</v>
      </c>
      <c r="D2148" s="12">
        <f>ROUND(АТС!E124*$D$719*$D$720/100,2)</f>
        <v>15.79</v>
      </c>
      <c r="E2148" s="12">
        <f>ROUND(АТС!E124*$E$719*$E$720/100,2)</f>
        <v>14.51</v>
      </c>
      <c r="F2148" s="12">
        <f>ROUND(АТС!E124*$F$719*$F$720/100,2)</f>
        <v>9.8800000000000008</v>
      </c>
      <c r="G2148" s="12">
        <f>ROUND(АТС!E124*$G$719*$G$720/100,2)</f>
        <v>5.78</v>
      </c>
    </row>
    <row r="2149" spans="1:7" x14ac:dyDescent="0.25">
      <c r="A2149" s="252"/>
      <c r="B2149" s="123">
        <f t="shared" si="35"/>
        <v>41674.5</v>
      </c>
      <c r="C2149" s="115">
        <v>12</v>
      </c>
      <c r="D2149" s="12">
        <f>ROUND(АТС!E125*$D$719*$D$720/100,2)</f>
        <v>77.91</v>
      </c>
      <c r="E2149" s="12">
        <f>ROUND(АТС!E125*$E$719*$E$720/100,2)</f>
        <v>71.58</v>
      </c>
      <c r="F2149" s="12">
        <f>ROUND(АТС!E125*$F$719*$F$720/100,2)</f>
        <v>48.75</v>
      </c>
      <c r="G2149" s="12">
        <f>ROUND(АТС!E125*$G$719*$G$720/100,2)</f>
        <v>28.53</v>
      </c>
    </row>
    <row r="2150" spans="1:7" x14ac:dyDescent="0.25">
      <c r="A2150" s="252"/>
      <c r="B2150" s="124">
        <f t="shared" si="35"/>
        <v>41674.541669999999</v>
      </c>
      <c r="C2150" s="115">
        <v>13</v>
      </c>
      <c r="D2150" s="12">
        <f>ROUND(АТС!E126*$D$719*$D$720/100,2)</f>
        <v>75.86</v>
      </c>
      <c r="E2150" s="12">
        <f>ROUND(АТС!E126*$E$719*$E$720/100,2)</f>
        <v>69.69</v>
      </c>
      <c r="F2150" s="12">
        <f>ROUND(АТС!E126*$F$719*$F$720/100,2)</f>
        <v>47.46</v>
      </c>
      <c r="G2150" s="12">
        <f>ROUND(АТС!E126*$G$719*$G$720/100,2)</f>
        <v>27.78</v>
      </c>
    </row>
    <row r="2151" spans="1:7" x14ac:dyDescent="0.25">
      <c r="A2151" s="252"/>
      <c r="B2151" s="123">
        <f t="shared" si="35"/>
        <v>41674.583330000001</v>
      </c>
      <c r="C2151" s="115">
        <v>14</v>
      </c>
      <c r="D2151" s="12">
        <f>ROUND(АТС!E127*$D$719*$D$720/100,2)</f>
        <v>23.26</v>
      </c>
      <c r="E2151" s="12">
        <f>ROUND(АТС!E127*$E$719*$E$720/100,2)</f>
        <v>21.37</v>
      </c>
      <c r="F2151" s="12">
        <f>ROUND(АТС!E127*$F$719*$F$720/100,2)</f>
        <v>14.56</v>
      </c>
      <c r="G2151" s="12">
        <f>ROUND(АТС!E127*$G$719*$G$720/100,2)</f>
        <v>8.52</v>
      </c>
    </row>
    <row r="2152" spans="1:7" x14ac:dyDescent="0.25">
      <c r="A2152" s="252"/>
      <c r="B2152" s="124">
        <f t="shared" si="35"/>
        <v>41674.625</v>
      </c>
      <c r="C2152" s="115">
        <v>15</v>
      </c>
      <c r="D2152" s="12">
        <f>ROUND(АТС!E128*$D$719*$D$720/100,2)</f>
        <v>19.350000000000001</v>
      </c>
      <c r="E2152" s="12">
        <f>ROUND(АТС!E128*$E$719*$E$720/100,2)</f>
        <v>17.78</v>
      </c>
      <c r="F2152" s="12">
        <f>ROUND(АТС!E128*$F$719*$F$720/100,2)</f>
        <v>12.11</v>
      </c>
      <c r="G2152" s="12">
        <f>ROUND(АТС!E128*$G$719*$G$720/100,2)</f>
        <v>7.09</v>
      </c>
    </row>
    <row r="2153" spans="1:7" x14ac:dyDescent="0.25">
      <c r="A2153" s="252"/>
      <c r="B2153" s="123">
        <f t="shared" si="35"/>
        <v>41674.666669999999</v>
      </c>
      <c r="C2153" s="115">
        <v>16</v>
      </c>
      <c r="D2153" s="12">
        <f>ROUND(АТС!E129*$D$719*$D$720/100,2)</f>
        <v>52.09</v>
      </c>
      <c r="E2153" s="12">
        <f>ROUND(АТС!E129*$E$719*$E$720/100,2)</f>
        <v>47.86</v>
      </c>
      <c r="F2153" s="12">
        <f>ROUND(АТС!E129*$F$719*$F$720/100,2)</f>
        <v>32.590000000000003</v>
      </c>
      <c r="G2153" s="12">
        <f>ROUND(АТС!E129*$G$719*$G$720/100,2)</f>
        <v>19.07</v>
      </c>
    </row>
    <row r="2154" spans="1:7" x14ac:dyDescent="0.25">
      <c r="A2154" s="252"/>
      <c r="B2154" s="124">
        <f t="shared" ref="B2154:B2217" si="36">B2130+1</f>
        <v>41674.708330000001</v>
      </c>
      <c r="C2154" s="115">
        <v>17</v>
      </c>
      <c r="D2154" s="12">
        <f>ROUND(АТС!E130*$D$719*$D$720/100,2)</f>
        <v>4.1399999999999997</v>
      </c>
      <c r="E2154" s="12">
        <f>ROUND(АТС!E130*$E$719*$E$720/100,2)</f>
        <v>3.8</v>
      </c>
      <c r="F2154" s="12">
        <f>ROUND(АТС!E130*$F$719*$F$720/100,2)</f>
        <v>2.59</v>
      </c>
      <c r="G2154" s="12">
        <f>ROUND(АТС!E130*$G$719*$G$720/100,2)</f>
        <v>1.51</v>
      </c>
    </row>
    <row r="2155" spans="1:7" x14ac:dyDescent="0.25">
      <c r="A2155" s="252"/>
      <c r="B2155" s="123">
        <f t="shared" si="36"/>
        <v>41674.75</v>
      </c>
      <c r="C2155" s="115">
        <v>18</v>
      </c>
      <c r="D2155" s="12">
        <f>ROUND(АТС!E131*$D$719*$D$720/100,2)</f>
        <v>0</v>
      </c>
      <c r="E2155" s="12">
        <f>ROUND(АТС!E131*$E$719*$E$720/100,2)</f>
        <v>0</v>
      </c>
      <c r="F2155" s="12">
        <f>ROUND(АТС!E131*$F$719*$F$720/100,2)</f>
        <v>0</v>
      </c>
      <c r="G2155" s="12">
        <f>ROUND(АТС!E131*$G$719*$G$720/100,2)</f>
        <v>0</v>
      </c>
    </row>
    <row r="2156" spans="1:7" x14ac:dyDescent="0.25">
      <c r="A2156" s="252"/>
      <c r="B2156" s="124">
        <f t="shared" si="36"/>
        <v>41674.791669999999</v>
      </c>
      <c r="C2156" s="115">
        <v>19</v>
      </c>
      <c r="D2156" s="12">
        <f>ROUND(АТС!E132*$D$719*$D$720/100,2)</f>
        <v>0</v>
      </c>
      <c r="E2156" s="12">
        <f>ROUND(АТС!E132*$E$719*$E$720/100,2)</f>
        <v>0</v>
      </c>
      <c r="F2156" s="12">
        <f>ROUND(АТС!E132*$F$719*$F$720/100,2)</f>
        <v>0</v>
      </c>
      <c r="G2156" s="12">
        <f>ROUND(АТС!E132*$G$719*$G$720/100,2)</f>
        <v>0</v>
      </c>
    </row>
    <row r="2157" spans="1:7" x14ac:dyDescent="0.25">
      <c r="A2157" s="252"/>
      <c r="B2157" s="123">
        <f t="shared" si="36"/>
        <v>41674.833330000001</v>
      </c>
      <c r="C2157" s="115">
        <v>20</v>
      </c>
      <c r="D2157" s="12">
        <f>ROUND(АТС!E133*$D$719*$D$720/100,2)</f>
        <v>2.0499999999999998</v>
      </c>
      <c r="E2157" s="12">
        <f>ROUND(АТС!E133*$E$719*$E$720/100,2)</f>
        <v>1.88</v>
      </c>
      <c r="F2157" s="12">
        <f>ROUND(АТС!E133*$F$719*$F$720/100,2)</f>
        <v>1.28</v>
      </c>
      <c r="G2157" s="12">
        <f>ROUND(АТС!E133*$G$719*$G$720/100,2)</f>
        <v>0.75</v>
      </c>
    </row>
    <row r="2158" spans="1:7" x14ac:dyDescent="0.25">
      <c r="A2158" s="252"/>
      <c r="B2158" s="124">
        <f t="shared" si="36"/>
        <v>41674.875</v>
      </c>
      <c r="C2158" s="115">
        <v>21</v>
      </c>
      <c r="D2158" s="12">
        <f>ROUND(АТС!E134*$D$719*$D$720/100,2)</f>
        <v>8.89</v>
      </c>
      <c r="E2158" s="12">
        <f>ROUND(АТС!E134*$E$719*$E$720/100,2)</f>
        <v>8.16</v>
      </c>
      <c r="F2158" s="12">
        <f>ROUND(АТС!E134*$F$719*$F$720/100,2)</f>
        <v>5.56</v>
      </c>
      <c r="G2158" s="12">
        <f>ROUND(АТС!E134*$G$719*$G$720/100,2)</f>
        <v>3.25</v>
      </c>
    </row>
    <row r="2159" spans="1:7" x14ac:dyDescent="0.25">
      <c r="A2159" s="252"/>
      <c r="B2159" s="123">
        <f t="shared" si="36"/>
        <v>41674.916669999999</v>
      </c>
      <c r="C2159" s="115">
        <v>22</v>
      </c>
      <c r="D2159" s="12">
        <f>ROUND(АТС!E135*$D$719*$D$720/100,2)</f>
        <v>19.7</v>
      </c>
      <c r="E2159" s="12">
        <f>ROUND(АТС!E135*$E$719*$E$720/100,2)</f>
        <v>18.100000000000001</v>
      </c>
      <c r="F2159" s="12">
        <f>ROUND(АТС!E135*$F$719*$F$720/100,2)</f>
        <v>12.33</v>
      </c>
      <c r="G2159" s="12">
        <f>ROUND(АТС!E135*$G$719*$G$720/100,2)</f>
        <v>7.21</v>
      </c>
    </row>
    <row r="2160" spans="1:7" x14ac:dyDescent="0.25">
      <c r="A2160" s="252"/>
      <c r="B2160" s="124">
        <f t="shared" si="36"/>
        <v>41674.958330000001</v>
      </c>
      <c r="C2160" s="115">
        <v>23</v>
      </c>
      <c r="D2160" s="12">
        <f>ROUND(АТС!E136*$D$719*$D$720/100,2)</f>
        <v>36.4</v>
      </c>
      <c r="E2160" s="12">
        <f>ROUND(АТС!E136*$E$719*$E$720/100,2)</f>
        <v>33.44</v>
      </c>
      <c r="F2160" s="12">
        <f>ROUND(АТС!E136*$F$719*$F$720/100,2)</f>
        <v>22.77</v>
      </c>
      <c r="G2160" s="12">
        <f>ROUND(АТС!E136*$G$719*$G$720/100,2)</f>
        <v>13.33</v>
      </c>
    </row>
    <row r="2161" spans="1:7" x14ac:dyDescent="0.25">
      <c r="A2161" s="252"/>
      <c r="B2161" s="123">
        <f t="shared" si="36"/>
        <v>41675</v>
      </c>
      <c r="C2161" s="115">
        <v>0</v>
      </c>
      <c r="D2161" s="12">
        <f>ROUND(АТС!E137*$D$719*$D$720/100,2)</f>
        <v>136.66999999999999</v>
      </c>
      <c r="E2161" s="12">
        <f>ROUND(АТС!E137*$E$719*$E$720/100,2)</f>
        <v>125.56</v>
      </c>
      <c r="F2161" s="12">
        <f>ROUND(АТС!E137*$F$719*$F$720/100,2)</f>
        <v>85.51</v>
      </c>
      <c r="G2161" s="12">
        <f>ROUND(АТС!E137*$G$719*$G$720/100,2)</f>
        <v>50.04</v>
      </c>
    </row>
    <row r="2162" spans="1:7" x14ac:dyDescent="0.25">
      <c r="A2162" s="252"/>
      <c r="B2162" s="124">
        <f t="shared" si="36"/>
        <v>41675.041669999999</v>
      </c>
      <c r="C2162" s="115">
        <v>1</v>
      </c>
      <c r="D2162" s="12">
        <f>ROUND(АТС!E138*$D$719*$D$720/100,2)</f>
        <v>121.41</v>
      </c>
      <c r="E2162" s="12">
        <f>ROUND(АТС!E138*$E$719*$E$720/100,2)</f>
        <v>111.54</v>
      </c>
      <c r="F2162" s="12">
        <f>ROUND(АТС!E138*$F$719*$F$720/100,2)</f>
        <v>75.97</v>
      </c>
      <c r="G2162" s="12">
        <f>ROUND(АТС!E138*$G$719*$G$720/100,2)</f>
        <v>44.46</v>
      </c>
    </row>
    <row r="2163" spans="1:7" x14ac:dyDescent="0.25">
      <c r="A2163" s="252"/>
      <c r="B2163" s="123">
        <f t="shared" si="36"/>
        <v>41675.083330000001</v>
      </c>
      <c r="C2163" s="115">
        <v>2</v>
      </c>
      <c r="D2163" s="12">
        <f>ROUND(АТС!E139*$D$719*$D$720/100,2)</f>
        <v>0</v>
      </c>
      <c r="E2163" s="12">
        <f>ROUND(АТС!E139*$E$719*$E$720/100,2)</f>
        <v>0</v>
      </c>
      <c r="F2163" s="12">
        <f>ROUND(АТС!E139*$F$719*$F$720/100,2)</f>
        <v>0</v>
      </c>
      <c r="G2163" s="12">
        <f>ROUND(АТС!E139*$G$719*$G$720/100,2)</f>
        <v>0</v>
      </c>
    </row>
    <row r="2164" spans="1:7" x14ac:dyDescent="0.25">
      <c r="A2164" s="252"/>
      <c r="B2164" s="124">
        <f t="shared" si="36"/>
        <v>41675.125</v>
      </c>
      <c r="C2164" s="115">
        <v>3</v>
      </c>
      <c r="D2164" s="12">
        <f>ROUND(АТС!E140*$D$719*$D$720/100,2)</f>
        <v>0</v>
      </c>
      <c r="E2164" s="12">
        <f>ROUND(АТС!E140*$E$719*$E$720/100,2)</f>
        <v>0</v>
      </c>
      <c r="F2164" s="12">
        <f>ROUND(АТС!E140*$F$719*$F$720/100,2)</f>
        <v>0</v>
      </c>
      <c r="G2164" s="12">
        <f>ROUND(АТС!E140*$G$719*$G$720/100,2)</f>
        <v>0</v>
      </c>
    </row>
    <row r="2165" spans="1:7" x14ac:dyDescent="0.25">
      <c r="A2165" s="252"/>
      <c r="B2165" s="123">
        <f t="shared" si="36"/>
        <v>41675.166669999999</v>
      </c>
      <c r="C2165" s="115">
        <v>4</v>
      </c>
      <c r="D2165" s="12">
        <f>ROUND(АТС!E141*$D$719*$D$720/100,2)</f>
        <v>0</v>
      </c>
      <c r="E2165" s="12">
        <f>ROUND(АТС!E141*$E$719*$E$720/100,2)</f>
        <v>0</v>
      </c>
      <c r="F2165" s="12">
        <f>ROUND(АТС!E141*$F$719*$F$720/100,2)</f>
        <v>0</v>
      </c>
      <c r="G2165" s="12">
        <f>ROUND(АТС!E141*$G$719*$G$720/100,2)</f>
        <v>0</v>
      </c>
    </row>
    <row r="2166" spans="1:7" x14ac:dyDescent="0.25">
      <c r="A2166" s="252"/>
      <c r="B2166" s="124">
        <f t="shared" si="36"/>
        <v>41675.208330000001</v>
      </c>
      <c r="C2166" s="115">
        <v>5</v>
      </c>
      <c r="D2166" s="12">
        <f>ROUND(АТС!E142*$D$719*$D$720/100,2)</f>
        <v>0</v>
      </c>
      <c r="E2166" s="12">
        <f>ROUND(АТС!E142*$E$719*$E$720/100,2)</f>
        <v>0</v>
      </c>
      <c r="F2166" s="12">
        <f>ROUND(АТС!E142*$F$719*$F$720/100,2)</f>
        <v>0</v>
      </c>
      <c r="G2166" s="12">
        <f>ROUND(АТС!E142*$G$719*$G$720/100,2)</f>
        <v>0</v>
      </c>
    </row>
    <row r="2167" spans="1:7" x14ac:dyDescent="0.25">
      <c r="A2167" s="252"/>
      <c r="B2167" s="123">
        <f t="shared" si="36"/>
        <v>41675.25</v>
      </c>
      <c r="C2167" s="115">
        <v>6</v>
      </c>
      <c r="D2167" s="12">
        <f>ROUND(АТС!E143*$D$719*$D$720/100,2)</f>
        <v>0</v>
      </c>
      <c r="E2167" s="12">
        <f>ROUND(АТС!E143*$E$719*$E$720/100,2)</f>
        <v>0</v>
      </c>
      <c r="F2167" s="12">
        <f>ROUND(АТС!E143*$F$719*$F$720/100,2)</f>
        <v>0</v>
      </c>
      <c r="G2167" s="12">
        <f>ROUND(АТС!E143*$G$719*$G$720/100,2)</f>
        <v>0</v>
      </c>
    </row>
    <row r="2168" spans="1:7" x14ac:dyDescent="0.25">
      <c r="A2168" s="252"/>
      <c r="B2168" s="124">
        <f t="shared" si="36"/>
        <v>41675.291669999999</v>
      </c>
      <c r="C2168" s="115">
        <v>7</v>
      </c>
      <c r="D2168" s="12">
        <f>ROUND(АТС!E144*$D$719*$D$720/100,2)</f>
        <v>0</v>
      </c>
      <c r="E2168" s="12">
        <f>ROUND(АТС!E144*$E$719*$E$720/100,2)</f>
        <v>0</v>
      </c>
      <c r="F2168" s="12">
        <f>ROUND(АТС!E144*$F$719*$F$720/100,2)</f>
        <v>0</v>
      </c>
      <c r="G2168" s="12">
        <f>ROUND(АТС!E144*$G$719*$G$720/100,2)</f>
        <v>0</v>
      </c>
    </row>
    <row r="2169" spans="1:7" x14ac:dyDescent="0.25">
      <c r="A2169" s="252"/>
      <c r="B2169" s="123">
        <f t="shared" si="36"/>
        <v>41675.333330000001</v>
      </c>
      <c r="C2169" s="115">
        <v>8</v>
      </c>
      <c r="D2169" s="12">
        <f>ROUND(АТС!E145*$D$719*$D$720/100,2)</f>
        <v>2.17</v>
      </c>
      <c r="E2169" s="12">
        <f>ROUND(АТС!E145*$E$719*$E$720/100,2)</f>
        <v>1.99</v>
      </c>
      <c r="F2169" s="12">
        <f>ROUND(АТС!E145*$F$719*$F$720/100,2)</f>
        <v>1.36</v>
      </c>
      <c r="G2169" s="12">
        <f>ROUND(АТС!E145*$G$719*$G$720/100,2)</f>
        <v>0.79</v>
      </c>
    </row>
    <row r="2170" spans="1:7" x14ac:dyDescent="0.25">
      <c r="A2170" s="252"/>
      <c r="B2170" s="124">
        <f t="shared" si="36"/>
        <v>41675.375</v>
      </c>
      <c r="C2170" s="115">
        <v>9</v>
      </c>
      <c r="D2170" s="12">
        <f>ROUND(АТС!E146*$D$719*$D$720/100,2)</f>
        <v>17.11</v>
      </c>
      <c r="E2170" s="12">
        <f>ROUND(АТС!E146*$E$719*$E$720/100,2)</f>
        <v>15.72</v>
      </c>
      <c r="F2170" s="12">
        <f>ROUND(АТС!E146*$F$719*$F$720/100,2)</f>
        <v>10.71</v>
      </c>
      <c r="G2170" s="12">
        <f>ROUND(АТС!E146*$G$719*$G$720/100,2)</f>
        <v>6.26</v>
      </c>
    </row>
    <row r="2171" spans="1:7" x14ac:dyDescent="0.25">
      <c r="A2171" s="252"/>
      <c r="B2171" s="123">
        <f t="shared" si="36"/>
        <v>41675.416669999999</v>
      </c>
      <c r="C2171" s="115">
        <v>10</v>
      </c>
      <c r="D2171" s="12">
        <f>ROUND(АТС!E147*$D$719*$D$720/100,2)</f>
        <v>33.979999999999997</v>
      </c>
      <c r="E2171" s="12">
        <f>ROUND(АТС!E147*$E$719*$E$720/100,2)</f>
        <v>31.22</v>
      </c>
      <c r="F2171" s="12">
        <f>ROUND(АТС!E147*$F$719*$F$720/100,2)</f>
        <v>21.26</v>
      </c>
      <c r="G2171" s="12">
        <f>ROUND(АТС!E147*$G$719*$G$720/100,2)</f>
        <v>12.44</v>
      </c>
    </row>
    <row r="2172" spans="1:7" x14ac:dyDescent="0.25">
      <c r="A2172" s="252"/>
      <c r="B2172" s="124">
        <f t="shared" si="36"/>
        <v>41675.458330000001</v>
      </c>
      <c r="C2172" s="115">
        <v>11</v>
      </c>
      <c r="D2172" s="12">
        <f>ROUND(АТС!E148*$D$719*$D$720/100,2)</f>
        <v>37.33</v>
      </c>
      <c r="E2172" s="12">
        <f>ROUND(АТС!E148*$E$719*$E$720/100,2)</f>
        <v>34.29</v>
      </c>
      <c r="F2172" s="12">
        <f>ROUND(АТС!E148*$F$719*$F$720/100,2)</f>
        <v>23.36</v>
      </c>
      <c r="G2172" s="12">
        <f>ROUND(АТС!E148*$G$719*$G$720/100,2)</f>
        <v>13.67</v>
      </c>
    </row>
    <row r="2173" spans="1:7" x14ac:dyDescent="0.25">
      <c r="A2173" s="252"/>
      <c r="B2173" s="123">
        <f t="shared" si="36"/>
        <v>41675.5</v>
      </c>
      <c r="C2173" s="115">
        <v>12</v>
      </c>
      <c r="D2173" s="12">
        <f>ROUND(АТС!E149*$D$719*$D$720/100,2)</f>
        <v>28.81</v>
      </c>
      <c r="E2173" s="12">
        <f>ROUND(АТС!E149*$E$719*$E$720/100,2)</f>
        <v>26.47</v>
      </c>
      <c r="F2173" s="12">
        <f>ROUND(АТС!E149*$F$719*$F$720/100,2)</f>
        <v>18.03</v>
      </c>
      <c r="G2173" s="12">
        <f>ROUND(АТС!E149*$G$719*$G$720/100,2)</f>
        <v>10.55</v>
      </c>
    </row>
    <row r="2174" spans="1:7" x14ac:dyDescent="0.25">
      <c r="A2174" s="252"/>
      <c r="B2174" s="124">
        <f t="shared" si="36"/>
        <v>41675.541669999999</v>
      </c>
      <c r="C2174" s="115">
        <v>13</v>
      </c>
      <c r="D2174" s="12">
        <f>ROUND(АТС!E150*$D$719*$D$720/100,2)</f>
        <v>24.2</v>
      </c>
      <c r="E2174" s="12">
        <f>ROUND(АТС!E150*$E$719*$E$720/100,2)</f>
        <v>22.24</v>
      </c>
      <c r="F2174" s="12">
        <f>ROUND(АТС!E150*$F$719*$F$720/100,2)</f>
        <v>15.14</v>
      </c>
      <c r="G2174" s="12">
        <f>ROUND(АТС!E150*$G$719*$G$720/100,2)</f>
        <v>8.86</v>
      </c>
    </row>
    <row r="2175" spans="1:7" x14ac:dyDescent="0.25">
      <c r="A2175" s="252"/>
      <c r="B2175" s="123">
        <f t="shared" si="36"/>
        <v>41675.583330000001</v>
      </c>
      <c r="C2175" s="115">
        <v>14</v>
      </c>
      <c r="D2175" s="12">
        <f>ROUND(АТС!E151*$D$719*$D$720/100,2)</f>
        <v>47.33</v>
      </c>
      <c r="E2175" s="12">
        <f>ROUND(АТС!E151*$E$719*$E$720/100,2)</f>
        <v>43.48</v>
      </c>
      <c r="F2175" s="12">
        <f>ROUND(АТС!E151*$F$719*$F$720/100,2)</f>
        <v>29.61</v>
      </c>
      <c r="G2175" s="12">
        <f>ROUND(АТС!E151*$G$719*$G$720/100,2)</f>
        <v>17.329999999999998</v>
      </c>
    </row>
    <row r="2176" spans="1:7" x14ac:dyDescent="0.25">
      <c r="A2176" s="252"/>
      <c r="B2176" s="124">
        <f t="shared" si="36"/>
        <v>41675.625</v>
      </c>
      <c r="C2176" s="115">
        <v>15</v>
      </c>
      <c r="D2176" s="12">
        <f>ROUND(АТС!E152*$D$719*$D$720/100,2)</f>
        <v>43.82</v>
      </c>
      <c r="E2176" s="12">
        <f>ROUND(АТС!E152*$E$719*$E$720/100,2)</f>
        <v>40.25</v>
      </c>
      <c r="F2176" s="12">
        <f>ROUND(АТС!E152*$F$719*$F$720/100,2)</f>
        <v>27.42</v>
      </c>
      <c r="G2176" s="12">
        <f>ROUND(АТС!E152*$G$719*$G$720/100,2)</f>
        <v>16.04</v>
      </c>
    </row>
    <row r="2177" spans="1:7" x14ac:dyDescent="0.25">
      <c r="A2177" s="252"/>
      <c r="B2177" s="123">
        <f t="shared" si="36"/>
        <v>41675.666669999999</v>
      </c>
      <c r="C2177" s="115">
        <v>16</v>
      </c>
      <c r="D2177" s="12">
        <f>ROUND(АТС!E153*$D$719*$D$720/100,2)</f>
        <v>58.85</v>
      </c>
      <c r="E2177" s="12">
        <f>ROUND(АТС!E153*$E$719*$E$720/100,2)</f>
        <v>54.07</v>
      </c>
      <c r="F2177" s="12">
        <f>ROUND(АТС!E153*$F$719*$F$720/100,2)</f>
        <v>36.82</v>
      </c>
      <c r="G2177" s="12">
        <f>ROUND(АТС!E153*$G$719*$G$720/100,2)</f>
        <v>21.55</v>
      </c>
    </row>
    <row r="2178" spans="1:7" x14ac:dyDescent="0.25">
      <c r="A2178" s="252"/>
      <c r="B2178" s="124">
        <f t="shared" si="36"/>
        <v>41675.708330000001</v>
      </c>
      <c r="C2178" s="115">
        <v>17</v>
      </c>
      <c r="D2178" s="12">
        <f>ROUND(АТС!E154*$D$719*$D$720/100,2)</f>
        <v>44.98</v>
      </c>
      <c r="E2178" s="12">
        <f>ROUND(АТС!E154*$E$719*$E$720/100,2)</f>
        <v>41.32</v>
      </c>
      <c r="F2178" s="12">
        <f>ROUND(АТС!E154*$F$719*$F$720/100,2)</f>
        <v>28.14</v>
      </c>
      <c r="G2178" s="12">
        <f>ROUND(АТС!E154*$G$719*$G$720/100,2)</f>
        <v>16.47</v>
      </c>
    </row>
    <row r="2179" spans="1:7" x14ac:dyDescent="0.25">
      <c r="A2179" s="252"/>
      <c r="B2179" s="123">
        <f t="shared" si="36"/>
        <v>41675.75</v>
      </c>
      <c r="C2179" s="115">
        <v>18</v>
      </c>
      <c r="D2179" s="12">
        <f>ROUND(АТС!E155*$D$719*$D$720/100,2)</f>
        <v>16.72</v>
      </c>
      <c r="E2179" s="12">
        <f>ROUND(АТС!E155*$E$719*$E$720/100,2)</f>
        <v>15.36</v>
      </c>
      <c r="F2179" s="12">
        <f>ROUND(АТС!E155*$F$719*$F$720/100,2)</f>
        <v>10.46</v>
      </c>
      <c r="G2179" s="12">
        <f>ROUND(АТС!E155*$G$719*$G$720/100,2)</f>
        <v>6.12</v>
      </c>
    </row>
    <row r="2180" spans="1:7" x14ac:dyDescent="0.25">
      <c r="A2180" s="252"/>
      <c r="B2180" s="124">
        <f t="shared" si="36"/>
        <v>41675.791669999999</v>
      </c>
      <c r="C2180" s="115">
        <v>19</v>
      </c>
      <c r="D2180" s="12">
        <f>ROUND(АТС!E156*$D$719*$D$720/100,2)</f>
        <v>45.33</v>
      </c>
      <c r="E2180" s="12">
        <f>ROUND(АТС!E156*$E$719*$E$720/100,2)</f>
        <v>41.65</v>
      </c>
      <c r="F2180" s="12">
        <f>ROUND(АТС!E156*$F$719*$F$720/100,2)</f>
        <v>28.36</v>
      </c>
      <c r="G2180" s="12">
        <f>ROUND(АТС!E156*$G$719*$G$720/100,2)</f>
        <v>16.600000000000001</v>
      </c>
    </row>
    <row r="2181" spans="1:7" x14ac:dyDescent="0.25">
      <c r="A2181" s="252"/>
      <c r="B2181" s="123">
        <f t="shared" si="36"/>
        <v>41675.833330000001</v>
      </c>
      <c r="C2181" s="115">
        <v>20</v>
      </c>
      <c r="D2181" s="12">
        <f>ROUND(АТС!E157*$D$719*$D$720/100,2)</f>
        <v>91.39</v>
      </c>
      <c r="E2181" s="12">
        <f>ROUND(АТС!E157*$E$719*$E$720/100,2)</f>
        <v>83.96</v>
      </c>
      <c r="F2181" s="12">
        <f>ROUND(АТС!E157*$F$719*$F$720/100,2)</f>
        <v>57.18</v>
      </c>
      <c r="G2181" s="12">
        <f>ROUND(АТС!E157*$G$719*$G$720/100,2)</f>
        <v>33.46</v>
      </c>
    </row>
    <row r="2182" spans="1:7" x14ac:dyDescent="0.25">
      <c r="A2182" s="252"/>
      <c r="B2182" s="124">
        <f t="shared" si="36"/>
        <v>41675.875</v>
      </c>
      <c r="C2182" s="115">
        <v>21</v>
      </c>
      <c r="D2182" s="12">
        <f>ROUND(АТС!E158*$D$719*$D$720/100,2)</f>
        <v>122.04</v>
      </c>
      <c r="E2182" s="12">
        <f>ROUND(АТС!E158*$E$719*$E$720/100,2)</f>
        <v>112.12</v>
      </c>
      <c r="F2182" s="12">
        <f>ROUND(АТС!E158*$F$719*$F$720/100,2)</f>
        <v>76.36</v>
      </c>
      <c r="G2182" s="12">
        <f>ROUND(АТС!E158*$G$719*$G$720/100,2)</f>
        <v>44.69</v>
      </c>
    </row>
    <row r="2183" spans="1:7" x14ac:dyDescent="0.25">
      <c r="A2183" s="252"/>
      <c r="B2183" s="123">
        <f t="shared" si="36"/>
        <v>41675.916669999999</v>
      </c>
      <c r="C2183" s="115">
        <v>22</v>
      </c>
      <c r="D2183" s="12">
        <f>ROUND(АТС!E159*$D$719*$D$720/100,2)</f>
        <v>127.09</v>
      </c>
      <c r="E2183" s="12">
        <f>ROUND(АТС!E159*$E$719*$E$720/100,2)</f>
        <v>116.76</v>
      </c>
      <c r="F2183" s="12">
        <f>ROUND(АТС!E159*$F$719*$F$720/100,2)</f>
        <v>79.52</v>
      </c>
      <c r="G2183" s="12">
        <f>ROUND(АТС!E159*$G$719*$G$720/100,2)</f>
        <v>46.54</v>
      </c>
    </row>
    <row r="2184" spans="1:7" x14ac:dyDescent="0.25">
      <c r="A2184" s="252"/>
      <c r="B2184" s="124">
        <f t="shared" si="36"/>
        <v>41675.958330000001</v>
      </c>
      <c r="C2184" s="115">
        <v>23</v>
      </c>
      <c r="D2184" s="12">
        <f>ROUND(АТС!E160*$D$719*$D$720/100,2)</f>
        <v>172.45</v>
      </c>
      <c r="E2184" s="12">
        <f>ROUND(АТС!E160*$E$719*$E$720/100,2)</f>
        <v>158.43</v>
      </c>
      <c r="F2184" s="12">
        <f>ROUND(АТС!E160*$F$719*$F$720/100,2)</f>
        <v>107.9</v>
      </c>
      <c r="G2184" s="12">
        <f>ROUND(АТС!E160*$G$719*$G$720/100,2)</f>
        <v>63.14</v>
      </c>
    </row>
    <row r="2185" spans="1:7" x14ac:dyDescent="0.25">
      <c r="A2185" s="252"/>
      <c r="B2185" s="123">
        <f t="shared" si="36"/>
        <v>41676</v>
      </c>
      <c r="C2185" s="115">
        <v>0</v>
      </c>
      <c r="D2185" s="12">
        <f>ROUND(АТС!E161*$D$719*$D$720/100,2)</f>
        <v>121.11</v>
      </c>
      <c r="E2185" s="12">
        <f>ROUND(АТС!E161*$E$719*$E$720/100,2)</f>
        <v>111.27</v>
      </c>
      <c r="F2185" s="12">
        <f>ROUND(АТС!E161*$F$719*$F$720/100,2)</f>
        <v>75.78</v>
      </c>
      <c r="G2185" s="12">
        <f>ROUND(АТС!E161*$G$719*$G$720/100,2)</f>
        <v>44.35</v>
      </c>
    </row>
    <row r="2186" spans="1:7" x14ac:dyDescent="0.25">
      <c r="A2186" s="252"/>
      <c r="B2186" s="124">
        <f t="shared" si="36"/>
        <v>41676.041669999999</v>
      </c>
      <c r="C2186" s="115">
        <v>1</v>
      </c>
      <c r="D2186" s="12">
        <f>ROUND(АТС!E162*$D$719*$D$720/100,2)</f>
        <v>54.91</v>
      </c>
      <c r="E2186" s="12">
        <f>ROUND(АТС!E162*$E$719*$E$720/100,2)</f>
        <v>50.45</v>
      </c>
      <c r="F2186" s="12">
        <f>ROUND(АТС!E162*$F$719*$F$720/100,2)</f>
        <v>34.36</v>
      </c>
      <c r="G2186" s="12">
        <f>ROUND(АТС!E162*$G$719*$G$720/100,2)</f>
        <v>20.11</v>
      </c>
    </row>
    <row r="2187" spans="1:7" x14ac:dyDescent="0.25">
      <c r="A2187" s="252"/>
      <c r="B2187" s="123">
        <f t="shared" si="36"/>
        <v>41676.083330000001</v>
      </c>
      <c r="C2187" s="115">
        <v>2</v>
      </c>
      <c r="D2187" s="12">
        <f>ROUND(АТС!E163*$D$719*$D$720/100,2)</f>
        <v>55.13</v>
      </c>
      <c r="E2187" s="12">
        <f>ROUND(АТС!E163*$E$719*$E$720/100,2)</f>
        <v>50.65</v>
      </c>
      <c r="F2187" s="12">
        <f>ROUND(АТС!E163*$F$719*$F$720/100,2)</f>
        <v>34.5</v>
      </c>
      <c r="G2187" s="12">
        <f>ROUND(АТС!E163*$G$719*$G$720/100,2)</f>
        <v>20.190000000000001</v>
      </c>
    </row>
    <row r="2188" spans="1:7" x14ac:dyDescent="0.25">
      <c r="A2188" s="252"/>
      <c r="B2188" s="124">
        <f t="shared" si="36"/>
        <v>41676.125</v>
      </c>
      <c r="C2188" s="115">
        <v>3</v>
      </c>
      <c r="D2188" s="12">
        <f>ROUND(АТС!E164*$D$719*$D$720/100,2)</f>
        <v>51.46</v>
      </c>
      <c r="E2188" s="12">
        <f>ROUND(АТС!E164*$E$719*$E$720/100,2)</f>
        <v>47.28</v>
      </c>
      <c r="F2188" s="12">
        <f>ROUND(АТС!E164*$F$719*$F$720/100,2)</f>
        <v>32.200000000000003</v>
      </c>
      <c r="G2188" s="12">
        <f>ROUND(АТС!E164*$G$719*$G$720/100,2)</f>
        <v>18.84</v>
      </c>
    </row>
    <row r="2189" spans="1:7" x14ac:dyDescent="0.25">
      <c r="A2189" s="252"/>
      <c r="B2189" s="123">
        <f t="shared" si="36"/>
        <v>41676.166669999999</v>
      </c>
      <c r="C2189" s="115">
        <v>4</v>
      </c>
      <c r="D2189" s="12">
        <f>ROUND(АТС!E165*$D$719*$D$720/100,2)</f>
        <v>48.46</v>
      </c>
      <c r="E2189" s="12">
        <f>ROUND(АТС!E165*$E$719*$E$720/100,2)</f>
        <v>44.52</v>
      </c>
      <c r="F2189" s="12">
        <f>ROUND(АТС!E165*$F$719*$F$720/100,2)</f>
        <v>30.32</v>
      </c>
      <c r="G2189" s="12">
        <f>ROUND(АТС!E165*$G$719*$G$720/100,2)</f>
        <v>17.75</v>
      </c>
    </row>
    <row r="2190" spans="1:7" x14ac:dyDescent="0.25">
      <c r="A2190" s="252"/>
      <c r="B2190" s="124">
        <f t="shared" si="36"/>
        <v>41676.208330000001</v>
      </c>
      <c r="C2190" s="115">
        <v>5</v>
      </c>
      <c r="D2190" s="12">
        <f>ROUND(АТС!E166*$D$719*$D$720/100,2)</f>
        <v>7.69</v>
      </c>
      <c r="E2190" s="12">
        <f>ROUND(АТС!E166*$E$719*$E$720/100,2)</f>
        <v>7.07</v>
      </c>
      <c r="F2190" s="12">
        <f>ROUND(АТС!E166*$F$719*$F$720/100,2)</f>
        <v>4.8099999999999996</v>
      </c>
      <c r="G2190" s="12">
        <f>ROUND(АТС!E166*$G$719*$G$720/100,2)</f>
        <v>2.82</v>
      </c>
    </row>
    <row r="2191" spans="1:7" x14ac:dyDescent="0.25">
      <c r="A2191" s="252"/>
      <c r="B2191" s="123">
        <f t="shared" si="36"/>
        <v>41676.25</v>
      </c>
      <c r="C2191" s="115">
        <v>6</v>
      </c>
      <c r="D2191" s="12">
        <f>ROUND(АТС!E167*$D$719*$D$720/100,2)</f>
        <v>59.34</v>
      </c>
      <c r="E2191" s="12">
        <f>ROUND(АТС!E167*$E$719*$E$720/100,2)</f>
        <v>54.51</v>
      </c>
      <c r="F2191" s="12">
        <f>ROUND(АТС!E167*$F$719*$F$720/100,2)</f>
        <v>37.130000000000003</v>
      </c>
      <c r="G2191" s="12">
        <f>ROUND(АТС!E167*$G$719*$G$720/100,2)</f>
        <v>21.73</v>
      </c>
    </row>
    <row r="2192" spans="1:7" x14ac:dyDescent="0.25">
      <c r="A2192" s="252"/>
      <c r="B2192" s="124">
        <f t="shared" si="36"/>
        <v>41676.291669999999</v>
      </c>
      <c r="C2192" s="115">
        <v>7</v>
      </c>
      <c r="D2192" s="12">
        <f>ROUND(АТС!E168*$D$719*$D$720/100,2)</f>
        <v>1.49</v>
      </c>
      <c r="E2192" s="12">
        <f>ROUND(АТС!E168*$E$719*$E$720/100,2)</f>
        <v>1.36</v>
      </c>
      <c r="F2192" s="12">
        <f>ROUND(АТС!E168*$F$719*$F$720/100,2)</f>
        <v>0.93</v>
      </c>
      <c r="G2192" s="12">
        <f>ROUND(АТС!E168*$G$719*$G$720/100,2)</f>
        <v>0.54</v>
      </c>
    </row>
    <row r="2193" spans="1:7" x14ac:dyDescent="0.25">
      <c r="A2193" s="252"/>
      <c r="B2193" s="123">
        <f t="shared" si="36"/>
        <v>41676.333330000001</v>
      </c>
      <c r="C2193" s="115">
        <v>8</v>
      </c>
      <c r="D2193" s="12">
        <f>ROUND(АТС!E169*$D$719*$D$720/100,2)</f>
        <v>12.51</v>
      </c>
      <c r="E2193" s="12">
        <f>ROUND(АТС!E169*$E$719*$E$720/100,2)</f>
        <v>11.49</v>
      </c>
      <c r="F2193" s="12">
        <f>ROUND(АТС!E169*$F$719*$F$720/100,2)</f>
        <v>7.83</v>
      </c>
      <c r="G2193" s="12">
        <f>ROUND(АТС!E169*$G$719*$G$720/100,2)</f>
        <v>4.58</v>
      </c>
    </row>
    <row r="2194" spans="1:7" x14ac:dyDescent="0.25">
      <c r="A2194" s="252"/>
      <c r="B2194" s="124">
        <f t="shared" si="36"/>
        <v>41676.375</v>
      </c>
      <c r="C2194" s="115">
        <v>9</v>
      </c>
      <c r="D2194" s="12">
        <f>ROUND(АТС!E170*$D$719*$D$720/100,2)</f>
        <v>25.54</v>
      </c>
      <c r="E2194" s="12">
        <f>ROUND(АТС!E170*$E$719*$E$720/100,2)</f>
        <v>23.46</v>
      </c>
      <c r="F2194" s="12">
        <f>ROUND(АТС!E170*$F$719*$F$720/100,2)</f>
        <v>15.98</v>
      </c>
      <c r="G2194" s="12">
        <f>ROUND(АТС!E170*$G$719*$G$720/100,2)</f>
        <v>9.35</v>
      </c>
    </row>
    <row r="2195" spans="1:7" x14ac:dyDescent="0.25">
      <c r="A2195" s="252"/>
      <c r="B2195" s="123">
        <f t="shared" si="36"/>
        <v>41676.416669999999</v>
      </c>
      <c r="C2195" s="115">
        <v>10</v>
      </c>
      <c r="D2195" s="12">
        <f>ROUND(АТС!E171*$D$719*$D$720/100,2)</f>
        <v>35.86</v>
      </c>
      <c r="E2195" s="12">
        <f>ROUND(АТС!E171*$E$719*$E$720/100,2)</f>
        <v>32.94</v>
      </c>
      <c r="F2195" s="12">
        <f>ROUND(АТС!E171*$F$719*$F$720/100,2)</f>
        <v>22.44</v>
      </c>
      <c r="G2195" s="12">
        <f>ROUND(АТС!E171*$G$719*$G$720/100,2)</f>
        <v>13.13</v>
      </c>
    </row>
    <row r="2196" spans="1:7" x14ac:dyDescent="0.25">
      <c r="A2196" s="252"/>
      <c r="B2196" s="124">
        <f t="shared" si="36"/>
        <v>41676.458330000001</v>
      </c>
      <c r="C2196" s="115">
        <v>11</v>
      </c>
      <c r="D2196" s="12">
        <f>ROUND(АТС!E172*$D$719*$D$720/100,2)</f>
        <v>52.73</v>
      </c>
      <c r="E2196" s="12">
        <f>ROUND(АТС!E172*$E$719*$E$720/100,2)</f>
        <v>48.44</v>
      </c>
      <c r="F2196" s="12">
        <f>ROUND(АТС!E172*$F$719*$F$720/100,2)</f>
        <v>32.99</v>
      </c>
      <c r="G2196" s="12">
        <f>ROUND(АТС!E172*$G$719*$G$720/100,2)</f>
        <v>19.309999999999999</v>
      </c>
    </row>
    <row r="2197" spans="1:7" x14ac:dyDescent="0.25">
      <c r="A2197" s="252"/>
      <c r="B2197" s="123">
        <f t="shared" si="36"/>
        <v>41676.5</v>
      </c>
      <c r="C2197" s="115">
        <v>12</v>
      </c>
      <c r="D2197" s="12">
        <f>ROUND(АТС!E173*$D$719*$D$720/100,2)</f>
        <v>15</v>
      </c>
      <c r="E2197" s="12">
        <f>ROUND(АТС!E173*$E$719*$E$720/100,2)</f>
        <v>13.78</v>
      </c>
      <c r="F2197" s="12">
        <f>ROUND(АТС!E173*$F$719*$F$720/100,2)</f>
        <v>9.3800000000000008</v>
      </c>
      <c r="G2197" s="12">
        <f>ROUND(АТС!E173*$G$719*$G$720/100,2)</f>
        <v>5.49</v>
      </c>
    </row>
    <row r="2198" spans="1:7" x14ac:dyDescent="0.25">
      <c r="A2198" s="252"/>
      <c r="B2198" s="124">
        <f t="shared" si="36"/>
        <v>41676.541669999999</v>
      </c>
      <c r="C2198" s="115">
        <v>13</v>
      </c>
      <c r="D2198" s="12">
        <f>ROUND(АТС!E174*$D$719*$D$720/100,2)</f>
        <v>15.88</v>
      </c>
      <c r="E2198" s="12">
        <f>ROUND(АТС!E174*$E$719*$E$720/100,2)</f>
        <v>14.59</v>
      </c>
      <c r="F2198" s="12">
        <f>ROUND(АТС!E174*$F$719*$F$720/100,2)</f>
        <v>9.94</v>
      </c>
      <c r="G2198" s="12">
        <f>ROUND(АТС!E174*$G$719*$G$720/100,2)</f>
        <v>5.81</v>
      </c>
    </row>
    <row r="2199" spans="1:7" x14ac:dyDescent="0.25">
      <c r="A2199" s="252"/>
      <c r="B2199" s="123">
        <f t="shared" si="36"/>
        <v>41676.583330000001</v>
      </c>
      <c r="C2199" s="115">
        <v>14</v>
      </c>
      <c r="D2199" s="12">
        <f>ROUND(АТС!E175*$D$719*$D$720/100,2)</f>
        <v>1.49</v>
      </c>
      <c r="E2199" s="12">
        <f>ROUND(АТС!E175*$E$719*$E$720/100,2)</f>
        <v>1.37</v>
      </c>
      <c r="F2199" s="12">
        <f>ROUND(АТС!E175*$F$719*$F$720/100,2)</f>
        <v>0.93</v>
      </c>
      <c r="G2199" s="12">
        <f>ROUND(АТС!E175*$G$719*$G$720/100,2)</f>
        <v>0.55000000000000004</v>
      </c>
    </row>
    <row r="2200" spans="1:7" x14ac:dyDescent="0.25">
      <c r="A2200" s="252"/>
      <c r="B2200" s="124">
        <f t="shared" si="36"/>
        <v>41676.625</v>
      </c>
      <c r="C2200" s="115">
        <v>15</v>
      </c>
      <c r="D2200" s="12">
        <f>ROUND(АТС!E176*$D$719*$D$720/100,2)</f>
        <v>1.89</v>
      </c>
      <c r="E2200" s="12">
        <f>ROUND(АТС!E176*$E$719*$E$720/100,2)</f>
        <v>1.73</v>
      </c>
      <c r="F2200" s="12">
        <f>ROUND(АТС!E176*$F$719*$F$720/100,2)</f>
        <v>1.18</v>
      </c>
      <c r="G2200" s="12">
        <f>ROUND(АТС!E176*$G$719*$G$720/100,2)</f>
        <v>0.69</v>
      </c>
    </row>
    <row r="2201" spans="1:7" x14ac:dyDescent="0.25">
      <c r="A2201" s="252"/>
      <c r="B2201" s="123">
        <f t="shared" si="36"/>
        <v>41676.666669999999</v>
      </c>
      <c r="C2201" s="115">
        <v>16</v>
      </c>
      <c r="D2201" s="12">
        <f>ROUND(АТС!E177*$D$719*$D$720/100,2)</f>
        <v>12.1</v>
      </c>
      <c r="E2201" s="12">
        <f>ROUND(АТС!E177*$E$719*$E$720/100,2)</f>
        <v>11.12</v>
      </c>
      <c r="F2201" s="12">
        <f>ROUND(АТС!E177*$F$719*$F$720/100,2)</f>
        <v>7.57</v>
      </c>
      <c r="G2201" s="12">
        <f>ROUND(АТС!E177*$G$719*$G$720/100,2)</f>
        <v>4.43</v>
      </c>
    </row>
    <row r="2202" spans="1:7" x14ac:dyDescent="0.25">
      <c r="A2202" s="252"/>
      <c r="B2202" s="124">
        <f t="shared" si="36"/>
        <v>41676.708330000001</v>
      </c>
      <c r="C2202" s="115">
        <v>17</v>
      </c>
      <c r="D2202" s="12">
        <f>ROUND(АТС!E178*$D$719*$D$720/100,2)</f>
        <v>10.37</v>
      </c>
      <c r="E2202" s="12">
        <f>ROUND(АТС!E178*$E$719*$E$720/100,2)</f>
        <v>9.5299999999999994</v>
      </c>
      <c r="F2202" s="12">
        <f>ROUND(АТС!E178*$F$719*$F$720/100,2)</f>
        <v>6.49</v>
      </c>
      <c r="G2202" s="12">
        <f>ROUND(АТС!E178*$G$719*$G$720/100,2)</f>
        <v>3.8</v>
      </c>
    </row>
    <row r="2203" spans="1:7" x14ac:dyDescent="0.25">
      <c r="A2203" s="252"/>
      <c r="B2203" s="123">
        <f t="shared" si="36"/>
        <v>41676.75</v>
      </c>
      <c r="C2203" s="115">
        <v>18</v>
      </c>
      <c r="D2203" s="12">
        <f>ROUND(АТС!E179*$D$719*$D$720/100,2)</f>
        <v>0.9</v>
      </c>
      <c r="E2203" s="12">
        <f>ROUND(АТС!E179*$E$719*$E$720/100,2)</f>
        <v>0.83</v>
      </c>
      <c r="F2203" s="12">
        <f>ROUND(АТС!E179*$F$719*$F$720/100,2)</f>
        <v>0.56000000000000005</v>
      </c>
      <c r="G2203" s="12">
        <f>ROUND(АТС!E179*$G$719*$G$720/100,2)</f>
        <v>0.33</v>
      </c>
    </row>
    <row r="2204" spans="1:7" x14ac:dyDescent="0.25">
      <c r="A2204" s="252"/>
      <c r="B2204" s="124">
        <f t="shared" si="36"/>
        <v>41676.791669999999</v>
      </c>
      <c r="C2204" s="115">
        <v>19</v>
      </c>
      <c r="D2204" s="12">
        <f>ROUND(АТС!E180*$D$719*$D$720/100,2)</f>
        <v>22.33</v>
      </c>
      <c r="E2204" s="12">
        <f>ROUND(АТС!E180*$E$719*$E$720/100,2)</f>
        <v>20.52</v>
      </c>
      <c r="F2204" s="12">
        <f>ROUND(АТС!E180*$F$719*$F$720/100,2)</f>
        <v>13.97</v>
      </c>
      <c r="G2204" s="12">
        <f>ROUND(АТС!E180*$G$719*$G$720/100,2)</f>
        <v>8.18</v>
      </c>
    </row>
    <row r="2205" spans="1:7" x14ac:dyDescent="0.25">
      <c r="A2205" s="252"/>
      <c r="B2205" s="123">
        <f t="shared" si="36"/>
        <v>41676.833330000001</v>
      </c>
      <c r="C2205" s="115">
        <v>20</v>
      </c>
      <c r="D2205" s="12">
        <f>ROUND(АТС!E181*$D$719*$D$720/100,2)</f>
        <v>55.25</v>
      </c>
      <c r="E2205" s="12">
        <f>ROUND(АТС!E181*$E$719*$E$720/100,2)</f>
        <v>50.76</v>
      </c>
      <c r="F2205" s="12">
        <f>ROUND(АТС!E181*$F$719*$F$720/100,2)</f>
        <v>34.57</v>
      </c>
      <c r="G2205" s="12">
        <f>ROUND(АТС!E181*$G$719*$G$720/100,2)</f>
        <v>20.23</v>
      </c>
    </row>
    <row r="2206" spans="1:7" x14ac:dyDescent="0.25">
      <c r="A2206" s="252"/>
      <c r="B2206" s="124">
        <f t="shared" si="36"/>
        <v>41676.875</v>
      </c>
      <c r="C2206" s="115">
        <v>21</v>
      </c>
      <c r="D2206" s="12">
        <f>ROUND(АТС!E182*$D$719*$D$720/100,2)</f>
        <v>80.75</v>
      </c>
      <c r="E2206" s="12">
        <f>ROUND(АТС!E182*$E$719*$E$720/100,2)</f>
        <v>74.19</v>
      </c>
      <c r="F2206" s="12">
        <f>ROUND(АТС!E182*$F$719*$F$720/100,2)</f>
        <v>50.53</v>
      </c>
      <c r="G2206" s="12">
        <f>ROUND(АТС!E182*$G$719*$G$720/100,2)</f>
        <v>29.57</v>
      </c>
    </row>
    <row r="2207" spans="1:7" x14ac:dyDescent="0.25">
      <c r="A2207" s="252"/>
      <c r="B2207" s="123">
        <f t="shared" si="36"/>
        <v>41676.916669999999</v>
      </c>
      <c r="C2207" s="115">
        <v>22</v>
      </c>
      <c r="D2207" s="12">
        <f>ROUND(АТС!E183*$D$719*$D$720/100,2)</f>
        <v>51.27</v>
      </c>
      <c r="E2207" s="12">
        <f>ROUND(АТС!E183*$E$719*$E$720/100,2)</f>
        <v>47.1</v>
      </c>
      <c r="F2207" s="12">
        <f>ROUND(АТС!E183*$F$719*$F$720/100,2)</f>
        <v>32.08</v>
      </c>
      <c r="G2207" s="12">
        <f>ROUND(АТС!E183*$G$719*$G$720/100,2)</f>
        <v>18.77</v>
      </c>
    </row>
    <row r="2208" spans="1:7" x14ac:dyDescent="0.25">
      <c r="A2208" s="252"/>
      <c r="B2208" s="124">
        <f t="shared" si="36"/>
        <v>41676.958330000001</v>
      </c>
      <c r="C2208" s="115">
        <v>23</v>
      </c>
      <c r="D2208" s="12">
        <f>ROUND(АТС!E184*$D$719*$D$720/100,2)</f>
        <v>43</v>
      </c>
      <c r="E2208" s="12">
        <f>ROUND(АТС!E184*$E$719*$E$720/100,2)</f>
        <v>39.5</v>
      </c>
      <c r="F2208" s="12">
        <f>ROUND(АТС!E184*$F$719*$F$720/100,2)</f>
        <v>26.9</v>
      </c>
      <c r="G2208" s="12">
        <f>ROUND(АТС!E184*$G$719*$G$720/100,2)</f>
        <v>15.74</v>
      </c>
    </row>
    <row r="2209" spans="1:7" x14ac:dyDescent="0.25">
      <c r="A2209" s="252"/>
      <c r="B2209" s="123">
        <f t="shared" si="36"/>
        <v>41677</v>
      </c>
      <c r="C2209" s="115">
        <v>0</v>
      </c>
      <c r="D2209" s="12">
        <f>ROUND(АТС!E185*$D$719*$D$720/100,2)</f>
        <v>107.89</v>
      </c>
      <c r="E2209" s="12">
        <f>ROUND(АТС!E185*$E$719*$E$720/100,2)</f>
        <v>99.12</v>
      </c>
      <c r="F2209" s="12">
        <f>ROUND(АТС!E185*$F$719*$F$720/100,2)</f>
        <v>67.510000000000005</v>
      </c>
      <c r="G2209" s="12">
        <f>ROUND(АТС!E185*$G$719*$G$720/100,2)</f>
        <v>39.51</v>
      </c>
    </row>
    <row r="2210" spans="1:7" x14ac:dyDescent="0.25">
      <c r="A2210" s="252"/>
      <c r="B2210" s="124">
        <f t="shared" si="36"/>
        <v>41677.041669999999</v>
      </c>
      <c r="C2210" s="115">
        <v>1</v>
      </c>
      <c r="D2210" s="12">
        <f>ROUND(АТС!E186*$D$719*$D$720/100,2)</f>
        <v>45.85</v>
      </c>
      <c r="E2210" s="12">
        <f>ROUND(АТС!E186*$E$719*$E$720/100,2)</f>
        <v>42.12</v>
      </c>
      <c r="F2210" s="12">
        <f>ROUND(АТС!E186*$F$719*$F$720/100,2)</f>
        <v>28.69</v>
      </c>
      <c r="G2210" s="12">
        <f>ROUND(АТС!E186*$G$719*$G$720/100,2)</f>
        <v>16.79</v>
      </c>
    </row>
    <row r="2211" spans="1:7" x14ac:dyDescent="0.25">
      <c r="A2211" s="252"/>
      <c r="B2211" s="123">
        <f t="shared" si="36"/>
        <v>41677.083330000001</v>
      </c>
      <c r="C2211" s="115">
        <v>2</v>
      </c>
      <c r="D2211" s="12">
        <f>ROUND(АТС!E187*$D$719*$D$720/100,2)</f>
        <v>46.34</v>
      </c>
      <c r="E2211" s="12">
        <f>ROUND(АТС!E187*$E$719*$E$720/100,2)</f>
        <v>42.57</v>
      </c>
      <c r="F2211" s="12">
        <f>ROUND(АТС!E187*$F$719*$F$720/100,2)</f>
        <v>28.99</v>
      </c>
      <c r="G2211" s="12">
        <f>ROUND(АТС!E187*$G$719*$G$720/100,2)</f>
        <v>16.97</v>
      </c>
    </row>
    <row r="2212" spans="1:7" x14ac:dyDescent="0.25">
      <c r="A2212" s="252"/>
      <c r="B2212" s="124">
        <f t="shared" si="36"/>
        <v>41677.125</v>
      </c>
      <c r="C2212" s="115">
        <v>3</v>
      </c>
      <c r="D2212" s="12">
        <f>ROUND(АТС!E188*$D$719*$D$720/100,2)</f>
        <v>44.63</v>
      </c>
      <c r="E2212" s="12">
        <f>ROUND(АТС!E188*$E$719*$E$720/100,2)</f>
        <v>41.01</v>
      </c>
      <c r="F2212" s="12">
        <f>ROUND(АТС!E188*$F$719*$F$720/100,2)</f>
        <v>27.93</v>
      </c>
      <c r="G2212" s="12">
        <f>ROUND(АТС!E188*$G$719*$G$720/100,2)</f>
        <v>16.34</v>
      </c>
    </row>
    <row r="2213" spans="1:7" x14ac:dyDescent="0.25">
      <c r="A2213" s="252"/>
      <c r="B2213" s="123">
        <f t="shared" si="36"/>
        <v>41677.166669999999</v>
      </c>
      <c r="C2213" s="115">
        <v>4</v>
      </c>
      <c r="D2213" s="12">
        <f>ROUND(АТС!E189*$D$719*$D$720/100,2)</f>
        <v>19.100000000000001</v>
      </c>
      <c r="E2213" s="12">
        <f>ROUND(АТС!E189*$E$719*$E$720/100,2)</f>
        <v>17.55</v>
      </c>
      <c r="F2213" s="12">
        <f>ROUND(АТС!E189*$F$719*$F$720/100,2)</f>
        <v>11.95</v>
      </c>
      <c r="G2213" s="12">
        <f>ROUND(АТС!E189*$G$719*$G$720/100,2)</f>
        <v>6.99</v>
      </c>
    </row>
    <row r="2214" spans="1:7" x14ac:dyDescent="0.25">
      <c r="A2214" s="252"/>
      <c r="B2214" s="124">
        <f t="shared" si="36"/>
        <v>41677.208330000001</v>
      </c>
      <c r="C2214" s="115">
        <v>5</v>
      </c>
      <c r="D2214" s="12">
        <f>ROUND(АТС!E190*$D$719*$D$720/100,2)</f>
        <v>0</v>
      </c>
      <c r="E2214" s="12">
        <f>ROUND(АТС!E190*$E$719*$E$720/100,2)</f>
        <v>0</v>
      </c>
      <c r="F2214" s="12">
        <f>ROUND(АТС!E190*$F$719*$F$720/100,2)</f>
        <v>0</v>
      </c>
      <c r="G2214" s="12">
        <f>ROUND(АТС!E190*$G$719*$G$720/100,2)</f>
        <v>0</v>
      </c>
    </row>
    <row r="2215" spans="1:7" x14ac:dyDescent="0.25">
      <c r="A2215" s="252"/>
      <c r="B2215" s="123">
        <f t="shared" si="36"/>
        <v>41677.25</v>
      </c>
      <c r="C2215" s="115">
        <v>6</v>
      </c>
      <c r="D2215" s="12">
        <f>ROUND(АТС!E191*$D$719*$D$720/100,2)</f>
        <v>3.67</v>
      </c>
      <c r="E2215" s="12">
        <f>ROUND(АТС!E191*$E$719*$E$720/100,2)</f>
        <v>3.37</v>
      </c>
      <c r="F2215" s="12">
        <f>ROUND(АТС!E191*$F$719*$F$720/100,2)</f>
        <v>2.2999999999999998</v>
      </c>
      <c r="G2215" s="12">
        <f>ROUND(АТС!E191*$G$719*$G$720/100,2)</f>
        <v>1.34</v>
      </c>
    </row>
    <row r="2216" spans="1:7" x14ac:dyDescent="0.25">
      <c r="A2216" s="252"/>
      <c r="B2216" s="124">
        <f t="shared" si="36"/>
        <v>41677.291669999999</v>
      </c>
      <c r="C2216" s="115">
        <v>7</v>
      </c>
      <c r="D2216" s="12">
        <f>ROUND(АТС!E192*$D$719*$D$720/100,2)</f>
        <v>0</v>
      </c>
      <c r="E2216" s="12">
        <f>ROUND(АТС!E192*$E$719*$E$720/100,2)</f>
        <v>0</v>
      </c>
      <c r="F2216" s="12">
        <f>ROUND(АТС!E192*$F$719*$F$720/100,2)</f>
        <v>0</v>
      </c>
      <c r="G2216" s="12">
        <f>ROUND(АТС!E192*$G$719*$G$720/100,2)</f>
        <v>0</v>
      </c>
    </row>
    <row r="2217" spans="1:7" x14ac:dyDescent="0.25">
      <c r="A2217" s="252"/>
      <c r="B2217" s="123">
        <f t="shared" si="36"/>
        <v>41677.333330000001</v>
      </c>
      <c r="C2217" s="115">
        <v>8</v>
      </c>
      <c r="D2217" s="12">
        <f>ROUND(АТС!E193*$D$719*$D$720/100,2)</f>
        <v>7.73</v>
      </c>
      <c r="E2217" s="12">
        <f>ROUND(АТС!E193*$E$719*$E$720/100,2)</f>
        <v>7.11</v>
      </c>
      <c r="F2217" s="12">
        <f>ROUND(АТС!E193*$F$719*$F$720/100,2)</f>
        <v>4.84</v>
      </c>
      <c r="G2217" s="12">
        <f>ROUND(АТС!E193*$G$719*$G$720/100,2)</f>
        <v>2.83</v>
      </c>
    </row>
    <row r="2218" spans="1:7" x14ac:dyDescent="0.25">
      <c r="A2218" s="252"/>
      <c r="B2218" s="124">
        <f t="shared" ref="B2218:B2281" si="37">B2194+1</f>
        <v>41677.375</v>
      </c>
      <c r="C2218" s="115">
        <v>9</v>
      </c>
      <c r="D2218" s="12">
        <f>ROUND(АТС!E194*$D$719*$D$720/100,2)</f>
        <v>3.19</v>
      </c>
      <c r="E2218" s="12">
        <f>ROUND(АТС!E194*$E$719*$E$720/100,2)</f>
        <v>2.93</v>
      </c>
      <c r="F2218" s="12">
        <f>ROUND(АТС!E194*$F$719*$F$720/100,2)</f>
        <v>1.99</v>
      </c>
      <c r="G2218" s="12">
        <f>ROUND(АТС!E194*$G$719*$G$720/100,2)</f>
        <v>1.17</v>
      </c>
    </row>
    <row r="2219" spans="1:7" x14ac:dyDescent="0.25">
      <c r="A2219" s="252"/>
      <c r="B2219" s="123">
        <f t="shared" si="37"/>
        <v>41677.416669999999</v>
      </c>
      <c r="C2219" s="115">
        <v>10</v>
      </c>
      <c r="D2219" s="12">
        <f>ROUND(АТС!E195*$D$719*$D$720/100,2)</f>
        <v>5.64</v>
      </c>
      <c r="E2219" s="12">
        <f>ROUND(АТС!E195*$E$719*$E$720/100,2)</f>
        <v>5.18</v>
      </c>
      <c r="F2219" s="12">
        <f>ROUND(АТС!E195*$F$719*$F$720/100,2)</f>
        <v>3.53</v>
      </c>
      <c r="G2219" s="12">
        <f>ROUND(АТС!E195*$G$719*$G$720/100,2)</f>
        <v>2.0699999999999998</v>
      </c>
    </row>
    <row r="2220" spans="1:7" x14ac:dyDescent="0.25">
      <c r="A2220" s="252"/>
      <c r="B2220" s="124">
        <f t="shared" si="37"/>
        <v>41677.458330000001</v>
      </c>
      <c r="C2220" s="115">
        <v>11</v>
      </c>
      <c r="D2220" s="12">
        <f>ROUND(АТС!E196*$D$719*$D$720/100,2)</f>
        <v>10.11</v>
      </c>
      <c r="E2220" s="12">
        <f>ROUND(АТС!E196*$E$719*$E$720/100,2)</f>
        <v>9.2799999999999994</v>
      </c>
      <c r="F2220" s="12">
        <f>ROUND(АТС!E196*$F$719*$F$720/100,2)</f>
        <v>6.32</v>
      </c>
      <c r="G2220" s="12">
        <f>ROUND(АТС!E196*$G$719*$G$720/100,2)</f>
        <v>3.7</v>
      </c>
    </row>
    <row r="2221" spans="1:7" x14ac:dyDescent="0.25">
      <c r="A2221" s="252"/>
      <c r="B2221" s="123">
        <f t="shared" si="37"/>
        <v>41677.5</v>
      </c>
      <c r="C2221" s="115">
        <v>12</v>
      </c>
      <c r="D2221" s="12">
        <f>ROUND(АТС!E197*$D$719*$D$720/100,2)</f>
        <v>11.57</v>
      </c>
      <c r="E2221" s="12">
        <f>ROUND(АТС!E197*$E$719*$E$720/100,2)</f>
        <v>10.63</v>
      </c>
      <c r="F2221" s="12">
        <f>ROUND(АТС!E197*$F$719*$F$720/100,2)</f>
        <v>7.24</v>
      </c>
      <c r="G2221" s="12">
        <f>ROUND(АТС!E197*$G$719*$G$720/100,2)</f>
        <v>4.24</v>
      </c>
    </row>
    <row r="2222" spans="1:7" x14ac:dyDescent="0.25">
      <c r="A2222" s="252"/>
      <c r="B2222" s="124">
        <f t="shared" si="37"/>
        <v>41677.541669999999</v>
      </c>
      <c r="C2222" s="115">
        <v>13</v>
      </c>
      <c r="D2222" s="12">
        <f>ROUND(АТС!E198*$D$719*$D$720/100,2)</f>
        <v>12.44</v>
      </c>
      <c r="E2222" s="12">
        <f>ROUND(АТС!E198*$E$719*$E$720/100,2)</f>
        <v>11.43</v>
      </c>
      <c r="F2222" s="12">
        <f>ROUND(АТС!E198*$F$719*$F$720/100,2)</f>
        <v>7.79</v>
      </c>
      <c r="G2222" s="12">
        <f>ROUND(АТС!E198*$G$719*$G$720/100,2)</f>
        <v>4.5599999999999996</v>
      </c>
    </row>
    <row r="2223" spans="1:7" x14ac:dyDescent="0.25">
      <c r="A2223" s="252"/>
      <c r="B2223" s="123">
        <f t="shared" si="37"/>
        <v>41677.583330000001</v>
      </c>
      <c r="C2223" s="115">
        <v>14</v>
      </c>
      <c r="D2223" s="12">
        <f>ROUND(АТС!E199*$D$719*$D$720/100,2)</f>
        <v>9.34</v>
      </c>
      <c r="E2223" s="12">
        <f>ROUND(АТС!E199*$E$719*$E$720/100,2)</f>
        <v>8.58</v>
      </c>
      <c r="F2223" s="12">
        <f>ROUND(АТС!E199*$F$719*$F$720/100,2)</f>
        <v>5.84</v>
      </c>
      <c r="G2223" s="12">
        <f>ROUND(АТС!E199*$G$719*$G$720/100,2)</f>
        <v>3.42</v>
      </c>
    </row>
    <row r="2224" spans="1:7" x14ac:dyDescent="0.25">
      <c r="A2224" s="252"/>
      <c r="B2224" s="124">
        <f t="shared" si="37"/>
        <v>41677.625</v>
      </c>
      <c r="C2224" s="115">
        <v>15</v>
      </c>
      <c r="D2224" s="12">
        <f>ROUND(АТС!E200*$D$719*$D$720/100,2)</f>
        <v>5.81</v>
      </c>
      <c r="E2224" s="12">
        <f>ROUND(АТС!E200*$E$719*$E$720/100,2)</f>
        <v>5.33</v>
      </c>
      <c r="F2224" s="12">
        <f>ROUND(АТС!E200*$F$719*$F$720/100,2)</f>
        <v>3.63</v>
      </c>
      <c r="G2224" s="12">
        <f>ROUND(АТС!E200*$G$719*$G$720/100,2)</f>
        <v>2.13</v>
      </c>
    </row>
    <row r="2225" spans="1:7" x14ac:dyDescent="0.25">
      <c r="A2225" s="252"/>
      <c r="B2225" s="123">
        <f t="shared" si="37"/>
        <v>41677.666669999999</v>
      </c>
      <c r="C2225" s="115">
        <v>16</v>
      </c>
      <c r="D2225" s="12">
        <f>ROUND(АТС!E201*$D$719*$D$720/100,2)</f>
        <v>20.18</v>
      </c>
      <c r="E2225" s="12">
        <f>ROUND(АТС!E201*$E$719*$E$720/100,2)</f>
        <v>18.54</v>
      </c>
      <c r="F2225" s="12">
        <f>ROUND(АТС!E201*$F$719*$F$720/100,2)</f>
        <v>12.63</v>
      </c>
      <c r="G2225" s="12">
        <f>ROUND(АТС!E201*$G$719*$G$720/100,2)</f>
        <v>7.39</v>
      </c>
    </row>
    <row r="2226" spans="1:7" x14ac:dyDescent="0.25">
      <c r="A2226" s="252"/>
      <c r="B2226" s="124">
        <f t="shared" si="37"/>
        <v>41677.708330000001</v>
      </c>
      <c r="C2226" s="115">
        <v>17</v>
      </c>
      <c r="D2226" s="12">
        <f>ROUND(АТС!E202*$D$719*$D$720/100,2)</f>
        <v>0</v>
      </c>
      <c r="E2226" s="12">
        <f>ROUND(АТС!E202*$E$719*$E$720/100,2)</f>
        <v>0</v>
      </c>
      <c r="F2226" s="12">
        <f>ROUND(АТС!E202*$F$719*$F$720/100,2)</f>
        <v>0</v>
      </c>
      <c r="G2226" s="12">
        <f>ROUND(АТС!E202*$G$719*$G$720/100,2)</f>
        <v>0</v>
      </c>
    </row>
    <row r="2227" spans="1:7" x14ac:dyDescent="0.25">
      <c r="A2227" s="252"/>
      <c r="B2227" s="123">
        <f t="shared" si="37"/>
        <v>41677.75</v>
      </c>
      <c r="C2227" s="115">
        <v>18</v>
      </c>
      <c r="D2227" s="12">
        <f>ROUND(АТС!E203*$D$719*$D$720/100,2)</f>
        <v>0</v>
      </c>
      <c r="E2227" s="12">
        <f>ROUND(АТС!E203*$E$719*$E$720/100,2)</f>
        <v>0</v>
      </c>
      <c r="F2227" s="12">
        <f>ROUND(АТС!E203*$F$719*$F$720/100,2)</f>
        <v>0</v>
      </c>
      <c r="G2227" s="12">
        <f>ROUND(АТС!E203*$G$719*$G$720/100,2)</f>
        <v>0</v>
      </c>
    </row>
    <row r="2228" spans="1:7" x14ac:dyDescent="0.25">
      <c r="A2228" s="252"/>
      <c r="B2228" s="124">
        <f t="shared" si="37"/>
        <v>41677.791669999999</v>
      </c>
      <c r="C2228" s="115">
        <v>19</v>
      </c>
      <c r="D2228" s="12">
        <f>ROUND(АТС!E204*$D$719*$D$720/100,2)</f>
        <v>15.99</v>
      </c>
      <c r="E2228" s="12">
        <f>ROUND(АТС!E204*$E$719*$E$720/100,2)</f>
        <v>14.69</v>
      </c>
      <c r="F2228" s="12">
        <f>ROUND(АТС!E204*$F$719*$F$720/100,2)</f>
        <v>10.01</v>
      </c>
      <c r="G2228" s="12">
        <f>ROUND(АТС!E204*$G$719*$G$720/100,2)</f>
        <v>5.86</v>
      </c>
    </row>
    <row r="2229" spans="1:7" x14ac:dyDescent="0.25">
      <c r="A2229" s="252"/>
      <c r="B2229" s="123">
        <f t="shared" si="37"/>
        <v>41677.833330000001</v>
      </c>
      <c r="C2229" s="115">
        <v>20</v>
      </c>
      <c r="D2229" s="12">
        <f>ROUND(АТС!E205*$D$719*$D$720/100,2)</f>
        <v>78.55</v>
      </c>
      <c r="E2229" s="12">
        <f>ROUND(АТС!E205*$E$719*$E$720/100,2)</f>
        <v>72.16</v>
      </c>
      <c r="F2229" s="12">
        <f>ROUND(АТС!E205*$F$719*$F$720/100,2)</f>
        <v>49.15</v>
      </c>
      <c r="G2229" s="12">
        <f>ROUND(АТС!E205*$G$719*$G$720/100,2)</f>
        <v>28.76</v>
      </c>
    </row>
    <row r="2230" spans="1:7" x14ac:dyDescent="0.25">
      <c r="A2230" s="252"/>
      <c r="B2230" s="124">
        <f t="shared" si="37"/>
        <v>41677.875</v>
      </c>
      <c r="C2230" s="115">
        <v>21</v>
      </c>
      <c r="D2230" s="12">
        <f>ROUND(АТС!E206*$D$719*$D$720/100,2)</f>
        <v>88.7</v>
      </c>
      <c r="E2230" s="12">
        <f>ROUND(АТС!E206*$E$719*$E$720/100,2)</f>
        <v>81.489999999999995</v>
      </c>
      <c r="F2230" s="12">
        <f>ROUND(АТС!E206*$F$719*$F$720/100,2)</f>
        <v>55.5</v>
      </c>
      <c r="G2230" s="12">
        <f>ROUND(АТС!E206*$G$719*$G$720/100,2)</f>
        <v>32.479999999999997</v>
      </c>
    </row>
    <row r="2231" spans="1:7" x14ac:dyDescent="0.25">
      <c r="A2231" s="252"/>
      <c r="B2231" s="123">
        <f t="shared" si="37"/>
        <v>41677.916669999999</v>
      </c>
      <c r="C2231" s="115">
        <v>22</v>
      </c>
      <c r="D2231" s="12">
        <f>ROUND(АТС!E207*$D$719*$D$720/100,2)</f>
        <v>145.94</v>
      </c>
      <c r="E2231" s="12">
        <f>ROUND(АТС!E207*$E$719*$E$720/100,2)</f>
        <v>134.07</v>
      </c>
      <c r="F2231" s="12">
        <f>ROUND(АТС!E207*$F$719*$F$720/100,2)</f>
        <v>91.31</v>
      </c>
      <c r="G2231" s="12">
        <f>ROUND(АТС!E207*$G$719*$G$720/100,2)</f>
        <v>53.44</v>
      </c>
    </row>
    <row r="2232" spans="1:7" x14ac:dyDescent="0.25">
      <c r="A2232" s="252"/>
      <c r="B2232" s="124">
        <f t="shared" si="37"/>
        <v>41677.958330000001</v>
      </c>
      <c r="C2232" s="115">
        <v>23</v>
      </c>
      <c r="D2232" s="12">
        <f>ROUND(АТС!E208*$D$719*$D$720/100,2)</f>
        <v>50.21</v>
      </c>
      <c r="E2232" s="12">
        <f>ROUND(АТС!E208*$E$719*$E$720/100,2)</f>
        <v>46.13</v>
      </c>
      <c r="F2232" s="12">
        <f>ROUND(АТС!E208*$F$719*$F$720/100,2)</f>
        <v>31.42</v>
      </c>
      <c r="G2232" s="12">
        <f>ROUND(АТС!E208*$G$719*$G$720/100,2)</f>
        <v>18.39</v>
      </c>
    </row>
    <row r="2233" spans="1:7" x14ac:dyDescent="0.25">
      <c r="A2233" s="252"/>
      <c r="B2233" s="123">
        <f t="shared" si="37"/>
        <v>41678</v>
      </c>
      <c r="C2233" s="115">
        <v>0</v>
      </c>
      <c r="D2233" s="12">
        <f>ROUND(АТС!E209*$D$719*$D$720/100,2)</f>
        <v>105.32</v>
      </c>
      <c r="E2233" s="12">
        <f>ROUND(АТС!E209*$E$719*$E$720/100,2)</f>
        <v>96.76</v>
      </c>
      <c r="F2233" s="12">
        <f>ROUND(АТС!E209*$F$719*$F$720/100,2)</f>
        <v>65.900000000000006</v>
      </c>
      <c r="G2233" s="12">
        <f>ROUND(АТС!E209*$G$719*$G$720/100,2)</f>
        <v>38.57</v>
      </c>
    </row>
    <row r="2234" spans="1:7" x14ac:dyDescent="0.25">
      <c r="A2234" s="252"/>
      <c r="B2234" s="124">
        <f t="shared" si="37"/>
        <v>41678.041669999999</v>
      </c>
      <c r="C2234" s="115">
        <v>1</v>
      </c>
      <c r="D2234" s="12">
        <f>ROUND(АТС!E210*$D$719*$D$720/100,2)</f>
        <v>48.67</v>
      </c>
      <c r="E2234" s="12">
        <f>ROUND(АТС!E210*$E$719*$E$720/100,2)</f>
        <v>44.71</v>
      </c>
      <c r="F2234" s="12">
        <f>ROUND(АТС!E210*$F$719*$F$720/100,2)</f>
        <v>30.45</v>
      </c>
      <c r="G2234" s="12">
        <f>ROUND(АТС!E210*$G$719*$G$720/100,2)</f>
        <v>17.82</v>
      </c>
    </row>
    <row r="2235" spans="1:7" x14ac:dyDescent="0.25">
      <c r="A2235" s="252"/>
      <c r="B2235" s="123">
        <f t="shared" si="37"/>
        <v>41678.083330000001</v>
      </c>
      <c r="C2235" s="115">
        <v>2</v>
      </c>
      <c r="D2235" s="12">
        <f>ROUND(АТС!E211*$D$719*$D$720/100,2)</f>
        <v>19.84</v>
      </c>
      <c r="E2235" s="12">
        <f>ROUND(АТС!E211*$E$719*$E$720/100,2)</f>
        <v>18.23</v>
      </c>
      <c r="F2235" s="12">
        <f>ROUND(АТС!E211*$F$719*$F$720/100,2)</f>
        <v>12.41</v>
      </c>
      <c r="G2235" s="12">
        <f>ROUND(АТС!E211*$G$719*$G$720/100,2)</f>
        <v>7.26</v>
      </c>
    </row>
    <row r="2236" spans="1:7" x14ac:dyDescent="0.25">
      <c r="A2236" s="252"/>
      <c r="B2236" s="124">
        <f t="shared" si="37"/>
        <v>41678.125</v>
      </c>
      <c r="C2236" s="115">
        <v>3</v>
      </c>
      <c r="D2236" s="12">
        <f>ROUND(АТС!E212*$D$719*$D$720/100,2)</f>
        <v>20.83</v>
      </c>
      <c r="E2236" s="12">
        <f>ROUND(АТС!E212*$E$719*$E$720/100,2)</f>
        <v>19.14</v>
      </c>
      <c r="F2236" s="12">
        <f>ROUND(АТС!E212*$F$719*$F$720/100,2)</f>
        <v>13.03</v>
      </c>
      <c r="G2236" s="12">
        <f>ROUND(АТС!E212*$G$719*$G$720/100,2)</f>
        <v>7.63</v>
      </c>
    </row>
    <row r="2237" spans="1:7" x14ac:dyDescent="0.25">
      <c r="A2237" s="252"/>
      <c r="B2237" s="123">
        <f t="shared" si="37"/>
        <v>41678.166669999999</v>
      </c>
      <c r="C2237" s="115">
        <v>4</v>
      </c>
      <c r="D2237" s="12">
        <f>ROUND(АТС!E213*$D$719*$D$720/100,2)</f>
        <v>12.29</v>
      </c>
      <c r="E2237" s="12">
        <f>ROUND(АТС!E213*$E$719*$E$720/100,2)</f>
        <v>11.29</v>
      </c>
      <c r="F2237" s="12">
        <f>ROUND(АТС!E213*$F$719*$F$720/100,2)</f>
        <v>7.69</v>
      </c>
      <c r="G2237" s="12">
        <f>ROUND(АТС!E213*$G$719*$G$720/100,2)</f>
        <v>4.5</v>
      </c>
    </row>
    <row r="2238" spans="1:7" x14ac:dyDescent="0.25">
      <c r="A2238" s="252"/>
      <c r="B2238" s="124">
        <f t="shared" si="37"/>
        <v>41678.208330000001</v>
      </c>
      <c r="C2238" s="115">
        <v>5</v>
      </c>
      <c r="D2238" s="12">
        <f>ROUND(АТС!E214*$D$719*$D$720/100,2)</f>
        <v>2.13</v>
      </c>
      <c r="E2238" s="12">
        <f>ROUND(АТС!E214*$E$719*$E$720/100,2)</f>
        <v>1.96</v>
      </c>
      <c r="F2238" s="12">
        <f>ROUND(АТС!E214*$F$719*$F$720/100,2)</f>
        <v>1.34</v>
      </c>
      <c r="G2238" s="12">
        <f>ROUND(АТС!E214*$G$719*$G$720/100,2)</f>
        <v>0.78</v>
      </c>
    </row>
    <row r="2239" spans="1:7" x14ac:dyDescent="0.25">
      <c r="A2239" s="252"/>
      <c r="B2239" s="123">
        <f t="shared" si="37"/>
        <v>41678.25</v>
      </c>
      <c r="C2239" s="115">
        <v>6</v>
      </c>
      <c r="D2239" s="12">
        <f>ROUND(АТС!E215*$D$719*$D$720/100,2)</f>
        <v>0</v>
      </c>
      <c r="E2239" s="12">
        <f>ROUND(АТС!E215*$E$719*$E$720/100,2)</f>
        <v>0</v>
      </c>
      <c r="F2239" s="12">
        <f>ROUND(АТС!E215*$F$719*$F$720/100,2)</f>
        <v>0</v>
      </c>
      <c r="G2239" s="12">
        <f>ROUND(АТС!E215*$G$719*$G$720/100,2)</f>
        <v>0</v>
      </c>
    </row>
    <row r="2240" spans="1:7" x14ac:dyDescent="0.25">
      <c r="A2240" s="252"/>
      <c r="B2240" s="124">
        <f t="shared" si="37"/>
        <v>41678.291669999999</v>
      </c>
      <c r="C2240" s="115">
        <v>7</v>
      </c>
      <c r="D2240" s="12">
        <f>ROUND(АТС!E216*$D$719*$D$720/100,2)</f>
        <v>4.5999999999999996</v>
      </c>
      <c r="E2240" s="12">
        <f>ROUND(АТС!E216*$E$719*$E$720/100,2)</f>
        <v>4.2300000000000004</v>
      </c>
      <c r="F2240" s="12">
        <f>ROUND(АТС!E216*$F$719*$F$720/100,2)</f>
        <v>2.88</v>
      </c>
      <c r="G2240" s="12">
        <f>ROUND(АТС!E216*$G$719*$G$720/100,2)</f>
        <v>1.68</v>
      </c>
    </row>
    <row r="2241" spans="1:7" x14ac:dyDescent="0.25">
      <c r="A2241" s="252"/>
      <c r="B2241" s="123">
        <f t="shared" si="37"/>
        <v>41678.333330000001</v>
      </c>
      <c r="C2241" s="115">
        <v>8</v>
      </c>
      <c r="D2241" s="12">
        <f>ROUND(АТС!E217*$D$719*$D$720/100,2)</f>
        <v>0.41</v>
      </c>
      <c r="E2241" s="12">
        <f>ROUND(АТС!E217*$E$719*$E$720/100,2)</f>
        <v>0.38</v>
      </c>
      <c r="F2241" s="12">
        <f>ROUND(АТС!E217*$F$719*$F$720/100,2)</f>
        <v>0.26</v>
      </c>
      <c r="G2241" s="12">
        <f>ROUND(АТС!E217*$G$719*$G$720/100,2)</f>
        <v>0.15</v>
      </c>
    </row>
    <row r="2242" spans="1:7" x14ac:dyDescent="0.25">
      <c r="A2242" s="252"/>
      <c r="B2242" s="124">
        <f t="shared" si="37"/>
        <v>41678.375</v>
      </c>
      <c r="C2242" s="115">
        <v>9</v>
      </c>
      <c r="D2242" s="12">
        <f>ROUND(АТС!E218*$D$719*$D$720/100,2)</f>
        <v>9.25</v>
      </c>
      <c r="E2242" s="12">
        <f>ROUND(АТС!E218*$E$719*$E$720/100,2)</f>
        <v>8.5</v>
      </c>
      <c r="F2242" s="12">
        <f>ROUND(АТС!E218*$F$719*$F$720/100,2)</f>
        <v>5.79</v>
      </c>
      <c r="G2242" s="12">
        <f>ROUND(АТС!E218*$G$719*$G$720/100,2)</f>
        <v>3.39</v>
      </c>
    </row>
    <row r="2243" spans="1:7" x14ac:dyDescent="0.25">
      <c r="A2243" s="252"/>
      <c r="B2243" s="123">
        <f t="shared" si="37"/>
        <v>41678.416669999999</v>
      </c>
      <c r="C2243" s="115">
        <v>10</v>
      </c>
      <c r="D2243" s="12">
        <f>ROUND(АТС!E219*$D$719*$D$720/100,2)</f>
        <v>15.07</v>
      </c>
      <c r="E2243" s="12">
        <f>ROUND(АТС!E219*$E$719*$E$720/100,2)</f>
        <v>13.85</v>
      </c>
      <c r="F2243" s="12">
        <f>ROUND(АТС!E219*$F$719*$F$720/100,2)</f>
        <v>9.43</v>
      </c>
      <c r="G2243" s="12">
        <f>ROUND(АТС!E219*$G$719*$G$720/100,2)</f>
        <v>5.52</v>
      </c>
    </row>
    <row r="2244" spans="1:7" x14ac:dyDescent="0.25">
      <c r="A2244" s="252"/>
      <c r="B2244" s="124">
        <f t="shared" si="37"/>
        <v>41678.458330000001</v>
      </c>
      <c r="C2244" s="115">
        <v>11</v>
      </c>
      <c r="D2244" s="12">
        <f>ROUND(АТС!E220*$D$719*$D$720/100,2)</f>
        <v>15.66</v>
      </c>
      <c r="E2244" s="12">
        <f>ROUND(АТС!E220*$E$719*$E$720/100,2)</f>
        <v>14.39</v>
      </c>
      <c r="F2244" s="12">
        <f>ROUND(АТС!E220*$F$719*$F$720/100,2)</f>
        <v>9.8000000000000007</v>
      </c>
      <c r="G2244" s="12">
        <f>ROUND(АТС!E220*$G$719*$G$720/100,2)</f>
        <v>5.74</v>
      </c>
    </row>
    <row r="2245" spans="1:7" x14ac:dyDescent="0.25">
      <c r="A2245" s="252"/>
      <c r="B2245" s="123">
        <f t="shared" si="37"/>
        <v>41678.5</v>
      </c>
      <c r="C2245" s="115">
        <v>12</v>
      </c>
      <c r="D2245" s="12">
        <f>ROUND(АТС!E221*$D$719*$D$720/100,2)</f>
        <v>37.229999999999997</v>
      </c>
      <c r="E2245" s="12">
        <f>ROUND(АТС!E221*$E$719*$E$720/100,2)</f>
        <v>34.21</v>
      </c>
      <c r="F2245" s="12">
        <f>ROUND(АТС!E221*$F$719*$F$720/100,2)</f>
        <v>23.3</v>
      </c>
      <c r="G2245" s="12">
        <f>ROUND(АТС!E221*$G$719*$G$720/100,2)</f>
        <v>13.63</v>
      </c>
    </row>
    <row r="2246" spans="1:7" x14ac:dyDescent="0.25">
      <c r="A2246" s="252"/>
      <c r="B2246" s="124">
        <f t="shared" si="37"/>
        <v>41678.541669999999</v>
      </c>
      <c r="C2246" s="115">
        <v>13</v>
      </c>
      <c r="D2246" s="12">
        <f>ROUND(АТС!E222*$D$719*$D$720/100,2)</f>
        <v>62.49</v>
      </c>
      <c r="E2246" s="12">
        <f>ROUND(АТС!E222*$E$719*$E$720/100,2)</f>
        <v>57.41</v>
      </c>
      <c r="F2246" s="12">
        <f>ROUND(АТС!E222*$F$719*$F$720/100,2)</f>
        <v>39.1</v>
      </c>
      <c r="G2246" s="12">
        <f>ROUND(АТС!E222*$G$719*$G$720/100,2)</f>
        <v>22.88</v>
      </c>
    </row>
    <row r="2247" spans="1:7" x14ac:dyDescent="0.25">
      <c r="A2247" s="252"/>
      <c r="B2247" s="123">
        <f t="shared" si="37"/>
        <v>41678.583330000001</v>
      </c>
      <c r="C2247" s="115">
        <v>14</v>
      </c>
      <c r="D2247" s="12">
        <f>ROUND(АТС!E223*$D$719*$D$720/100,2)</f>
        <v>115.97</v>
      </c>
      <c r="E2247" s="12">
        <f>ROUND(АТС!E223*$E$719*$E$720/100,2)</f>
        <v>106.54</v>
      </c>
      <c r="F2247" s="12">
        <f>ROUND(АТС!E223*$F$719*$F$720/100,2)</f>
        <v>72.56</v>
      </c>
      <c r="G2247" s="12">
        <f>ROUND(АТС!E223*$G$719*$G$720/100,2)</f>
        <v>42.46</v>
      </c>
    </row>
    <row r="2248" spans="1:7" x14ac:dyDescent="0.25">
      <c r="A2248" s="252"/>
      <c r="B2248" s="124">
        <f t="shared" si="37"/>
        <v>41678.625</v>
      </c>
      <c r="C2248" s="115">
        <v>15</v>
      </c>
      <c r="D2248" s="12">
        <f>ROUND(АТС!E224*$D$719*$D$720/100,2)</f>
        <v>118.21</v>
      </c>
      <c r="E2248" s="12">
        <f>ROUND(АТС!E224*$E$719*$E$720/100,2)</f>
        <v>108.6</v>
      </c>
      <c r="F2248" s="12">
        <f>ROUND(АТС!E224*$F$719*$F$720/100,2)</f>
        <v>73.97</v>
      </c>
      <c r="G2248" s="12">
        <f>ROUND(АТС!E224*$G$719*$G$720/100,2)</f>
        <v>43.29</v>
      </c>
    </row>
    <row r="2249" spans="1:7" x14ac:dyDescent="0.25">
      <c r="A2249" s="252"/>
      <c r="B2249" s="123">
        <f t="shared" si="37"/>
        <v>41678.666669999999</v>
      </c>
      <c r="C2249" s="115">
        <v>16</v>
      </c>
      <c r="D2249" s="12">
        <f>ROUND(АТС!E225*$D$719*$D$720/100,2)</f>
        <v>107.09</v>
      </c>
      <c r="E2249" s="12">
        <f>ROUND(АТС!E225*$E$719*$E$720/100,2)</f>
        <v>98.39</v>
      </c>
      <c r="F2249" s="12">
        <f>ROUND(АТС!E225*$F$719*$F$720/100,2)</f>
        <v>67.010000000000005</v>
      </c>
      <c r="G2249" s="12">
        <f>ROUND(АТС!E225*$G$719*$G$720/100,2)</f>
        <v>39.21</v>
      </c>
    </row>
    <row r="2250" spans="1:7" x14ac:dyDescent="0.25">
      <c r="A2250" s="252"/>
      <c r="B2250" s="124">
        <f t="shared" si="37"/>
        <v>41678.708330000001</v>
      </c>
      <c r="C2250" s="115">
        <v>17</v>
      </c>
      <c r="D2250" s="12">
        <f>ROUND(АТС!E226*$D$719*$D$720/100,2)</f>
        <v>17.98</v>
      </c>
      <c r="E2250" s="12">
        <f>ROUND(АТС!E226*$E$719*$E$720/100,2)</f>
        <v>16.52</v>
      </c>
      <c r="F2250" s="12">
        <f>ROUND(АТС!E226*$F$719*$F$720/100,2)</f>
        <v>11.25</v>
      </c>
      <c r="G2250" s="12">
        <f>ROUND(АТС!E226*$G$719*$G$720/100,2)</f>
        <v>6.58</v>
      </c>
    </row>
    <row r="2251" spans="1:7" x14ac:dyDescent="0.25">
      <c r="A2251" s="252"/>
      <c r="B2251" s="123">
        <f t="shared" si="37"/>
        <v>41678.75</v>
      </c>
      <c r="C2251" s="115">
        <v>18</v>
      </c>
      <c r="D2251" s="12">
        <f>ROUND(АТС!E227*$D$719*$D$720/100,2)</f>
        <v>6.04</v>
      </c>
      <c r="E2251" s="12">
        <f>ROUND(АТС!E227*$E$719*$E$720/100,2)</f>
        <v>5.55</v>
      </c>
      <c r="F2251" s="12">
        <f>ROUND(АТС!E227*$F$719*$F$720/100,2)</f>
        <v>3.78</v>
      </c>
      <c r="G2251" s="12">
        <f>ROUND(АТС!E227*$G$719*$G$720/100,2)</f>
        <v>2.21</v>
      </c>
    </row>
    <row r="2252" spans="1:7" x14ac:dyDescent="0.25">
      <c r="A2252" s="252"/>
      <c r="B2252" s="124">
        <f t="shared" si="37"/>
        <v>41678.791669999999</v>
      </c>
      <c r="C2252" s="115">
        <v>19</v>
      </c>
      <c r="D2252" s="12">
        <f>ROUND(АТС!E228*$D$719*$D$720/100,2)</f>
        <v>21.17</v>
      </c>
      <c r="E2252" s="12">
        <f>ROUND(АТС!E228*$E$719*$E$720/100,2)</f>
        <v>19.45</v>
      </c>
      <c r="F2252" s="12">
        <f>ROUND(АТС!E228*$F$719*$F$720/100,2)</f>
        <v>13.25</v>
      </c>
      <c r="G2252" s="12">
        <f>ROUND(АТС!E228*$G$719*$G$720/100,2)</f>
        <v>7.75</v>
      </c>
    </row>
    <row r="2253" spans="1:7" x14ac:dyDescent="0.25">
      <c r="A2253" s="252"/>
      <c r="B2253" s="123">
        <f t="shared" si="37"/>
        <v>41678.833330000001</v>
      </c>
      <c r="C2253" s="115">
        <v>20</v>
      </c>
      <c r="D2253" s="12">
        <f>ROUND(АТС!E229*$D$719*$D$720/100,2)</f>
        <v>35.82</v>
      </c>
      <c r="E2253" s="12">
        <f>ROUND(АТС!E229*$E$719*$E$720/100,2)</f>
        <v>32.909999999999997</v>
      </c>
      <c r="F2253" s="12">
        <f>ROUND(АТС!E229*$F$719*$F$720/100,2)</f>
        <v>22.41</v>
      </c>
      <c r="G2253" s="12">
        <f>ROUND(АТС!E229*$G$719*$G$720/100,2)</f>
        <v>13.12</v>
      </c>
    </row>
    <row r="2254" spans="1:7" x14ac:dyDescent="0.25">
      <c r="A2254" s="252"/>
      <c r="B2254" s="124">
        <f t="shared" si="37"/>
        <v>41678.875</v>
      </c>
      <c r="C2254" s="115">
        <v>21</v>
      </c>
      <c r="D2254" s="12">
        <f>ROUND(АТС!E230*$D$719*$D$720/100,2)</f>
        <v>93.24</v>
      </c>
      <c r="E2254" s="12">
        <f>ROUND(АТС!E230*$E$719*$E$720/100,2)</f>
        <v>85.66</v>
      </c>
      <c r="F2254" s="12">
        <f>ROUND(АТС!E230*$F$719*$F$720/100,2)</f>
        <v>58.34</v>
      </c>
      <c r="G2254" s="12">
        <f>ROUND(АТС!E230*$G$719*$G$720/100,2)</f>
        <v>34.14</v>
      </c>
    </row>
    <row r="2255" spans="1:7" x14ac:dyDescent="0.25">
      <c r="A2255" s="252"/>
      <c r="B2255" s="123">
        <f t="shared" si="37"/>
        <v>41678.916669999999</v>
      </c>
      <c r="C2255" s="115">
        <v>22</v>
      </c>
      <c r="D2255" s="12">
        <f>ROUND(АТС!E231*$D$719*$D$720/100,2)</f>
        <v>138.87</v>
      </c>
      <c r="E2255" s="12">
        <f>ROUND(АТС!E231*$E$719*$E$720/100,2)</f>
        <v>127.58</v>
      </c>
      <c r="F2255" s="12">
        <f>ROUND(АТС!E231*$F$719*$F$720/100,2)</f>
        <v>86.89</v>
      </c>
      <c r="G2255" s="12">
        <f>ROUND(АТС!E231*$G$719*$G$720/100,2)</f>
        <v>50.85</v>
      </c>
    </row>
    <row r="2256" spans="1:7" x14ac:dyDescent="0.25">
      <c r="A2256" s="252"/>
      <c r="B2256" s="124">
        <f t="shared" si="37"/>
        <v>41678.958330000001</v>
      </c>
      <c r="C2256" s="115">
        <v>23</v>
      </c>
      <c r="D2256" s="12">
        <f>ROUND(АТС!E232*$D$719*$D$720/100,2)</f>
        <v>167.39</v>
      </c>
      <c r="E2256" s="12">
        <f>ROUND(АТС!E232*$E$719*$E$720/100,2)</f>
        <v>153.79</v>
      </c>
      <c r="F2256" s="12">
        <f>ROUND(АТС!E232*$F$719*$F$720/100,2)</f>
        <v>104.74</v>
      </c>
      <c r="G2256" s="12">
        <f>ROUND(АТС!E232*$G$719*$G$720/100,2)</f>
        <v>61.29</v>
      </c>
    </row>
    <row r="2257" spans="1:7" x14ac:dyDescent="0.25">
      <c r="A2257" s="252"/>
      <c r="B2257" s="123">
        <f t="shared" si="37"/>
        <v>41679</v>
      </c>
      <c r="C2257" s="115">
        <v>0</v>
      </c>
      <c r="D2257" s="12">
        <f>ROUND(АТС!E233*$D$719*$D$720/100,2)</f>
        <v>51.3</v>
      </c>
      <c r="E2257" s="12">
        <f>ROUND(АТС!E233*$E$719*$E$720/100,2)</f>
        <v>47.13</v>
      </c>
      <c r="F2257" s="12">
        <f>ROUND(АТС!E233*$F$719*$F$720/100,2)</f>
        <v>32.1</v>
      </c>
      <c r="G2257" s="12">
        <f>ROUND(АТС!E233*$G$719*$G$720/100,2)</f>
        <v>18.79</v>
      </c>
    </row>
    <row r="2258" spans="1:7" x14ac:dyDescent="0.25">
      <c r="A2258" s="252"/>
      <c r="B2258" s="124">
        <f t="shared" si="37"/>
        <v>41679.041669999999</v>
      </c>
      <c r="C2258" s="115">
        <v>1</v>
      </c>
      <c r="D2258" s="12">
        <f>ROUND(АТС!E234*$D$719*$D$720/100,2)</f>
        <v>22.69</v>
      </c>
      <c r="E2258" s="12">
        <f>ROUND(АТС!E234*$E$719*$E$720/100,2)</f>
        <v>20.84</v>
      </c>
      <c r="F2258" s="12">
        <f>ROUND(АТС!E234*$F$719*$F$720/100,2)</f>
        <v>14.2</v>
      </c>
      <c r="G2258" s="12">
        <f>ROUND(АТС!E234*$G$719*$G$720/100,2)</f>
        <v>8.31</v>
      </c>
    </row>
    <row r="2259" spans="1:7" x14ac:dyDescent="0.25">
      <c r="A2259" s="252"/>
      <c r="B2259" s="123">
        <f t="shared" si="37"/>
        <v>41679.083330000001</v>
      </c>
      <c r="C2259" s="115">
        <v>2</v>
      </c>
      <c r="D2259" s="12">
        <f>ROUND(АТС!E235*$D$719*$D$720/100,2)</f>
        <v>38.450000000000003</v>
      </c>
      <c r="E2259" s="12">
        <f>ROUND(АТС!E235*$E$719*$E$720/100,2)</f>
        <v>35.32</v>
      </c>
      <c r="F2259" s="12">
        <f>ROUND(АТС!E235*$F$719*$F$720/100,2)</f>
        <v>24.06</v>
      </c>
      <c r="G2259" s="12">
        <f>ROUND(АТС!E235*$G$719*$G$720/100,2)</f>
        <v>14.08</v>
      </c>
    </row>
    <row r="2260" spans="1:7" x14ac:dyDescent="0.25">
      <c r="A2260" s="252"/>
      <c r="B2260" s="124">
        <f t="shared" si="37"/>
        <v>41679.125</v>
      </c>
      <c r="C2260" s="115">
        <v>3</v>
      </c>
      <c r="D2260" s="12">
        <f>ROUND(АТС!E236*$D$719*$D$720/100,2)</f>
        <v>37.700000000000003</v>
      </c>
      <c r="E2260" s="12">
        <f>ROUND(АТС!E236*$E$719*$E$720/100,2)</f>
        <v>34.630000000000003</v>
      </c>
      <c r="F2260" s="12">
        <f>ROUND(АТС!E236*$F$719*$F$720/100,2)</f>
        <v>23.59</v>
      </c>
      <c r="G2260" s="12">
        <f>ROUND(АТС!E236*$G$719*$G$720/100,2)</f>
        <v>13.8</v>
      </c>
    </row>
    <row r="2261" spans="1:7" x14ac:dyDescent="0.25">
      <c r="A2261" s="252"/>
      <c r="B2261" s="123">
        <f t="shared" si="37"/>
        <v>41679.166669999999</v>
      </c>
      <c r="C2261" s="115">
        <v>4</v>
      </c>
      <c r="D2261" s="12">
        <f>ROUND(АТС!E237*$D$719*$D$720/100,2)</f>
        <v>34.06</v>
      </c>
      <c r="E2261" s="12">
        <f>ROUND(АТС!E237*$E$719*$E$720/100,2)</f>
        <v>31.3</v>
      </c>
      <c r="F2261" s="12">
        <f>ROUND(АТС!E237*$F$719*$F$720/100,2)</f>
        <v>21.31</v>
      </c>
      <c r="G2261" s="12">
        <f>ROUND(АТС!E237*$G$719*$G$720/100,2)</f>
        <v>12.47</v>
      </c>
    </row>
    <row r="2262" spans="1:7" x14ac:dyDescent="0.25">
      <c r="A2262" s="252"/>
      <c r="B2262" s="124">
        <f t="shared" si="37"/>
        <v>41679.208330000001</v>
      </c>
      <c r="C2262" s="115">
        <v>5</v>
      </c>
      <c r="D2262" s="12">
        <f>ROUND(АТС!E238*$D$719*$D$720/100,2)</f>
        <v>36.01</v>
      </c>
      <c r="E2262" s="12">
        <f>ROUND(АТС!E238*$E$719*$E$720/100,2)</f>
        <v>33.08</v>
      </c>
      <c r="F2262" s="12">
        <f>ROUND(АТС!E238*$F$719*$F$720/100,2)</f>
        <v>22.53</v>
      </c>
      <c r="G2262" s="12">
        <f>ROUND(АТС!E238*$G$719*$G$720/100,2)</f>
        <v>13.18</v>
      </c>
    </row>
    <row r="2263" spans="1:7" x14ac:dyDescent="0.25">
      <c r="A2263" s="252"/>
      <c r="B2263" s="123">
        <f t="shared" si="37"/>
        <v>41679.25</v>
      </c>
      <c r="C2263" s="115">
        <v>6</v>
      </c>
      <c r="D2263" s="12">
        <f>ROUND(АТС!E239*$D$719*$D$720/100,2)</f>
        <v>7.77</v>
      </c>
      <c r="E2263" s="12">
        <f>ROUND(АТС!E239*$E$719*$E$720/100,2)</f>
        <v>7.14</v>
      </c>
      <c r="F2263" s="12">
        <f>ROUND(АТС!E239*$F$719*$F$720/100,2)</f>
        <v>4.8600000000000003</v>
      </c>
      <c r="G2263" s="12">
        <f>ROUND(АТС!E239*$G$719*$G$720/100,2)</f>
        <v>2.85</v>
      </c>
    </row>
    <row r="2264" spans="1:7" x14ac:dyDescent="0.25">
      <c r="A2264" s="252"/>
      <c r="B2264" s="124">
        <f t="shared" si="37"/>
        <v>41679.291669999999</v>
      </c>
      <c r="C2264" s="115">
        <v>7</v>
      </c>
      <c r="D2264" s="12">
        <f>ROUND(АТС!E240*$D$719*$D$720/100,2)</f>
        <v>1.94</v>
      </c>
      <c r="E2264" s="12">
        <f>ROUND(АТС!E240*$E$719*$E$720/100,2)</f>
        <v>1.78</v>
      </c>
      <c r="F2264" s="12">
        <f>ROUND(АТС!E240*$F$719*$F$720/100,2)</f>
        <v>1.21</v>
      </c>
      <c r="G2264" s="12">
        <f>ROUND(АТС!E240*$G$719*$G$720/100,2)</f>
        <v>0.71</v>
      </c>
    </row>
    <row r="2265" spans="1:7" x14ac:dyDescent="0.25">
      <c r="A2265" s="252"/>
      <c r="B2265" s="123">
        <f t="shared" si="37"/>
        <v>41679.333330000001</v>
      </c>
      <c r="C2265" s="115">
        <v>8</v>
      </c>
      <c r="D2265" s="12">
        <f>ROUND(АТС!E241*$D$719*$D$720/100,2)</f>
        <v>9.08</v>
      </c>
      <c r="E2265" s="12">
        <f>ROUND(АТС!E241*$E$719*$E$720/100,2)</f>
        <v>8.34</v>
      </c>
      <c r="F2265" s="12">
        <f>ROUND(АТС!E241*$F$719*$F$720/100,2)</f>
        <v>5.68</v>
      </c>
      <c r="G2265" s="12">
        <f>ROUND(АТС!E241*$G$719*$G$720/100,2)</f>
        <v>3.32</v>
      </c>
    </row>
    <row r="2266" spans="1:7" x14ac:dyDescent="0.25">
      <c r="A2266" s="252"/>
      <c r="B2266" s="124">
        <f t="shared" si="37"/>
        <v>41679.375</v>
      </c>
      <c r="C2266" s="115">
        <v>9</v>
      </c>
      <c r="D2266" s="12">
        <f>ROUND(АТС!E242*$D$719*$D$720/100,2)</f>
        <v>16.05</v>
      </c>
      <c r="E2266" s="12">
        <f>ROUND(АТС!E242*$E$719*$E$720/100,2)</f>
        <v>14.75</v>
      </c>
      <c r="F2266" s="12">
        <f>ROUND(АТС!E242*$F$719*$F$720/100,2)</f>
        <v>10.039999999999999</v>
      </c>
      <c r="G2266" s="12">
        <f>ROUND(АТС!E242*$G$719*$G$720/100,2)</f>
        <v>5.88</v>
      </c>
    </row>
    <row r="2267" spans="1:7" x14ac:dyDescent="0.25">
      <c r="A2267" s="252"/>
      <c r="B2267" s="123">
        <f t="shared" si="37"/>
        <v>41679.416669999999</v>
      </c>
      <c r="C2267" s="115">
        <v>10</v>
      </c>
      <c r="D2267" s="12">
        <f>ROUND(АТС!E243*$D$719*$D$720/100,2)</f>
        <v>100.6</v>
      </c>
      <c r="E2267" s="12">
        <f>ROUND(АТС!E243*$E$719*$E$720/100,2)</f>
        <v>92.43</v>
      </c>
      <c r="F2267" s="12">
        <f>ROUND(АТС!E243*$F$719*$F$720/100,2)</f>
        <v>62.95</v>
      </c>
      <c r="G2267" s="12">
        <f>ROUND(АТС!E243*$G$719*$G$720/100,2)</f>
        <v>36.840000000000003</v>
      </c>
    </row>
    <row r="2268" spans="1:7" x14ac:dyDescent="0.25">
      <c r="A2268" s="252"/>
      <c r="B2268" s="124">
        <f t="shared" si="37"/>
        <v>41679.458330000001</v>
      </c>
      <c r="C2268" s="115">
        <v>11</v>
      </c>
      <c r="D2268" s="12">
        <f>ROUND(АТС!E244*$D$719*$D$720/100,2)</f>
        <v>114.8</v>
      </c>
      <c r="E2268" s="12">
        <f>ROUND(АТС!E244*$E$719*$E$720/100,2)</f>
        <v>105.47</v>
      </c>
      <c r="F2268" s="12">
        <f>ROUND(АТС!E244*$F$719*$F$720/100,2)</f>
        <v>71.83</v>
      </c>
      <c r="G2268" s="12">
        <f>ROUND(АТС!E244*$G$719*$G$720/100,2)</f>
        <v>42.04</v>
      </c>
    </row>
    <row r="2269" spans="1:7" x14ac:dyDescent="0.25">
      <c r="A2269" s="252"/>
      <c r="B2269" s="123">
        <f t="shared" si="37"/>
        <v>41679.5</v>
      </c>
      <c r="C2269" s="115">
        <v>12</v>
      </c>
      <c r="D2269" s="12">
        <f>ROUND(АТС!E245*$D$719*$D$720/100,2)</f>
        <v>133.59</v>
      </c>
      <c r="E2269" s="12">
        <f>ROUND(АТС!E245*$E$719*$E$720/100,2)</f>
        <v>122.73</v>
      </c>
      <c r="F2269" s="12">
        <f>ROUND(АТС!E245*$F$719*$F$720/100,2)</f>
        <v>83.59</v>
      </c>
      <c r="G2269" s="12">
        <f>ROUND(АТС!E245*$G$719*$G$720/100,2)</f>
        <v>48.92</v>
      </c>
    </row>
    <row r="2270" spans="1:7" x14ac:dyDescent="0.25">
      <c r="A2270" s="252"/>
      <c r="B2270" s="124">
        <f t="shared" si="37"/>
        <v>41679.541669999999</v>
      </c>
      <c r="C2270" s="115">
        <v>13</v>
      </c>
      <c r="D2270" s="12">
        <f>ROUND(АТС!E246*$D$719*$D$720/100,2)</f>
        <v>137.03</v>
      </c>
      <c r="E2270" s="12">
        <f>ROUND(АТС!E246*$E$719*$E$720/100,2)</f>
        <v>125.89</v>
      </c>
      <c r="F2270" s="12">
        <f>ROUND(АТС!E246*$F$719*$F$720/100,2)</f>
        <v>85.74</v>
      </c>
      <c r="G2270" s="12">
        <f>ROUND(АТС!E246*$G$719*$G$720/100,2)</f>
        <v>50.18</v>
      </c>
    </row>
    <row r="2271" spans="1:7" x14ac:dyDescent="0.25">
      <c r="A2271" s="252"/>
      <c r="B2271" s="123">
        <f t="shared" si="37"/>
        <v>41679.583330000001</v>
      </c>
      <c r="C2271" s="115">
        <v>14</v>
      </c>
      <c r="D2271" s="12">
        <f>ROUND(АТС!E247*$D$719*$D$720/100,2)</f>
        <v>156.15</v>
      </c>
      <c r="E2271" s="12">
        <f>ROUND(АТС!E247*$E$719*$E$720/100,2)</f>
        <v>143.44999999999999</v>
      </c>
      <c r="F2271" s="12">
        <f>ROUND(АТС!E247*$F$719*$F$720/100,2)</f>
        <v>97.7</v>
      </c>
      <c r="G2271" s="12">
        <f>ROUND(АТС!E247*$G$719*$G$720/100,2)</f>
        <v>57.18</v>
      </c>
    </row>
    <row r="2272" spans="1:7" x14ac:dyDescent="0.25">
      <c r="A2272" s="252"/>
      <c r="B2272" s="124">
        <f t="shared" si="37"/>
        <v>41679.625</v>
      </c>
      <c r="C2272" s="115">
        <v>15</v>
      </c>
      <c r="D2272" s="12">
        <f>ROUND(АТС!E248*$D$719*$D$720/100,2)</f>
        <v>116.95</v>
      </c>
      <c r="E2272" s="12">
        <f>ROUND(АТС!E248*$E$719*$E$720/100,2)</f>
        <v>107.44</v>
      </c>
      <c r="F2272" s="12">
        <f>ROUND(АТС!E248*$F$719*$F$720/100,2)</f>
        <v>73.180000000000007</v>
      </c>
      <c r="G2272" s="12">
        <f>ROUND(АТС!E248*$G$719*$G$720/100,2)</f>
        <v>42.82</v>
      </c>
    </row>
    <row r="2273" spans="1:7" x14ac:dyDescent="0.25">
      <c r="A2273" s="252"/>
      <c r="B2273" s="123">
        <f t="shared" si="37"/>
        <v>41679.666669999999</v>
      </c>
      <c r="C2273" s="115">
        <v>16</v>
      </c>
      <c r="D2273" s="12">
        <f>ROUND(АТС!E249*$D$719*$D$720/100,2)</f>
        <v>27.1</v>
      </c>
      <c r="E2273" s="12">
        <f>ROUND(АТС!E249*$E$719*$E$720/100,2)</f>
        <v>24.89</v>
      </c>
      <c r="F2273" s="12">
        <f>ROUND(АТС!E249*$F$719*$F$720/100,2)</f>
        <v>16.96</v>
      </c>
      <c r="G2273" s="12">
        <f>ROUND(АТС!E249*$G$719*$G$720/100,2)</f>
        <v>9.92</v>
      </c>
    </row>
    <row r="2274" spans="1:7" x14ac:dyDescent="0.25">
      <c r="A2274" s="252"/>
      <c r="B2274" s="124">
        <f t="shared" si="37"/>
        <v>41679.708330000001</v>
      </c>
      <c r="C2274" s="115">
        <v>17</v>
      </c>
      <c r="D2274" s="12">
        <f>ROUND(АТС!E250*$D$719*$D$720/100,2)</f>
        <v>45.35</v>
      </c>
      <c r="E2274" s="12">
        <f>ROUND(АТС!E250*$E$719*$E$720/100,2)</f>
        <v>41.67</v>
      </c>
      <c r="F2274" s="12">
        <f>ROUND(АТС!E250*$F$719*$F$720/100,2)</f>
        <v>28.38</v>
      </c>
      <c r="G2274" s="12">
        <f>ROUND(АТС!E250*$G$719*$G$720/100,2)</f>
        <v>16.61</v>
      </c>
    </row>
    <row r="2275" spans="1:7" x14ac:dyDescent="0.25">
      <c r="A2275" s="252"/>
      <c r="B2275" s="123">
        <f t="shared" si="37"/>
        <v>41679.75</v>
      </c>
      <c r="C2275" s="115">
        <v>18</v>
      </c>
      <c r="D2275" s="12">
        <f>ROUND(АТС!E251*$D$719*$D$720/100,2)</f>
        <v>4.21</v>
      </c>
      <c r="E2275" s="12">
        <f>ROUND(АТС!E251*$E$719*$E$720/100,2)</f>
        <v>3.87</v>
      </c>
      <c r="F2275" s="12">
        <f>ROUND(АТС!E251*$F$719*$F$720/100,2)</f>
        <v>2.64</v>
      </c>
      <c r="G2275" s="12">
        <f>ROUND(АТС!E251*$G$719*$G$720/100,2)</f>
        <v>1.54</v>
      </c>
    </row>
    <row r="2276" spans="1:7" x14ac:dyDescent="0.25">
      <c r="A2276" s="252"/>
      <c r="B2276" s="124">
        <f t="shared" si="37"/>
        <v>41679.791669999999</v>
      </c>
      <c r="C2276" s="115">
        <v>19</v>
      </c>
      <c r="D2276" s="12">
        <f>ROUND(АТС!E252*$D$719*$D$720/100,2)</f>
        <v>45.92</v>
      </c>
      <c r="E2276" s="12">
        <f>ROUND(АТС!E252*$E$719*$E$720/100,2)</f>
        <v>42.19</v>
      </c>
      <c r="F2276" s="12">
        <f>ROUND(АТС!E252*$F$719*$F$720/100,2)</f>
        <v>28.73</v>
      </c>
      <c r="G2276" s="12">
        <f>ROUND(АТС!E252*$G$719*$G$720/100,2)</f>
        <v>16.82</v>
      </c>
    </row>
    <row r="2277" spans="1:7" x14ac:dyDescent="0.25">
      <c r="A2277" s="252"/>
      <c r="B2277" s="123">
        <f t="shared" si="37"/>
        <v>41679.833330000001</v>
      </c>
      <c r="C2277" s="115">
        <v>20</v>
      </c>
      <c r="D2277" s="12">
        <f>ROUND(АТС!E253*$D$719*$D$720/100,2)</f>
        <v>50.26</v>
      </c>
      <c r="E2277" s="12">
        <f>ROUND(АТС!E253*$E$719*$E$720/100,2)</f>
        <v>46.18</v>
      </c>
      <c r="F2277" s="12">
        <f>ROUND(АТС!E253*$F$719*$F$720/100,2)</f>
        <v>31.45</v>
      </c>
      <c r="G2277" s="12">
        <f>ROUND(АТС!E253*$G$719*$G$720/100,2)</f>
        <v>18.41</v>
      </c>
    </row>
    <row r="2278" spans="1:7" x14ac:dyDescent="0.25">
      <c r="A2278" s="252"/>
      <c r="B2278" s="124">
        <f t="shared" si="37"/>
        <v>41679.875</v>
      </c>
      <c r="C2278" s="115">
        <v>21</v>
      </c>
      <c r="D2278" s="12">
        <f>ROUND(АТС!E254*$D$719*$D$720/100,2)</f>
        <v>84.51</v>
      </c>
      <c r="E2278" s="12">
        <f>ROUND(АТС!E254*$E$719*$E$720/100,2)</f>
        <v>77.64</v>
      </c>
      <c r="F2278" s="12">
        <f>ROUND(АТС!E254*$F$719*$F$720/100,2)</f>
        <v>52.88</v>
      </c>
      <c r="G2278" s="12">
        <f>ROUND(АТС!E254*$G$719*$G$720/100,2)</f>
        <v>30.94</v>
      </c>
    </row>
    <row r="2279" spans="1:7" x14ac:dyDescent="0.25">
      <c r="A2279" s="252"/>
      <c r="B2279" s="123">
        <f t="shared" si="37"/>
        <v>41679.916669999999</v>
      </c>
      <c r="C2279" s="115">
        <v>22</v>
      </c>
      <c r="D2279" s="12">
        <f>ROUND(АТС!E255*$D$719*$D$720/100,2)</f>
        <v>143.91999999999999</v>
      </c>
      <c r="E2279" s="12">
        <f>ROUND(АТС!E255*$E$719*$E$720/100,2)</f>
        <v>132.22</v>
      </c>
      <c r="F2279" s="12">
        <f>ROUND(АТС!E255*$F$719*$F$720/100,2)</f>
        <v>90.05</v>
      </c>
      <c r="G2279" s="12">
        <f>ROUND(АТС!E255*$G$719*$G$720/100,2)</f>
        <v>52.7</v>
      </c>
    </row>
    <row r="2280" spans="1:7" x14ac:dyDescent="0.25">
      <c r="A2280" s="252"/>
      <c r="B2280" s="124">
        <f t="shared" si="37"/>
        <v>41679.958330000001</v>
      </c>
      <c r="C2280" s="115">
        <v>23</v>
      </c>
      <c r="D2280" s="12">
        <f>ROUND(АТС!E256*$D$719*$D$720/100,2)</f>
        <v>115.47</v>
      </c>
      <c r="E2280" s="12">
        <f>ROUND(АТС!E256*$E$719*$E$720/100,2)</f>
        <v>106.08</v>
      </c>
      <c r="F2280" s="12">
        <f>ROUND(АТС!E256*$F$719*$F$720/100,2)</f>
        <v>72.25</v>
      </c>
      <c r="G2280" s="12">
        <f>ROUND(АТС!E256*$G$719*$G$720/100,2)</f>
        <v>42.28</v>
      </c>
    </row>
    <row r="2281" spans="1:7" x14ac:dyDescent="0.25">
      <c r="A2281" s="252"/>
      <c r="B2281" s="123">
        <f t="shared" si="37"/>
        <v>41680</v>
      </c>
      <c r="C2281" s="115">
        <v>0</v>
      </c>
      <c r="D2281" s="12">
        <f>ROUND(АТС!E257*$D$719*$D$720/100,2)</f>
        <v>64.84</v>
      </c>
      <c r="E2281" s="12">
        <f>ROUND(АТС!E257*$E$719*$E$720/100,2)</f>
        <v>59.56</v>
      </c>
      <c r="F2281" s="12">
        <f>ROUND(АТС!E257*$F$719*$F$720/100,2)</f>
        <v>40.57</v>
      </c>
      <c r="G2281" s="12">
        <f>ROUND(АТС!E257*$G$719*$G$720/100,2)</f>
        <v>23.74</v>
      </c>
    </row>
    <row r="2282" spans="1:7" x14ac:dyDescent="0.25">
      <c r="A2282" s="252"/>
      <c r="B2282" s="124">
        <f t="shared" ref="B2282:B2345" si="38">B2258+1</f>
        <v>41680.041669999999</v>
      </c>
      <c r="C2282" s="115">
        <v>1</v>
      </c>
      <c r="D2282" s="12">
        <f>ROUND(АТС!E258*$D$719*$D$720/100,2)</f>
        <v>40.98</v>
      </c>
      <c r="E2282" s="12">
        <f>ROUND(АТС!E258*$E$719*$E$720/100,2)</f>
        <v>37.65</v>
      </c>
      <c r="F2282" s="12">
        <f>ROUND(АТС!E258*$F$719*$F$720/100,2)</f>
        <v>25.64</v>
      </c>
      <c r="G2282" s="12">
        <f>ROUND(АТС!E258*$G$719*$G$720/100,2)</f>
        <v>15.01</v>
      </c>
    </row>
    <row r="2283" spans="1:7" x14ac:dyDescent="0.25">
      <c r="A2283" s="252"/>
      <c r="B2283" s="123">
        <f t="shared" si="38"/>
        <v>41680.083330000001</v>
      </c>
      <c r="C2283" s="115">
        <v>2</v>
      </c>
      <c r="D2283" s="12">
        <f>ROUND(АТС!E259*$D$719*$D$720/100,2)</f>
        <v>119.64</v>
      </c>
      <c r="E2283" s="12">
        <f>ROUND(АТС!E259*$E$719*$E$720/100,2)</f>
        <v>109.91</v>
      </c>
      <c r="F2283" s="12">
        <f>ROUND(АТС!E259*$F$719*$F$720/100,2)</f>
        <v>74.86</v>
      </c>
      <c r="G2283" s="12">
        <f>ROUND(АТС!E259*$G$719*$G$720/100,2)</f>
        <v>43.81</v>
      </c>
    </row>
    <row r="2284" spans="1:7" x14ac:dyDescent="0.25">
      <c r="A2284" s="252"/>
      <c r="B2284" s="124">
        <f t="shared" si="38"/>
        <v>41680.125</v>
      </c>
      <c r="C2284" s="115">
        <v>3</v>
      </c>
      <c r="D2284" s="12">
        <f>ROUND(АТС!E260*$D$719*$D$720/100,2)</f>
        <v>121.39</v>
      </c>
      <c r="E2284" s="12">
        <f>ROUND(АТС!E260*$E$719*$E$720/100,2)</f>
        <v>111.52</v>
      </c>
      <c r="F2284" s="12">
        <f>ROUND(АТС!E260*$F$719*$F$720/100,2)</f>
        <v>75.95</v>
      </c>
      <c r="G2284" s="12">
        <f>ROUND(АТС!E260*$G$719*$G$720/100,2)</f>
        <v>44.45</v>
      </c>
    </row>
    <row r="2285" spans="1:7" x14ac:dyDescent="0.25">
      <c r="A2285" s="252"/>
      <c r="B2285" s="123">
        <f t="shared" si="38"/>
        <v>41680.166669999999</v>
      </c>
      <c r="C2285" s="115">
        <v>4</v>
      </c>
      <c r="D2285" s="12">
        <f>ROUND(АТС!E261*$D$719*$D$720/100,2)</f>
        <v>279.08</v>
      </c>
      <c r="E2285" s="12">
        <f>ROUND(АТС!E261*$E$719*$E$720/100,2)</f>
        <v>256.39</v>
      </c>
      <c r="F2285" s="12">
        <f>ROUND(АТС!E261*$F$719*$F$720/100,2)</f>
        <v>174.62</v>
      </c>
      <c r="G2285" s="12">
        <f>ROUND(АТС!E261*$G$719*$G$720/100,2)</f>
        <v>102.19</v>
      </c>
    </row>
    <row r="2286" spans="1:7" x14ac:dyDescent="0.25">
      <c r="A2286" s="252"/>
      <c r="B2286" s="124">
        <f t="shared" si="38"/>
        <v>41680.208330000001</v>
      </c>
      <c r="C2286" s="115">
        <v>5</v>
      </c>
      <c r="D2286" s="12">
        <f>ROUND(АТС!E262*$D$719*$D$720/100,2)</f>
        <v>0</v>
      </c>
      <c r="E2286" s="12">
        <f>ROUND(АТС!E262*$E$719*$E$720/100,2)</f>
        <v>0</v>
      </c>
      <c r="F2286" s="12">
        <f>ROUND(АТС!E262*$F$719*$F$720/100,2)</f>
        <v>0</v>
      </c>
      <c r="G2286" s="12">
        <f>ROUND(АТС!E262*$G$719*$G$720/100,2)</f>
        <v>0</v>
      </c>
    </row>
    <row r="2287" spans="1:7" x14ac:dyDescent="0.25">
      <c r="A2287" s="252"/>
      <c r="B2287" s="123">
        <f t="shared" si="38"/>
        <v>41680.25</v>
      </c>
      <c r="C2287" s="115">
        <v>6</v>
      </c>
      <c r="D2287" s="12">
        <f>ROUND(АТС!E263*$D$719*$D$720/100,2)</f>
        <v>0</v>
      </c>
      <c r="E2287" s="12">
        <f>ROUND(АТС!E263*$E$719*$E$720/100,2)</f>
        <v>0</v>
      </c>
      <c r="F2287" s="12">
        <f>ROUND(АТС!E263*$F$719*$F$720/100,2)</f>
        <v>0</v>
      </c>
      <c r="G2287" s="12">
        <f>ROUND(АТС!E263*$G$719*$G$720/100,2)</f>
        <v>0</v>
      </c>
    </row>
    <row r="2288" spans="1:7" x14ac:dyDescent="0.25">
      <c r="A2288" s="252"/>
      <c r="B2288" s="124">
        <f t="shared" si="38"/>
        <v>41680.291669999999</v>
      </c>
      <c r="C2288" s="115">
        <v>7</v>
      </c>
      <c r="D2288" s="12">
        <f>ROUND(АТС!E264*$D$719*$D$720/100,2)</f>
        <v>16.940000000000001</v>
      </c>
      <c r="E2288" s="12">
        <f>ROUND(АТС!E264*$E$719*$E$720/100,2)</f>
        <v>15.56</v>
      </c>
      <c r="F2288" s="12">
        <f>ROUND(АТС!E264*$F$719*$F$720/100,2)</f>
        <v>10.6</v>
      </c>
      <c r="G2288" s="12">
        <f>ROUND(АТС!E264*$G$719*$G$720/100,2)</f>
        <v>6.2</v>
      </c>
    </row>
    <row r="2289" spans="1:7" x14ac:dyDescent="0.25">
      <c r="A2289" s="252"/>
      <c r="B2289" s="123">
        <f t="shared" si="38"/>
        <v>41680.333330000001</v>
      </c>
      <c r="C2289" s="115">
        <v>8</v>
      </c>
      <c r="D2289" s="12">
        <f>ROUND(АТС!E265*$D$719*$D$720/100,2)</f>
        <v>53.49</v>
      </c>
      <c r="E2289" s="12">
        <f>ROUND(АТС!E265*$E$719*$E$720/100,2)</f>
        <v>49.14</v>
      </c>
      <c r="F2289" s="12">
        <f>ROUND(АТС!E265*$F$719*$F$720/100,2)</f>
        <v>33.47</v>
      </c>
      <c r="G2289" s="12">
        <f>ROUND(АТС!E265*$G$719*$G$720/100,2)</f>
        <v>19.59</v>
      </c>
    </row>
    <row r="2290" spans="1:7" x14ac:dyDescent="0.25">
      <c r="A2290" s="252"/>
      <c r="B2290" s="124">
        <f t="shared" si="38"/>
        <v>41680.375</v>
      </c>
      <c r="C2290" s="115">
        <v>9</v>
      </c>
      <c r="D2290" s="12">
        <f>ROUND(АТС!E266*$D$719*$D$720/100,2)</f>
        <v>56.83</v>
      </c>
      <c r="E2290" s="12">
        <f>ROUND(АТС!E266*$E$719*$E$720/100,2)</f>
        <v>52.21</v>
      </c>
      <c r="F2290" s="12">
        <f>ROUND(АТС!E266*$F$719*$F$720/100,2)</f>
        <v>35.56</v>
      </c>
      <c r="G2290" s="12">
        <f>ROUND(АТС!E266*$G$719*$G$720/100,2)</f>
        <v>20.81</v>
      </c>
    </row>
    <row r="2291" spans="1:7" x14ac:dyDescent="0.25">
      <c r="A2291" s="252"/>
      <c r="B2291" s="123">
        <f t="shared" si="38"/>
        <v>41680.416669999999</v>
      </c>
      <c r="C2291" s="115">
        <v>10</v>
      </c>
      <c r="D2291" s="12">
        <f>ROUND(АТС!E267*$D$719*$D$720/100,2)</f>
        <v>72.150000000000006</v>
      </c>
      <c r="E2291" s="12">
        <f>ROUND(АТС!E267*$E$719*$E$720/100,2)</f>
        <v>66.290000000000006</v>
      </c>
      <c r="F2291" s="12">
        <f>ROUND(АТС!E267*$F$719*$F$720/100,2)</f>
        <v>45.15</v>
      </c>
      <c r="G2291" s="12">
        <f>ROUND(АТС!E267*$G$719*$G$720/100,2)</f>
        <v>26.42</v>
      </c>
    </row>
    <row r="2292" spans="1:7" x14ac:dyDescent="0.25">
      <c r="A2292" s="252"/>
      <c r="B2292" s="124">
        <f t="shared" si="38"/>
        <v>41680.458330000001</v>
      </c>
      <c r="C2292" s="115">
        <v>11</v>
      </c>
      <c r="D2292" s="12">
        <f>ROUND(АТС!E268*$D$719*$D$720/100,2)</f>
        <v>80.42</v>
      </c>
      <c r="E2292" s="12">
        <f>ROUND(АТС!E268*$E$719*$E$720/100,2)</f>
        <v>73.88</v>
      </c>
      <c r="F2292" s="12">
        <f>ROUND(АТС!E268*$F$719*$F$720/100,2)</f>
        <v>50.32</v>
      </c>
      <c r="G2292" s="12">
        <f>ROUND(АТС!E268*$G$719*$G$720/100,2)</f>
        <v>29.45</v>
      </c>
    </row>
    <row r="2293" spans="1:7" x14ac:dyDescent="0.25">
      <c r="A2293" s="252"/>
      <c r="B2293" s="123">
        <f t="shared" si="38"/>
        <v>41680.5</v>
      </c>
      <c r="C2293" s="115">
        <v>12</v>
      </c>
      <c r="D2293" s="12">
        <f>ROUND(АТС!E269*$D$719*$D$720/100,2)</f>
        <v>60.79</v>
      </c>
      <c r="E2293" s="12">
        <f>ROUND(АТС!E269*$E$719*$E$720/100,2)</f>
        <v>55.85</v>
      </c>
      <c r="F2293" s="12">
        <f>ROUND(АТС!E269*$F$719*$F$720/100,2)</f>
        <v>38.04</v>
      </c>
      <c r="G2293" s="12">
        <f>ROUND(АТС!E269*$G$719*$G$720/100,2)</f>
        <v>22.26</v>
      </c>
    </row>
    <row r="2294" spans="1:7" x14ac:dyDescent="0.25">
      <c r="A2294" s="252"/>
      <c r="B2294" s="124">
        <f t="shared" si="38"/>
        <v>41680.541669999999</v>
      </c>
      <c r="C2294" s="115">
        <v>13</v>
      </c>
      <c r="D2294" s="12">
        <f>ROUND(АТС!E270*$D$719*$D$720/100,2)</f>
        <v>76.790000000000006</v>
      </c>
      <c r="E2294" s="12">
        <f>ROUND(АТС!E270*$E$719*$E$720/100,2)</f>
        <v>70.55</v>
      </c>
      <c r="F2294" s="12">
        <f>ROUND(АТС!E270*$F$719*$F$720/100,2)</f>
        <v>48.05</v>
      </c>
      <c r="G2294" s="12">
        <f>ROUND(АТС!E270*$G$719*$G$720/100,2)</f>
        <v>28.12</v>
      </c>
    </row>
    <row r="2295" spans="1:7" x14ac:dyDescent="0.25">
      <c r="A2295" s="252"/>
      <c r="B2295" s="123">
        <f t="shared" si="38"/>
        <v>41680.583330000001</v>
      </c>
      <c r="C2295" s="115">
        <v>14</v>
      </c>
      <c r="D2295" s="12">
        <f>ROUND(АТС!E271*$D$719*$D$720/100,2)</f>
        <v>77.790000000000006</v>
      </c>
      <c r="E2295" s="12">
        <f>ROUND(АТС!E271*$E$719*$E$720/100,2)</f>
        <v>71.47</v>
      </c>
      <c r="F2295" s="12">
        <f>ROUND(АТС!E271*$F$719*$F$720/100,2)</f>
        <v>48.68</v>
      </c>
      <c r="G2295" s="12">
        <f>ROUND(АТС!E271*$G$719*$G$720/100,2)</f>
        <v>28.49</v>
      </c>
    </row>
    <row r="2296" spans="1:7" x14ac:dyDescent="0.25">
      <c r="A2296" s="252"/>
      <c r="B2296" s="124">
        <f t="shared" si="38"/>
        <v>41680.625</v>
      </c>
      <c r="C2296" s="115">
        <v>15</v>
      </c>
      <c r="D2296" s="12">
        <f>ROUND(АТС!E272*$D$719*$D$720/100,2)</f>
        <v>90.54</v>
      </c>
      <c r="E2296" s="12">
        <f>ROUND(АТС!E272*$E$719*$E$720/100,2)</f>
        <v>83.18</v>
      </c>
      <c r="F2296" s="12">
        <f>ROUND(АТС!E272*$F$719*$F$720/100,2)</f>
        <v>56.65</v>
      </c>
      <c r="G2296" s="12">
        <f>ROUND(АТС!E272*$G$719*$G$720/100,2)</f>
        <v>33.15</v>
      </c>
    </row>
    <row r="2297" spans="1:7" x14ac:dyDescent="0.25">
      <c r="A2297" s="252"/>
      <c r="B2297" s="123">
        <f t="shared" si="38"/>
        <v>41680.666669999999</v>
      </c>
      <c r="C2297" s="115">
        <v>16</v>
      </c>
      <c r="D2297" s="12">
        <f>ROUND(АТС!E273*$D$719*$D$720/100,2)</f>
        <v>96.2</v>
      </c>
      <c r="E2297" s="12">
        <f>ROUND(АТС!E273*$E$719*$E$720/100,2)</f>
        <v>88.38</v>
      </c>
      <c r="F2297" s="12">
        <f>ROUND(АТС!E273*$F$719*$F$720/100,2)</f>
        <v>60.19</v>
      </c>
      <c r="G2297" s="12">
        <f>ROUND(АТС!E273*$G$719*$G$720/100,2)</f>
        <v>35.22</v>
      </c>
    </row>
    <row r="2298" spans="1:7" x14ac:dyDescent="0.25">
      <c r="A2298" s="252"/>
      <c r="B2298" s="124">
        <f t="shared" si="38"/>
        <v>41680.708330000001</v>
      </c>
      <c r="C2298" s="115">
        <v>17</v>
      </c>
      <c r="D2298" s="12">
        <f>ROUND(АТС!E274*$D$719*$D$720/100,2)</f>
        <v>59.95</v>
      </c>
      <c r="E2298" s="12">
        <f>ROUND(АТС!E274*$E$719*$E$720/100,2)</f>
        <v>55.08</v>
      </c>
      <c r="F2298" s="12">
        <f>ROUND(АТС!E274*$F$719*$F$720/100,2)</f>
        <v>37.51</v>
      </c>
      <c r="G2298" s="12">
        <f>ROUND(АТС!E274*$G$719*$G$720/100,2)</f>
        <v>21.95</v>
      </c>
    </row>
    <row r="2299" spans="1:7" x14ac:dyDescent="0.25">
      <c r="A2299" s="252"/>
      <c r="B2299" s="123">
        <f t="shared" si="38"/>
        <v>41680.75</v>
      </c>
      <c r="C2299" s="115">
        <v>18</v>
      </c>
      <c r="D2299" s="12">
        <f>ROUND(АТС!E275*$D$719*$D$720/100,2)</f>
        <v>14.82</v>
      </c>
      <c r="E2299" s="12">
        <f>ROUND(АТС!E275*$E$719*$E$720/100,2)</f>
        <v>13.61</v>
      </c>
      <c r="F2299" s="12">
        <f>ROUND(АТС!E275*$F$719*$F$720/100,2)</f>
        <v>9.27</v>
      </c>
      <c r="G2299" s="12">
        <f>ROUND(АТС!E275*$G$719*$G$720/100,2)</f>
        <v>5.43</v>
      </c>
    </row>
    <row r="2300" spans="1:7" x14ac:dyDescent="0.25">
      <c r="A2300" s="252"/>
      <c r="B2300" s="124">
        <f t="shared" si="38"/>
        <v>41680.791669999999</v>
      </c>
      <c r="C2300" s="115">
        <v>19</v>
      </c>
      <c r="D2300" s="12">
        <f>ROUND(АТС!E276*$D$719*$D$720/100,2)</f>
        <v>54.66</v>
      </c>
      <c r="E2300" s="12">
        <f>ROUND(АТС!E276*$E$719*$E$720/100,2)</f>
        <v>50.21</v>
      </c>
      <c r="F2300" s="12">
        <f>ROUND(АТС!E276*$F$719*$F$720/100,2)</f>
        <v>34.200000000000003</v>
      </c>
      <c r="G2300" s="12">
        <f>ROUND(АТС!E276*$G$719*$G$720/100,2)</f>
        <v>20.010000000000002</v>
      </c>
    </row>
    <row r="2301" spans="1:7" x14ac:dyDescent="0.25">
      <c r="A2301" s="252"/>
      <c r="B2301" s="123">
        <f t="shared" si="38"/>
        <v>41680.833330000001</v>
      </c>
      <c r="C2301" s="115">
        <v>20</v>
      </c>
      <c r="D2301" s="12">
        <f>ROUND(АТС!E277*$D$719*$D$720/100,2)</f>
        <v>60.37</v>
      </c>
      <c r="E2301" s="12">
        <f>ROUND(АТС!E277*$E$719*$E$720/100,2)</f>
        <v>55.46</v>
      </c>
      <c r="F2301" s="12">
        <f>ROUND(АТС!E277*$F$719*$F$720/100,2)</f>
        <v>37.770000000000003</v>
      </c>
      <c r="G2301" s="12">
        <f>ROUND(АТС!E277*$G$719*$G$720/100,2)</f>
        <v>22.11</v>
      </c>
    </row>
    <row r="2302" spans="1:7" x14ac:dyDescent="0.25">
      <c r="A2302" s="252"/>
      <c r="B2302" s="124">
        <f t="shared" si="38"/>
        <v>41680.875</v>
      </c>
      <c r="C2302" s="115">
        <v>21</v>
      </c>
      <c r="D2302" s="12">
        <f>ROUND(АТС!E278*$D$719*$D$720/100,2)</f>
        <v>86.96</v>
      </c>
      <c r="E2302" s="12">
        <f>ROUND(АТС!E278*$E$719*$E$720/100,2)</f>
        <v>79.89</v>
      </c>
      <c r="F2302" s="12">
        <f>ROUND(АТС!E278*$F$719*$F$720/100,2)</f>
        <v>54.41</v>
      </c>
      <c r="G2302" s="12">
        <f>ROUND(АТС!E278*$G$719*$G$720/100,2)</f>
        <v>31.84</v>
      </c>
    </row>
    <row r="2303" spans="1:7" x14ac:dyDescent="0.25">
      <c r="A2303" s="252"/>
      <c r="B2303" s="123">
        <f t="shared" si="38"/>
        <v>41680.916669999999</v>
      </c>
      <c r="C2303" s="115">
        <v>22</v>
      </c>
      <c r="D2303" s="12">
        <f>ROUND(АТС!E279*$D$719*$D$720/100,2)</f>
        <v>159.16</v>
      </c>
      <c r="E2303" s="12">
        <f>ROUND(АТС!E279*$E$719*$E$720/100,2)</f>
        <v>146.22</v>
      </c>
      <c r="F2303" s="12">
        <f>ROUND(АТС!E279*$F$719*$F$720/100,2)</f>
        <v>99.58</v>
      </c>
      <c r="G2303" s="12">
        <f>ROUND(АТС!E279*$G$719*$G$720/100,2)</f>
        <v>58.28</v>
      </c>
    </row>
    <row r="2304" spans="1:7" x14ac:dyDescent="0.25">
      <c r="A2304" s="252"/>
      <c r="B2304" s="124">
        <f t="shared" si="38"/>
        <v>41680.958330000001</v>
      </c>
      <c r="C2304" s="115">
        <v>23</v>
      </c>
      <c r="D2304" s="12">
        <f>ROUND(АТС!E280*$D$719*$D$720/100,2)</f>
        <v>173.02</v>
      </c>
      <c r="E2304" s="12">
        <f>ROUND(АТС!E280*$E$719*$E$720/100,2)</f>
        <v>158.94999999999999</v>
      </c>
      <c r="F2304" s="12">
        <f>ROUND(АТС!E280*$F$719*$F$720/100,2)</f>
        <v>108.26</v>
      </c>
      <c r="G2304" s="12">
        <f>ROUND(АТС!E280*$G$719*$G$720/100,2)</f>
        <v>63.35</v>
      </c>
    </row>
    <row r="2305" spans="1:7" x14ac:dyDescent="0.25">
      <c r="A2305" s="252"/>
      <c r="B2305" s="123">
        <f t="shared" si="38"/>
        <v>41681</v>
      </c>
      <c r="C2305" s="115">
        <v>0</v>
      </c>
      <c r="D2305" s="12">
        <f>ROUND(АТС!E281*$D$719*$D$720/100,2)</f>
        <v>47.8</v>
      </c>
      <c r="E2305" s="12">
        <f>ROUND(АТС!E281*$E$719*$E$720/100,2)</f>
        <v>43.91</v>
      </c>
      <c r="F2305" s="12">
        <f>ROUND(АТС!E281*$F$719*$F$720/100,2)</f>
        <v>29.91</v>
      </c>
      <c r="G2305" s="12">
        <f>ROUND(АТС!E281*$G$719*$G$720/100,2)</f>
        <v>17.5</v>
      </c>
    </row>
    <row r="2306" spans="1:7" x14ac:dyDescent="0.25">
      <c r="A2306" s="252"/>
      <c r="B2306" s="124">
        <f t="shared" si="38"/>
        <v>41681.041669999999</v>
      </c>
      <c r="C2306" s="115">
        <v>1</v>
      </c>
      <c r="D2306" s="12">
        <f>ROUND(АТС!E282*$D$719*$D$720/100,2)</f>
        <v>23.67</v>
      </c>
      <c r="E2306" s="12">
        <f>ROUND(АТС!E282*$E$719*$E$720/100,2)</f>
        <v>21.75</v>
      </c>
      <c r="F2306" s="12">
        <f>ROUND(АТС!E282*$F$719*$F$720/100,2)</f>
        <v>14.81</v>
      </c>
      <c r="G2306" s="12">
        <f>ROUND(АТС!E282*$G$719*$G$720/100,2)</f>
        <v>8.67</v>
      </c>
    </row>
    <row r="2307" spans="1:7" x14ac:dyDescent="0.25">
      <c r="A2307" s="252"/>
      <c r="B2307" s="123">
        <f t="shared" si="38"/>
        <v>41681.083330000001</v>
      </c>
      <c r="C2307" s="115">
        <v>2</v>
      </c>
      <c r="D2307" s="12">
        <f>ROUND(АТС!E283*$D$719*$D$720/100,2)</f>
        <v>19.62</v>
      </c>
      <c r="E2307" s="12">
        <f>ROUND(АТС!E283*$E$719*$E$720/100,2)</f>
        <v>18.02</v>
      </c>
      <c r="F2307" s="12">
        <f>ROUND(АТС!E283*$F$719*$F$720/100,2)</f>
        <v>12.28</v>
      </c>
      <c r="G2307" s="12">
        <f>ROUND(АТС!E283*$G$719*$G$720/100,2)</f>
        <v>7.18</v>
      </c>
    </row>
    <row r="2308" spans="1:7" x14ac:dyDescent="0.25">
      <c r="A2308" s="252"/>
      <c r="B2308" s="124">
        <f t="shared" si="38"/>
        <v>41681.125</v>
      </c>
      <c r="C2308" s="115">
        <v>3</v>
      </c>
      <c r="D2308" s="12">
        <f>ROUND(АТС!E284*$D$719*$D$720/100,2)</f>
        <v>13.22</v>
      </c>
      <c r="E2308" s="12">
        <f>ROUND(АТС!E284*$E$719*$E$720/100,2)</f>
        <v>12.14</v>
      </c>
      <c r="F2308" s="12">
        <f>ROUND(АТС!E284*$F$719*$F$720/100,2)</f>
        <v>8.27</v>
      </c>
      <c r="G2308" s="12">
        <f>ROUND(АТС!E284*$G$719*$G$720/100,2)</f>
        <v>4.84</v>
      </c>
    </row>
    <row r="2309" spans="1:7" x14ac:dyDescent="0.25">
      <c r="A2309" s="252"/>
      <c r="B2309" s="123">
        <f t="shared" si="38"/>
        <v>41681.166669999999</v>
      </c>
      <c r="C2309" s="115">
        <v>4</v>
      </c>
      <c r="D2309" s="12">
        <f>ROUND(АТС!E285*$D$719*$D$720/100,2)</f>
        <v>22.36</v>
      </c>
      <c r="E2309" s="12">
        <f>ROUND(АТС!E285*$E$719*$E$720/100,2)</f>
        <v>20.55</v>
      </c>
      <c r="F2309" s="12">
        <f>ROUND(АТС!E285*$F$719*$F$720/100,2)</f>
        <v>13.99</v>
      </c>
      <c r="G2309" s="12">
        <f>ROUND(АТС!E285*$G$719*$G$720/100,2)</f>
        <v>8.19</v>
      </c>
    </row>
    <row r="2310" spans="1:7" x14ac:dyDescent="0.25">
      <c r="A2310" s="252"/>
      <c r="B2310" s="124">
        <f t="shared" si="38"/>
        <v>41681.208330000001</v>
      </c>
      <c r="C2310" s="115">
        <v>5</v>
      </c>
      <c r="D2310" s="12">
        <f>ROUND(АТС!E286*$D$719*$D$720/100,2)</f>
        <v>0</v>
      </c>
      <c r="E2310" s="12">
        <f>ROUND(АТС!E286*$E$719*$E$720/100,2)</f>
        <v>0</v>
      </c>
      <c r="F2310" s="12">
        <f>ROUND(АТС!E286*$F$719*$F$720/100,2)</f>
        <v>0</v>
      </c>
      <c r="G2310" s="12">
        <f>ROUND(АТС!E286*$G$719*$G$720/100,2)</f>
        <v>0</v>
      </c>
    </row>
    <row r="2311" spans="1:7" x14ac:dyDescent="0.25">
      <c r="A2311" s="252"/>
      <c r="B2311" s="123">
        <f t="shared" si="38"/>
        <v>41681.25</v>
      </c>
      <c r="C2311" s="115">
        <v>6</v>
      </c>
      <c r="D2311" s="12">
        <f>ROUND(АТС!E287*$D$719*$D$720/100,2)</f>
        <v>0</v>
      </c>
      <c r="E2311" s="12">
        <f>ROUND(АТС!E287*$E$719*$E$720/100,2)</f>
        <v>0</v>
      </c>
      <c r="F2311" s="12">
        <f>ROUND(АТС!E287*$F$719*$F$720/100,2)</f>
        <v>0</v>
      </c>
      <c r="G2311" s="12">
        <f>ROUND(АТС!E287*$G$719*$G$720/100,2)</f>
        <v>0</v>
      </c>
    </row>
    <row r="2312" spans="1:7" x14ac:dyDescent="0.25">
      <c r="A2312" s="252"/>
      <c r="B2312" s="124">
        <f t="shared" si="38"/>
        <v>41681.291669999999</v>
      </c>
      <c r="C2312" s="115">
        <v>7</v>
      </c>
      <c r="D2312" s="12">
        <f>ROUND(АТС!E288*$D$719*$D$720/100,2)</f>
        <v>0</v>
      </c>
      <c r="E2312" s="12">
        <f>ROUND(АТС!E288*$E$719*$E$720/100,2)</f>
        <v>0</v>
      </c>
      <c r="F2312" s="12">
        <f>ROUND(АТС!E288*$F$719*$F$720/100,2)</f>
        <v>0</v>
      </c>
      <c r="G2312" s="12">
        <f>ROUND(АТС!E288*$G$719*$G$720/100,2)</f>
        <v>0</v>
      </c>
    </row>
    <row r="2313" spans="1:7" x14ac:dyDescent="0.25">
      <c r="A2313" s="252"/>
      <c r="B2313" s="123">
        <f t="shared" si="38"/>
        <v>41681.333330000001</v>
      </c>
      <c r="C2313" s="115">
        <v>8</v>
      </c>
      <c r="D2313" s="12">
        <f>ROUND(АТС!E289*$D$719*$D$720/100,2)</f>
        <v>0</v>
      </c>
      <c r="E2313" s="12">
        <f>ROUND(АТС!E289*$E$719*$E$720/100,2)</f>
        <v>0</v>
      </c>
      <c r="F2313" s="12">
        <f>ROUND(АТС!E289*$F$719*$F$720/100,2)</f>
        <v>0</v>
      </c>
      <c r="G2313" s="12">
        <f>ROUND(АТС!E289*$G$719*$G$720/100,2)</f>
        <v>0</v>
      </c>
    </row>
    <row r="2314" spans="1:7" x14ac:dyDescent="0.25">
      <c r="A2314" s="252"/>
      <c r="B2314" s="124">
        <f t="shared" si="38"/>
        <v>41681.375</v>
      </c>
      <c r="C2314" s="115">
        <v>9</v>
      </c>
      <c r="D2314" s="12">
        <f>ROUND(АТС!E290*$D$719*$D$720/100,2)</f>
        <v>14.86</v>
      </c>
      <c r="E2314" s="12">
        <f>ROUND(АТС!E290*$E$719*$E$720/100,2)</f>
        <v>13.65</v>
      </c>
      <c r="F2314" s="12">
        <f>ROUND(АТС!E290*$F$719*$F$720/100,2)</f>
        <v>9.3000000000000007</v>
      </c>
      <c r="G2314" s="12">
        <f>ROUND(АТС!E290*$G$719*$G$720/100,2)</f>
        <v>5.44</v>
      </c>
    </row>
    <row r="2315" spans="1:7" x14ac:dyDescent="0.25">
      <c r="A2315" s="252"/>
      <c r="B2315" s="123">
        <f t="shared" si="38"/>
        <v>41681.416669999999</v>
      </c>
      <c r="C2315" s="115">
        <v>10</v>
      </c>
      <c r="D2315" s="12">
        <f>ROUND(АТС!E291*$D$719*$D$720/100,2)</f>
        <v>55.71</v>
      </c>
      <c r="E2315" s="12">
        <f>ROUND(АТС!E291*$E$719*$E$720/100,2)</f>
        <v>51.18</v>
      </c>
      <c r="F2315" s="12">
        <f>ROUND(АТС!E291*$F$719*$F$720/100,2)</f>
        <v>34.86</v>
      </c>
      <c r="G2315" s="12">
        <f>ROUND(АТС!E291*$G$719*$G$720/100,2)</f>
        <v>20.399999999999999</v>
      </c>
    </row>
    <row r="2316" spans="1:7" x14ac:dyDescent="0.25">
      <c r="A2316" s="252"/>
      <c r="B2316" s="124">
        <f t="shared" si="38"/>
        <v>41681.458330000001</v>
      </c>
      <c r="C2316" s="115">
        <v>11</v>
      </c>
      <c r="D2316" s="12">
        <f>ROUND(АТС!E292*$D$719*$D$720/100,2)</f>
        <v>55.72</v>
      </c>
      <c r="E2316" s="12">
        <f>ROUND(АТС!E292*$E$719*$E$720/100,2)</f>
        <v>51.19</v>
      </c>
      <c r="F2316" s="12">
        <f>ROUND(АТС!E292*$F$719*$F$720/100,2)</f>
        <v>34.86</v>
      </c>
      <c r="G2316" s="12">
        <f>ROUND(АТС!E292*$G$719*$G$720/100,2)</f>
        <v>20.399999999999999</v>
      </c>
    </row>
    <row r="2317" spans="1:7" x14ac:dyDescent="0.25">
      <c r="A2317" s="252"/>
      <c r="B2317" s="123">
        <f t="shared" si="38"/>
        <v>41681.5</v>
      </c>
      <c r="C2317" s="115">
        <v>12</v>
      </c>
      <c r="D2317" s="12">
        <f>ROUND(АТС!E293*$D$719*$D$720/100,2)</f>
        <v>42.8</v>
      </c>
      <c r="E2317" s="12">
        <f>ROUND(АТС!E293*$E$719*$E$720/100,2)</f>
        <v>39.32</v>
      </c>
      <c r="F2317" s="12">
        <f>ROUND(АТС!E293*$F$719*$F$720/100,2)</f>
        <v>26.78</v>
      </c>
      <c r="G2317" s="12">
        <f>ROUND(АТС!E293*$G$719*$G$720/100,2)</f>
        <v>15.67</v>
      </c>
    </row>
    <row r="2318" spans="1:7" x14ac:dyDescent="0.25">
      <c r="A2318" s="252"/>
      <c r="B2318" s="124">
        <f t="shared" si="38"/>
        <v>41681.541669999999</v>
      </c>
      <c r="C2318" s="115">
        <v>13</v>
      </c>
      <c r="D2318" s="12">
        <f>ROUND(АТС!E294*$D$719*$D$720/100,2)</f>
        <v>20.239999999999998</v>
      </c>
      <c r="E2318" s="12">
        <f>ROUND(АТС!E294*$E$719*$E$720/100,2)</f>
        <v>18.59</v>
      </c>
      <c r="F2318" s="12">
        <f>ROUND(АТС!E294*$F$719*$F$720/100,2)</f>
        <v>12.66</v>
      </c>
      <c r="G2318" s="12">
        <f>ROUND(АТС!E294*$G$719*$G$720/100,2)</f>
        <v>7.41</v>
      </c>
    </row>
    <row r="2319" spans="1:7" x14ac:dyDescent="0.25">
      <c r="A2319" s="252"/>
      <c r="B2319" s="123">
        <f t="shared" si="38"/>
        <v>41681.583330000001</v>
      </c>
      <c r="C2319" s="115">
        <v>14</v>
      </c>
      <c r="D2319" s="12">
        <f>ROUND(АТС!E295*$D$719*$D$720/100,2)</f>
        <v>15.95</v>
      </c>
      <c r="E2319" s="12">
        <f>ROUND(АТС!E295*$E$719*$E$720/100,2)</f>
        <v>14.66</v>
      </c>
      <c r="F2319" s="12">
        <f>ROUND(АТС!E295*$F$719*$F$720/100,2)</f>
        <v>9.98</v>
      </c>
      <c r="G2319" s="12">
        <f>ROUND(АТС!E295*$G$719*$G$720/100,2)</f>
        <v>5.84</v>
      </c>
    </row>
    <row r="2320" spans="1:7" x14ac:dyDescent="0.25">
      <c r="A2320" s="252"/>
      <c r="B2320" s="124">
        <f t="shared" si="38"/>
        <v>41681.625</v>
      </c>
      <c r="C2320" s="115">
        <v>15</v>
      </c>
      <c r="D2320" s="12">
        <f>ROUND(АТС!E296*$D$719*$D$720/100,2)</f>
        <v>0</v>
      </c>
      <c r="E2320" s="12">
        <f>ROUND(АТС!E296*$E$719*$E$720/100,2)</f>
        <v>0</v>
      </c>
      <c r="F2320" s="12">
        <f>ROUND(АТС!E296*$F$719*$F$720/100,2)</f>
        <v>0</v>
      </c>
      <c r="G2320" s="12">
        <f>ROUND(АТС!E296*$G$719*$G$720/100,2)</f>
        <v>0</v>
      </c>
    </row>
    <row r="2321" spans="1:7" x14ac:dyDescent="0.25">
      <c r="A2321" s="252"/>
      <c r="B2321" s="123">
        <f t="shared" si="38"/>
        <v>41681.666669999999</v>
      </c>
      <c r="C2321" s="115">
        <v>16</v>
      </c>
      <c r="D2321" s="12">
        <f>ROUND(АТС!E297*$D$719*$D$720/100,2)</f>
        <v>13.07</v>
      </c>
      <c r="E2321" s="12">
        <f>ROUND(АТС!E297*$E$719*$E$720/100,2)</f>
        <v>12</v>
      </c>
      <c r="F2321" s="12">
        <f>ROUND(АТС!E297*$F$719*$F$720/100,2)</f>
        <v>8.18</v>
      </c>
      <c r="G2321" s="12">
        <f>ROUND(АТС!E297*$G$719*$G$720/100,2)</f>
        <v>4.78</v>
      </c>
    </row>
    <row r="2322" spans="1:7" x14ac:dyDescent="0.25">
      <c r="A2322" s="252"/>
      <c r="B2322" s="124">
        <f t="shared" si="38"/>
        <v>41681.708330000001</v>
      </c>
      <c r="C2322" s="115">
        <v>17</v>
      </c>
      <c r="D2322" s="12">
        <f>ROUND(АТС!E298*$D$719*$D$720/100,2)</f>
        <v>0</v>
      </c>
      <c r="E2322" s="12">
        <f>ROUND(АТС!E298*$E$719*$E$720/100,2)</f>
        <v>0</v>
      </c>
      <c r="F2322" s="12">
        <f>ROUND(АТС!E298*$F$719*$F$720/100,2)</f>
        <v>0</v>
      </c>
      <c r="G2322" s="12">
        <f>ROUND(АТС!E298*$G$719*$G$720/100,2)</f>
        <v>0</v>
      </c>
    </row>
    <row r="2323" spans="1:7" x14ac:dyDescent="0.25">
      <c r="A2323" s="252"/>
      <c r="B2323" s="123">
        <f t="shared" si="38"/>
        <v>41681.75</v>
      </c>
      <c r="C2323" s="115">
        <v>18</v>
      </c>
      <c r="D2323" s="12">
        <f>ROUND(АТС!E299*$D$719*$D$720/100,2)</f>
        <v>42.87</v>
      </c>
      <c r="E2323" s="12">
        <f>ROUND(АТС!E299*$E$719*$E$720/100,2)</f>
        <v>39.380000000000003</v>
      </c>
      <c r="F2323" s="12">
        <f>ROUND(АТС!E299*$F$719*$F$720/100,2)</f>
        <v>26.82</v>
      </c>
      <c r="G2323" s="12">
        <f>ROUND(АТС!E299*$G$719*$G$720/100,2)</f>
        <v>15.7</v>
      </c>
    </row>
    <row r="2324" spans="1:7" x14ac:dyDescent="0.25">
      <c r="A2324" s="252"/>
      <c r="B2324" s="124">
        <f t="shared" si="38"/>
        <v>41681.791669999999</v>
      </c>
      <c r="C2324" s="115">
        <v>19</v>
      </c>
      <c r="D2324" s="12">
        <f>ROUND(АТС!E300*$D$719*$D$720/100,2)</f>
        <v>33.75</v>
      </c>
      <c r="E2324" s="12">
        <f>ROUND(АТС!E300*$E$719*$E$720/100,2)</f>
        <v>31</v>
      </c>
      <c r="F2324" s="12">
        <f>ROUND(АТС!E300*$F$719*$F$720/100,2)</f>
        <v>21.12</v>
      </c>
      <c r="G2324" s="12">
        <f>ROUND(АТС!E300*$G$719*$G$720/100,2)</f>
        <v>12.36</v>
      </c>
    </row>
    <row r="2325" spans="1:7" x14ac:dyDescent="0.25">
      <c r="A2325" s="252"/>
      <c r="B2325" s="123">
        <f t="shared" si="38"/>
        <v>41681.833330000001</v>
      </c>
      <c r="C2325" s="115">
        <v>20</v>
      </c>
      <c r="D2325" s="12">
        <f>ROUND(АТС!E301*$D$719*$D$720/100,2)</f>
        <v>55.18</v>
      </c>
      <c r="E2325" s="12">
        <f>ROUND(АТС!E301*$E$719*$E$720/100,2)</f>
        <v>50.69</v>
      </c>
      <c r="F2325" s="12">
        <f>ROUND(АТС!E301*$F$719*$F$720/100,2)</f>
        <v>34.53</v>
      </c>
      <c r="G2325" s="12">
        <f>ROUND(АТС!E301*$G$719*$G$720/100,2)</f>
        <v>20.21</v>
      </c>
    </row>
    <row r="2326" spans="1:7" x14ac:dyDescent="0.25">
      <c r="A2326" s="252"/>
      <c r="B2326" s="124">
        <f t="shared" si="38"/>
        <v>41681.875</v>
      </c>
      <c r="C2326" s="115">
        <v>21</v>
      </c>
      <c r="D2326" s="12">
        <f>ROUND(АТС!E302*$D$719*$D$720/100,2)</f>
        <v>78.83</v>
      </c>
      <c r="E2326" s="12">
        <f>ROUND(АТС!E302*$E$719*$E$720/100,2)</f>
        <v>72.42</v>
      </c>
      <c r="F2326" s="12">
        <f>ROUND(АТС!E302*$F$719*$F$720/100,2)</f>
        <v>49.33</v>
      </c>
      <c r="G2326" s="12">
        <f>ROUND(АТС!E302*$G$719*$G$720/100,2)</f>
        <v>28.87</v>
      </c>
    </row>
    <row r="2327" spans="1:7" x14ac:dyDescent="0.25">
      <c r="A2327" s="252"/>
      <c r="B2327" s="123">
        <f t="shared" si="38"/>
        <v>41681.916669999999</v>
      </c>
      <c r="C2327" s="115">
        <v>22</v>
      </c>
      <c r="D2327" s="12">
        <f>ROUND(АТС!E303*$D$719*$D$720/100,2)</f>
        <v>103.88</v>
      </c>
      <c r="E2327" s="12">
        <f>ROUND(АТС!E303*$E$719*$E$720/100,2)</f>
        <v>95.43</v>
      </c>
      <c r="F2327" s="12">
        <f>ROUND(АТС!E303*$F$719*$F$720/100,2)</f>
        <v>65</v>
      </c>
      <c r="G2327" s="12">
        <f>ROUND(АТС!E303*$G$719*$G$720/100,2)</f>
        <v>38.04</v>
      </c>
    </row>
    <row r="2328" spans="1:7" x14ac:dyDescent="0.25">
      <c r="A2328" s="252"/>
      <c r="B2328" s="124">
        <f t="shared" si="38"/>
        <v>41681.958330000001</v>
      </c>
      <c r="C2328" s="115">
        <v>23</v>
      </c>
      <c r="D2328" s="12">
        <f>ROUND(АТС!E304*$D$719*$D$720/100,2)</f>
        <v>116.78</v>
      </c>
      <c r="E2328" s="12">
        <f>ROUND(АТС!E304*$E$719*$E$720/100,2)</f>
        <v>107.28</v>
      </c>
      <c r="F2328" s="12">
        <f>ROUND(АТС!E304*$F$719*$F$720/100,2)</f>
        <v>73.069999999999993</v>
      </c>
      <c r="G2328" s="12">
        <f>ROUND(АТС!E304*$G$719*$G$720/100,2)</f>
        <v>42.76</v>
      </c>
    </row>
    <row r="2329" spans="1:7" x14ac:dyDescent="0.25">
      <c r="A2329" s="252"/>
      <c r="B2329" s="123">
        <f t="shared" si="38"/>
        <v>41682</v>
      </c>
      <c r="C2329" s="115">
        <v>0</v>
      </c>
      <c r="D2329" s="12">
        <f>ROUND(АТС!E305*$D$719*$D$720/100,2)</f>
        <v>68.8</v>
      </c>
      <c r="E2329" s="12">
        <f>ROUND(АТС!E305*$E$719*$E$720/100,2)</f>
        <v>63.2</v>
      </c>
      <c r="F2329" s="12">
        <f>ROUND(АТС!E305*$F$719*$F$720/100,2)</f>
        <v>43.05</v>
      </c>
      <c r="G2329" s="12">
        <f>ROUND(АТС!E305*$G$719*$G$720/100,2)</f>
        <v>25.19</v>
      </c>
    </row>
    <row r="2330" spans="1:7" x14ac:dyDescent="0.25">
      <c r="A2330" s="252"/>
      <c r="B2330" s="124">
        <f t="shared" si="38"/>
        <v>41682.041669999999</v>
      </c>
      <c r="C2330" s="115">
        <v>1</v>
      </c>
      <c r="D2330" s="12">
        <f>ROUND(АТС!E306*$D$719*$D$720/100,2)</f>
        <v>43.03</v>
      </c>
      <c r="E2330" s="12">
        <f>ROUND(АТС!E306*$E$719*$E$720/100,2)</f>
        <v>39.54</v>
      </c>
      <c r="F2330" s="12">
        <f>ROUND(АТС!E306*$F$719*$F$720/100,2)</f>
        <v>26.93</v>
      </c>
      <c r="G2330" s="12">
        <f>ROUND(АТС!E306*$G$719*$G$720/100,2)</f>
        <v>15.76</v>
      </c>
    </row>
    <row r="2331" spans="1:7" x14ac:dyDescent="0.25">
      <c r="A2331" s="252"/>
      <c r="B2331" s="123">
        <f t="shared" si="38"/>
        <v>41682.083330000001</v>
      </c>
      <c r="C2331" s="115">
        <v>2</v>
      </c>
      <c r="D2331" s="12">
        <f>ROUND(АТС!E307*$D$719*$D$720/100,2)</f>
        <v>12.05</v>
      </c>
      <c r="E2331" s="12">
        <f>ROUND(АТС!E307*$E$719*$E$720/100,2)</f>
        <v>11.07</v>
      </c>
      <c r="F2331" s="12">
        <f>ROUND(АТС!E307*$F$719*$F$720/100,2)</f>
        <v>7.54</v>
      </c>
      <c r="G2331" s="12">
        <f>ROUND(АТС!E307*$G$719*$G$720/100,2)</f>
        <v>4.41</v>
      </c>
    </row>
    <row r="2332" spans="1:7" x14ac:dyDescent="0.25">
      <c r="A2332" s="252"/>
      <c r="B2332" s="124">
        <f t="shared" si="38"/>
        <v>41682.125</v>
      </c>
      <c r="C2332" s="115">
        <v>3</v>
      </c>
      <c r="D2332" s="12">
        <f>ROUND(АТС!E308*$D$719*$D$720/100,2)</f>
        <v>19.84</v>
      </c>
      <c r="E2332" s="12">
        <f>ROUND(АТС!E308*$E$719*$E$720/100,2)</f>
        <v>18.22</v>
      </c>
      <c r="F2332" s="12">
        <f>ROUND(АТС!E308*$F$719*$F$720/100,2)</f>
        <v>12.41</v>
      </c>
      <c r="G2332" s="12">
        <f>ROUND(АТС!E308*$G$719*$G$720/100,2)</f>
        <v>7.26</v>
      </c>
    </row>
    <row r="2333" spans="1:7" x14ac:dyDescent="0.25">
      <c r="A2333" s="252"/>
      <c r="B2333" s="123">
        <f t="shared" si="38"/>
        <v>41682.166669999999</v>
      </c>
      <c r="C2333" s="115">
        <v>4</v>
      </c>
      <c r="D2333" s="12">
        <f>ROUND(АТС!E309*$D$719*$D$720/100,2)</f>
        <v>15.66</v>
      </c>
      <c r="E2333" s="12">
        <f>ROUND(АТС!E309*$E$719*$E$720/100,2)</f>
        <v>14.39</v>
      </c>
      <c r="F2333" s="12">
        <f>ROUND(АТС!E309*$F$719*$F$720/100,2)</f>
        <v>9.8000000000000007</v>
      </c>
      <c r="G2333" s="12">
        <f>ROUND(АТС!E309*$G$719*$G$720/100,2)</f>
        <v>5.73</v>
      </c>
    </row>
    <row r="2334" spans="1:7" x14ac:dyDescent="0.25">
      <c r="A2334" s="252"/>
      <c r="B2334" s="124">
        <f t="shared" si="38"/>
        <v>41682.208330000001</v>
      </c>
      <c r="C2334" s="115">
        <v>5</v>
      </c>
      <c r="D2334" s="12">
        <f>ROUND(АТС!E310*$D$719*$D$720/100,2)</f>
        <v>0</v>
      </c>
      <c r="E2334" s="12">
        <f>ROUND(АТС!E310*$E$719*$E$720/100,2)</f>
        <v>0</v>
      </c>
      <c r="F2334" s="12">
        <f>ROUND(АТС!E310*$F$719*$F$720/100,2)</f>
        <v>0</v>
      </c>
      <c r="G2334" s="12">
        <f>ROUND(АТС!E310*$G$719*$G$720/100,2)</f>
        <v>0</v>
      </c>
    </row>
    <row r="2335" spans="1:7" x14ac:dyDescent="0.25">
      <c r="A2335" s="252"/>
      <c r="B2335" s="123">
        <f t="shared" si="38"/>
        <v>41682.25</v>
      </c>
      <c r="C2335" s="115">
        <v>6</v>
      </c>
      <c r="D2335" s="12">
        <f>ROUND(АТС!E311*$D$719*$D$720/100,2)</f>
        <v>0</v>
      </c>
      <c r="E2335" s="12">
        <f>ROUND(АТС!E311*$E$719*$E$720/100,2)</f>
        <v>0</v>
      </c>
      <c r="F2335" s="12">
        <f>ROUND(АТС!E311*$F$719*$F$720/100,2)</f>
        <v>0</v>
      </c>
      <c r="G2335" s="12">
        <f>ROUND(АТС!E311*$G$719*$G$720/100,2)</f>
        <v>0</v>
      </c>
    </row>
    <row r="2336" spans="1:7" x14ac:dyDescent="0.25">
      <c r="A2336" s="252"/>
      <c r="B2336" s="124">
        <f t="shared" si="38"/>
        <v>41682.291669999999</v>
      </c>
      <c r="C2336" s="115">
        <v>7</v>
      </c>
      <c r="D2336" s="12">
        <f>ROUND(АТС!E312*$D$719*$D$720/100,2)</f>
        <v>12.16</v>
      </c>
      <c r="E2336" s="12">
        <f>ROUND(АТС!E312*$E$719*$E$720/100,2)</f>
        <v>11.17</v>
      </c>
      <c r="F2336" s="12">
        <f>ROUND(АТС!E312*$F$719*$F$720/100,2)</f>
        <v>7.61</v>
      </c>
      <c r="G2336" s="12">
        <f>ROUND(АТС!E312*$G$719*$G$720/100,2)</f>
        <v>4.45</v>
      </c>
    </row>
    <row r="2337" spans="1:7" x14ac:dyDescent="0.25">
      <c r="A2337" s="252"/>
      <c r="B2337" s="123">
        <f t="shared" si="38"/>
        <v>41682.333330000001</v>
      </c>
      <c r="C2337" s="115">
        <v>8</v>
      </c>
      <c r="D2337" s="12">
        <f>ROUND(АТС!E313*$D$719*$D$720/100,2)</f>
        <v>6.36</v>
      </c>
      <c r="E2337" s="12">
        <f>ROUND(АТС!E313*$E$719*$E$720/100,2)</f>
        <v>5.84</v>
      </c>
      <c r="F2337" s="12">
        <f>ROUND(АТС!E313*$F$719*$F$720/100,2)</f>
        <v>3.98</v>
      </c>
      <c r="G2337" s="12">
        <f>ROUND(АТС!E313*$G$719*$G$720/100,2)</f>
        <v>2.33</v>
      </c>
    </row>
    <row r="2338" spans="1:7" x14ac:dyDescent="0.25">
      <c r="A2338" s="252"/>
      <c r="B2338" s="124">
        <f t="shared" si="38"/>
        <v>41682.375</v>
      </c>
      <c r="C2338" s="115">
        <v>9</v>
      </c>
      <c r="D2338" s="12">
        <f>ROUND(АТС!E314*$D$719*$D$720/100,2)</f>
        <v>6.21</v>
      </c>
      <c r="E2338" s="12">
        <f>ROUND(АТС!E314*$E$719*$E$720/100,2)</f>
        <v>5.7</v>
      </c>
      <c r="F2338" s="12">
        <f>ROUND(АТС!E314*$F$719*$F$720/100,2)</f>
        <v>3.88</v>
      </c>
      <c r="G2338" s="12">
        <f>ROUND(АТС!E314*$G$719*$G$720/100,2)</f>
        <v>2.27</v>
      </c>
    </row>
    <row r="2339" spans="1:7" x14ac:dyDescent="0.25">
      <c r="A2339" s="252"/>
      <c r="B2339" s="123">
        <f t="shared" si="38"/>
        <v>41682.416669999999</v>
      </c>
      <c r="C2339" s="115">
        <v>10</v>
      </c>
      <c r="D2339" s="12">
        <f>ROUND(АТС!E315*$D$719*$D$720/100,2)</f>
        <v>15.01</v>
      </c>
      <c r="E2339" s="12">
        <f>ROUND(АТС!E315*$E$719*$E$720/100,2)</f>
        <v>13.79</v>
      </c>
      <c r="F2339" s="12">
        <f>ROUND(АТС!E315*$F$719*$F$720/100,2)</f>
        <v>9.39</v>
      </c>
      <c r="G2339" s="12">
        <f>ROUND(АТС!E315*$G$719*$G$720/100,2)</f>
        <v>5.5</v>
      </c>
    </row>
    <row r="2340" spans="1:7" x14ac:dyDescent="0.25">
      <c r="A2340" s="252"/>
      <c r="B2340" s="124">
        <f t="shared" si="38"/>
        <v>41682.458330000001</v>
      </c>
      <c r="C2340" s="115">
        <v>11</v>
      </c>
      <c r="D2340" s="12">
        <f>ROUND(АТС!E316*$D$719*$D$720/100,2)</f>
        <v>18.05</v>
      </c>
      <c r="E2340" s="12">
        <f>ROUND(АТС!E316*$E$719*$E$720/100,2)</f>
        <v>16.579999999999998</v>
      </c>
      <c r="F2340" s="12">
        <f>ROUND(АТС!E316*$F$719*$F$720/100,2)</f>
        <v>11.29</v>
      </c>
      <c r="G2340" s="12">
        <f>ROUND(АТС!E316*$G$719*$G$720/100,2)</f>
        <v>6.61</v>
      </c>
    </row>
    <row r="2341" spans="1:7" x14ac:dyDescent="0.25">
      <c r="A2341" s="252"/>
      <c r="B2341" s="123">
        <f t="shared" si="38"/>
        <v>41682.5</v>
      </c>
      <c r="C2341" s="115">
        <v>12</v>
      </c>
      <c r="D2341" s="12">
        <f>ROUND(АТС!E317*$D$719*$D$720/100,2)</f>
        <v>23</v>
      </c>
      <c r="E2341" s="12">
        <f>ROUND(АТС!E317*$E$719*$E$720/100,2)</f>
        <v>21.13</v>
      </c>
      <c r="F2341" s="12">
        <f>ROUND(АТС!E317*$F$719*$F$720/100,2)</f>
        <v>14.39</v>
      </c>
      <c r="G2341" s="12">
        <f>ROUND(АТС!E317*$G$719*$G$720/100,2)</f>
        <v>8.42</v>
      </c>
    </row>
    <row r="2342" spans="1:7" x14ac:dyDescent="0.25">
      <c r="A2342" s="252"/>
      <c r="B2342" s="124">
        <f t="shared" si="38"/>
        <v>41682.541669999999</v>
      </c>
      <c r="C2342" s="115">
        <v>13</v>
      </c>
      <c r="D2342" s="12">
        <f>ROUND(АТС!E318*$D$719*$D$720/100,2)</f>
        <v>16.55</v>
      </c>
      <c r="E2342" s="12">
        <f>ROUND(АТС!E318*$E$719*$E$720/100,2)</f>
        <v>15.21</v>
      </c>
      <c r="F2342" s="12">
        <f>ROUND(АТС!E318*$F$719*$F$720/100,2)</f>
        <v>10.36</v>
      </c>
      <c r="G2342" s="12">
        <f>ROUND(АТС!E318*$G$719*$G$720/100,2)</f>
        <v>6.06</v>
      </c>
    </row>
    <row r="2343" spans="1:7" x14ac:dyDescent="0.25">
      <c r="A2343" s="252"/>
      <c r="B2343" s="123">
        <f t="shared" si="38"/>
        <v>41682.583330000001</v>
      </c>
      <c r="C2343" s="115">
        <v>14</v>
      </c>
      <c r="D2343" s="12">
        <f>ROUND(АТС!E319*$D$719*$D$720/100,2)</f>
        <v>17.75</v>
      </c>
      <c r="E2343" s="12">
        <f>ROUND(АТС!E319*$E$719*$E$720/100,2)</f>
        <v>16.309999999999999</v>
      </c>
      <c r="F2343" s="12">
        <f>ROUND(АТС!E319*$F$719*$F$720/100,2)</f>
        <v>11.11</v>
      </c>
      <c r="G2343" s="12">
        <f>ROUND(АТС!E319*$G$719*$G$720/100,2)</f>
        <v>6.5</v>
      </c>
    </row>
    <row r="2344" spans="1:7" x14ac:dyDescent="0.25">
      <c r="A2344" s="252"/>
      <c r="B2344" s="124">
        <f t="shared" si="38"/>
        <v>41682.625</v>
      </c>
      <c r="C2344" s="115">
        <v>15</v>
      </c>
      <c r="D2344" s="12">
        <f>ROUND(АТС!E320*$D$719*$D$720/100,2)</f>
        <v>7.4</v>
      </c>
      <c r="E2344" s="12">
        <f>ROUND(АТС!E320*$E$719*$E$720/100,2)</f>
        <v>6.8</v>
      </c>
      <c r="F2344" s="12">
        <f>ROUND(АТС!E320*$F$719*$F$720/100,2)</f>
        <v>4.63</v>
      </c>
      <c r="G2344" s="12">
        <f>ROUND(АТС!E320*$G$719*$G$720/100,2)</f>
        <v>2.71</v>
      </c>
    </row>
    <row r="2345" spans="1:7" x14ac:dyDescent="0.25">
      <c r="A2345" s="252"/>
      <c r="B2345" s="123">
        <f t="shared" si="38"/>
        <v>41682.666669999999</v>
      </c>
      <c r="C2345" s="115">
        <v>16</v>
      </c>
      <c r="D2345" s="12">
        <f>ROUND(АТС!E321*$D$719*$D$720/100,2)</f>
        <v>0.94</v>
      </c>
      <c r="E2345" s="12">
        <f>ROUND(АТС!E321*$E$719*$E$720/100,2)</f>
        <v>0.86</v>
      </c>
      <c r="F2345" s="12">
        <f>ROUND(АТС!E321*$F$719*$F$720/100,2)</f>
        <v>0.59</v>
      </c>
      <c r="G2345" s="12">
        <f>ROUND(АТС!E321*$G$719*$G$720/100,2)</f>
        <v>0.34</v>
      </c>
    </row>
    <row r="2346" spans="1:7" x14ac:dyDescent="0.25">
      <c r="A2346" s="252"/>
      <c r="B2346" s="124">
        <f t="shared" ref="B2346:B2409" si="39">B2322+1</f>
        <v>41682.708330000001</v>
      </c>
      <c r="C2346" s="115">
        <v>17</v>
      </c>
      <c r="D2346" s="12">
        <f>ROUND(АТС!E322*$D$719*$D$720/100,2)</f>
        <v>0</v>
      </c>
      <c r="E2346" s="12">
        <f>ROUND(АТС!E322*$E$719*$E$720/100,2)</f>
        <v>0</v>
      </c>
      <c r="F2346" s="12">
        <f>ROUND(АТС!E322*$F$719*$F$720/100,2)</f>
        <v>0</v>
      </c>
      <c r="G2346" s="12">
        <f>ROUND(АТС!E322*$G$719*$G$720/100,2)</f>
        <v>0</v>
      </c>
    </row>
    <row r="2347" spans="1:7" x14ac:dyDescent="0.25">
      <c r="A2347" s="252"/>
      <c r="B2347" s="123">
        <f t="shared" si="39"/>
        <v>41682.75</v>
      </c>
      <c r="C2347" s="115">
        <v>18</v>
      </c>
      <c r="D2347" s="12">
        <f>ROUND(АТС!E323*$D$719*$D$720/100,2)</f>
        <v>0</v>
      </c>
      <c r="E2347" s="12">
        <f>ROUND(АТС!E323*$E$719*$E$720/100,2)</f>
        <v>0</v>
      </c>
      <c r="F2347" s="12">
        <f>ROUND(АТС!E323*$F$719*$F$720/100,2)</f>
        <v>0</v>
      </c>
      <c r="G2347" s="12">
        <f>ROUND(АТС!E323*$G$719*$G$720/100,2)</f>
        <v>0</v>
      </c>
    </row>
    <row r="2348" spans="1:7" x14ac:dyDescent="0.25">
      <c r="A2348" s="252"/>
      <c r="B2348" s="124">
        <f t="shared" si="39"/>
        <v>41682.791669999999</v>
      </c>
      <c r="C2348" s="115">
        <v>19</v>
      </c>
      <c r="D2348" s="12">
        <f>ROUND(АТС!E324*$D$719*$D$720/100,2)</f>
        <v>17.82</v>
      </c>
      <c r="E2348" s="12">
        <f>ROUND(АТС!E324*$E$719*$E$720/100,2)</f>
        <v>16.37</v>
      </c>
      <c r="F2348" s="12">
        <f>ROUND(АТС!E324*$F$719*$F$720/100,2)</f>
        <v>11.15</v>
      </c>
      <c r="G2348" s="12">
        <f>ROUND(АТС!E324*$G$719*$G$720/100,2)</f>
        <v>6.53</v>
      </c>
    </row>
    <row r="2349" spans="1:7" x14ac:dyDescent="0.25">
      <c r="A2349" s="252"/>
      <c r="B2349" s="123">
        <f t="shared" si="39"/>
        <v>41682.833330000001</v>
      </c>
      <c r="C2349" s="115">
        <v>20</v>
      </c>
      <c r="D2349" s="12">
        <f>ROUND(АТС!E325*$D$719*$D$720/100,2)</f>
        <v>19.95</v>
      </c>
      <c r="E2349" s="12">
        <f>ROUND(АТС!E325*$E$719*$E$720/100,2)</f>
        <v>18.329999999999998</v>
      </c>
      <c r="F2349" s="12">
        <f>ROUND(АТС!E325*$F$719*$F$720/100,2)</f>
        <v>12.48</v>
      </c>
      <c r="G2349" s="12">
        <f>ROUND(АТС!E325*$G$719*$G$720/100,2)</f>
        <v>7.31</v>
      </c>
    </row>
    <row r="2350" spans="1:7" x14ac:dyDescent="0.25">
      <c r="A2350" s="252"/>
      <c r="B2350" s="124">
        <f t="shared" si="39"/>
        <v>41682.875</v>
      </c>
      <c r="C2350" s="115">
        <v>21</v>
      </c>
      <c r="D2350" s="12">
        <f>ROUND(АТС!E326*$D$719*$D$720/100,2)</f>
        <v>22.77</v>
      </c>
      <c r="E2350" s="12">
        <f>ROUND(АТС!E326*$E$719*$E$720/100,2)</f>
        <v>20.92</v>
      </c>
      <c r="F2350" s="12">
        <f>ROUND(АТС!E326*$F$719*$F$720/100,2)</f>
        <v>14.25</v>
      </c>
      <c r="G2350" s="12">
        <f>ROUND(АТС!E326*$G$719*$G$720/100,2)</f>
        <v>8.34</v>
      </c>
    </row>
    <row r="2351" spans="1:7" x14ac:dyDescent="0.25">
      <c r="A2351" s="252"/>
      <c r="B2351" s="123">
        <f t="shared" si="39"/>
        <v>41682.916669999999</v>
      </c>
      <c r="C2351" s="115">
        <v>22</v>
      </c>
      <c r="D2351" s="12">
        <f>ROUND(АТС!E327*$D$719*$D$720/100,2)</f>
        <v>19.14</v>
      </c>
      <c r="E2351" s="12">
        <f>ROUND(АТС!E327*$E$719*$E$720/100,2)</f>
        <v>17.59</v>
      </c>
      <c r="F2351" s="12">
        <f>ROUND(АТС!E327*$F$719*$F$720/100,2)</f>
        <v>11.98</v>
      </c>
      <c r="G2351" s="12">
        <f>ROUND(АТС!E327*$G$719*$G$720/100,2)</f>
        <v>7.01</v>
      </c>
    </row>
    <row r="2352" spans="1:7" x14ac:dyDescent="0.25">
      <c r="A2352" s="252"/>
      <c r="B2352" s="124">
        <f t="shared" si="39"/>
        <v>41682.958330000001</v>
      </c>
      <c r="C2352" s="115">
        <v>23</v>
      </c>
      <c r="D2352" s="12">
        <f>ROUND(АТС!E328*$D$719*$D$720/100,2)</f>
        <v>4.22</v>
      </c>
      <c r="E2352" s="12">
        <f>ROUND(АТС!E328*$E$719*$E$720/100,2)</f>
        <v>3.88</v>
      </c>
      <c r="F2352" s="12">
        <f>ROUND(АТС!E328*$F$719*$F$720/100,2)</f>
        <v>2.64</v>
      </c>
      <c r="G2352" s="12">
        <f>ROUND(АТС!E328*$G$719*$G$720/100,2)</f>
        <v>1.55</v>
      </c>
    </row>
    <row r="2353" spans="1:7" x14ac:dyDescent="0.25">
      <c r="A2353" s="252"/>
      <c r="B2353" s="123">
        <f t="shared" si="39"/>
        <v>41683</v>
      </c>
      <c r="C2353" s="115">
        <v>0</v>
      </c>
      <c r="D2353" s="12">
        <f>ROUND(АТС!E329*$D$719*$D$720/100,2)</f>
        <v>99.19</v>
      </c>
      <c r="E2353" s="12">
        <f>ROUND(АТС!E329*$E$719*$E$720/100,2)</f>
        <v>91.12</v>
      </c>
      <c r="F2353" s="12">
        <f>ROUND(АТС!E329*$F$719*$F$720/100,2)</f>
        <v>62.06</v>
      </c>
      <c r="G2353" s="12">
        <f>ROUND(АТС!E329*$G$719*$G$720/100,2)</f>
        <v>36.32</v>
      </c>
    </row>
    <row r="2354" spans="1:7" x14ac:dyDescent="0.25">
      <c r="A2354" s="252"/>
      <c r="B2354" s="124">
        <f t="shared" si="39"/>
        <v>41683.041669999999</v>
      </c>
      <c r="C2354" s="115">
        <v>1</v>
      </c>
      <c r="D2354" s="12">
        <f>ROUND(АТС!E330*$D$719*$D$720/100,2)</f>
        <v>40.799999999999997</v>
      </c>
      <c r="E2354" s="12">
        <f>ROUND(АТС!E330*$E$719*$E$720/100,2)</f>
        <v>37.479999999999997</v>
      </c>
      <c r="F2354" s="12">
        <f>ROUND(АТС!E330*$F$719*$F$720/100,2)</f>
        <v>25.53</v>
      </c>
      <c r="G2354" s="12">
        <f>ROUND(АТС!E330*$G$719*$G$720/100,2)</f>
        <v>14.94</v>
      </c>
    </row>
    <row r="2355" spans="1:7" x14ac:dyDescent="0.25">
      <c r="A2355" s="252"/>
      <c r="B2355" s="123">
        <f t="shared" si="39"/>
        <v>41683.083330000001</v>
      </c>
      <c r="C2355" s="115">
        <v>2</v>
      </c>
      <c r="D2355" s="12">
        <f>ROUND(АТС!E331*$D$719*$D$720/100,2)</f>
        <v>46.01</v>
      </c>
      <c r="E2355" s="12">
        <f>ROUND(АТС!E331*$E$719*$E$720/100,2)</f>
        <v>42.27</v>
      </c>
      <c r="F2355" s="12">
        <f>ROUND(АТС!E331*$F$719*$F$720/100,2)</f>
        <v>28.79</v>
      </c>
      <c r="G2355" s="12">
        <f>ROUND(АТС!E331*$G$719*$G$720/100,2)</f>
        <v>16.850000000000001</v>
      </c>
    </row>
    <row r="2356" spans="1:7" x14ac:dyDescent="0.25">
      <c r="A2356" s="252"/>
      <c r="B2356" s="124">
        <f t="shared" si="39"/>
        <v>41683.125</v>
      </c>
      <c r="C2356" s="115">
        <v>3</v>
      </c>
      <c r="D2356" s="12">
        <f>ROUND(АТС!E332*$D$719*$D$720/100,2)</f>
        <v>41.75</v>
      </c>
      <c r="E2356" s="12">
        <f>ROUND(АТС!E332*$E$719*$E$720/100,2)</f>
        <v>38.35</v>
      </c>
      <c r="F2356" s="12">
        <f>ROUND(АТС!E332*$F$719*$F$720/100,2)</f>
        <v>26.12</v>
      </c>
      <c r="G2356" s="12">
        <f>ROUND(АТС!E332*$G$719*$G$720/100,2)</f>
        <v>15.29</v>
      </c>
    </row>
    <row r="2357" spans="1:7" x14ac:dyDescent="0.25">
      <c r="A2357" s="252"/>
      <c r="B2357" s="123">
        <f t="shared" si="39"/>
        <v>41683.166669999999</v>
      </c>
      <c r="C2357" s="115">
        <v>4</v>
      </c>
      <c r="D2357" s="12">
        <f>ROUND(АТС!E333*$D$719*$D$720/100,2)</f>
        <v>55.53</v>
      </c>
      <c r="E2357" s="12">
        <f>ROUND(АТС!E333*$E$719*$E$720/100,2)</f>
        <v>51.01</v>
      </c>
      <c r="F2357" s="12">
        <f>ROUND(АТС!E333*$F$719*$F$720/100,2)</f>
        <v>34.74</v>
      </c>
      <c r="G2357" s="12">
        <f>ROUND(АТС!E333*$G$719*$G$720/100,2)</f>
        <v>20.329999999999998</v>
      </c>
    </row>
    <row r="2358" spans="1:7" x14ac:dyDescent="0.25">
      <c r="A2358" s="252"/>
      <c r="B2358" s="124">
        <f t="shared" si="39"/>
        <v>41683.208330000001</v>
      </c>
      <c r="C2358" s="115">
        <v>5</v>
      </c>
      <c r="D2358" s="12">
        <f>ROUND(АТС!E334*$D$719*$D$720/100,2)</f>
        <v>8.11</v>
      </c>
      <c r="E2358" s="12">
        <f>ROUND(АТС!E334*$E$719*$E$720/100,2)</f>
        <v>7.45</v>
      </c>
      <c r="F2358" s="12">
        <f>ROUND(АТС!E334*$F$719*$F$720/100,2)</f>
        <v>5.07</v>
      </c>
      <c r="G2358" s="12">
        <f>ROUND(АТС!E334*$G$719*$G$720/100,2)</f>
        <v>2.97</v>
      </c>
    </row>
    <row r="2359" spans="1:7" x14ac:dyDescent="0.25">
      <c r="A2359" s="252"/>
      <c r="B2359" s="123">
        <f t="shared" si="39"/>
        <v>41683.25</v>
      </c>
      <c r="C2359" s="115">
        <v>6</v>
      </c>
      <c r="D2359" s="12">
        <f>ROUND(АТС!E335*$D$719*$D$720/100,2)</f>
        <v>0</v>
      </c>
      <c r="E2359" s="12">
        <f>ROUND(АТС!E335*$E$719*$E$720/100,2)</f>
        <v>0</v>
      </c>
      <c r="F2359" s="12">
        <f>ROUND(АТС!E335*$F$719*$F$720/100,2)</f>
        <v>0</v>
      </c>
      <c r="G2359" s="12">
        <f>ROUND(АТС!E335*$G$719*$G$720/100,2)</f>
        <v>0</v>
      </c>
    </row>
    <row r="2360" spans="1:7" x14ac:dyDescent="0.25">
      <c r="A2360" s="252"/>
      <c r="B2360" s="124">
        <f t="shared" si="39"/>
        <v>41683.291669999999</v>
      </c>
      <c r="C2360" s="115">
        <v>7</v>
      </c>
      <c r="D2360" s="12">
        <f>ROUND(АТС!E336*$D$719*$D$720/100,2)</f>
        <v>12.84</v>
      </c>
      <c r="E2360" s="12">
        <f>ROUND(АТС!E336*$E$719*$E$720/100,2)</f>
        <v>11.8</v>
      </c>
      <c r="F2360" s="12">
        <f>ROUND(АТС!E336*$F$719*$F$720/100,2)</f>
        <v>8.0299999999999994</v>
      </c>
      <c r="G2360" s="12">
        <f>ROUND(АТС!E336*$G$719*$G$720/100,2)</f>
        <v>4.7</v>
      </c>
    </row>
    <row r="2361" spans="1:7" x14ac:dyDescent="0.25">
      <c r="A2361" s="252"/>
      <c r="B2361" s="123">
        <f t="shared" si="39"/>
        <v>41683.333330000001</v>
      </c>
      <c r="C2361" s="115">
        <v>8</v>
      </c>
      <c r="D2361" s="12">
        <f>ROUND(АТС!E337*$D$719*$D$720/100,2)</f>
        <v>66.84</v>
      </c>
      <c r="E2361" s="12">
        <f>ROUND(АТС!E337*$E$719*$E$720/100,2)</f>
        <v>61.4</v>
      </c>
      <c r="F2361" s="12">
        <f>ROUND(АТС!E337*$F$719*$F$720/100,2)</f>
        <v>41.82</v>
      </c>
      <c r="G2361" s="12">
        <f>ROUND(АТС!E337*$G$719*$G$720/100,2)</f>
        <v>24.47</v>
      </c>
    </row>
    <row r="2362" spans="1:7" x14ac:dyDescent="0.25">
      <c r="A2362" s="252"/>
      <c r="B2362" s="124">
        <f t="shared" si="39"/>
        <v>41683.375</v>
      </c>
      <c r="C2362" s="115">
        <v>9</v>
      </c>
      <c r="D2362" s="12">
        <f>ROUND(АТС!E338*$D$719*$D$720/100,2)</f>
        <v>91.57</v>
      </c>
      <c r="E2362" s="12">
        <f>ROUND(АТС!E338*$E$719*$E$720/100,2)</f>
        <v>84.13</v>
      </c>
      <c r="F2362" s="12">
        <f>ROUND(АТС!E338*$F$719*$F$720/100,2)</f>
        <v>57.3</v>
      </c>
      <c r="G2362" s="12">
        <f>ROUND(АТС!E338*$G$719*$G$720/100,2)</f>
        <v>33.53</v>
      </c>
    </row>
    <row r="2363" spans="1:7" x14ac:dyDescent="0.25">
      <c r="A2363" s="252"/>
      <c r="B2363" s="123">
        <f t="shared" si="39"/>
        <v>41683.416669999999</v>
      </c>
      <c r="C2363" s="115">
        <v>10</v>
      </c>
      <c r="D2363" s="12">
        <f>ROUND(АТС!E339*$D$719*$D$720/100,2)</f>
        <v>109.99</v>
      </c>
      <c r="E2363" s="12">
        <f>ROUND(АТС!E339*$E$719*$E$720/100,2)</f>
        <v>101.05</v>
      </c>
      <c r="F2363" s="12">
        <f>ROUND(АТС!E339*$F$719*$F$720/100,2)</f>
        <v>68.819999999999993</v>
      </c>
      <c r="G2363" s="12">
        <f>ROUND(АТС!E339*$G$719*$G$720/100,2)</f>
        <v>40.28</v>
      </c>
    </row>
    <row r="2364" spans="1:7" x14ac:dyDescent="0.25">
      <c r="A2364" s="252"/>
      <c r="B2364" s="124">
        <f t="shared" si="39"/>
        <v>41683.458330000001</v>
      </c>
      <c r="C2364" s="115">
        <v>11</v>
      </c>
      <c r="D2364" s="12">
        <f>ROUND(АТС!E340*$D$719*$D$720/100,2)</f>
        <v>142.41999999999999</v>
      </c>
      <c r="E2364" s="12">
        <f>ROUND(АТС!E340*$E$719*$E$720/100,2)</f>
        <v>130.84</v>
      </c>
      <c r="F2364" s="12">
        <f>ROUND(АТС!E340*$F$719*$F$720/100,2)</f>
        <v>89.11</v>
      </c>
      <c r="G2364" s="12">
        <f>ROUND(АТС!E340*$G$719*$G$720/100,2)</f>
        <v>52.15</v>
      </c>
    </row>
    <row r="2365" spans="1:7" x14ac:dyDescent="0.25">
      <c r="A2365" s="252"/>
      <c r="B2365" s="123">
        <f t="shared" si="39"/>
        <v>41683.5</v>
      </c>
      <c r="C2365" s="115">
        <v>12</v>
      </c>
      <c r="D2365" s="12">
        <f>ROUND(АТС!E341*$D$719*$D$720/100,2)</f>
        <v>89.76</v>
      </c>
      <c r="E2365" s="12">
        <f>ROUND(АТС!E341*$E$719*$E$720/100,2)</f>
        <v>82.46</v>
      </c>
      <c r="F2365" s="12">
        <f>ROUND(АТС!E341*$F$719*$F$720/100,2)</f>
        <v>56.16</v>
      </c>
      <c r="G2365" s="12">
        <f>ROUND(АТС!E341*$G$719*$G$720/100,2)</f>
        <v>32.869999999999997</v>
      </c>
    </row>
    <row r="2366" spans="1:7" x14ac:dyDescent="0.25">
      <c r="A2366" s="252"/>
      <c r="B2366" s="124">
        <f t="shared" si="39"/>
        <v>41683.541669999999</v>
      </c>
      <c r="C2366" s="115">
        <v>13</v>
      </c>
      <c r="D2366" s="12">
        <f>ROUND(АТС!E342*$D$719*$D$720/100,2)</f>
        <v>104.89</v>
      </c>
      <c r="E2366" s="12">
        <f>ROUND(АТС!E342*$E$719*$E$720/100,2)</f>
        <v>96.36</v>
      </c>
      <c r="F2366" s="12">
        <f>ROUND(АТС!E342*$F$719*$F$720/100,2)</f>
        <v>65.63</v>
      </c>
      <c r="G2366" s="12">
        <f>ROUND(АТС!E342*$G$719*$G$720/100,2)</f>
        <v>38.409999999999997</v>
      </c>
    </row>
    <row r="2367" spans="1:7" x14ac:dyDescent="0.25">
      <c r="A2367" s="252"/>
      <c r="B2367" s="123">
        <f t="shared" si="39"/>
        <v>41683.583330000001</v>
      </c>
      <c r="C2367" s="115">
        <v>14</v>
      </c>
      <c r="D2367" s="12">
        <f>ROUND(АТС!E343*$D$719*$D$720/100,2)</f>
        <v>104.75</v>
      </c>
      <c r="E2367" s="12">
        <f>ROUND(АТС!E343*$E$719*$E$720/100,2)</f>
        <v>96.23</v>
      </c>
      <c r="F2367" s="12">
        <f>ROUND(АТС!E343*$F$719*$F$720/100,2)</f>
        <v>65.540000000000006</v>
      </c>
      <c r="G2367" s="12">
        <f>ROUND(АТС!E343*$G$719*$G$720/100,2)</f>
        <v>38.35</v>
      </c>
    </row>
    <row r="2368" spans="1:7" x14ac:dyDescent="0.25">
      <c r="A2368" s="252"/>
      <c r="B2368" s="124">
        <f t="shared" si="39"/>
        <v>41683.625</v>
      </c>
      <c r="C2368" s="115">
        <v>15</v>
      </c>
      <c r="D2368" s="12">
        <f>ROUND(АТС!E344*$D$719*$D$720/100,2)</f>
        <v>107.61</v>
      </c>
      <c r="E2368" s="12">
        <f>ROUND(АТС!E344*$E$719*$E$720/100,2)</f>
        <v>98.86</v>
      </c>
      <c r="F2368" s="12">
        <f>ROUND(АТС!E344*$F$719*$F$720/100,2)</f>
        <v>67.33</v>
      </c>
      <c r="G2368" s="12">
        <f>ROUND(АТС!E344*$G$719*$G$720/100,2)</f>
        <v>39.4</v>
      </c>
    </row>
    <row r="2369" spans="1:7" x14ac:dyDescent="0.25">
      <c r="A2369" s="252"/>
      <c r="B2369" s="123">
        <f t="shared" si="39"/>
        <v>41683.666669999999</v>
      </c>
      <c r="C2369" s="115">
        <v>16</v>
      </c>
      <c r="D2369" s="12">
        <f>ROUND(АТС!E345*$D$719*$D$720/100,2)</f>
        <v>82.68</v>
      </c>
      <c r="E2369" s="12">
        <f>ROUND(АТС!E345*$E$719*$E$720/100,2)</f>
        <v>75.959999999999994</v>
      </c>
      <c r="F2369" s="12">
        <f>ROUND(АТС!E345*$F$719*$F$720/100,2)</f>
        <v>51.73</v>
      </c>
      <c r="G2369" s="12">
        <f>ROUND(АТС!E345*$G$719*$G$720/100,2)</f>
        <v>30.27</v>
      </c>
    </row>
    <row r="2370" spans="1:7" x14ac:dyDescent="0.25">
      <c r="A2370" s="252"/>
      <c r="B2370" s="124">
        <f t="shared" si="39"/>
        <v>41683.708330000001</v>
      </c>
      <c r="C2370" s="115">
        <v>17</v>
      </c>
      <c r="D2370" s="12">
        <f>ROUND(АТС!E346*$D$719*$D$720/100,2)</f>
        <v>33.78</v>
      </c>
      <c r="E2370" s="12">
        <f>ROUND(АТС!E346*$E$719*$E$720/100,2)</f>
        <v>31.03</v>
      </c>
      <c r="F2370" s="12">
        <f>ROUND(АТС!E346*$F$719*$F$720/100,2)</f>
        <v>21.13</v>
      </c>
      <c r="G2370" s="12">
        <f>ROUND(АТС!E346*$G$719*$G$720/100,2)</f>
        <v>12.37</v>
      </c>
    </row>
    <row r="2371" spans="1:7" x14ac:dyDescent="0.25">
      <c r="A2371" s="252"/>
      <c r="B2371" s="123">
        <f t="shared" si="39"/>
        <v>41683.75</v>
      </c>
      <c r="C2371" s="115">
        <v>18</v>
      </c>
      <c r="D2371" s="12">
        <f>ROUND(АТС!E347*$D$719*$D$720/100,2)</f>
        <v>0.15</v>
      </c>
      <c r="E2371" s="12">
        <f>ROUND(АТС!E347*$E$719*$E$720/100,2)</f>
        <v>0.14000000000000001</v>
      </c>
      <c r="F2371" s="12">
        <f>ROUND(АТС!E347*$F$719*$F$720/100,2)</f>
        <v>0.1</v>
      </c>
      <c r="G2371" s="12">
        <f>ROUND(АТС!E347*$G$719*$G$720/100,2)</f>
        <v>0.06</v>
      </c>
    </row>
    <row r="2372" spans="1:7" x14ac:dyDescent="0.25">
      <c r="A2372" s="252"/>
      <c r="B2372" s="124">
        <f t="shared" si="39"/>
        <v>41683.791669999999</v>
      </c>
      <c r="C2372" s="115">
        <v>19</v>
      </c>
      <c r="D2372" s="12">
        <f>ROUND(АТС!E348*$D$719*$D$720/100,2)</f>
        <v>80</v>
      </c>
      <c r="E2372" s="12">
        <f>ROUND(АТС!E348*$E$719*$E$720/100,2)</f>
        <v>73.489999999999995</v>
      </c>
      <c r="F2372" s="12">
        <f>ROUND(АТС!E348*$F$719*$F$720/100,2)</f>
        <v>50.05</v>
      </c>
      <c r="G2372" s="12">
        <f>ROUND(АТС!E348*$G$719*$G$720/100,2)</f>
        <v>29.29</v>
      </c>
    </row>
    <row r="2373" spans="1:7" x14ac:dyDescent="0.25">
      <c r="A2373" s="252"/>
      <c r="B2373" s="123">
        <f t="shared" si="39"/>
        <v>41683.833330000001</v>
      </c>
      <c r="C2373" s="115">
        <v>20</v>
      </c>
      <c r="D2373" s="12">
        <f>ROUND(АТС!E349*$D$719*$D$720/100,2)</f>
        <v>115.12</v>
      </c>
      <c r="E2373" s="12">
        <f>ROUND(АТС!E349*$E$719*$E$720/100,2)</f>
        <v>105.76</v>
      </c>
      <c r="F2373" s="12">
        <f>ROUND(АТС!E349*$F$719*$F$720/100,2)</f>
        <v>72.03</v>
      </c>
      <c r="G2373" s="12">
        <f>ROUND(АТС!E349*$G$719*$G$720/100,2)</f>
        <v>42.15</v>
      </c>
    </row>
    <row r="2374" spans="1:7" x14ac:dyDescent="0.25">
      <c r="A2374" s="252"/>
      <c r="B2374" s="124">
        <f t="shared" si="39"/>
        <v>41683.875</v>
      </c>
      <c r="C2374" s="115">
        <v>21</v>
      </c>
      <c r="D2374" s="12">
        <f>ROUND(АТС!E350*$D$719*$D$720/100,2)</f>
        <v>133.49</v>
      </c>
      <c r="E2374" s="12">
        <f>ROUND(АТС!E350*$E$719*$E$720/100,2)</f>
        <v>122.64</v>
      </c>
      <c r="F2374" s="12">
        <f>ROUND(АТС!E350*$F$719*$F$720/100,2)</f>
        <v>83.53</v>
      </c>
      <c r="G2374" s="12">
        <f>ROUND(АТС!E350*$G$719*$G$720/100,2)</f>
        <v>48.88</v>
      </c>
    </row>
    <row r="2375" spans="1:7" x14ac:dyDescent="0.25">
      <c r="A2375" s="252"/>
      <c r="B2375" s="123">
        <f t="shared" si="39"/>
        <v>41683.916669999999</v>
      </c>
      <c r="C2375" s="115">
        <v>22</v>
      </c>
      <c r="D2375" s="12">
        <f>ROUND(АТС!E351*$D$719*$D$720/100,2)</f>
        <v>52.14</v>
      </c>
      <c r="E2375" s="12">
        <f>ROUND(АТС!E351*$E$719*$E$720/100,2)</f>
        <v>47.9</v>
      </c>
      <c r="F2375" s="12">
        <f>ROUND(АТС!E351*$F$719*$F$720/100,2)</f>
        <v>32.619999999999997</v>
      </c>
      <c r="G2375" s="12">
        <f>ROUND(АТС!E351*$G$719*$G$720/100,2)</f>
        <v>19.09</v>
      </c>
    </row>
    <row r="2376" spans="1:7" x14ac:dyDescent="0.25">
      <c r="A2376" s="252"/>
      <c r="B2376" s="124">
        <f t="shared" si="39"/>
        <v>41683.958330000001</v>
      </c>
      <c r="C2376" s="115">
        <v>23</v>
      </c>
      <c r="D2376" s="12">
        <f>ROUND(АТС!E352*$D$719*$D$720/100,2)</f>
        <v>113.72</v>
      </c>
      <c r="E2376" s="12">
        <f>ROUND(АТС!E352*$E$719*$E$720/100,2)</f>
        <v>104.48</v>
      </c>
      <c r="F2376" s="12">
        <f>ROUND(АТС!E352*$F$719*$F$720/100,2)</f>
        <v>71.16</v>
      </c>
      <c r="G2376" s="12">
        <f>ROUND(АТС!E352*$G$719*$G$720/100,2)</f>
        <v>41.64</v>
      </c>
    </row>
    <row r="2377" spans="1:7" x14ac:dyDescent="0.25">
      <c r="A2377" s="252"/>
      <c r="B2377" s="123">
        <f t="shared" si="39"/>
        <v>41684</v>
      </c>
      <c r="C2377" s="115">
        <v>0</v>
      </c>
      <c r="D2377" s="12">
        <f>ROUND(АТС!E353*$D$719*$D$720/100,2)</f>
        <v>30.12</v>
      </c>
      <c r="E2377" s="12">
        <f>ROUND(АТС!E353*$E$719*$E$720/100,2)</f>
        <v>27.67</v>
      </c>
      <c r="F2377" s="12">
        <f>ROUND(АТС!E353*$F$719*$F$720/100,2)</f>
        <v>18.84</v>
      </c>
      <c r="G2377" s="12">
        <f>ROUND(АТС!E353*$G$719*$G$720/100,2)</f>
        <v>11.03</v>
      </c>
    </row>
    <row r="2378" spans="1:7" x14ac:dyDescent="0.25">
      <c r="A2378" s="252"/>
      <c r="B2378" s="124">
        <f t="shared" si="39"/>
        <v>41684.041669999999</v>
      </c>
      <c r="C2378" s="115">
        <v>1</v>
      </c>
      <c r="D2378" s="12">
        <f>ROUND(АТС!E354*$D$719*$D$720/100,2)</f>
        <v>61.97</v>
      </c>
      <c r="E2378" s="12">
        <f>ROUND(АТС!E354*$E$719*$E$720/100,2)</f>
        <v>56.93</v>
      </c>
      <c r="F2378" s="12">
        <f>ROUND(АТС!E354*$F$719*$F$720/100,2)</f>
        <v>38.770000000000003</v>
      </c>
      <c r="G2378" s="12">
        <f>ROUND(АТС!E354*$G$719*$G$720/100,2)</f>
        <v>22.69</v>
      </c>
    </row>
    <row r="2379" spans="1:7" x14ac:dyDescent="0.25">
      <c r="A2379" s="252"/>
      <c r="B2379" s="123">
        <f t="shared" si="39"/>
        <v>41684.083330000001</v>
      </c>
      <c r="C2379" s="115">
        <v>2</v>
      </c>
      <c r="D2379" s="12">
        <f>ROUND(АТС!E355*$D$719*$D$720/100,2)</f>
        <v>49.21</v>
      </c>
      <c r="E2379" s="12">
        <f>ROUND(АТС!E355*$E$719*$E$720/100,2)</f>
        <v>45.21</v>
      </c>
      <c r="F2379" s="12">
        <f>ROUND(АТС!E355*$F$719*$F$720/100,2)</f>
        <v>30.79</v>
      </c>
      <c r="G2379" s="12">
        <f>ROUND(АТС!E355*$G$719*$G$720/100,2)</f>
        <v>18.02</v>
      </c>
    </row>
    <row r="2380" spans="1:7" x14ac:dyDescent="0.25">
      <c r="A2380" s="252"/>
      <c r="B2380" s="124">
        <f t="shared" si="39"/>
        <v>41684.125</v>
      </c>
      <c r="C2380" s="115">
        <v>3</v>
      </c>
      <c r="D2380" s="12">
        <f>ROUND(АТС!E356*$D$719*$D$720/100,2)</f>
        <v>18.87</v>
      </c>
      <c r="E2380" s="12">
        <f>ROUND(АТС!E356*$E$719*$E$720/100,2)</f>
        <v>17.34</v>
      </c>
      <c r="F2380" s="12">
        <f>ROUND(АТС!E356*$F$719*$F$720/100,2)</f>
        <v>11.81</v>
      </c>
      <c r="G2380" s="12">
        <f>ROUND(АТС!E356*$G$719*$G$720/100,2)</f>
        <v>6.91</v>
      </c>
    </row>
    <row r="2381" spans="1:7" x14ac:dyDescent="0.25">
      <c r="A2381" s="252"/>
      <c r="B2381" s="123">
        <f t="shared" si="39"/>
        <v>41684.166669999999</v>
      </c>
      <c r="C2381" s="115">
        <v>4</v>
      </c>
      <c r="D2381" s="12">
        <f>ROUND(АТС!E357*$D$719*$D$720/100,2)</f>
        <v>18.7</v>
      </c>
      <c r="E2381" s="12">
        <f>ROUND(АТС!E357*$E$719*$E$720/100,2)</f>
        <v>17.18</v>
      </c>
      <c r="F2381" s="12">
        <f>ROUND(АТС!E357*$F$719*$F$720/100,2)</f>
        <v>11.7</v>
      </c>
      <c r="G2381" s="12">
        <f>ROUND(АТС!E357*$G$719*$G$720/100,2)</f>
        <v>6.85</v>
      </c>
    </row>
    <row r="2382" spans="1:7" x14ac:dyDescent="0.25">
      <c r="A2382" s="252"/>
      <c r="B2382" s="124">
        <f t="shared" si="39"/>
        <v>41684.208330000001</v>
      </c>
      <c r="C2382" s="115">
        <v>5</v>
      </c>
      <c r="D2382" s="12">
        <f>ROUND(АТС!E358*$D$719*$D$720/100,2)</f>
        <v>7.01</v>
      </c>
      <c r="E2382" s="12">
        <f>ROUND(АТС!E358*$E$719*$E$720/100,2)</f>
        <v>6.44</v>
      </c>
      <c r="F2382" s="12">
        <f>ROUND(АТС!E358*$F$719*$F$720/100,2)</f>
        <v>4.3899999999999997</v>
      </c>
      <c r="G2382" s="12">
        <f>ROUND(АТС!E358*$G$719*$G$720/100,2)</f>
        <v>2.57</v>
      </c>
    </row>
    <row r="2383" spans="1:7" x14ac:dyDescent="0.25">
      <c r="A2383" s="252"/>
      <c r="B2383" s="123">
        <f t="shared" si="39"/>
        <v>41684.25</v>
      </c>
      <c r="C2383" s="115">
        <v>6</v>
      </c>
      <c r="D2383" s="12">
        <f>ROUND(АТС!E359*$D$719*$D$720/100,2)</f>
        <v>0</v>
      </c>
      <c r="E2383" s="12">
        <f>ROUND(АТС!E359*$E$719*$E$720/100,2)</f>
        <v>0</v>
      </c>
      <c r="F2383" s="12">
        <f>ROUND(АТС!E359*$F$719*$F$720/100,2)</f>
        <v>0</v>
      </c>
      <c r="G2383" s="12">
        <f>ROUND(АТС!E359*$G$719*$G$720/100,2)</f>
        <v>0</v>
      </c>
    </row>
    <row r="2384" spans="1:7" x14ac:dyDescent="0.25">
      <c r="A2384" s="252"/>
      <c r="B2384" s="124">
        <f t="shared" si="39"/>
        <v>41684.291669999999</v>
      </c>
      <c r="C2384" s="115">
        <v>7</v>
      </c>
      <c r="D2384" s="12">
        <f>ROUND(АТС!E360*$D$719*$D$720/100,2)</f>
        <v>0</v>
      </c>
      <c r="E2384" s="12">
        <f>ROUND(АТС!E360*$E$719*$E$720/100,2)</f>
        <v>0</v>
      </c>
      <c r="F2384" s="12">
        <f>ROUND(АТС!E360*$F$719*$F$720/100,2)</f>
        <v>0</v>
      </c>
      <c r="G2384" s="12">
        <f>ROUND(АТС!E360*$G$719*$G$720/100,2)</f>
        <v>0</v>
      </c>
    </row>
    <row r="2385" spans="1:7" x14ac:dyDescent="0.25">
      <c r="A2385" s="252"/>
      <c r="B2385" s="123">
        <f t="shared" si="39"/>
        <v>41684.333330000001</v>
      </c>
      <c r="C2385" s="115">
        <v>8</v>
      </c>
      <c r="D2385" s="12">
        <f>ROUND(АТС!E361*$D$719*$D$720/100,2)</f>
        <v>15.5</v>
      </c>
      <c r="E2385" s="12">
        <f>ROUND(АТС!E361*$E$719*$E$720/100,2)</f>
        <v>14.24</v>
      </c>
      <c r="F2385" s="12">
        <f>ROUND(АТС!E361*$F$719*$F$720/100,2)</f>
        <v>9.6999999999999993</v>
      </c>
      <c r="G2385" s="12">
        <f>ROUND(АТС!E361*$G$719*$G$720/100,2)</f>
        <v>5.68</v>
      </c>
    </row>
    <row r="2386" spans="1:7" x14ac:dyDescent="0.25">
      <c r="A2386" s="252"/>
      <c r="B2386" s="124">
        <f t="shared" si="39"/>
        <v>41684.375</v>
      </c>
      <c r="C2386" s="115">
        <v>9</v>
      </c>
      <c r="D2386" s="12">
        <f>ROUND(АТС!E362*$D$719*$D$720/100,2)</f>
        <v>20.100000000000001</v>
      </c>
      <c r="E2386" s="12">
        <f>ROUND(АТС!E362*$E$719*$E$720/100,2)</f>
        <v>18.47</v>
      </c>
      <c r="F2386" s="12">
        <f>ROUND(АТС!E362*$F$719*$F$720/100,2)</f>
        <v>12.58</v>
      </c>
      <c r="G2386" s="12">
        <f>ROUND(АТС!E362*$G$719*$G$720/100,2)</f>
        <v>7.36</v>
      </c>
    </row>
    <row r="2387" spans="1:7" x14ac:dyDescent="0.25">
      <c r="A2387" s="252"/>
      <c r="B2387" s="123">
        <f t="shared" si="39"/>
        <v>41684.416669999999</v>
      </c>
      <c r="C2387" s="115">
        <v>10</v>
      </c>
      <c r="D2387" s="12">
        <f>ROUND(АТС!E363*$D$719*$D$720/100,2)</f>
        <v>45.74</v>
      </c>
      <c r="E2387" s="12">
        <f>ROUND(АТС!E363*$E$719*$E$720/100,2)</f>
        <v>42.02</v>
      </c>
      <c r="F2387" s="12">
        <f>ROUND(АТС!E363*$F$719*$F$720/100,2)</f>
        <v>28.62</v>
      </c>
      <c r="G2387" s="12">
        <f>ROUND(АТС!E363*$G$719*$G$720/100,2)</f>
        <v>16.75</v>
      </c>
    </row>
    <row r="2388" spans="1:7" x14ac:dyDescent="0.25">
      <c r="A2388" s="252"/>
      <c r="B2388" s="124">
        <f t="shared" si="39"/>
        <v>41684.458330000001</v>
      </c>
      <c r="C2388" s="115">
        <v>11</v>
      </c>
      <c r="D2388" s="12">
        <f>ROUND(АТС!E364*$D$719*$D$720/100,2)</f>
        <v>32.840000000000003</v>
      </c>
      <c r="E2388" s="12">
        <f>ROUND(АТС!E364*$E$719*$E$720/100,2)</f>
        <v>30.17</v>
      </c>
      <c r="F2388" s="12">
        <f>ROUND(АТС!E364*$F$719*$F$720/100,2)</f>
        <v>20.55</v>
      </c>
      <c r="G2388" s="12">
        <f>ROUND(АТС!E364*$G$719*$G$720/100,2)</f>
        <v>12.03</v>
      </c>
    </row>
    <row r="2389" spans="1:7" x14ac:dyDescent="0.25">
      <c r="A2389" s="252"/>
      <c r="B2389" s="123">
        <f t="shared" si="39"/>
        <v>41684.5</v>
      </c>
      <c r="C2389" s="115">
        <v>12</v>
      </c>
      <c r="D2389" s="12">
        <f>ROUND(АТС!E365*$D$719*$D$720/100,2)</f>
        <v>46.27</v>
      </c>
      <c r="E2389" s="12">
        <f>ROUND(АТС!E365*$E$719*$E$720/100,2)</f>
        <v>42.51</v>
      </c>
      <c r="F2389" s="12">
        <f>ROUND(АТС!E365*$F$719*$F$720/100,2)</f>
        <v>28.95</v>
      </c>
      <c r="G2389" s="12">
        <f>ROUND(АТС!E365*$G$719*$G$720/100,2)</f>
        <v>16.940000000000001</v>
      </c>
    </row>
    <row r="2390" spans="1:7" x14ac:dyDescent="0.25">
      <c r="A2390" s="252"/>
      <c r="B2390" s="124">
        <f t="shared" si="39"/>
        <v>41684.541669999999</v>
      </c>
      <c r="C2390" s="115">
        <v>13</v>
      </c>
      <c r="D2390" s="12">
        <f>ROUND(АТС!E366*$D$719*$D$720/100,2)</f>
        <v>48.01</v>
      </c>
      <c r="E2390" s="12">
        <f>ROUND(АТС!E366*$E$719*$E$720/100,2)</f>
        <v>44.11</v>
      </c>
      <c r="F2390" s="12">
        <f>ROUND(АТС!E366*$F$719*$F$720/100,2)</f>
        <v>30.04</v>
      </c>
      <c r="G2390" s="12">
        <f>ROUND(АТС!E366*$G$719*$G$720/100,2)</f>
        <v>17.579999999999998</v>
      </c>
    </row>
    <row r="2391" spans="1:7" x14ac:dyDescent="0.25">
      <c r="A2391" s="252"/>
      <c r="B2391" s="123">
        <f t="shared" si="39"/>
        <v>41684.583330000001</v>
      </c>
      <c r="C2391" s="115">
        <v>14</v>
      </c>
      <c r="D2391" s="12">
        <f>ROUND(АТС!E367*$D$719*$D$720/100,2)</f>
        <v>59.78</v>
      </c>
      <c r="E2391" s="12">
        <f>ROUND(АТС!E367*$E$719*$E$720/100,2)</f>
        <v>54.92</v>
      </c>
      <c r="F2391" s="12">
        <f>ROUND(АТС!E367*$F$719*$F$720/100,2)</f>
        <v>37.4</v>
      </c>
      <c r="G2391" s="12">
        <f>ROUND(АТС!E367*$G$719*$G$720/100,2)</f>
        <v>21.89</v>
      </c>
    </row>
    <row r="2392" spans="1:7" x14ac:dyDescent="0.25">
      <c r="A2392" s="252"/>
      <c r="B2392" s="124">
        <f t="shared" si="39"/>
        <v>41684.625</v>
      </c>
      <c r="C2392" s="115">
        <v>15</v>
      </c>
      <c r="D2392" s="12">
        <f>ROUND(АТС!E368*$D$719*$D$720/100,2)</f>
        <v>57.29</v>
      </c>
      <c r="E2392" s="12">
        <f>ROUND(АТС!E368*$E$719*$E$720/100,2)</f>
        <v>52.63</v>
      </c>
      <c r="F2392" s="12">
        <f>ROUND(АТС!E368*$F$719*$F$720/100,2)</f>
        <v>35.85</v>
      </c>
      <c r="G2392" s="12">
        <f>ROUND(АТС!E368*$G$719*$G$720/100,2)</f>
        <v>20.98</v>
      </c>
    </row>
    <row r="2393" spans="1:7" x14ac:dyDescent="0.25">
      <c r="A2393" s="252"/>
      <c r="B2393" s="123">
        <f t="shared" si="39"/>
        <v>41684.666669999999</v>
      </c>
      <c r="C2393" s="115">
        <v>16</v>
      </c>
      <c r="D2393" s="12">
        <f>ROUND(АТС!E369*$D$719*$D$720/100,2)</f>
        <v>62.96</v>
      </c>
      <c r="E2393" s="12">
        <f>ROUND(АТС!E369*$E$719*$E$720/100,2)</f>
        <v>57.84</v>
      </c>
      <c r="F2393" s="12">
        <f>ROUND(АТС!E369*$F$719*$F$720/100,2)</f>
        <v>39.39</v>
      </c>
      <c r="G2393" s="12">
        <f>ROUND(АТС!E369*$G$719*$G$720/100,2)</f>
        <v>23.05</v>
      </c>
    </row>
    <row r="2394" spans="1:7" x14ac:dyDescent="0.25">
      <c r="A2394" s="252"/>
      <c r="B2394" s="124">
        <f t="shared" si="39"/>
        <v>41684.708330000001</v>
      </c>
      <c r="C2394" s="115">
        <v>17</v>
      </c>
      <c r="D2394" s="12">
        <f>ROUND(АТС!E370*$D$719*$D$720/100,2)</f>
        <v>57.45</v>
      </c>
      <c r="E2394" s="12">
        <f>ROUND(АТС!E370*$E$719*$E$720/100,2)</f>
        <v>52.78</v>
      </c>
      <c r="F2394" s="12">
        <f>ROUND(АТС!E370*$F$719*$F$720/100,2)</f>
        <v>35.950000000000003</v>
      </c>
      <c r="G2394" s="12">
        <f>ROUND(АТС!E370*$G$719*$G$720/100,2)</f>
        <v>21.04</v>
      </c>
    </row>
    <row r="2395" spans="1:7" x14ac:dyDescent="0.25">
      <c r="A2395" s="252"/>
      <c r="B2395" s="123">
        <f t="shared" si="39"/>
        <v>41684.75</v>
      </c>
      <c r="C2395" s="115">
        <v>18</v>
      </c>
      <c r="D2395" s="12">
        <f>ROUND(АТС!E371*$D$719*$D$720/100,2)</f>
        <v>0</v>
      </c>
      <c r="E2395" s="12">
        <f>ROUND(АТС!E371*$E$719*$E$720/100,2)</f>
        <v>0</v>
      </c>
      <c r="F2395" s="12">
        <f>ROUND(АТС!E371*$F$719*$F$720/100,2)</f>
        <v>0</v>
      </c>
      <c r="G2395" s="12">
        <f>ROUND(АТС!E371*$G$719*$G$720/100,2)</f>
        <v>0</v>
      </c>
    </row>
    <row r="2396" spans="1:7" x14ac:dyDescent="0.25">
      <c r="A2396" s="252"/>
      <c r="B2396" s="124">
        <f t="shared" si="39"/>
        <v>41684.791669999999</v>
      </c>
      <c r="C2396" s="115">
        <v>19</v>
      </c>
      <c r="D2396" s="12">
        <f>ROUND(АТС!E372*$D$719*$D$720/100,2)</f>
        <v>17.13</v>
      </c>
      <c r="E2396" s="12">
        <f>ROUND(АТС!E372*$E$719*$E$720/100,2)</f>
        <v>15.74</v>
      </c>
      <c r="F2396" s="12">
        <f>ROUND(АТС!E372*$F$719*$F$720/100,2)</f>
        <v>10.72</v>
      </c>
      <c r="G2396" s="12">
        <f>ROUND(АТС!E372*$G$719*$G$720/100,2)</f>
        <v>6.27</v>
      </c>
    </row>
    <row r="2397" spans="1:7" x14ac:dyDescent="0.25">
      <c r="A2397" s="252"/>
      <c r="B2397" s="123">
        <f t="shared" si="39"/>
        <v>41684.833330000001</v>
      </c>
      <c r="C2397" s="115">
        <v>20</v>
      </c>
      <c r="D2397" s="12">
        <f>ROUND(АТС!E373*$D$719*$D$720/100,2)</f>
        <v>57.15</v>
      </c>
      <c r="E2397" s="12">
        <f>ROUND(АТС!E373*$E$719*$E$720/100,2)</f>
        <v>52.51</v>
      </c>
      <c r="F2397" s="12">
        <f>ROUND(АТС!E373*$F$719*$F$720/100,2)</f>
        <v>35.76</v>
      </c>
      <c r="G2397" s="12">
        <f>ROUND(АТС!E373*$G$719*$G$720/100,2)</f>
        <v>20.93</v>
      </c>
    </row>
    <row r="2398" spans="1:7" x14ac:dyDescent="0.25">
      <c r="A2398" s="252"/>
      <c r="B2398" s="124">
        <f t="shared" si="39"/>
        <v>41684.875</v>
      </c>
      <c r="C2398" s="115">
        <v>21</v>
      </c>
      <c r="D2398" s="12">
        <f>ROUND(АТС!E374*$D$719*$D$720/100,2)</f>
        <v>81.56</v>
      </c>
      <c r="E2398" s="12">
        <f>ROUND(АТС!E374*$E$719*$E$720/100,2)</f>
        <v>74.930000000000007</v>
      </c>
      <c r="F2398" s="12">
        <f>ROUND(АТС!E374*$F$719*$F$720/100,2)</f>
        <v>51.03</v>
      </c>
      <c r="G2398" s="12">
        <f>ROUND(АТС!E374*$G$719*$G$720/100,2)</f>
        <v>29.86</v>
      </c>
    </row>
    <row r="2399" spans="1:7" x14ac:dyDescent="0.25">
      <c r="A2399" s="252"/>
      <c r="B2399" s="123">
        <f t="shared" si="39"/>
        <v>41684.916669999999</v>
      </c>
      <c r="C2399" s="115">
        <v>22</v>
      </c>
      <c r="D2399" s="12">
        <f>ROUND(АТС!E375*$D$719*$D$720/100,2)</f>
        <v>111.75</v>
      </c>
      <c r="E2399" s="12">
        <f>ROUND(АТС!E375*$E$719*$E$720/100,2)</f>
        <v>102.66</v>
      </c>
      <c r="F2399" s="12">
        <f>ROUND(АТС!E375*$F$719*$F$720/100,2)</f>
        <v>69.92</v>
      </c>
      <c r="G2399" s="12">
        <f>ROUND(АТС!E375*$G$719*$G$720/100,2)</f>
        <v>40.92</v>
      </c>
    </row>
    <row r="2400" spans="1:7" x14ac:dyDescent="0.25">
      <c r="A2400" s="252"/>
      <c r="B2400" s="124">
        <f t="shared" si="39"/>
        <v>41684.958330000001</v>
      </c>
      <c r="C2400" s="115">
        <v>23</v>
      </c>
      <c r="D2400" s="12">
        <f>ROUND(АТС!E376*$D$719*$D$720/100,2)</f>
        <v>99.8</v>
      </c>
      <c r="E2400" s="12">
        <f>ROUND(АТС!E376*$E$719*$E$720/100,2)</f>
        <v>91.69</v>
      </c>
      <c r="F2400" s="12">
        <f>ROUND(АТС!E376*$F$719*$F$720/100,2)</f>
        <v>62.44</v>
      </c>
      <c r="G2400" s="12">
        <f>ROUND(АТС!E376*$G$719*$G$720/100,2)</f>
        <v>36.54</v>
      </c>
    </row>
    <row r="2401" spans="1:7" x14ac:dyDescent="0.25">
      <c r="A2401" s="252"/>
      <c r="B2401" s="123">
        <f t="shared" si="39"/>
        <v>41685</v>
      </c>
      <c r="C2401" s="115">
        <v>0</v>
      </c>
      <c r="D2401" s="12">
        <f>ROUND(АТС!E377*$D$719*$D$720/100,2)</f>
        <v>40.28</v>
      </c>
      <c r="E2401" s="12">
        <f>ROUND(АТС!E377*$E$719*$E$720/100,2)</f>
        <v>37</v>
      </c>
      <c r="F2401" s="12">
        <f>ROUND(АТС!E377*$F$719*$F$720/100,2)</f>
        <v>25.2</v>
      </c>
      <c r="G2401" s="12">
        <f>ROUND(АТС!E377*$G$719*$G$720/100,2)</f>
        <v>14.75</v>
      </c>
    </row>
    <row r="2402" spans="1:7" x14ac:dyDescent="0.25">
      <c r="A2402" s="252"/>
      <c r="B2402" s="124">
        <f t="shared" si="39"/>
        <v>41685.041669999999</v>
      </c>
      <c r="C2402" s="115">
        <v>1</v>
      </c>
      <c r="D2402" s="12">
        <f>ROUND(АТС!E378*$D$719*$D$720/100,2)</f>
        <v>35.770000000000003</v>
      </c>
      <c r="E2402" s="12">
        <f>ROUND(АТС!E378*$E$719*$E$720/100,2)</f>
        <v>32.86</v>
      </c>
      <c r="F2402" s="12">
        <f>ROUND(АТС!E378*$F$719*$F$720/100,2)</f>
        <v>22.38</v>
      </c>
      <c r="G2402" s="12">
        <f>ROUND(АТС!E378*$G$719*$G$720/100,2)</f>
        <v>13.1</v>
      </c>
    </row>
    <row r="2403" spans="1:7" x14ac:dyDescent="0.25">
      <c r="A2403" s="252"/>
      <c r="B2403" s="123">
        <f t="shared" si="39"/>
        <v>41685.083330000001</v>
      </c>
      <c r="C2403" s="115">
        <v>2</v>
      </c>
      <c r="D2403" s="12">
        <f>ROUND(АТС!E379*$D$719*$D$720/100,2)</f>
        <v>63.39</v>
      </c>
      <c r="E2403" s="12">
        <f>ROUND(АТС!E379*$E$719*$E$720/100,2)</f>
        <v>58.24</v>
      </c>
      <c r="F2403" s="12">
        <f>ROUND(АТС!E379*$F$719*$F$720/100,2)</f>
        <v>39.659999999999997</v>
      </c>
      <c r="G2403" s="12">
        <f>ROUND(АТС!E379*$G$719*$G$720/100,2)</f>
        <v>23.21</v>
      </c>
    </row>
    <row r="2404" spans="1:7" x14ac:dyDescent="0.25">
      <c r="A2404" s="252"/>
      <c r="B2404" s="124">
        <f t="shared" si="39"/>
        <v>41685.125</v>
      </c>
      <c r="C2404" s="115">
        <v>3</v>
      </c>
      <c r="D2404" s="12">
        <f>ROUND(АТС!E380*$D$719*$D$720/100,2)</f>
        <v>57.79</v>
      </c>
      <c r="E2404" s="12">
        <f>ROUND(АТС!E380*$E$719*$E$720/100,2)</f>
        <v>53.09</v>
      </c>
      <c r="F2404" s="12">
        <f>ROUND(АТС!E380*$F$719*$F$720/100,2)</f>
        <v>36.159999999999997</v>
      </c>
      <c r="G2404" s="12">
        <f>ROUND(АТС!E380*$G$719*$G$720/100,2)</f>
        <v>21.16</v>
      </c>
    </row>
    <row r="2405" spans="1:7" x14ac:dyDescent="0.25">
      <c r="A2405" s="252"/>
      <c r="B2405" s="123">
        <f t="shared" si="39"/>
        <v>41685.166669999999</v>
      </c>
      <c r="C2405" s="115">
        <v>4</v>
      </c>
      <c r="D2405" s="12">
        <f>ROUND(АТС!E381*$D$719*$D$720/100,2)</f>
        <v>43.62</v>
      </c>
      <c r="E2405" s="12">
        <f>ROUND(АТС!E381*$E$719*$E$720/100,2)</f>
        <v>40.07</v>
      </c>
      <c r="F2405" s="12">
        <f>ROUND(АТС!E381*$F$719*$F$720/100,2)</f>
        <v>27.29</v>
      </c>
      <c r="G2405" s="12">
        <f>ROUND(АТС!E381*$G$719*$G$720/100,2)</f>
        <v>15.97</v>
      </c>
    </row>
    <row r="2406" spans="1:7" x14ac:dyDescent="0.25">
      <c r="A2406" s="252"/>
      <c r="B2406" s="124">
        <f t="shared" si="39"/>
        <v>41685.208330000001</v>
      </c>
      <c r="C2406" s="115">
        <v>5</v>
      </c>
      <c r="D2406" s="12">
        <f>ROUND(АТС!E382*$D$719*$D$720/100,2)</f>
        <v>6.3</v>
      </c>
      <c r="E2406" s="12">
        <f>ROUND(АТС!E382*$E$719*$E$720/100,2)</f>
        <v>5.79</v>
      </c>
      <c r="F2406" s="12">
        <f>ROUND(АТС!E382*$F$719*$F$720/100,2)</f>
        <v>3.94</v>
      </c>
      <c r="G2406" s="12">
        <f>ROUND(АТС!E382*$G$719*$G$720/100,2)</f>
        <v>2.31</v>
      </c>
    </row>
    <row r="2407" spans="1:7" x14ac:dyDescent="0.25">
      <c r="A2407" s="252"/>
      <c r="B2407" s="123">
        <f t="shared" si="39"/>
        <v>41685.25</v>
      </c>
      <c r="C2407" s="115">
        <v>6</v>
      </c>
      <c r="D2407" s="12">
        <f>ROUND(АТС!E383*$D$719*$D$720/100,2)</f>
        <v>0</v>
      </c>
      <c r="E2407" s="12">
        <f>ROUND(АТС!E383*$E$719*$E$720/100,2)</f>
        <v>0</v>
      </c>
      <c r="F2407" s="12">
        <f>ROUND(АТС!E383*$F$719*$F$720/100,2)</f>
        <v>0</v>
      </c>
      <c r="G2407" s="12">
        <f>ROUND(АТС!E383*$G$719*$G$720/100,2)</f>
        <v>0</v>
      </c>
    </row>
    <row r="2408" spans="1:7" x14ac:dyDescent="0.25">
      <c r="A2408" s="252"/>
      <c r="B2408" s="124">
        <f t="shared" si="39"/>
        <v>41685.291669999999</v>
      </c>
      <c r="C2408" s="115">
        <v>7</v>
      </c>
      <c r="D2408" s="12">
        <f>ROUND(АТС!E384*$D$719*$D$720/100,2)</f>
        <v>60.78</v>
      </c>
      <c r="E2408" s="12">
        <f>ROUND(АТС!E384*$E$719*$E$720/100,2)</f>
        <v>55.84</v>
      </c>
      <c r="F2408" s="12">
        <f>ROUND(АТС!E384*$F$719*$F$720/100,2)</f>
        <v>38.03</v>
      </c>
      <c r="G2408" s="12">
        <f>ROUND(АТС!E384*$G$719*$G$720/100,2)</f>
        <v>22.26</v>
      </c>
    </row>
    <row r="2409" spans="1:7" x14ac:dyDescent="0.25">
      <c r="A2409" s="252"/>
      <c r="B2409" s="123">
        <f t="shared" si="39"/>
        <v>41685.333330000001</v>
      </c>
      <c r="C2409" s="115">
        <v>8</v>
      </c>
      <c r="D2409" s="12">
        <f>ROUND(АТС!E385*$D$719*$D$720/100,2)</f>
        <v>0</v>
      </c>
      <c r="E2409" s="12">
        <f>ROUND(АТС!E385*$E$719*$E$720/100,2)</f>
        <v>0</v>
      </c>
      <c r="F2409" s="12">
        <f>ROUND(АТС!E385*$F$719*$F$720/100,2)</f>
        <v>0</v>
      </c>
      <c r="G2409" s="12">
        <f>ROUND(АТС!E385*$G$719*$G$720/100,2)</f>
        <v>0</v>
      </c>
    </row>
    <row r="2410" spans="1:7" x14ac:dyDescent="0.25">
      <c r="A2410" s="252"/>
      <c r="B2410" s="124">
        <f t="shared" ref="B2410:B2473" si="40">B2386+1</f>
        <v>41685.375</v>
      </c>
      <c r="C2410" s="115">
        <v>9</v>
      </c>
      <c r="D2410" s="12">
        <f>ROUND(АТС!E386*$D$719*$D$720/100,2)</f>
        <v>40.35</v>
      </c>
      <c r="E2410" s="12">
        <f>ROUND(АТС!E386*$E$719*$E$720/100,2)</f>
        <v>37.07</v>
      </c>
      <c r="F2410" s="12">
        <f>ROUND(АТС!E386*$F$719*$F$720/100,2)</f>
        <v>25.24</v>
      </c>
      <c r="G2410" s="12">
        <f>ROUND(АТС!E386*$G$719*$G$720/100,2)</f>
        <v>14.77</v>
      </c>
    </row>
    <row r="2411" spans="1:7" x14ac:dyDescent="0.25">
      <c r="A2411" s="252"/>
      <c r="B2411" s="123">
        <f t="shared" si="40"/>
        <v>41685.416669999999</v>
      </c>
      <c r="C2411" s="115">
        <v>10</v>
      </c>
      <c r="D2411" s="12">
        <f>ROUND(АТС!E387*$D$719*$D$720/100,2)</f>
        <v>107.92</v>
      </c>
      <c r="E2411" s="12">
        <f>ROUND(АТС!E387*$E$719*$E$720/100,2)</f>
        <v>99.15</v>
      </c>
      <c r="F2411" s="12">
        <f>ROUND(АТС!E387*$F$719*$F$720/100,2)</f>
        <v>67.53</v>
      </c>
      <c r="G2411" s="12">
        <f>ROUND(АТС!E387*$G$719*$G$720/100,2)</f>
        <v>39.520000000000003</v>
      </c>
    </row>
    <row r="2412" spans="1:7" x14ac:dyDescent="0.25">
      <c r="A2412" s="252"/>
      <c r="B2412" s="124">
        <f t="shared" si="40"/>
        <v>41685.458330000001</v>
      </c>
      <c r="C2412" s="115">
        <v>11</v>
      </c>
      <c r="D2412" s="12">
        <f>ROUND(АТС!E388*$D$719*$D$720/100,2)</f>
        <v>111.98</v>
      </c>
      <c r="E2412" s="12">
        <f>ROUND(АТС!E388*$E$719*$E$720/100,2)</f>
        <v>102.87</v>
      </c>
      <c r="F2412" s="12">
        <f>ROUND(АТС!E388*$F$719*$F$720/100,2)</f>
        <v>70.06</v>
      </c>
      <c r="G2412" s="12">
        <f>ROUND(АТС!E388*$G$719*$G$720/100,2)</f>
        <v>41</v>
      </c>
    </row>
    <row r="2413" spans="1:7" x14ac:dyDescent="0.25">
      <c r="A2413" s="252"/>
      <c r="B2413" s="123">
        <f t="shared" si="40"/>
        <v>41685.5</v>
      </c>
      <c r="C2413" s="115">
        <v>12</v>
      </c>
      <c r="D2413" s="12">
        <f>ROUND(АТС!E389*$D$719*$D$720/100,2)</f>
        <v>126.44</v>
      </c>
      <c r="E2413" s="12">
        <f>ROUND(АТС!E389*$E$719*$E$720/100,2)</f>
        <v>116.16</v>
      </c>
      <c r="F2413" s="12">
        <f>ROUND(АТС!E389*$F$719*$F$720/100,2)</f>
        <v>79.12</v>
      </c>
      <c r="G2413" s="12">
        <f>ROUND(АТС!E389*$G$719*$G$720/100,2)</f>
        <v>46.3</v>
      </c>
    </row>
    <row r="2414" spans="1:7" x14ac:dyDescent="0.25">
      <c r="A2414" s="252"/>
      <c r="B2414" s="124">
        <f t="shared" si="40"/>
        <v>41685.541669999999</v>
      </c>
      <c r="C2414" s="115">
        <v>13</v>
      </c>
      <c r="D2414" s="12">
        <f>ROUND(АТС!E390*$D$719*$D$720/100,2)</f>
        <v>113.21</v>
      </c>
      <c r="E2414" s="12">
        <f>ROUND(АТС!E390*$E$719*$E$720/100,2)</f>
        <v>104.01</v>
      </c>
      <c r="F2414" s="12">
        <f>ROUND(АТС!E390*$F$719*$F$720/100,2)</f>
        <v>70.84</v>
      </c>
      <c r="G2414" s="12">
        <f>ROUND(АТС!E390*$G$719*$G$720/100,2)</f>
        <v>41.45</v>
      </c>
    </row>
    <row r="2415" spans="1:7" x14ac:dyDescent="0.25">
      <c r="A2415" s="252"/>
      <c r="B2415" s="123">
        <f t="shared" si="40"/>
        <v>41685.583330000001</v>
      </c>
      <c r="C2415" s="115">
        <v>14</v>
      </c>
      <c r="D2415" s="12">
        <f>ROUND(АТС!E391*$D$719*$D$720/100,2)</f>
        <v>134.30000000000001</v>
      </c>
      <c r="E2415" s="12">
        <f>ROUND(АТС!E391*$E$719*$E$720/100,2)</f>
        <v>123.38</v>
      </c>
      <c r="F2415" s="12">
        <f>ROUND(АТС!E391*$F$719*$F$720/100,2)</f>
        <v>84.03</v>
      </c>
      <c r="G2415" s="12">
        <f>ROUND(АТС!E391*$G$719*$G$720/100,2)</f>
        <v>49.18</v>
      </c>
    </row>
    <row r="2416" spans="1:7" x14ac:dyDescent="0.25">
      <c r="A2416" s="252"/>
      <c r="B2416" s="124">
        <f t="shared" si="40"/>
        <v>41685.625</v>
      </c>
      <c r="C2416" s="115">
        <v>15</v>
      </c>
      <c r="D2416" s="12">
        <f>ROUND(АТС!E392*$D$719*$D$720/100,2)</f>
        <v>123.69</v>
      </c>
      <c r="E2416" s="12">
        <f>ROUND(АТС!E392*$E$719*$E$720/100,2)</f>
        <v>113.63</v>
      </c>
      <c r="F2416" s="12">
        <f>ROUND(АТС!E392*$F$719*$F$720/100,2)</f>
        <v>77.39</v>
      </c>
      <c r="G2416" s="12">
        <f>ROUND(АТС!E392*$G$719*$G$720/100,2)</f>
        <v>45.29</v>
      </c>
    </row>
    <row r="2417" spans="1:7" x14ac:dyDescent="0.25">
      <c r="A2417" s="252"/>
      <c r="B2417" s="123">
        <f t="shared" si="40"/>
        <v>41685.666669999999</v>
      </c>
      <c r="C2417" s="115">
        <v>16</v>
      </c>
      <c r="D2417" s="12">
        <f>ROUND(АТС!E393*$D$719*$D$720/100,2)</f>
        <v>134.54</v>
      </c>
      <c r="E2417" s="12">
        <f>ROUND(АТС!E393*$E$719*$E$720/100,2)</f>
        <v>123.6</v>
      </c>
      <c r="F2417" s="12">
        <f>ROUND(АТС!E393*$F$719*$F$720/100,2)</f>
        <v>84.18</v>
      </c>
      <c r="G2417" s="12">
        <f>ROUND(АТС!E393*$G$719*$G$720/100,2)</f>
        <v>49.26</v>
      </c>
    </row>
    <row r="2418" spans="1:7" x14ac:dyDescent="0.25">
      <c r="A2418" s="252"/>
      <c r="B2418" s="124">
        <f t="shared" si="40"/>
        <v>41685.708330000001</v>
      </c>
      <c r="C2418" s="115">
        <v>17</v>
      </c>
      <c r="D2418" s="12">
        <f>ROUND(АТС!E394*$D$719*$D$720/100,2)</f>
        <v>105.66</v>
      </c>
      <c r="E2418" s="12">
        <f>ROUND(АТС!E394*$E$719*$E$720/100,2)</f>
        <v>97.07</v>
      </c>
      <c r="F2418" s="12">
        <f>ROUND(АТС!E394*$F$719*$F$720/100,2)</f>
        <v>66.11</v>
      </c>
      <c r="G2418" s="12">
        <f>ROUND(АТС!E394*$G$719*$G$720/100,2)</f>
        <v>38.69</v>
      </c>
    </row>
    <row r="2419" spans="1:7" x14ac:dyDescent="0.25">
      <c r="A2419" s="252"/>
      <c r="B2419" s="123">
        <f t="shared" si="40"/>
        <v>41685.75</v>
      </c>
      <c r="C2419" s="115">
        <v>18</v>
      </c>
      <c r="D2419" s="12">
        <f>ROUND(АТС!E395*$D$719*$D$720/100,2)</f>
        <v>0</v>
      </c>
      <c r="E2419" s="12">
        <f>ROUND(АТС!E395*$E$719*$E$720/100,2)</f>
        <v>0</v>
      </c>
      <c r="F2419" s="12">
        <f>ROUND(АТС!E395*$F$719*$F$720/100,2)</f>
        <v>0</v>
      </c>
      <c r="G2419" s="12">
        <f>ROUND(АТС!E395*$G$719*$G$720/100,2)</f>
        <v>0</v>
      </c>
    </row>
    <row r="2420" spans="1:7" x14ac:dyDescent="0.25">
      <c r="A2420" s="252"/>
      <c r="B2420" s="124">
        <f t="shared" si="40"/>
        <v>41685.791669999999</v>
      </c>
      <c r="C2420" s="115">
        <v>19</v>
      </c>
      <c r="D2420" s="12">
        <f>ROUND(АТС!E396*$D$719*$D$720/100,2)</f>
        <v>23.28</v>
      </c>
      <c r="E2420" s="12">
        <f>ROUND(АТС!E396*$E$719*$E$720/100,2)</f>
        <v>21.39</v>
      </c>
      <c r="F2420" s="12">
        <f>ROUND(АТС!E396*$F$719*$F$720/100,2)</f>
        <v>14.57</v>
      </c>
      <c r="G2420" s="12">
        <f>ROUND(АТС!E396*$G$719*$G$720/100,2)</f>
        <v>8.52</v>
      </c>
    </row>
    <row r="2421" spans="1:7" x14ac:dyDescent="0.25">
      <c r="A2421" s="252"/>
      <c r="B2421" s="123">
        <f t="shared" si="40"/>
        <v>41685.833330000001</v>
      </c>
      <c r="C2421" s="115">
        <v>20</v>
      </c>
      <c r="D2421" s="12">
        <f>ROUND(АТС!E397*$D$719*$D$720/100,2)</f>
        <v>41</v>
      </c>
      <c r="E2421" s="12">
        <f>ROUND(АТС!E397*$E$719*$E$720/100,2)</f>
        <v>37.659999999999997</v>
      </c>
      <c r="F2421" s="12">
        <f>ROUND(АТС!E397*$F$719*$F$720/100,2)</f>
        <v>25.65</v>
      </c>
      <c r="G2421" s="12">
        <f>ROUND(АТС!E397*$G$719*$G$720/100,2)</f>
        <v>15.01</v>
      </c>
    </row>
    <row r="2422" spans="1:7" x14ac:dyDescent="0.25">
      <c r="A2422" s="252"/>
      <c r="B2422" s="124">
        <f t="shared" si="40"/>
        <v>41685.875</v>
      </c>
      <c r="C2422" s="115">
        <v>21</v>
      </c>
      <c r="D2422" s="12">
        <f>ROUND(АТС!E398*$D$719*$D$720/100,2)</f>
        <v>47.16</v>
      </c>
      <c r="E2422" s="12">
        <f>ROUND(АТС!E398*$E$719*$E$720/100,2)</f>
        <v>43.32</v>
      </c>
      <c r="F2422" s="12">
        <f>ROUND(АТС!E398*$F$719*$F$720/100,2)</f>
        <v>29.51</v>
      </c>
      <c r="G2422" s="12">
        <f>ROUND(АТС!E398*$G$719*$G$720/100,2)</f>
        <v>17.27</v>
      </c>
    </row>
    <row r="2423" spans="1:7" x14ac:dyDescent="0.25">
      <c r="A2423" s="252"/>
      <c r="B2423" s="123">
        <f t="shared" si="40"/>
        <v>41685.916669999999</v>
      </c>
      <c r="C2423" s="115">
        <v>22</v>
      </c>
      <c r="D2423" s="12">
        <f>ROUND(АТС!E399*$D$719*$D$720/100,2)</f>
        <v>149.65</v>
      </c>
      <c r="E2423" s="12">
        <f>ROUND(АТС!E399*$E$719*$E$720/100,2)</f>
        <v>137.47999999999999</v>
      </c>
      <c r="F2423" s="12">
        <f>ROUND(АТС!E399*$F$719*$F$720/100,2)</f>
        <v>93.63</v>
      </c>
      <c r="G2423" s="12">
        <f>ROUND(АТС!E399*$G$719*$G$720/100,2)</f>
        <v>54.8</v>
      </c>
    </row>
    <row r="2424" spans="1:7" x14ac:dyDescent="0.25">
      <c r="A2424" s="252"/>
      <c r="B2424" s="124">
        <f t="shared" si="40"/>
        <v>41685.958330000001</v>
      </c>
      <c r="C2424" s="115">
        <v>23</v>
      </c>
      <c r="D2424" s="12">
        <f>ROUND(АТС!E400*$D$719*$D$720/100,2)</f>
        <v>170.06</v>
      </c>
      <c r="E2424" s="12">
        <f>ROUND(АТС!E400*$E$719*$E$720/100,2)</f>
        <v>156.22999999999999</v>
      </c>
      <c r="F2424" s="12">
        <f>ROUND(АТС!E400*$F$719*$F$720/100,2)</f>
        <v>106.41</v>
      </c>
      <c r="G2424" s="12">
        <f>ROUND(АТС!E400*$G$719*$G$720/100,2)</f>
        <v>62.27</v>
      </c>
    </row>
    <row r="2425" spans="1:7" x14ac:dyDescent="0.25">
      <c r="A2425" s="252"/>
      <c r="B2425" s="123">
        <f t="shared" si="40"/>
        <v>41686</v>
      </c>
      <c r="C2425" s="115">
        <v>0</v>
      </c>
      <c r="D2425" s="12">
        <f>ROUND(АТС!E401*$D$719*$D$720/100,2)</f>
        <v>78.19</v>
      </c>
      <c r="E2425" s="12">
        <f>ROUND(АТС!E401*$E$719*$E$720/100,2)</f>
        <v>71.84</v>
      </c>
      <c r="F2425" s="12">
        <f>ROUND(АТС!E401*$F$719*$F$720/100,2)</f>
        <v>48.93</v>
      </c>
      <c r="G2425" s="12">
        <f>ROUND(АТС!E401*$G$719*$G$720/100,2)</f>
        <v>28.63</v>
      </c>
    </row>
    <row r="2426" spans="1:7" x14ac:dyDescent="0.25">
      <c r="A2426" s="252"/>
      <c r="B2426" s="124">
        <f t="shared" si="40"/>
        <v>41686.041669999999</v>
      </c>
      <c r="C2426" s="115">
        <v>1</v>
      </c>
      <c r="D2426" s="12">
        <f>ROUND(АТС!E402*$D$719*$D$720/100,2)</f>
        <v>62.52</v>
      </c>
      <c r="E2426" s="12">
        <f>ROUND(АТС!E402*$E$719*$E$720/100,2)</f>
        <v>57.44</v>
      </c>
      <c r="F2426" s="12">
        <f>ROUND(АТС!E402*$F$719*$F$720/100,2)</f>
        <v>39.119999999999997</v>
      </c>
      <c r="G2426" s="12">
        <f>ROUND(АТС!E402*$G$719*$G$720/100,2)</f>
        <v>22.89</v>
      </c>
    </row>
    <row r="2427" spans="1:7" x14ac:dyDescent="0.25">
      <c r="A2427" s="252"/>
      <c r="B2427" s="123">
        <f t="shared" si="40"/>
        <v>41686.083330000001</v>
      </c>
      <c r="C2427" s="115">
        <v>2</v>
      </c>
      <c r="D2427" s="12">
        <f>ROUND(АТС!E403*$D$719*$D$720/100,2)</f>
        <v>49.12</v>
      </c>
      <c r="E2427" s="12">
        <f>ROUND(АТС!E403*$E$719*$E$720/100,2)</f>
        <v>45.13</v>
      </c>
      <c r="F2427" s="12">
        <f>ROUND(АТС!E403*$F$719*$F$720/100,2)</f>
        <v>30.74</v>
      </c>
      <c r="G2427" s="12">
        <f>ROUND(АТС!E403*$G$719*$G$720/100,2)</f>
        <v>17.989999999999998</v>
      </c>
    </row>
    <row r="2428" spans="1:7" x14ac:dyDescent="0.25">
      <c r="A2428" s="252"/>
      <c r="B2428" s="124">
        <f t="shared" si="40"/>
        <v>41686.125</v>
      </c>
      <c r="C2428" s="115">
        <v>3</v>
      </c>
      <c r="D2428" s="12">
        <f>ROUND(АТС!E404*$D$719*$D$720/100,2)</f>
        <v>30.73</v>
      </c>
      <c r="E2428" s="12">
        <f>ROUND(АТС!E404*$E$719*$E$720/100,2)</f>
        <v>28.23</v>
      </c>
      <c r="F2428" s="12">
        <f>ROUND(АТС!E404*$F$719*$F$720/100,2)</f>
        <v>19.23</v>
      </c>
      <c r="G2428" s="12">
        <f>ROUND(АТС!E404*$G$719*$G$720/100,2)</f>
        <v>11.25</v>
      </c>
    </row>
    <row r="2429" spans="1:7" x14ac:dyDescent="0.25">
      <c r="A2429" s="252"/>
      <c r="B2429" s="123">
        <f t="shared" si="40"/>
        <v>41686.166669999999</v>
      </c>
      <c r="C2429" s="115">
        <v>4</v>
      </c>
      <c r="D2429" s="12">
        <f>ROUND(АТС!E405*$D$719*$D$720/100,2)</f>
        <v>31.17</v>
      </c>
      <c r="E2429" s="12">
        <f>ROUND(АТС!E405*$E$719*$E$720/100,2)</f>
        <v>28.64</v>
      </c>
      <c r="F2429" s="12">
        <f>ROUND(АТС!E405*$F$719*$F$720/100,2)</f>
        <v>19.510000000000002</v>
      </c>
      <c r="G2429" s="12">
        <f>ROUND(АТС!E405*$G$719*$G$720/100,2)</f>
        <v>11.41</v>
      </c>
    </row>
    <row r="2430" spans="1:7" x14ac:dyDescent="0.25">
      <c r="A2430" s="252"/>
      <c r="B2430" s="124">
        <f t="shared" si="40"/>
        <v>41686.208330000001</v>
      </c>
      <c r="C2430" s="115">
        <v>5</v>
      </c>
      <c r="D2430" s="12">
        <f>ROUND(АТС!E406*$D$719*$D$720/100,2)</f>
        <v>46.89</v>
      </c>
      <c r="E2430" s="12">
        <f>ROUND(АТС!E406*$E$719*$E$720/100,2)</f>
        <v>43.08</v>
      </c>
      <c r="F2430" s="12">
        <f>ROUND(АТС!E406*$F$719*$F$720/100,2)</f>
        <v>29.34</v>
      </c>
      <c r="G2430" s="12">
        <f>ROUND(АТС!E406*$G$719*$G$720/100,2)</f>
        <v>17.170000000000002</v>
      </c>
    </row>
    <row r="2431" spans="1:7" x14ac:dyDescent="0.25">
      <c r="A2431" s="252"/>
      <c r="B2431" s="123">
        <f t="shared" si="40"/>
        <v>41686.25</v>
      </c>
      <c r="C2431" s="115">
        <v>6</v>
      </c>
      <c r="D2431" s="12">
        <f>ROUND(АТС!E407*$D$719*$D$720/100,2)</f>
        <v>3.3</v>
      </c>
      <c r="E2431" s="12">
        <f>ROUND(АТС!E407*$E$719*$E$720/100,2)</f>
        <v>3.04</v>
      </c>
      <c r="F2431" s="12">
        <f>ROUND(АТС!E407*$F$719*$F$720/100,2)</f>
        <v>2.0699999999999998</v>
      </c>
      <c r="G2431" s="12">
        <f>ROUND(АТС!E407*$G$719*$G$720/100,2)</f>
        <v>1.21</v>
      </c>
    </row>
    <row r="2432" spans="1:7" x14ac:dyDescent="0.25">
      <c r="A2432" s="252"/>
      <c r="B2432" s="124">
        <f t="shared" si="40"/>
        <v>41686.291669999999</v>
      </c>
      <c r="C2432" s="115">
        <v>7</v>
      </c>
      <c r="D2432" s="12">
        <f>ROUND(АТС!E408*$D$719*$D$720/100,2)</f>
        <v>9.36</v>
      </c>
      <c r="E2432" s="12">
        <f>ROUND(АТС!E408*$E$719*$E$720/100,2)</f>
        <v>8.6</v>
      </c>
      <c r="F2432" s="12">
        <f>ROUND(АТС!E408*$F$719*$F$720/100,2)</f>
        <v>5.86</v>
      </c>
      <c r="G2432" s="12">
        <f>ROUND(АТС!E408*$G$719*$G$720/100,2)</f>
        <v>3.43</v>
      </c>
    </row>
    <row r="2433" spans="1:7" x14ac:dyDescent="0.25">
      <c r="A2433" s="252"/>
      <c r="B2433" s="123">
        <f t="shared" si="40"/>
        <v>41686.333330000001</v>
      </c>
      <c r="C2433" s="115">
        <v>8</v>
      </c>
      <c r="D2433" s="12">
        <f>ROUND(АТС!E409*$D$719*$D$720/100,2)</f>
        <v>81.78</v>
      </c>
      <c r="E2433" s="12">
        <f>ROUND(АТС!E409*$E$719*$E$720/100,2)</f>
        <v>75.13</v>
      </c>
      <c r="F2433" s="12">
        <f>ROUND(АТС!E409*$F$719*$F$720/100,2)</f>
        <v>51.17</v>
      </c>
      <c r="G2433" s="12">
        <f>ROUND(АТС!E409*$G$719*$G$720/100,2)</f>
        <v>29.94</v>
      </c>
    </row>
    <row r="2434" spans="1:7" x14ac:dyDescent="0.25">
      <c r="A2434" s="252"/>
      <c r="B2434" s="124">
        <f t="shared" si="40"/>
        <v>41686.375</v>
      </c>
      <c r="C2434" s="115">
        <v>9</v>
      </c>
      <c r="D2434" s="12">
        <f>ROUND(АТС!E410*$D$719*$D$720/100,2)</f>
        <v>74.41</v>
      </c>
      <c r="E2434" s="12">
        <f>ROUND(АТС!E410*$E$719*$E$720/100,2)</f>
        <v>68.36</v>
      </c>
      <c r="F2434" s="12">
        <f>ROUND(АТС!E410*$F$719*$F$720/100,2)</f>
        <v>46.56</v>
      </c>
      <c r="G2434" s="12">
        <f>ROUND(АТС!E410*$G$719*$G$720/100,2)</f>
        <v>27.25</v>
      </c>
    </row>
    <row r="2435" spans="1:7" x14ac:dyDescent="0.25">
      <c r="A2435" s="252"/>
      <c r="B2435" s="123">
        <f t="shared" si="40"/>
        <v>41686.416669999999</v>
      </c>
      <c r="C2435" s="115">
        <v>10</v>
      </c>
      <c r="D2435" s="12">
        <f>ROUND(АТС!E411*$D$719*$D$720/100,2)</f>
        <v>101.69</v>
      </c>
      <c r="E2435" s="12">
        <f>ROUND(АТС!E411*$E$719*$E$720/100,2)</f>
        <v>93.42</v>
      </c>
      <c r="F2435" s="12">
        <f>ROUND(АТС!E411*$F$719*$F$720/100,2)</f>
        <v>63.63</v>
      </c>
      <c r="G2435" s="12">
        <f>ROUND(АТС!E411*$G$719*$G$720/100,2)</f>
        <v>37.24</v>
      </c>
    </row>
    <row r="2436" spans="1:7" x14ac:dyDescent="0.25">
      <c r="A2436" s="252"/>
      <c r="B2436" s="124">
        <f t="shared" si="40"/>
        <v>41686.458330000001</v>
      </c>
      <c r="C2436" s="115">
        <v>11</v>
      </c>
      <c r="D2436" s="12">
        <f>ROUND(АТС!E412*$D$719*$D$720/100,2)</f>
        <v>115.45</v>
      </c>
      <c r="E2436" s="12">
        <f>ROUND(АТС!E412*$E$719*$E$720/100,2)</f>
        <v>106.07</v>
      </c>
      <c r="F2436" s="12">
        <f>ROUND(АТС!E412*$F$719*$F$720/100,2)</f>
        <v>72.239999999999995</v>
      </c>
      <c r="G2436" s="12">
        <f>ROUND(АТС!E412*$G$719*$G$720/100,2)</f>
        <v>42.28</v>
      </c>
    </row>
    <row r="2437" spans="1:7" x14ac:dyDescent="0.25">
      <c r="A2437" s="252"/>
      <c r="B2437" s="123">
        <f t="shared" si="40"/>
        <v>41686.5</v>
      </c>
      <c r="C2437" s="115">
        <v>12</v>
      </c>
      <c r="D2437" s="12">
        <f>ROUND(АТС!E413*$D$719*$D$720/100,2)</f>
        <v>134.08000000000001</v>
      </c>
      <c r="E2437" s="12">
        <f>ROUND(АТС!E413*$E$719*$E$720/100,2)</f>
        <v>123.18</v>
      </c>
      <c r="F2437" s="12">
        <f>ROUND(АТС!E413*$F$719*$F$720/100,2)</f>
        <v>83.9</v>
      </c>
      <c r="G2437" s="12">
        <f>ROUND(АТС!E413*$G$719*$G$720/100,2)</f>
        <v>49.1</v>
      </c>
    </row>
    <row r="2438" spans="1:7" x14ac:dyDescent="0.25">
      <c r="A2438" s="252"/>
      <c r="B2438" s="124">
        <f t="shared" si="40"/>
        <v>41686.541669999999</v>
      </c>
      <c r="C2438" s="115">
        <v>13</v>
      </c>
      <c r="D2438" s="12">
        <f>ROUND(АТС!E414*$D$719*$D$720/100,2)</f>
        <v>134.69</v>
      </c>
      <c r="E2438" s="12">
        <f>ROUND(АТС!E414*$E$719*$E$720/100,2)</f>
        <v>123.74</v>
      </c>
      <c r="F2438" s="12">
        <f>ROUND(АТС!E414*$F$719*$F$720/100,2)</f>
        <v>84.28</v>
      </c>
      <c r="G2438" s="12">
        <f>ROUND(АТС!E414*$G$719*$G$720/100,2)</f>
        <v>49.32</v>
      </c>
    </row>
    <row r="2439" spans="1:7" x14ac:dyDescent="0.25">
      <c r="A2439" s="252"/>
      <c r="B2439" s="123">
        <f t="shared" si="40"/>
        <v>41686.583330000001</v>
      </c>
      <c r="C2439" s="115">
        <v>14</v>
      </c>
      <c r="D2439" s="12">
        <f>ROUND(АТС!E415*$D$719*$D$720/100,2)</f>
        <v>43.49</v>
      </c>
      <c r="E2439" s="12">
        <f>ROUND(АТС!E415*$E$719*$E$720/100,2)</f>
        <v>39.96</v>
      </c>
      <c r="F2439" s="12">
        <f>ROUND(АТС!E415*$F$719*$F$720/100,2)</f>
        <v>27.21</v>
      </c>
      <c r="G2439" s="12">
        <f>ROUND(АТС!E415*$G$719*$G$720/100,2)</f>
        <v>15.93</v>
      </c>
    </row>
    <row r="2440" spans="1:7" x14ac:dyDescent="0.25">
      <c r="A2440" s="252"/>
      <c r="B2440" s="124">
        <f t="shared" si="40"/>
        <v>41686.625</v>
      </c>
      <c r="C2440" s="115">
        <v>15</v>
      </c>
      <c r="D2440" s="12">
        <f>ROUND(АТС!E416*$D$719*$D$720/100,2)</f>
        <v>39.380000000000003</v>
      </c>
      <c r="E2440" s="12">
        <f>ROUND(АТС!E416*$E$719*$E$720/100,2)</f>
        <v>36.18</v>
      </c>
      <c r="F2440" s="12">
        <f>ROUND(АТС!E416*$F$719*$F$720/100,2)</f>
        <v>24.64</v>
      </c>
      <c r="G2440" s="12">
        <f>ROUND(АТС!E416*$G$719*$G$720/100,2)</f>
        <v>14.42</v>
      </c>
    </row>
    <row r="2441" spans="1:7" x14ac:dyDescent="0.25">
      <c r="A2441" s="252"/>
      <c r="B2441" s="123">
        <f t="shared" si="40"/>
        <v>41686.666669999999</v>
      </c>
      <c r="C2441" s="115">
        <v>16</v>
      </c>
      <c r="D2441" s="12">
        <f>ROUND(АТС!E417*$D$719*$D$720/100,2)</f>
        <v>53.68</v>
      </c>
      <c r="E2441" s="12">
        <f>ROUND(АТС!E417*$E$719*$E$720/100,2)</f>
        <v>49.32</v>
      </c>
      <c r="F2441" s="12">
        <f>ROUND(АТС!E417*$F$719*$F$720/100,2)</f>
        <v>33.590000000000003</v>
      </c>
      <c r="G2441" s="12">
        <f>ROUND(АТС!E417*$G$719*$G$720/100,2)</f>
        <v>19.66</v>
      </c>
    </row>
    <row r="2442" spans="1:7" x14ac:dyDescent="0.25">
      <c r="A2442" s="252"/>
      <c r="B2442" s="124">
        <f t="shared" si="40"/>
        <v>41686.708330000001</v>
      </c>
      <c r="C2442" s="115">
        <v>17</v>
      </c>
      <c r="D2442" s="12">
        <f>ROUND(АТС!E418*$D$719*$D$720/100,2)</f>
        <v>77.790000000000006</v>
      </c>
      <c r="E2442" s="12">
        <f>ROUND(АТС!E418*$E$719*$E$720/100,2)</f>
        <v>71.47</v>
      </c>
      <c r="F2442" s="12">
        <f>ROUND(АТС!E418*$F$719*$F$720/100,2)</f>
        <v>48.67</v>
      </c>
      <c r="G2442" s="12">
        <f>ROUND(АТС!E418*$G$719*$G$720/100,2)</f>
        <v>28.48</v>
      </c>
    </row>
    <row r="2443" spans="1:7" x14ac:dyDescent="0.25">
      <c r="A2443" s="252"/>
      <c r="B2443" s="123">
        <f t="shared" si="40"/>
        <v>41686.75</v>
      </c>
      <c r="C2443" s="115">
        <v>18</v>
      </c>
      <c r="D2443" s="12">
        <f>ROUND(АТС!E419*$D$719*$D$720/100,2)</f>
        <v>0</v>
      </c>
      <c r="E2443" s="12">
        <f>ROUND(АТС!E419*$E$719*$E$720/100,2)</f>
        <v>0</v>
      </c>
      <c r="F2443" s="12">
        <f>ROUND(АТС!E419*$F$719*$F$720/100,2)</f>
        <v>0</v>
      </c>
      <c r="G2443" s="12">
        <f>ROUND(АТС!E419*$G$719*$G$720/100,2)</f>
        <v>0</v>
      </c>
    </row>
    <row r="2444" spans="1:7" x14ac:dyDescent="0.25">
      <c r="A2444" s="252"/>
      <c r="B2444" s="124">
        <f t="shared" si="40"/>
        <v>41686.791669999999</v>
      </c>
      <c r="C2444" s="115">
        <v>19</v>
      </c>
      <c r="D2444" s="12">
        <f>ROUND(АТС!E420*$D$719*$D$720/100,2)</f>
        <v>61.94</v>
      </c>
      <c r="E2444" s="12">
        <f>ROUND(АТС!E420*$E$719*$E$720/100,2)</f>
        <v>56.9</v>
      </c>
      <c r="F2444" s="12">
        <f>ROUND(АТС!E420*$F$719*$F$720/100,2)</f>
        <v>38.76</v>
      </c>
      <c r="G2444" s="12">
        <f>ROUND(АТС!E420*$G$719*$G$720/100,2)</f>
        <v>22.68</v>
      </c>
    </row>
    <row r="2445" spans="1:7" x14ac:dyDescent="0.25">
      <c r="A2445" s="252"/>
      <c r="B2445" s="123">
        <f t="shared" si="40"/>
        <v>41686.833330000001</v>
      </c>
      <c r="C2445" s="115">
        <v>20</v>
      </c>
      <c r="D2445" s="12">
        <f>ROUND(АТС!E421*$D$719*$D$720/100,2)</f>
        <v>116.07</v>
      </c>
      <c r="E2445" s="12">
        <f>ROUND(АТС!E421*$E$719*$E$720/100,2)</f>
        <v>106.63</v>
      </c>
      <c r="F2445" s="12">
        <f>ROUND(АТС!E421*$F$719*$F$720/100,2)</f>
        <v>72.62</v>
      </c>
      <c r="G2445" s="12">
        <f>ROUND(АТС!E421*$G$719*$G$720/100,2)</f>
        <v>42.5</v>
      </c>
    </row>
    <row r="2446" spans="1:7" x14ac:dyDescent="0.25">
      <c r="A2446" s="252"/>
      <c r="B2446" s="124">
        <f t="shared" si="40"/>
        <v>41686.875</v>
      </c>
      <c r="C2446" s="115">
        <v>21</v>
      </c>
      <c r="D2446" s="12">
        <f>ROUND(АТС!E422*$D$719*$D$720/100,2)</f>
        <v>124.86</v>
      </c>
      <c r="E2446" s="12">
        <f>ROUND(АТС!E422*$E$719*$E$720/100,2)</f>
        <v>114.71</v>
      </c>
      <c r="F2446" s="12">
        <f>ROUND(АТС!E422*$F$719*$F$720/100,2)</f>
        <v>78.12</v>
      </c>
      <c r="G2446" s="12">
        <f>ROUND(АТС!E422*$G$719*$G$720/100,2)</f>
        <v>45.72</v>
      </c>
    </row>
    <row r="2447" spans="1:7" x14ac:dyDescent="0.25">
      <c r="A2447" s="252"/>
      <c r="B2447" s="123">
        <f t="shared" si="40"/>
        <v>41686.916669999999</v>
      </c>
      <c r="C2447" s="115">
        <v>22</v>
      </c>
      <c r="D2447" s="12">
        <f>ROUND(АТС!E423*$D$719*$D$720/100,2)</f>
        <v>52.72</v>
      </c>
      <c r="E2447" s="12">
        <f>ROUND(АТС!E423*$E$719*$E$720/100,2)</f>
        <v>48.44</v>
      </c>
      <c r="F2447" s="12">
        <f>ROUND(АТС!E423*$F$719*$F$720/100,2)</f>
        <v>32.99</v>
      </c>
      <c r="G2447" s="12">
        <f>ROUND(АТС!E423*$G$719*$G$720/100,2)</f>
        <v>19.309999999999999</v>
      </c>
    </row>
    <row r="2448" spans="1:7" x14ac:dyDescent="0.25">
      <c r="A2448" s="252"/>
      <c r="B2448" s="124">
        <f t="shared" si="40"/>
        <v>41686.958330000001</v>
      </c>
      <c r="C2448" s="115">
        <v>23</v>
      </c>
      <c r="D2448" s="12">
        <f>ROUND(АТС!E424*$D$719*$D$720/100,2)</f>
        <v>47.33</v>
      </c>
      <c r="E2448" s="12">
        <f>ROUND(АТС!E424*$E$719*$E$720/100,2)</f>
        <v>43.48</v>
      </c>
      <c r="F2448" s="12">
        <f>ROUND(АТС!E424*$F$719*$F$720/100,2)</f>
        <v>29.61</v>
      </c>
      <c r="G2448" s="12">
        <f>ROUND(АТС!E424*$G$719*$G$720/100,2)</f>
        <v>17.329999999999998</v>
      </c>
    </row>
    <row r="2449" spans="1:7" x14ac:dyDescent="0.25">
      <c r="A2449" s="252"/>
      <c r="B2449" s="123">
        <f t="shared" si="40"/>
        <v>41687</v>
      </c>
      <c r="C2449" s="115">
        <v>0</v>
      </c>
      <c r="D2449" s="12">
        <f>ROUND(АТС!E425*$D$719*$D$720/100,2)</f>
        <v>59.45</v>
      </c>
      <c r="E2449" s="12">
        <f>ROUND(АТС!E425*$E$719*$E$720/100,2)</f>
        <v>54.61</v>
      </c>
      <c r="F2449" s="12">
        <f>ROUND(АТС!E425*$F$719*$F$720/100,2)</f>
        <v>37.19</v>
      </c>
      <c r="G2449" s="12">
        <f>ROUND(АТС!E425*$G$719*$G$720/100,2)</f>
        <v>21.77</v>
      </c>
    </row>
    <row r="2450" spans="1:7" x14ac:dyDescent="0.25">
      <c r="A2450" s="252"/>
      <c r="B2450" s="124">
        <f t="shared" si="40"/>
        <v>41687.041669999999</v>
      </c>
      <c r="C2450" s="115">
        <v>1</v>
      </c>
      <c r="D2450" s="12">
        <f>ROUND(АТС!E426*$D$719*$D$720/100,2)</f>
        <v>70.930000000000007</v>
      </c>
      <c r="E2450" s="12">
        <f>ROUND(АТС!E426*$E$719*$E$720/100,2)</f>
        <v>65.16</v>
      </c>
      <c r="F2450" s="12">
        <f>ROUND(АТС!E426*$F$719*$F$720/100,2)</f>
        <v>44.38</v>
      </c>
      <c r="G2450" s="12">
        <f>ROUND(АТС!E426*$G$719*$G$720/100,2)</f>
        <v>25.97</v>
      </c>
    </row>
    <row r="2451" spans="1:7" x14ac:dyDescent="0.25">
      <c r="A2451" s="252"/>
      <c r="B2451" s="123">
        <f t="shared" si="40"/>
        <v>41687.083330000001</v>
      </c>
      <c r="C2451" s="115">
        <v>2</v>
      </c>
      <c r="D2451" s="12">
        <f>ROUND(АТС!E427*$D$719*$D$720/100,2)</f>
        <v>71.86</v>
      </c>
      <c r="E2451" s="12">
        <f>ROUND(АТС!E427*$E$719*$E$720/100,2)</f>
        <v>66.010000000000005</v>
      </c>
      <c r="F2451" s="12">
        <f>ROUND(АТС!E427*$F$719*$F$720/100,2)</f>
        <v>44.96</v>
      </c>
      <c r="G2451" s="12">
        <f>ROUND(АТС!E427*$G$719*$G$720/100,2)</f>
        <v>26.31</v>
      </c>
    </row>
    <row r="2452" spans="1:7" x14ac:dyDescent="0.25">
      <c r="A2452" s="252"/>
      <c r="B2452" s="124">
        <f t="shared" si="40"/>
        <v>41687.125</v>
      </c>
      <c r="C2452" s="115">
        <v>3</v>
      </c>
      <c r="D2452" s="12">
        <f>ROUND(АТС!E428*$D$719*$D$720/100,2)</f>
        <v>62.74</v>
      </c>
      <c r="E2452" s="12">
        <f>ROUND(АТС!E428*$E$719*$E$720/100,2)</f>
        <v>57.64</v>
      </c>
      <c r="F2452" s="12">
        <f>ROUND(АТС!E428*$F$719*$F$720/100,2)</f>
        <v>39.26</v>
      </c>
      <c r="G2452" s="12">
        <f>ROUND(АТС!E428*$G$719*$G$720/100,2)</f>
        <v>22.97</v>
      </c>
    </row>
    <row r="2453" spans="1:7" x14ac:dyDescent="0.25">
      <c r="A2453" s="252"/>
      <c r="B2453" s="123">
        <f t="shared" si="40"/>
        <v>41687.166669999999</v>
      </c>
      <c r="C2453" s="115">
        <v>4</v>
      </c>
      <c r="D2453" s="12">
        <f>ROUND(АТС!E429*$D$719*$D$720/100,2)</f>
        <v>51.71</v>
      </c>
      <c r="E2453" s="12">
        <f>ROUND(АТС!E429*$E$719*$E$720/100,2)</f>
        <v>47.5</v>
      </c>
      <c r="F2453" s="12">
        <f>ROUND(АТС!E429*$F$719*$F$720/100,2)</f>
        <v>32.35</v>
      </c>
      <c r="G2453" s="12">
        <f>ROUND(АТС!E429*$G$719*$G$720/100,2)</f>
        <v>18.93</v>
      </c>
    </row>
    <row r="2454" spans="1:7" x14ac:dyDescent="0.25">
      <c r="A2454" s="252"/>
      <c r="B2454" s="124">
        <f t="shared" si="40"/>
        <v>41687.208330000001</v>
      </c>
      <c r="C2454" s="115">
        <v>5</v>
      </c>
      <c r="D2454" s="12">
        <f>ROUND(АТС!E430*$D$719*$D$720/100,2)</f>
        <v>6.92</v>
      </c>
      <c r="E2454" s="12">
        <f>ROUND(АТС!E430*$E$719*$E$720/100,2)</f>
        <v>6.36</v>
      </c>
      <c r="F2454" s="12">
        <f>ROUND(АТС!E430*$F$719*$F$720/100,2)</f>
        <v>4.33</v>
      </c>
      <c r="G2454" s="12">
        <f>ROUND(АТС!E430*$G$719*$G$720/100,2)</f>
        <v>2.54</v>
      </c>
    </row>
    <row r="2455" spans="1:7" x14ac:dyDescent="0.25">
      <c r="A2455" s="252"/>
      <c r="B2455" s="123">
        <f t="shared" si="40"/>
        <v>41687.25</v>
      </c>
      <c r="C2455" s="115">
        <v>6</v>
      </c>
      <c r="D2455" s="12">
        <f>ROUND(АТС!E431*$D$719*$D$720/100,2)</f>
        <v>0</v>
      </c>
      <c r="E2455" s="12">
        <f>ROUND(АТС!E431*$E$719*$E$720/100,2)</f>
        <v>0</v>
      </c>
      <c r="F2455" s="12">
        <f>ROUND(АТС!E431*$F$719*$F$720/100,2)</f>
        <v>0</v>
      </c>
      <c r="G2455" s="12">
        <f>ROUND(АТС!E431*$G$719*$G$720/100,2)</f>
        <v>0</v>
      </c>
    </row>
    <row r="2456" spans="1:7" x14ac:dyDescent="0.25">
      <c r="A2456" s="252"/>
      <c r="B2456" s="124">
        <f t="shared" si="40"/>
        <v>41687.291669999999</v>
      </c>
      <c r="C2456" s="115">
        <v>7</v>
      </c>
      <c r="D2456" s="12">
        <f>ROUND(АТС!E432*$D$719*$D$720/100,2)</f>
        <v>28.26</v>
      </c>
      <c r="E2456" s="12">
        <f>ROUND(АТС!E432*$E$719*$E$720/100,2)</f>
        <v>25.96</v>
      </c>
      <c r="F2456" s="12">
        <f>ROUND(АТС!E432*$F$719*$F$720/100,2)</f>
        <v>17.68</v>
      </c>
      <c r="G2456" s="12">
        <f>ROUND(АТС!E432*$G$719*$G$720/100,2)</f>
        <v>10.35</v>
      </c>
    </row>
    <row r="2457" spans="1:7" x14ac:dyDescent="0.25">
      <c r="A2457" s="252"/>
      <c r="B2457" s="123">
        <f t="shared" si="40"/>
        <v>41687.333330000001</v>
      </c>
      <c r="C2457" s="115">
        <v>8</v>
      </c>
      <c r="D2457" s="12">
        <f>ROUND(АТС!E433*$D$719*$D$720/100,2)</f>
        <v>65.290000000000006</v>
      </c>
      <c r="E2457" s="12">
        <f>ROUND(АТС!E433*$E$719*$E$720/100,2)</f>
        <v>59.98</v>
      </c>
      <c r="F2457" s="12">
        <f>ROUND(АТС!E433*$F$719*$F$720/100,2)</f>
        <v>40.85</v>
      </c>
      <c r="G2457" s="12">
        <f>ROUND(АТС!E433*$G$719*$G$720/100,2)</f>
        <v>23.91</v>
      </c>
    </row>
    <row r="2458" spans="1:7" x14ac:dyDescent="0.25">
      <c r="A2458" s="252"/>
      <c r="B2458" s="124">
        <f t="shared" si="40"/>
        <v>41687.375</v>
      </c>
      <c r="C2458" s="115">
        <v>9</v>
      </c>
      <c r="D2458" s="12">
        <f>ROUND(АТС!E434*$D$719*$D$720/100,2)</f>
        <v>82.05</v>
      </c>
      <c r="E2458" s="12">
        <f>ROUND(АТС!E434*$E$719*$E$720/100,2)</f>
        <v>75.38</v>
      </c>
      <c r="F2458" s="12">
        <f>ROUND(АТС!E434*$F$719*$F$720/100,2)</f>
        <v>51.34</v>
      </c>
      <c r="G2458" s="12">
        <f>ROUND(АТС!E434*$G$719*$G$720/100,2)</f>
        <v>30.04</v>
      </c>
    </row>
    <row r="2459" spans="1:7" x14ac:dyDescent="0.25">
      <c r="A2459" s="252"/>
      <c r="B2459" s="123">
        <f t="shared" si="40"/>
        <v>41687.416669999999</v>
      </c>
      <c r="C2459" s="115">
        <v>10</v>
      </c>
      <c r="D2459" s="12">
        <f>ROUND(АТС!E435*$D$719*$D$720/100,2)</f>
        <v>88.56</v>
      </c>
      <c r="E2459" s="12">
        <f>ROUND(АТС!E435*$E$719*$E$720/100,2)</f>
        <v>81.36</v>
      </c>
      <c r="F2459" s="12">
        <f>ROUND(АТС!E435*$F$719*$F$720/100,2)</f>
        <v>55.41</v>
      </c>
      <c r="G2459" s="12">
        <f>ROUND(АТС!E435*$G$719*$G$720/100,2)</f>
        <v>32.43</v>
      </c>
    </row>
    <row r="2460" spans="1:7" x14ac:dyDescent="0.25">
      <c r="A2460" s="252"/>
      <c r="B2460" s="124">
        <f t="shared" si="40"/>
        <v>41687.458330000001</v>
      </c>
      <c r="C2460" s="115">
        <v>11</v>
      </c>
      <c r="D2460" s="12">
        <f>ROUND(АТС!E436*$D$719*$D$720/100,2)</f>
        <v>90.83</v>
      </c>
      <c r="E2460" s="12">
        <f>ROUND(АТС!E436*$E$719*$E$720/100,2)</f>
        <v>83.45</v>
      </c>
      <c r="F2460" s="12">
        <f>ROUND(АТС!E436*$F$719*$F$720/100,2)</f>
        <v>56.83</v>
      </c>
      <c r="G2460" s="12">
        <f>ROUND(АТС!E436*$G$719*$G$720/100,2)</f>
        <v>33.26</v>
      </c>
    </row>
    <row r="2461" spans="1:7" x14ac:dyDescent="0.25">
      <c r="A2461" s="252"/>
      <c r="B2461" s="123">
        <f t="shared" si="40"/>
        <v>41687.5</v>
      </c>
      <c r="C2461" s="115">
        <v>12</v>
      </c>
      <c r="D2461" s="12">
        <f>ROUND(АТС!E437*$D$719*$D$720/100,2)</f>
        <v>125.09</v>
      </c>
      <c r="E2461" s="12">
        <f>ROUND(АТС!E437*$E$719*$E$720/100,2)</f>
        <v>114.92</v>
      </c>
      <c r="F2461" s="12">
        <f>ROUND(АТС!E437*$F$719*$F$720/100,2)</f>
        <v>78.27</v>
      </c>
      <c r="G2461" s="12">
        <f>ROUND(АТС!E437*$G$719*$G$720/100,2)</f>
        <v>45.81</v>
      </c>
    </row>
    <row r="2462" spans="1:7" x14ac:dyDescent="0.25">
      <c r="A2462" s="252"/>
      <c r="B2462" s="124">
        <f t="shared" si="40"/>
        <v>41687.541669999999</v>
      </c>
      <c r="C2462" s="115">
        <v>13</v>
      </c>
      <c r="D2462" s="12">
        <f>ROUND(АТС!E438*$D$719*$D$720/100,2)</f>
        <v>120.92</v>
      </c>
      <c r="E2462" s="12">
        <f>ROUND(АТС!E438*$E$719*$E$720/100,2)</f>
        <v>111.09</v>
      </c>
      <c r="F2462" s="12">
        <f>ROUND(АТС!E438*$F$719*$F$720/100,2)</f>
        <v>75.66</v>
      </c>
      <c r="G2462" s="12">
        <f>ROUND(АТС!E438*$G$719*$G$720/100,2)</f>
        <v>44.28</v>
      </c>
    </row>
    <row r="2463" spans="1:7" x14ac:dyDescent="0.25">
      <c r="A2463" s="252"/>
      <c r="B2463" s="123">
        <f t="shared" si="40"/>
        <v>41687.583330000001</v>
      </c>
      <c r="C2463" s="115">
        <v>14</v>
      </c>
      <c r="D2463" s="12">
        <f>ROUND(АТС!E439*$D$719*$D$720/100,2)</f>
        <v>102.79</v>
      </c>
      <c r="E2463" s="12">
        <f>ROUND(АТС!E439*$E$719*$E$720/100,2)</f>
        <v>94.43</v>
      </c>
      <c r="F2463" s="12">
        <f>ROUND(АТС!E439*$F$719*$F$720/100,2)</f>
        <v>64.319999999999993</v>
      </c>
      <c r="G2463" s="12">
        <f>ROUND(АТС!E439*$G$719*$G$720/100,2)</f>
        <v>37.64</v>
      </c>
    </row>
    <row r="2464" spans="1:7" x14ac:dyDescent="0.25">
      <c r="A2464" s="252"/>
      <c r="B2464" s="124">
        <f t="shared" si="40"/>
        <v>41687.625</v>
      </c>
      <c r="C2464" s="115">
        <v>15</v>
      </c>
      <c r="D2464" s="12">
        <f>ROUND(АТС!E440*$D$719*$D$720/100,2)</f>
        <v>53.56</v>
      </c>
      <c r="E2464" s="12">
        <f>ROUND(АТС!E440*$E$719*$E$720/100,2)</f>
        <v>49.2</v>
      </c>
      <c r="F2464" s="12">
        <f>ROUND(АТС!E440*$F$719*$F$720/100,2)</f>
        <v>33.51</v>
      </c>
      <c r="G2464" s="12">
        <f>ROUND(АТС!E440*$G$719*$G$720/100,2)</f>
        <v>19.61</v>
      </c>
    </row>
    <row r="2465" spans="1:7" x14ac:dyDescent="0.25">
      <c r="A2465" s="252"/>
      <c r="B2465" s="123">
        <f t="shared" si="40"/>
        <v>41687.666669999999</v>
      </c>
      <c r="C2465" s="115">
        <v>16</v>
      </c>
      <c r="D2465" s="12">
        <f>ROUND(АТС!E441*$D$719*$D$720/100,2)</f>
        <v>94.66</v>
      </c>
      <c r="E2465" s="12">
        <f>ROUND(АТС!E441*$E$719*$E$720/100,2)</f>
        <v>86.96</v>
      </c>
      <c r="F2465" s="12">
        <f>ROUND(АТС!E441*$F$719*$F$720/100,2)</f>
        <v>59.23</v>
      </c>
      <c r="G2465" s="12">
        <f>ROUND(АТС!E441*$G$719*$G$720/100,2)</f>
        <v>34.659999999999997</v>
      </c>
    </row>
    <row r="2466" spans="1:7" x14ac:dyDescent="0.25">
      <c r="A2466" s="252"/>
      <c r="B2466" s="124">
        <f t="shared" si="40"/>
        <v>41687.708330000001</v>
      </c>
      <c r="C2466" s="115">
        <v>17</v>
      </c>
      <c r="D2466" s="12">
        <f>ROUND(АТС!E442*$D$719*$D$720/100,2)</f>
        <v>60.96</v>
      </c>
      <c r="E2466" s="12">
        <f>ROUND(АТС!E442*$E$719*$E$720/100,2)</f>
        <v>56</v>
      </c>
      <c r="F2466" s="12">
        <f>ROUND(АТС!E442*$F$719*$F$720/100,2)</f>
        <v>38.14</v>
      </c>
      <c r="G2466" s="12">
        <f>ROUND(АТС!E442*$G$719*$G$720/100,2)</f>
        <v>22.32</v>
      </c>
    </row>
    <row r="2467" spans="1:7" x14ac:dyDescent="0.25">
      <c r="A2467" s="252"/>
      <c r="B2467" s="123">
        <f t="shared" si="40"/>
        <v>41687.75</v>
      </c>
      <c r="C2467" s="115">
        <v>18</v>
      </c>
      <c r="D2467" s="12">
        <f>ROUND(АТС!E443*$D$719*$D$720/100,2)</f>
        <v>3.13</v>
      </c>
      <c r="E2467" s="12">
        <f>ROUND(АТС!E443*$E$719*$E$720/100,2)</f>
        <v>2.87</v>
      </c>
      <c r="F2467" s="12">
        <f>ROUND(АТС!E443*$F$719*$F$720/100,2)</f>
        <v>1.96</v>
      </c>
      <c r="G2467" s="12">
        <f>ROUND(АТС!E443*$G$719*$G$720/100,2)</f>
        <v>1.1399999999999999</v>
      </c>
    </row>
    <row r="2468" spans="1:7" x14ac:dyDescent="0.25">
      <c r="A2468" s="252"/>
      <c r="B2468" s="124">
        <f t="shared" si="40"/>
        <v>41687.791669999999</v>
      </c>
      <c r="C2468" s="115">
        <v>19</v>
      </c>
      <c r="D2468" s="12">
        <f>ROUND(АТС!E444*$D$719*$D$720/100,2)</f>
        <v>66.53</v>
      </c>
      <c r="E2468" s="12">
        <f>ROUND(АТС!E444*$E$719*$E$720/100,2)</f>
        <v>61.12</v>
      </c>
      <c r="F2468" s="12">
        <f>ROUND(АТС!E444*$F$719*$F$720/100,2)</f>
        <v>41.63</v>
      </c>
      <c r="G2468" s="12">
        <f>ROUND(АТС!E444*$G$719*$G$720/100,2)</f>
        <v>24.36</v>
      </c>
    </row>
    <row r="2469" spans="1:7" x14ac:dyDescent="0.25">
      <c r="A2469" s="252"/>
      <c r="B2469" s="123">
        <f t="shared" si="40"/>
        <v>41687.833330000001</v>
      </c>
      <c r="C2469" s="115">
        <v>20</v>
      </c>
      <c r="D2469" s="12">
        <f>ROUND(АТС!E445*$D$719*$D$720/100,2)</f>
        <v>126.86</v>
      </c>
      <c r="E2469" s="12">
        <f>ROUND(АТС!E445*$E$719*$E$720/100,2)</f>
        <v>116.55</v>
      </c>
      <c r="F2469" s="12">
        <f>ROUND(АТС!E445*$F$719*$F$720/100,2)</f>
        <v>79.38</v>
      </c>
      <c r="G2469" s="12">
        <f>ROUND(АТС!E445*$G$719*$G$720/100,2)</f>
        <v>46.45</v>
      </c>
    </row>
    <row r="2470" spans="1:7" x14ac:dyDescent="0.25">
      <c r="A2470" s="252"/>
      <c r="B2470" s="124">
        <f t="shared" si="40"/>
        <v>41687.875</v>
      </c>
      <c r="C2470" s="115">
        <v>21</v>
      </c>
      <c r="D2470" s="12">
        <f>ROUND(АТС!E446*$D$719*$D$720/100,2)</f>
        <v>150.06</v>
      </c>
      <c r="E2470" s="12">
        <f>ROUND(АТС!E446*$E$719*$E$720/100,2)</f>
        <v>137.86000000000001</v>
      </c>
      <c r="F2470" s="12">
        <f>ROUND(АТС!E446*$F$719*$F$720/100,2)</f>
        <v>93.89</v>
      </c>
      <c r="G2470" s="12">
        <f>ROUND(АТС!E446*$G$719*$G$720/100,2)</f>
        <v>54.95</v>
      </c>
    </row>
    <row r="2471" spans="1:7" x14ac:dyDescent="0.25">
      <c r="A2471" s="252"/>
      <c r="B2471" s="123">
        <f t="shared" si="40"/>
        <v>41687.916669999999</v>
      </c>
      <c r="C2471" s="115">
        <v>22</v>
      </c>
      <c r="D2471" s="12">
        <f>ROUND(АТС!E447*$D$719*$D$720/100,2)</f>
        <v>218.74</v>
      </c>
      <c r="E2471" s="12">
        <f>ROUND(АТС!E447*$E$719*$E$720/100,2)</f>
        <v>200.95</v>
      </c>
      <c r="F2471" s="12">
        <f>ROUND(АТС!E447*$F$719*$F$720/100,2)</f>
        <v>136.86000000000001</v>
      </c>
      <c r="G2471" s="12">
        <f>ROUND(АТС!E447*$G$719*$G$720/100,2)</f>
        <v>80.09</v>
      </c>
    </row>
    <row r="2472" spans="1:7" x14ac:dyDescent="0.25">
      <c r="A2472" s="252"/>
      <c r="B2472" s="124">
        <f t="shared" si="40"/>
        <v>41687.958330000001</v>
      </c>
      <c r="C2472" s="115">
        <v>23</v>
      </c>
      <c r="D2472" s="12">
        <f>ROUND(АТС!E448*$D$719*$D$720/100,2)</f>
        <v>175.95</v>
      </c>
      <c r="E2472" s="12">
        <f>ROUND(АТС!E448*$E$719*$E$720/100,2)</f>
        <v>161.65</v>
      </c>
      <c r="F2472" s="12">
        <f>ROUND(АТС!E448*$F$719*$F$720/100,2)</f>
        <v>110.09</v>
      </c>
      <c r="G2472" s="12">
        <f>ROUND(АТС!E448*$G$719*$G$720/100,2)</f>
        <v>64.430000000000007</v>
      </c>
    </row>
    <row r="2473" spans="1:7" x14ac:dyDescent="0.25">
      <c r="A2473" s="252"/>
      <c r="B2473" s="123">
        <f t="shared" si="40"/>
        <v>41688</v>
      </c>
      <c r="C2473" s="115">
        <v>0</v>
      </c>
      <c r="D2473" s="12">
        <f>ROUND(АТС!E449*$D$719*$D$720/100,2)</f>
        <v>89.06</v>
      </c>
      <c r="E2473" s="12">
        <f>ROUND(АТС!E449*$E$719*$E$720/100,2)</f>
        <v>81.819999999999993</v>
      </c>
      <c r="F2473" s="12">
        <f>ROUND(АТС!E449*$F$719*$F$720/100,2)</f>
        <v>55.73</v>
      </c>
      <c r="G2473" s="12">
        <f>ROUND(АТС!E449*$G$719*$G$720/100,2)</f>
        <v>32.61</v>
      </c>
    </row>
    <row r="2474" spans="1:7" x14ac:dyDescent="0.25">
      <c r="A2474" s="252"/>
      <c r="B2474" s="124">
        <f t="shared" ref="B2474:B2537" si="41">B2450+1</f>
        <v>41688.041669999999</v>
      </c>
      <c r="C2474" s="115">
        <v>1</v>
      </c>
      <c r="D2474" s="12">
        <f>ROUND(АТС!E450*$D$719*$D$720/100,2)</f>
        <v>123.33</v>
      </c>
      <c r="E2474" s="12">
        <f>ROUND(АТС!E450*$E$719*$E$720/100,2)</f>
        <v>113.31</v>
      </c>
      <c r="F2474" s="12">
        <f>ROUND(АТС!E450*$F$719*$F$720/100,2)</f>
        <v>77.17</v>
      </c>
      <c r="G2474" s="12">
        <f>ROUND(АТС!E450*$G$719*$G$720/100,2)</f>
        <v>45.16</v>
      </c>
    </row>
    <row r="2475" spans="1:7" x14ac:dyDescent="0.25">
      <c r="A2475" s="252"/>
      <c r="B2475" s="123">
        <f t="shared" si="41"/>
        <v>41688.083330000001</v>
      </c>
      <c r="C2475" s="115">
        <v>2</v>
      </c>
      <c r="D2475" s="12">
        <f>ROUND(АТС!E451*$D$719*$D$720/100,2)</f>
        <v>106.73</v>
      </c>
      <c r="E2475" s="12">
        <f>ROUND(АТС!E451*$E$719*$E$720/100,2)</f>
        <v>98.05</v>
      </c>
      <c r="F2475" s="12">
        <f>ROUND(АТС!E451*$F$719*$F$720/100,2)</f>
        <v>66.78</v>
      </c>
      <c r="G2475" s="12">
        <f>ROUND(АТС!E451*$G$719*$G$720/100,2)</f>
        <v>39.08</v>
      </c>
    </row>
    <row r="2476" spans="1:7" x14ac:dyDescent="0.25">
      <c r="A2476" s="252"/>
      <c r="B2476" s="124">
        <f t="shared" si="41"/>
        <v>41688.125</v>
      </c>
      <c r="C2476" s="115">
        <v>3</v>
      </c>
      <c r="D2476" s="12">
        <f>ROUND(АТС!E452*$D$719*$D$720/100,2)</f>
        <v>45.12</v>
      </c>
      <c r="E2476" s="12">
        <f>ROUND(АТС!E452*$E$719*$E$720/100,2)</f>
        <v>41.45</v>
      </c>
      <c r="F2476" s="12">
        <f>ROUND(АТС!E452*$F$719*$F$720/100,2)</f>
        <v>28.23</v>
      </c>
      <c r="G2476" s="12">
        <f>ROUND(АТС!E452*$G$719*$G$720/100,2)</f>
        <v>16.52</v>
      </c>
    </row>
    <row r="2477" spans="1:7" x14ac:dyDescent="0.25">
      <c r="A2477" s="252"/>
      <c r="B2477" s="123">
        <f t="shared" si="41"/>
        <v>41688.166669999999</v>
      </c>
      <c r="C2477" s="115">
        <v>4</v>
      </c>
      <c r="D2477" s="12">
        <f>ROUND(АТС!E453*$D$719*$D$720/100,2)</f>
        <v>10.87</v>
      </c>
      <c r="E2477" s="12">
        <f>ROUND(АТС!E453*$E$719*$E$720/100,2)</f>
        <v>9.99</v>
      </c>
      <c r="F2477" s="12">
        <f>ROUND(АТС!E453*$F$719*$F$720/100,2)</f>
        <v>6.8</v>
      </c>
      <c r="G2477" s="12">
        <f>ROUND(АТС!E453*$G$719*$G$720/100,2)</f>
        <v>3.98</v>
      </c>
    </row>
    <row r="2478" spans="1:7" x14ac:dyDescent="0.25">
      <c r="A2478" s="252"/>
      <c r="B2478" s="124">
        <f t="shared" si="41"/>
        <v>41688.208330000001</v>
      </c>
      <c r="C2478" s="115">
        <v>5</v>
      </c>
      <c r="D2478" s="12">
        <f>ROUND(АТС!E454*$D$719*$D$720/100,2)</f>
        <v>8.09</v>
      </c>
      <c r="E2478" s="12">
        <f>ROUND(АТС!E454*$E$719*$E$720/100,2)</f>
        <v>7.43</v>
      </c>
      <c r="F2478" s="12">
        <f>ROUND(АТС!E454*$F$719*$F$720/100,2)</f>
        <v>5.0599999999999996</v>
      </c>
      <c r="G2478" s="12">
        <f>ROUND(АТС!E454*$G$719*$G$720/100,2)</f>
        <v>2.96</v>
      </c>
    </row>
    <row r="2479" spans="1:7" x14ac:dyDescent="0.25">
      <c r="A2479" s="252"/>
      <c r="B2479" s="123">
        <f t="shared" si="41"/>
        <v>41688.25</v>
      </c>
      <c r="C2479" s="115">
        <v>6</v>
      </c>
      <c r="D2479" s="12">
        <f>ROUND(АТС!E455*$D$719*$D$720/100,2)</f>
        <v>0</v>
      </c>
      <c r="E2479" s="12">
        <f>ROUND(АТС!E455*$E$719*$E$720/100,2)</f>
        <v>0</v>
      </c>
      <c r="F2479" s="12">
        <f>ROUND(АТС!E455*$F$719*$F$720/100,2)</f>
        <v>0</v>
      </c>
      <c r="G2479" s="12">
        <f>ROUND(АТС!E455*$G$719*$G$720/100,2)</f>
        <v>0</v>
      </c>
    </row>
    <row r="2480" spans="1:7" x14ac:dyDescent="0.25">
      <c r="A2480" s="252"/>
      <c r="B2480" s="124">
        <f t="shared" si="41"/>
        <v>41688.291669999999</v>
      </c>
      <c r="C2480" s="115">
        <v>7</v>
      </c>
      <c r="D2480" s="12">
        <f>ROUND(АТС!E456*$D$719*$D$720/100,2)</f>
        <v>0</v>
      </c>
      <c r="E2480" s="12">
        <f>ROUND(АТС!E456*$E$719*$E$720/100,2)</f>
        <v>0</v>
      </c>
      <c r="F2480" s="12">
        <f>ROUND(АТС!E456*$F$719*$F$720/100,2)</f>
        <v>0</v>
      </c>
      <c r="G2480" s="12">
        <f>ROUND(АТС!E456*$G$719*$G$720/100,2)</f>
        <v>0</v>
      </c>
    </row>
    <row r="2481" spans="1:7" x14ac:dyDescent="0.25">
      <c r="A2481" s="252"/>
      <c r="B2481" s="123">
        <f t="shared" si="41"/>
        <v>41688.333330000001</v>
      </c>
      <c r="C2481" s="115">
        <v>8</v>
      </c>
      <c r="D2481" s="12">
        <f>ROUND(АТС!E457*$D$719*$D$720/100,2)</f>
        <v>29.45</v>
      </c>
      <c r="E2481" s="12">
        <f>ROUND(АТС!E457*$E$719*$E$720/100,2)</f>
        <v>27.05</v>
      </c>
      <c r="F2481" s="12">
        <f>ROUND(АТС!E457*$F$719*$F$720/100,2)</f>
        <v>18.43</v>
      </c>
      <c r="G2481" s="12">
        <f>ROUND(АТС!E457*$G$719*$G$720/100,2)</f>
        <v>10.78</v>
      </c>
    </row>
    <row r="2482" spans="1:7" x14ac:dyDescent="0.25">
      <c r="A2482" s="252"/>
      <c r="B2482" s="124">
        <f t="shared" si="41"/>
        <v>41688.375</v>
      </c>
      <c r="C2482" s="115">
        <v>9</v>
      </c>
      <c r="D2482" s="12">
        <f>ROUND(АТС!E458*$D$719*$D$720/100,2)</f>
        <v>16.7</v>
      </c>
      <c r="E2482" s="12">
        <f>ROUND(АТС!E458*$E$719*$E$720/100,2)</f>
        <v>15.34</v>
      </c>
      <c r="F2482" s="12">
        <f>ROUND(АТС!E458*$F$719*$F$720/100,2)</f>
        <v>10.45</v>
      </c>
      <c r="G2482" s="12">
        <f>ROUND(АТС!E458*$G$719*$G$720/100,2)</f>
        <v>6.11</v>
      </c>
    </row>
    <row r="2483" spans="1:7" x14ac:dyDescent="0.25">
      <c r="A2483" s="252"/>
      <c r="B2483" s="123">
        <f t="shared" si="41"/>
        <v>41688.416669999999</v>
      </c>
      <c r="C2483" s="115">
        <v>10</v>
      </c>
      <c r="D2483" s="12">
        <f>ROUND(АТС!E459*$D$719*$D$720/100,2)</f>
        <v>54.3</v>
      </c>
      <c r="E2483" s="12">
        <f>ROUND(АТС!E459*$E$719*$E$720/100,2)</f>
        <v>49.89</v>
      </c>
      <c r="F2483" s="12">
        <f>ROUND(АТС!E459*$F$719*$F$720/100,2)</f>
        <v>33.979999999999997</v>
      </c>
      <c r="G2483" s="12">
        <f>ROUND(АТС!E459*$G$719*$G$720/100,2)</f>
        <v>19.88</v>
      </c>
    </row>
    <row r="2484" spans="1:7" x14ac:dyDescent="0.25">
      <c r="A2484" s="252"/>
      <c r="B2484" s="124">
        <f t="shared" si="41"/>
        <v>41688.458330000001</v>
      </c>
      <c r="C2484" s="115">
        <v>11</v>
      </c>
      <c r="D2484" s="12">
        <f>ROUND(АТС!E460*$D$719*$D$720/100,2)</f>
        <v>49.25</v>
      </c>
      <c r="E2484" s="12">
        <f>ROUND(АТС!E460*$E$719*$E$720/100,2)</f>
        <v>45.24</v>
      </c>
      <c r="F2484" s="12">
        <f>ROUND(АТС!E460*$F$719*$F$720/100,2)</f>
        <v>30.81</v>
      </c>
      <c r="G2484" s="12">
        <f>ROUND(АТС!E460*$G$719*$G$720/100,2)</f>
        <v>18.03</v>
      </c>
    </row>
    <row r="2485" spans="1:7" x14ac:dyDescent="0.25">
      <c r="A2485" s="252"/>
      <c r="B2485" s="123">
        <f t="shared" si="41"/>
        <v>41688.5</v>
      </c>
      <c r="C2485" s="115">
        <v>12</v>
      </c>
      <c r="D2485" s="12">
        <f>ROUND(АТС!E461*$D$719*$D$720/100,2)</f>
        <v>74.650000000000006</v>
      </c>
      <c r="E2485" s="12">
        <f>ROUND(АТС!E461*$E$719*$E$720/100,2)</f>
        <v>68.58</v>
      </c>
      <c r="F2485" s="12">
        <f>ROUND(АТС!E461*$F$719*$F$720/100,2)</f>
        <v>46.71</v>
      </c>
      <c r="G2485" s="12">
        <f>ROUND(АТС!E461*$G$719*$G$720/100,2)</f>
        <v>27.33</v>
      </c>
    </row>
    <row r="2486" spans="1:7" x14ac:dyDescent="0.25">
      <c r="A2486" s="252"/>
      <c r="B2486" s="124">
        <f t="shared" si="41"/>
        <v>41688.541669999999</v>
      </c>
      <c r="C2486" s="115">
        <v>13</v>
      </c>
      <c r="D2486" s="12">
        <f>ROUND(АТС!E462*$D$719*$D$720/100,2)</f>
        <v>77.290000000000006</v>
      </c>
      <c r="E2486" s="12">
        <f>ROUND(АТС!E462*$E$719*$E$720/100,2)</f>
        <v>71</v>
      </c>
      <c r="F2486" s="12">
        <f>ROUND(АТС!E462*$F$719*$F$720/100,2)</f>
        <v>48.36</v>
      </c>
      <c r="G2486" s="12">
        <f>ROUND(АТС!E462*$G$719*$G$720/100,2)</f>
        <v>28.3</v>
      </c>
    </row>
    <row r="2487" spans="1:7" x14ac:dyDescent="0.25">
      <c r="A2487" s="252"/>
      <c r="B2487" s="123">
        <f t="shared" si="41"/>
        <v>41688.583330000001</v>
      </c>
      <c r="C2487" s="115">
        <v>14</v>
      </c>
      <c r="D2487" s="12">
        <f>ROUND(АТС!E463*$D$719*$D$720/100,2)</f>
        <v>52.52</v>
      </c>
      <c r="E2487" s="12">
        <f>ROUND(АТС!E463*$E$719*$E$720/100,2)</f>
        <v>48.25</v>
      </c>
      <c r="F2487" s="12">
        <f>ROUND(АТС!E463*$F$719*$F$720/100,2)</f>
        <v>32.86</v>
      </c>
      <c r="G2487" s="12">
        <f>ROUND(АТС!E463*$G$719*$G$720/100,2)</f>
        <v>19.23</v>
      </c>
    </row>
    <row r="2488" spans="1:7" x14ac:dyDescent="0.25">
      <c r="A2488" s="252"/>
      <c r="B2488" s="124">
        <f t="shared" si="41"/>
        <v>41688.625</v>
      </c>
      <c r="C2488" s="115">
        <v>15</v>
      </c>
      <c r="D2488" s="12">
        <f>ROUND(АТС!E464*$D$719*$D$720/100,2)</f>
        <v>59.06</v>
      </c>
      <c r="E2488" s="12">
        <f>ROUND(АТС!E464*$E$719*$E$720/100,2)</f>
        <v>54.26</v>
      </c>
      <c r="F2488" s="12">
        <f>ROUND(АТС!E464*$F$719*$F$720/100,2)</f>
        <v>36.96</v>
      </c>
      <c r="G2488" s="12">
        <f>ROUND(АТС!E464*$G$719*$G$720/100,2)</f>
        <v>21.63</v>
      </c>
    </row>
    <row r="2489" spans="1:7" x14ac:dyDescent="0.25">
      <c r="A2489" s="252"/>
      <c r="B2489" s="123">
        <f t="shared" si="41"/>
        <v>41688.666669999999</v>
      </c>
      <c r="C2489" s="115">
        <v>16</v>
      </c>
      <c r="D2489" s="12">
        <f>ROUND(АТС!E465*$D$719*$D$720/100,2)</f>
        <v>40.299999999999997</v>
      </c>
      <c r="E2489" s="12">
        <f>ROUND(АТС!E465*$E$719*$E$720/100,2)</f>
        <v>37.020000000000003</v>
      </c>
      <c r="F2489" s="12">
        <f>ROUND(АТС!E465*$F$719*$F$720/100,2)</f>
        <v>25.22</v>
      </c>
      <c r="G2489" s="12">
        <f>ROUND(АТС!E465*$G$719*$G$720/100,2)</f>
        <v>14.76</v>
      </c>
    </row>
    <row r="2490" spans="1:7" x14ac:dyDescent="0.25">
      <c r="A2490" s="252"/>
      <c r="B2490" s="124">
        <f t="shared" si="41"/>
        <v>41688.708330000001</v>
      </c>
      <c r="C2490" s="115">
        <v>17</v>
      </c>
      <c r="D2490" s="12">
        <f>ROUND(АТС!E466*$D$719*$D$720/100,2)</f>
        <v>29.74</v>
      </c>
      <c r="E2490" s="12">
        <f>ROUND(АТС!E466*$E$719*$E$720/100,2)</f>
        <v>27.32</v>
      </c>
      <c r="F2490" s="12">
        <f>ROUND(АТС!E466*$F$719*$F$720/100,2)</f>
        <v>18.61</v>
      </c>
      <c r="G2490" s="12">
        <f>ROUND(АТС!E466*$G$719*$G$720/100,2)</f>
        <v>10.89</v>
      </c>
    </row>
    <row r="2491" spans="1:7" x14ac:dyDescent="0.25">
      <c r="A2491" s="252"/>
      <c r="B2491" s="123">
        <f t="shared" si="41"/>
        <v>41688.75</v>
      </c>
      <c r="C2491" s="115">
        <v>18</v>
      </c>
      <c r="D2491" s="12">
        <f>ROUND(АТС!E467*$D$719*$D$720/100,2)</f>
        <v>17.239999999999998</v>
      </c>
      <c r="E2491" s="12">
        <f>ROUND(АТС!E467*$E$719*$E$720/100,2)</f>
        <v>15.84</v>
      </c>
      <c r="F2491" s="12">
        <f>ROUND(АТС!E467*$F$719*$F$720/100,2)</f>
        <v>10.79</v>
      </c>
      <c r="G2491" s="12">
        <f>ROUND(АТС!E467*$G$719*$G$720/100,2)</f>
        <v>6.31</v>
      </c>
    </row>
    <row r="2492" spans="1:7" x14ac:dyDescent="0.25">
      <c r="A2492" s="252"/>
      <c r="B2492" s="124">
        <f t="shared" si="41"/>
        <v>41688.791669999999</v>
      </c>
      <c r="C2492" s="115">
        <v>19</v>
      </c>
      <c r="D2492" s="12">
        <f>ROUND(АТС!E468*$D$719*$D$720/100,2)</f>
        <v>30.59</v>
      </c>
      <c r="E2492" s="12">
        <f>ROUND(АТС!E468*$E$719*$E$720/100,2)</f>
        <v>28.11</v>
      </c>
      <c r="F2492" s="12">
        <f>ROUND(АТС!E468*$F$719*$F$720/100,2)</f>
        <v>19.14</v>
      </c>
      <c r="G2492" s="12">
        <f>ROUND(АТС!E468*$G$719*$G$720/100,2)</f>
        <v>11.2</v>
      </c>
    </row>
    <row r="2493" spans="1:7" x14ac:dyDescent="0.25">
      <c r="A2493" s="252"/>
      <c r="B2493" s="123">
        <f t="shared" si="41"/>
        <v>41688.833330000001</v>
      </c>
      <c r="C2493" s="115">
        <v>20</v>
      </c>
      <c r="D2493" s="12">
        <f>ROUND(АТС!E469*$D$719*$D$720/100,2)</f>
        <v>40.65</v>
      </c>
      <c r="E2493" s="12">
        <f>ROUND(АТС!E469*$E$719*$E$720/100,2)</f>
        <v>37.340000000000003</v>
      </c>
      <c r="F2493" s="12">
        <f>ROUND(АТС!E469*$F$719*$F$720/100,2)</f>
        <v>25.43</v>
      </c>
      <c r="G2493" s="12">
        <f>ROUND(АТС!E469*$G$719*$G$720/100,2)</f>
        <v>14.88</v>
      </c>
    </row>
    <row r="2494" spans="1:7" x14ac:dyDescent="0.25">
      <c r="A2494" s="252"/>
      <c r="B2494" s="124">
        <f t="shared" si="41"/>
        <v>41688.875</v>
      </c>
      <c r="C2494" s="115">
        <v>21</v>
      </c>
      <c r="D2494" s="12">
        <f>ROUND(АТС!E470*$D$719*$D$720/100,2)</f>
        <v>36.630000000000003</v>
      </c>
      <c r="E2494" s="12">
        <f>ROUND(АТС!E470*$E$719*$E$720/100,2)</f>
        <v>33.65</v>
      </c>
      <c r="F2494" s="12">
        <f>ROUND(АТС!E470*$F$719*$F$720/100,2)</f>
        <v>22.92</v>
      </c>
      <c r="G2494" s="12">
        <f>ROUND(АТС!E470*$G$719*$G$720/100,2)</f>
        <v>13.41</v>
      </c>
    </row>
    <row r="2495" spans="1:7" x14ac:dyDescent="0.25">
      <c r="A2495" s="252"/>
      <c r="B2495" s="123">
        <f t="shared" si="41"/>
        <v>41688.916669999999</v>
      </c>
      <c r="C2495" s="115">
        <v>22</v>
      </c>
      <c r="D2495" s="12">
        <f>ROUND(АТС!E471*$D$719*$D$720/100,2)</f>
        <v>16.37</v>
      </c>
      <c r="E2495" s="12">
        <f>ROUND(АТС!E471*$E$719*$E$720/100,2)</f>
        <v>15.04</v>
      </c>
      <c r="F2495" s="12">
        <f>ROUND(АТС!E471*$F$719*$F$720/100,2)</f>
        <v>10.24</v>
      </c>
      <c r="G2495" s="12">
        <f>ROUND(АТС!E471*$G$719*$G$720/100,2)</f>
        <v>6</v>
      </c>
    </row>
    <row r="2496" spans="1:7" x14ac:dyDescent="0.25">
      <c r="A2496" s="252"/>
      <c r="B2496" s="124">
        <f t="shared" si="41"/>
        <v>41688.958330000001</v>
      </c>
      <c r="C2496" s="115">
        <v>23</v>
      </c>
      <c r="D2496" s="12">
        <f>ROUND(АТС!E472*$D$719*$D$720/100,2)</f>
        <v>169.28</v>
      </c>
      <c r="E2496" s="12">
        <f>ROUND(АТС!E472*$E$719*$E$720/100,2)</f>
        <v>155.52000000000001</v>
      </c>
      <c r="F2496" s="12">
        <f>ROUND(АТС!E472*$F$719*$F$720/100,2)</f>
        <v>105.92</v>
      </c>
      <c r="G2496" s="12">
        <f>ROUND(АТС!E472*$G$719*$G$720/100,2)</f>
        <v>61.99</v>
      </c>
    </row>
    <row r="2497" spans="1:7" x14ac:dyDescent="0.25">
      <c r="A2497" s="252"/>
      <c r="B2497" s="123">
        <f t="shared" si="41"/>
        <v>41689</v>
      </c>
      <c r="C2497" s="115">
        <v>0</v>
      </c>
      <c r="D2497" s="12">
        <f>ROUND(АТС!E473*$D$719*$D$720/100,2)</f>
        <v>35.79</v>
      </c>
      <c r="E2497" s="12">
        <f>ROUND(АТС!E473*$E$719*$E$720/100,2)</f>
        <v>32.880000000000003</v>
      </c>
      <c r="F2497" s="12">
        <f>ROUND(АТС!E473*$F$719*$F$720/100,2)</f>
        <v>22.39</v>
      </c>
      <c r="G2497" s="12">
        <f>ROUND(АТС!E473*$G$719*$G$720/100,2)</f>
        <v>13.1</v>
      </c>
    </row>
    <row r="2498" spans="1:7" x14ac:dyDescent="0.25">
      <c r="A2498" s="252"/>
      <c r="B2498" s="124">
        <f t="shared" si="41"/>
        <v>41689.041669999999</v>
      </c>
      <c r="C2498" s="115">
        <v>1</v>
      </c>
      <c r="D2498" s="12">
        <f>ROUND(АТС!E474*$D$719*$D$720/100,2)</f>
        <v>34.78</v>
      </c>
      <c r="E2498" s="12">
        <f>ROUND(АТС!E474*$E$719*$E$720/100,2)</f>
        <v>31.95</v>
      </c>
      <c r="F2498" s="12">
        <f>ROUND(АТС!E474*$F$719*$F$720/100,2)</f>
        <v>21.76</v>
      </c>
      <c r="G2498" s="12">
        <f>ROUND(АТС!E474*$G$719*$G$720/100,2)</f>
        <v>12.74</v>
      </c>
    </row>
    <row r="2499" spans="1:7" x14ac:dyDescent="0.25">
      <c r="A2499" s="252"/>
      <c r="B2499" s="123">
        <f t="shared" si="41"/>
        <v>41689.083330000001</v>
      </c>
      <c r="C2499" s="115">
        <v>2</v>
      </c>
      <c r="D2499" s="12">
        <f>ROUND(АТС!E475*$D$719*$D$720/100,2)</f>
        <v>14.23</v>
      </c>
      <c r="E2499" s="12">
        <f>ROUND(АТС!E475*$E$719*$E$720/100,2)</f>
        <v>13.07</v>
      </c>
      <c r="F2499" s="12">
        <f>ROUND(АТС!E475*$F$719*$F$720/100,2)</f>
        <v>8.9</v>
      </c>
      <c r="G2499" s="12">
        <f>ROUND(АТС!E475*$G$719*$G$720/100,2)</f>
        <v>5.21</v>
      </c>
    </row>
    <row r="2500" spans="1:7" x14ac:dyDescent="0.25">
      <c r="A2500" s="252"/>
      <c r="B2500" s="124">
        <f t="shared" si="41"/>
        <v>41689.125</v>
      </c>
      <c r="C2500" s="115">
        <v>3</v>
      </c>
      <c r="D2500" s="12">
        <f>ROUND(АТС!E476*$D$719*$D$720/100,2)</f>
        <v>4.93</v>
      </c>
      <c r="E2500" s="12">
        <f>ROUND(АТС!E476*$E$719*$E$720/100,2)</f>
        <v>4.53</v>
      </c>
      <c r="F2500" s="12">
        <f>ROUND(АТС!E476*$F$719*$F$720/100,2)</f>
        <v>3.09</v>
      </c>
      <c r="G2500" s="12">
        <f>ROUND(АТС!E476*$G$719*$G$720/100,2)</f>
        <v>1.81</v>
      </c>
    </row>
    <row r="2501" spans="1:7" x14ac:dyDescent="0.25">
      <c r="A2501" s="252"/>
      <c r="B2501" s="123">
        <f t="shared" si="41"/>
        <v>41689.166669999999</v>
      </c>
      <c r="C2501" s="115">
        <v>4</v>
      </c>
      <c r="D2501" s="12">
        <f>ROUND(АТС!E477*$D$719*$D$720/100,2)</f>
        <v>19.68</v>
      </c>
      <c r="E2501" s="12">
        <f>ROUND(АТС!E477*$E$719*$E$720/100,2)</f>
        <v>18.079999999999998</v>
      </c>
      <c r="F2501" s="12">
        <f>ROUND(АТС!E477*$F$719*$F$720/100,2)</f>
        <v>12.32</v>
      </c>
      <c r="G2501" s="12">
        <f>ROUND(АТС!E477*$G$719*$G$720/100,2)</f>
        <v>7.21</v>
      </c>
    </row>
    <row r="2502" spans="1:7" x14ac:dyDescent="0.25">
      <c r="A2502" s="252"/>
      <c r="B2502" s="124">
        <f t="shared" si="41"/>
        <v>41689.208330000001</v>
      </c>
      <c r="C2502" s="115">
        <v>5</v>
      </c>
      <c r="D2502" s="12">
        <f>ROUND(АТС!E478*$D$719*$D$720/100,2)</f>
        <v>0</v>
      </c>
      <c r="E2502" s="12">
        <f>ROUND(АТС!E478*$E$719*$E$720/100,2)</f>
        <v>0</v>
      </c>
      <c r="F2502" s="12">
        <f>ROUND(АТС!E478*$F$719*$F$720/100,2)</f>
        <v>0</v>
      </c>
      <c r="G2502" s="12">
        <f>ROUND(АТС!E478*$G$719*$G$720/100,2)</f>
        <v>0</v>
      </c>
    </row>
    <row r="2503" spans="1:7" x14ac:dyDescent="0.25">
      <c r="A2503" s="252"/>
      <c r="B2503" s="123">
        <f t="shared" si="41"/>
        <v>41689.25</v>
      </c>
      <c r="C2503" s="115">
        <v>6</v>
      </c>
      <c r="D2503" s="12">
        <f>ROUND(АТС!E479*$D$719*$D$720/100,2)</f>
        <v>0</v>
      </c>
      <c r="E2503" s="12">
        <f>ROUND(АТС!E479*$E$719*$E$720/100,2)</f>
        <v>0</v>
      </c>
      <c r="F2503" s="12">
        <f>ROUND(АТС!E479*$F$719*$F$720/100,2)</f>
        <v>0</v>
      </c>
      <c r="G2503" s="12">
        <f>ROUND(АТС!E479*$G$719*$G$720/100,2)</f>
        <v>0</v>
      </c>
    </row>
    <row r="2504" spans="1:7" x14ac:dyDescent="0.25">
      <c r="A2504" s="252"/>
      <c r="B2504" s="124">
        <f t="shared" si="41"/>
        <v>41689.291669999999</v>
      </c>
      <c r="C2504" s="115">
        <v>7</v>
      </c>
      <c r="D2504" s="12">
        <f>ROUND(АТС!E480*$D$719*$D$720/100,2)</f>
        <v>0</v>
      </c>
      <c r="E2504" s="12">
        <f>ROUND(АТС!E480*$E$719*$E$720/100,2)</f>
        <v>0</v>
      </c>
      <c r="F2504" s="12">
        <f>ROUND(АТС!E480*$F$719*$F$720/100,2)</f>
        <v>0</v>
      </c>
      <c r="G2504" s="12">
        <f>ROUND(АТС!E480*$G$719*$G$720/100,2)</f>
        <v>0</v>
      </c>
    </row>
    <row r="2505" spans="1:7" x14ac:dyDescent="0.25">
      <c r="A2505" s="252"/>
      <c r="B2505" s="123">
        <f t="shared" si="41"/>
        <v>41689.333330000001</v>
      </c>
      <c r="C2505" s="115">
        <v>8</v>
      </c>
      <c r="D2505" s="12">
        <f>ROUND(АТС!E481*$D$719*$D$720/100,2)</f>
        <v>22.08</v>
      </c>
      <c r="E2505" s="12">
        <f>ROUND(АТС!E481*$E$719*$E$720/100,2)</f>
        <v>20.29</v>
      </c>
      <c r="F2505" s="12">
        <f>ROUND(АТС!E481*$F$719*$F$720/100,2)</f>
        <v>13.82</v>
      </c>
      <c r="G2505" s="12">
        <f>ROUND(АТС!E481*$G$719*$G$720/100,2)</f>
        <v>8.09</v>
      </c>
    </row>
    <row r="2506" spans="1:7" x14ac:dyDescent="0.25">
      <c r="A2506" s="252"/>
      <c r="B2506" s="124">
        <f t="shared" si="41"/>
        <v>41689.375</v>
      </c>
      <c r="C2506" s="115">
        <v>9</v>
      </c>
      <c r="D2506" s="12">
        <f>ROUND(АТС!E482*$D$719*$D$720/100,2)</f>
        <v>50.45</v>
      </c>
      <c r="E2506" s="12">
        <f>ROUND(АТС!E482*$E$719*$E$720/100,2)</f>
        <v>46.34</v>
      </c>
      <c r="F2506" s="12">
        <f>ROUND(АТС!E482*$F$719*$F$720/100,2)</f>
        <v>31.56</v>
      </c>
      <c r="G2506" s="12">
        <f>ROUND(АТС!E482*$G$719*$G$720/100,2)</f>
        <v>18.47</v>
      </c>
    </row>
    <row r="2507" spans="1:7" x14ac:dyDescent="0.25">
      <c r="A2507" s="252"/>
      <c r="B2507" s="123">
        <f t="shared" si="41"/>
        <v>41689.416669999999</v>
      </c>
      <c r="C2507" s="115">
        <v>10</v>
      </c>
      <c r="D2507" s="12">
        <f>ROUND(АТС!E483*$D$719*$D$720/100,2)</f>
        <v>38.83</v>
      </c>
      <c r="E2507" s="12">
        <f>ROUND(АТС!E483*$E$719*$E$720/100,2)</f>
        <v>35.67</v>
      </c>
      <c r="F2507" s="12">
        <f>ROUND(АТС!E483*$F$719*$F$720/100,2)</f>
        <v>24.29</v>
      </c>
      <c r="G2507" s="12">
        <f>ROUND(АТС!E483*$G$719*$G$720/100,2)</f>
        <v>14.22</v>
      </c>
    </row>
    <row r="2508" spans="1:7" x14ac:dyDescent="0.25">
      <c r="A2508" s="252"/>
      <c r="B2508" s="124">
        <f t="shared" si="41"/>
        <v>41689.458330000001</v>
      </c>
      <c r="C2508" s="115">
        <v>11</v>
      </c>
      <c r="D2508" s="12">
        <f>ROUND(АТС!E484*$D$719*$D$720/100,2)</f>
        <v>33.51</v>
      </c>
      <c r="E2508" s="12">
        <f>ROUND(АТС!E484*$E$719*$E$720/100,2)</f>
        <v>30.79</v>
      </c>
      <c r="F2508" s="12">
        <f>ROUND(АТС!E484*$F$719*$F$720/100,2)</f>
        <v>20.97</v>
      </c>
      <c r="G2508" s="12">
        <f>ROUND(АТС!E484*$G$719*$G$720/100,2)</f>
        <v>12.27</v>
      </c>
    </row>
    <row r="2509" spans="1:7" x14ac:dyDescent="0.25">
      <c r="A2509" s="252"/>
      <c r="B2509" s="123">
        <f t="shared" si="41"/>
        <v>41689.5</v>
      </c>
      <c r="C2509" s="115">
        <v>12</v>
      </c>
      <c r="D2509" s="12">
        <f>ROUND(АТС!E485*$D$719*$D$720/100,2)</f>
        <v>64.89</v>
      </c>
      <c r="E2509" s="12">
        <f>ROUND(АТС!E485*$E$719*$E$720/100,2)</f>
        <v>59.62</v>
      </c>
      <c r="F2509" s="12">
        <f>ROUND(АТС!E485*$F$719*$F$720/100,2)</f>
        <v>40.6</v>
      </c>
      <c r="G2509" s="12">
        <f>ROUND(АТС!E485*$G$719*$G$720/100,2)</f>
        <v>23.76</v>
      </c>
    </row>
    <row r="2510" spans="1:7" x14ac:dyDescent="0.25">
      <c r="A2510" s="252"/>
      <c r="B2510" s="124">
        <f t="shared" si="41"/>
        <v>41689.541669999999</v>
      </c>
      <c r="C2510" s="115">
        <v>13</v>
      </c>
      <c r="D2510" s="12">
        <f>ROUND(АТС!E486*$D$719*$D$720/100,2)</f>
        <v>62.19</v>
      </c>
      <c r="E2510" s="12">
        <f>ROUND(АТС!E486*$E$719*$E$720/100,2)</f>
        <v>57.13</v>
      </c>
      <c r="F2510" s="12">
        <f>ROUND(АТС!E486*$F$719*$F$720/100,2)</f>
        <v>38.909999999999997</v>
      </c>
      <c r="G2510" s="12">
        <f>ROUND(АТС!E486*$G$719*$G$720/100,2)</f>
        <v>22.77</v>
      </c>
    </row>
    <row r="2511" spans="1:7" x14ac:dyDescent="0.25">
      <c r="A2511" s="252"/>
      <c r="B2511" s="123">
        <f t="shared" si="41"/>
        <v>41689.583330000001</v>
      </c>
      <c r="C2511" s="115">
        <v>14</v>
      </c>
      <c r="D2511" s="12">
        <f>ROUND(АТС!E487*$D$719*$D$720/100,2)</f>
        <v>68.459999999999994</v>
      </c>
      <c r="E2511" s="12">
        <f>ROUND(АТС!E487*$E$719*$E$720/100,2)</f>
        <v>62.9</v>
      </c>
      <c r="F2511" s="12">
        <f>ROUND(АТС!E487*$F$719*$F$720/100,2)</f>
        <v>42.84</v>
      </c>
      <c r="G2511" s="12">
        <f>ROUND(АТС!E487*$G$719*$G$720/100,2)</f>
        <v>25.07</v>
      </c>
    </row>
    <row r="2512" spans="1:7" x14ac:dyDescent="0.25">
      <c r="A2512" s="252"/>
      <c r="B2512" s="124">
        <f t="shared" si="41"/>
        <v>41689.625</v>
      </c>
      <c r="C2512" s="115">
        <v>15</v>
      </c>
      <c r="D2512" s="12">
        <f>ROUND(АТС!E488*$D$719*$D$720/100,2)</f>
        <v>70.87</v>
      </c>
      <c r="E2512" s="12">
        <f>ROUND(АТС!E488*$E$719*$E$720/100,2)</f>
        <v>65.11</v>
      </c>
      <c r="F2512" s="12">
        <f>ROUND(АТС!E488*$F$719*$F$720/100,2)</f>
        <v>44.35</v>
      </c>
      <c r="G2512" s="12">
        <f>ROUND(АТС!E488*$G$719*$G$720/100,2)</f>
        <v>25.95</v>
      </c>
    </row>
    <row r="2513" spans="1:7" x14ac:dyDescent="0.25">
      <c r="A2513" s="252"/>
      <c r="B2513" s="123">
        <f t="shared" si="41"/>
        <v>41689.666669999999</v>
      </c>
      <c r="C2513" s="115">
        <v>16</v>
      </c>
      <c r="D2513" s="12">
        <f>ROUND(АТС!E489*$D$719*$D$720/100,2)</f>
        <v>78.16</v>
      </c>
      <c r="E2513" s="12">
        <f>ROUND(АТС!E489*$E$719*$E$720/100,2)</f>
        <v>71.81</v>
      </c>
      <c r="F2513" s="12">
        <f>ROUND(АТС!E489*$F$719*$F$720/100,2)</f>
        <v>48.91</v>
      </c>
      <c r="G2513" s="12">
        <f>ROUND(АТС!E489*$G$719*$G$720/100,2)</f>
        <v>28.62</v>
      </c>
    </row>
    <row r="2514" spans="1:7" x14ac:dyDescent="0.25">
      <c r="A2514" s="252"/>
      <c r="B2514" s="124">
        <f t="shared" si="41"/>
        <v>41689.708330000001</v>
      </c>
      <c r="C2514" s="115">
        <v>17</v>
      </c>
      <c r="D2514" s="12">
        <f>ROUND(АТС!E490*$D$719*$D$720/100,2)</f>
        <v>40.299999999999997</v>
      </c>
      <c r="E2514" s="12">
        <f>ROUND(АТС!E490*$E$719*$E$720/100,2)</f>
        <v>37.020000000000003</v>
      </c>
      <c r="F2514" s="12">
        <f>ROUND(АТС!E490*$F$719*$F$720/100,2)</f>
        <v>25.22</v>
      </c>
      <c r="G2514" s="12">
        <f>ROUND(АТС!E490*$G$719*$G$720/100,2)</f>
        <v>14.76</v>
      </c>
    </row>
    <row r="2515" spans="1:7" x14ac:dyDescent="0.25">
      <c r="A2515" s="252"/>
      <c r="B2515" s="123">
        <f t="shared" si="41"/>
        <v>41689.75</v>
      </c>
      <c r="C2515" s="115">
        <v>18</v>
      </c>
      <c r="D2515" s="12">
        <f>ROUND(АТС!E491*$D$719*$D$720/100,2)</f>
        <v>11.95</v>
      </c>
      <c r="E2515" s="12">
        <f>ROUND(АТС!E491*$E$719*$E$720/100,2)</f>
        <v>10.98</v>
      </c>
      <c r="F2515" s="12">
        <f>ROUND(АТС!E491*$F$719*$F$720/100,2)</f>
        <v>7.48</v>
      </c>
      <c r="G2515" s="12">
        <f>ROUND(АТС!E491*$G$719*$G$720/100,2)</f>
        <v>4.38</v>
      </c>
    </row>
    <row r="2516" spans="1:7" x14ac:dyDescent="0.25">
      <c r="A2516" s="252"/>
      <c r="B2516" s="124">
        <f t="shared" si="41"/>
        <v>41689.791669999999</v>
      </c>
      <c r="C2516" s="115">
        <v>19</v>
      </c>
      <c r="D2516" s="12">
        <f>ROUND(АТС!E492*$D$719*$D$720/100,2)</f>
        <v>48.81</v>
      </c>
      <c r="E2516" s="12">
        <f>ROUND(АТС!E492*$E$719*$E$720/100,2)</f>
        <v>44.85</v>
      </c>
      <c r="F2516" s="12">
        <f>ROUND(АТС!E492*$F$719*$F$720/100,2)</f>
        <v>30.54</v>
      </c>
      <c r="G2516" s="12">
        <f>ROUND(АТС!E492*$G$719*$G$720/100,2)</f>
        <v>17.87</v>
      </c>
    </row>
    <row r="2517" spans="1:7" x14ac:dyDescent="0.25">
      <c r="A2517" s="252"/>
      <c r="B2517" s="123">
        <f t="shared" si="41"/>
        <v>41689.833330000001</v>
      </c>
      <c r="C2517" s="115">
        <v>20</v>
      </c>
      <c r="D2517" s="12">
        <f>ROUND(АТС!E493*$D$719*$D$720/100,2)</f>
        <v>82.59</v>
      </c>
      <c r="E2517" s="12">
        <f>ROUND(АТС!E493*$E$719*$E$720/100,2)</f>
        <v>75.87</v>
      </c>
      <c r="F2517" s="12">
        <f>ROUND(АТС!E493*$F$719*$F$720/100,2)</f>
        <v>51.68</v>
      </c>
      <c r="G2517" s="12">
        <f>ROUND(АТС!E493*$G$719*$G$720/100,2)</f>
        <v>30.24</v>
      </c>
    </row>
    <row r="2518" spans="1:7" x14ac:dyDescent="0.25">
      <c r="A2518" s="252"/>
      <c r="B2518" s="124">
        <f t="shared" si="41"/>
        <v>41689.875</v>
      </c>
      <c r="C2518" s="115">
        <v>21</v>
      </c>
      <c r="D2518" s="12">
        <f>ROUND(АТС!E494*$D$719*$D$720/100,2)</f>
        <v>90.36</v>
      </c>
      <c r="E2518" s="12">
        <f>ROUND(АТС!E494*$E$719*$E$720/100,2)</f>
        <v>83.01</v>
      </c>
      <c r="F2518" s="12">
        <f>ROUND(АТС!E494*$F$719*$F$720/100,2)</f>
        <v>56.54</v>
      </c>
      <c r="G2518" s="12">
        <f>ROUND(АТС!E494*$G$719*$G$720/100,2)</f>
        <v>33.090000000000003</v>
      </c>
    </row>
    <row r="2519" spans="1:7" x14ac:dyDescent="0.25">
      <c r="A2519" s="252"/>
      <c r="B2519" s="123">
        <f t="shared" si="41"/>
        <v>41689.916669999999</v>
      </c>
      <c r="C2519" s="115">
        <v>22</v>
      </c>
      <c r="D2519" s="12">
        <f>ROUND(АТС!E495*$D$719*$D$720/100,2)</f>
        <v>96.29</v>
      </c>
      <c r="E2519" s="12">
        <f>ROUND(АТС!E495*$E$719*$E$720/100,2)</f>
        <v>88.47</v>
      </c>
      <c r="F2519" s="12">
        <f>ROUND(АТС!E495*$F$719*$F$720/100,2)</f>
        <v>60.25</v>
      </c>
      <c r="G2519" s="12">
        <f>ROUND(АТС!E495*$G$719*$G$720/100,2)</f>
        <v>35.26</v>
      </c>
    </row>
    <row r="2520" spans="1:7" x14ac:dyDescent="0.25">
      <c r="A2520" s="252"/>
      <c r="B2520" s="124">
        <f t="shared" si="41"/>
        <v>41689.958330000001</v>
      </c>
      <c r="C2520" s="115">
        <v>23</v>
      </c>
      <c r="D2520" s="12">
        <f>ROUND(АТС!E496*$D$719*$D$720/100,2)</f>
        <v>40.090000000000003</v>
      </c>
      <c r="E2520" s="12">
        <f>ROUND(АТС!E496*$E$719*$E$720/100,2)</f>
        <v>36.840000000000003</v>
      </c>
      <c r="F2520" s="12">
        <f>ROUND(АТС!E496*$F$719*$F$720/100,2)</f>
        <v>25.09</v>
      </c>
      <c r="G2520" s="12">
        <f>ROUND(АТС!E496*$G$719*$G$720/100,2)</f>
        <v>14.68</v>
      </c>
    </row>
    <row r="2521" spans="1:7" x14ac:dyDescent="0.25">
      <c r="A2521" s="252"/>
      <c r="B2521" s="123">
        <f t="shared" si="41"/>
        <v>41690</v>
      </c>
      <c r="C2521" s="115">
        <v>0</v>
      </c>
      <c r="D2521" s="12">
        <f>ROUND(АТС!E497*$D$719*$D$720/100,2)</f>
        <v>28.05</v>
      </c>
      <c r="E2521" s="12">
        <f>ROUND(АТС!E497*$E$719*$E$720/100,2)</f>
        <v>25.77</v>
      </c>
      <c r="F2521" s="12">
        <f>ROUND(АТС!E497*$F$719*$F$720/100,2)</f>
        <v>17.55</v>
      </c>
      <c r="G2521" s="12">
        <f>ROUND(АТС!E497*$G$719*$G$720/100,2)</f>
        <v>10.27</v>
      </c>
    </row>
    <row r="2522" spans="1:7" x14ac:dyDescent="0.25">
      <c r="A2522" s="252"/>
      <c r="B2522" s="124">
        <f t="shared" si="41"/>
        <v>41690.041669999999</v>
      </c>
      <c r="C2522" s="115">
        <v>1</v>
      </c>
      <c r="D2522" s="12">
        <f>ROUND(АТС!E498*$D$719*$D$720/100,2)</f>
        <v>23.36</v>
      </c>
      <c r="E2522" s="12">
        <f>ROUND(АТС!E498*$E$719*$E$720/100,2)</f>
        <v>21.46</v>
      </c>
      <c r="F2522" s="12">
        <f>ROUND(АТС!E498*$F$719*$F$720/100,2)</f>
        <v>14.62</v>
      </c>
      <c r="G2522" s="12">
        <f>ROUND(АТС!E498*$G$719*$G$720/100,2)</f>
        <v>8.5500000000000007</v>
      </c>
    </row>
    <row r="2523" spans="1:7" x14ac:dyDescent="0.25">
      <c r="A2523" s="252"/>
      <c r="B2523" s="123">
        <f t="shared" si="41"/>
        <v>41690.083330000001</v>
      </c>
      <c r="C2523" s="115">
        <v>2</v>
      </c>
      <c r="D2523" s="12">
        <f>ROUND(АТС!E499*$D$719*$D$720/100,2)</f>
        <v>20.98</v>
      </c>
      <c r="E2523" s="12">
        <f>ROUND(АТС!E499*$E$719*$E$720/100,2)</f>
        <v>19.28</v>
      </c>
      <c r="F2523" s="12">
        <f>ROUND(АТС!E499*$F$719*$F$720/100,2)</f>
        <v>13.13</v>
      </c>
      <c r="G2523" s="12">
        <f>ROUND(АТС!E499*$G$719*$G$720/100,2)</f>
        <v>7.68</v>
      </c>
    </row>
    <row r="2524" spans="1:7" x14ac:dyDescent="0.25">
      <c r="A2524" s="252"/>
      <c r="B2524" s="124">
        <f t="shared" si="41"/>
        <v>41690.125</v>
      </c>
      <c r="C2524" s="115">
        <v>3</v>
      </c>
      <c r="D2524" s="12">
        <f>ROUND(АТС!E500*$D$719*$D$720/100,2)</f>
        <v>8.0500000000000007</v>
      </c>
      <c r="E2524" s="12">
        <f>ROUND(АТС!E500*$E$719*$E$720/100,2)</f>
        <v>7.39</v>
      </c>
      <c r="F2524" s="12">
        <f>ROUND(АТС!E500*$F$719*$F$720/100,2)</f>
        <v>5.04</v>
      </c>
      <c r="G2524" s="12">
        <f>ROUND(АТС!E500*$G$719*$G$720/100,2)</f>
        <v>2.95</v>
      </c>
    </row>
    <row r="2525" spans="1:7" x14ac:dyDescent="0.25">
      <c r="A2525" s="252"/>
      <c r="B2525" s="123">
        <f t="shared" si="41"/>
        <v>41690.166669999999</v>
      </c>
      <c r="C2525" s="115">
        <v>4</v>
      </c>
      <c r="D2525" s="12">
        <f>ROUND(АТС!E501*$D$719*$D$720/100,2)</f>
        <v>19.3</v>
      </c>
      <c r="E2525" s="12">
        <f>ROUND(АТС!E501*$E$719*$E$720/100,2)</f>
        <v>17.73</v>
      </c>
      <c r="F2525" s="12">
        <f>ROUND(АТС!E501*$F$719*$F$720/100,2)</f>
        <v>12.08</v>
      </c>
      <c r="G2525" s="12">
        <f>ROUND(АТС!E501*$G$719*$G$720/100,2)</f>
        <v>7.07</v>
      </c>
    </row>
    <row r="2526" spans="1:7" x14ac:dyDescent="0.25">
      <c r="A2526" s="252"/>
      <c r="B2526" s="124">
        <f t="shared" si="41"/>
        <v>41690.208330000001</v>
      </c>
      <c r="C2526" s="115">
        <v>5</v>
      </c>
      <c r="D2526" s="12">
        <f>ROUND(АТС!E502*$D$719*$D$720/100,2)</f>
        <v>0</v>
      </c>
      <c r="E2526" s="12">
        <f>ROUND(АТС!E502*$E$719*$E$720/100,2)</f>
        <v>0</v>
      </c>
      <c r="F2526" s="12">
        <f>ROUND(АТС!E502*$F$719*$F$720/100,2)</f>
        <v>0</v>
      </c>
      <c r="G2526" s="12">
        <f>ROUND(АТС!E502*$G$719*$G$720/100,2)</f>
        <v>0</v>
      </c>
    </row>
    <row r="2527" spans="1:7" x14ac:dyDescent="0.25">
      <c r="A2527" s="252"/>
      <c r="B2527" s="123">
        <f t="shared" si="41"/>
        <v>41690.25</v>
      </c>
      <c r="C2527" s="115">
        <v>6</v>
      </c>
      <c r="D2527" s="12">
        <f>ROUND(АТС!E503*$D$719*$D$720/100,2)</f>
        <v>0</v>
      </c>
      <c r="E2527" s="12">
        <f>ROUND(АТС!E503*$E$719*$E$720/100,2)</f>
        <v>0</v>
      </c>
      <c r="F2527" s="12">
        <f>ROUND(АТС!E503*$F$719*$F$720/100,2)</f>
        <v>0</v>
      </c>
      <c r="G2527" s="12">
        <f>ROUND(АТС!E503*$G$719*$G$720/100,2)</f>
        <v>0</v>
      </c>
    </row>
    <row r="2528" spans="1:7" x14ac:dyDescent="0.25">
      <c r="A2528" s="252"/>
      <c r="B2528" s="124">
        <f t="shared" si="41"/>
        <v>41690.291669999999</v>
      </c>
      <c r="C2528" s="115">
        <v>7</v>
      </c>
      <c r="D2528" s="12">
        <f>ROUND(АТС!E504*$D$719*$D$720/100,2)</f>
        <v>7.05</v>
      </c>
      <c r="E2528" s="12">
        <f>ROUND(АТС!E504*$E$719*$E$720/100,2)</f>
        <v>6.48</v>
      </c>
      <c r="F2528" s="12">
        <f>ROUND(АТС!E504*$F$719*$F$720/100,2)</f>
        <v>4.41</v>
      </c>
      <c r="G2528" s="12">
        <f>ROUND(АТС!E504*$G$719*$G$720/100,2)</f>
        <v>2.58</v>
      </c>
    </row>
    <row r="2529" spans="1:7" x14ac:dyDescent="0.25">
      <c r="A2529" s="252"/>
      <c r="B2529" s="123">
        <f t="shared" si="41"/>
        <v>41690.333330000001</v>
      </c>
      <c r="C2529" s="115">
        <v>8</v>
      </c>
      <c r="D2529" s="12">
        <f>ROUND(АТС!E505*$D$719*$D$720/100,2)</f>
        <v>14.95</v>
      </c>
      <c r="E2529" s="12">
        <f>ROUND(АТС!E505*$E$719*$E$720/100,2)</f>
        <v>13.74</v>
      </c>
      <c r="F2529" s="12">
        <f>ROUND(АТС!E505*$F$719*$F$720/100,2)</f>
        <v>9.36</v>
      </c>
      <c r="G2529" s="12">
        <f>ROUND(АТС!E505*$G$719*$G$720/100,2)</f>
        <v>5.47</v>
      </c>
    </row>
    <row r="2530" spans="1:7" x14ac:dyDescent="0.25">
      <c r="A2530" s="252"/>
      <c r="B2530" s="124">
        <f t="shared" si="41"/>
        <v>41690.375</v>
      </c>
      <c r="C2530" s="115">
        <v>9</v>
      </c>
      <c r="D2530" s="12">
        <f>ROUND(АТС!E506*$D$719*$D$720/100,2)</f>
        <v>16.350000000000001</v>
      </c>
      <c r="E2530" s="12">
        <f>ROUND(АТС!E506*$E$719*$E$720/100,2)</f>
        <v>15.02</v>
      </c>
      <c r="F2530" s="12">
        <f>ROUND(АТС!E506*$F$719*$F$720/100,2)</f>
        <v>10.23</v>
      </c>
      <c r="G2530" s="12">
        <f>ROUND(АТС!E506*$G$719*$G$720/100,2)</f>
        <v>5.99</v>
      </c>
    </row>
    <row r="2531" spans="1:7" x14ac:dyDescent="0.25">
      <c r="A2531" s="252"/>
      <c r="B2531" s="123">
        <f t="shared" si="41"/>
        <v>41690.416669999999</v>
      </c>
      <c r="C2531" s="115">
        <v>10</v>
      </c>
      <c r="D2531" s="12">
        <f>ROUND(АТС!E507*$D$719*$D$720/100,2)</f>
        <v>44.2</v>
      </c>
      <c r="E2531" s="12">
        <f>ROUND(АТС!E507*$E$719*$E$720/100,2)</f>
        <v>40.6</v>
      </c>
      <c r="F2531" s="12">
        <f>ROUND(АТС!E507*$F$719*$F$720/100,2)</f>
        <v>27.65</v>
      </c>
      <c r="G2531" s="12">
        <f>ROUND(АТС!E507*$G$719*$G$720/100,2)</f>
        <v>16.18</v>
      </c>
    </row>
    <row r="2532" spans="1:7" x14ac:dyDescent="0.25">
      <c r="A2532" s="252"/>
      <c r="B2532" s="124">
        <f t="shared" si="41"/>
        <v>41690.458330000001</v>
      </c>
      <c r="C2532" s="115">
        <v>11</v>
      </c>
      <c r="D2532" s="12">
        <f>ROUND(АТС!E508*$D$719*$D$720/100,2)</f>
        <v>29.42</v>
      </c>
      <c r="E2532" s="12">
        <f>ROUND(АТС!E508*$E$719*$E$720/100,2)</f>
        <v>27.03</v>
      </c>
      <c r="F2532" s="12">
        <f>ROUND(АТС!E508*$F$719*$F$720/100,2)</f>
        <v>18.41</v>
      </c>
      <c r="G2532" s="12">
        <f>ROUND(АТС!E508*$G$719*$G$720/100,2)</f>
        <v>10.77</v>
      </c>
    </row>
    <row r="2533" spans="1:7" x14ac:dyDescent="0.25">
      <c r="A2533" s="252"/>
      <c r="B2533" s="123">
        <f t="shared" si="41"/>
        <v>41690.5</v>
      </c>
      <c r="C2533" s="115">
        <v>12</v>
      </c>
      <c r="D2533" s="12">
        <f>ROUND(АТС!E509*$D$719*$D$720/100,2)</f>
        <v>32.65</v>
      </c>
      <c r="E2533" s="12">
        <f>ROUND(АТС!E509*$E$719*$E$720/100,2)</f>
        <v>30</v>
      </c>
      <c r="F2533" s="12">
        <f>ROUND(АТС!E509*$F$719*$F$720/100,2)</f>
        <v>20.43</v>
      </c>
      <c r="G2533" s="12">
        <f>ROUND(АТС!E509*$G$719*$G$720/100,2)</f>
        <v>11.96</v>
      </c>
    </row>
    <row r="2534" spans="1:7" x14ac:dyDescent="0.25">
      <c r="A2534" s="252"/>
      <c r="B2534" s="124">
        <f t="shared" si="41"/>
        <v>41690.541669999999</v>
      </c>
      <c r="C2534" s="115">
        <v>13</v>
      </c>
      <c r="D2534" s="12">
        <f>ROUND(АТС!E510*$D$719*$D$720/100,2)</f>
        <v>36.24</v>
      </c>
      <c r="E2534" s="12">
        <f>ROUND(АТС!E510*$E$719*$E$720/100,2)</f>
        <v>33.299999999999997</v>
      </c>
      <c r="F2534" s="12">
        <f>ROUND(АТС!E510*$F$719*$F$720/100,2)</f>
        <v>22.68</v>
      </c>
      <c r="G2534" s="12">
        <f>ROUND(АТС!E510*$G$719*$G$720/100,2)</f>
        <v>13.27</v>
      </c>
    </row>
    <row r="2535" spans="1:7" x14ac:dyDescent="0.25">
      <c r="A2535" s="252"/>
      <c r="B2535" s="123">
        <f t="shared" si="41"/>
        <v>41690.583330000001</v>
      </c>
      <c r="C2535" s="115">
        <v>14</v>
      </c>
      <c r="D2535" s="12">
        <f>ROUND(АТС!E511*$D$719*$D$720/100,2)</f>
        <v>65.489999999999995</v>
      </c>
      <c r="E2535" s="12">
        <f>ROUND(АТС!E511*$E$719*$E$720/100,2)</f>
        <v>60.16</v>
      </c>
      <c r="F2535" s="12">
        <f>ROUND(АТС!E511*$F$719*$F$720/100,2)</f>
        <v>40.97</v>
      </c>
      <c r="G2535" s="12">
        <f>ROUND(АТС!E511*$G$719*$G$720/100,2)</f>
        <v>23.98</v>
      </c>
    </row>
    <row r="2536" spans="1:7" x14ac:dyDescent="0.25">
      <c r="A2536" s="252"/>
      <c r="B2536" s="124">
        <f t="shared" si="41"/>
        <v>41690.625</v>
      </c>
      <c r="C2536" s="115">
        <v>15</v>
      </c>
      <c r="D2536" s="12">
        <f>ROUND(АТС!E512*$D$719*$D$720/100,2)</f>
        <v>66.06</v>
      </c>
      <c r="E2536" s="12">
        <f>ROUND(АТС!E512*$E$719*$E$720/100,2)</f>
        <v>60.69</v>
      </c>
      <c r="F2536" s="12">
        <f>ROUND(АТС!E512*$F$719*$F$720/100,2)</f>
        <v>41.33</v>
      </c>
      <c r="G2536" s="12">
        <f>ROUND(АТС!E512*$G$719*$G$720/100,2)</f>
        <v>24.19</v>
      </c>
    </row>
    <row r="2537" spans="1:7" x14ac:dyDescent="0.25">
      <c r="A2537" s="252"/>
      <c r="B2537" s="123">
        <f t="shared" si="41"/>
        <v>41690.666669999999</v>
      </c>
      <c r="C2537" s="115">
        <v>16</v>
      </c>
      <c r="D2537" s="12">
        <f>ROUND(АТС!E513*$D$719*$D$720/100,2)</f>
        <v>64.010000000000005</v>
      </c>
      <c r="E2537" s="12">
        <f>ROUND(АТС!E513*$E$719*$E$720/100,2)</f>
        <v>58.8</v>
      </c>
      <c r="F2537" s="12">
        <f>ROUND(АТС!E513*$F$719*$F$720/100,2)</f>
        <v>40.049999999999997</v>
      </c>
      <c r="G2537" s="12">
        <f>ROUND(АТС!E513*$G$719*$G$720/100,2)</f>
        <v>23.44</v>
      </c>
    </row>
    <row r="2538" spans="1:7" x14ac:dyDescent="0.25">
      <c r="A2538" s="252"/>
      <c r="B2538" s="124">
        <f t="shared" ref="B2538:B2601" si="42">B2514+1</f>
        <v>41690.708330000001</v>
      </c>
      <c r="C2538" s="115">
        <v>17</v>
      </c>
      <c r="D2538" s="12">
        <f>ROUND(АТС!E514*$D$719*$D$720/100,2)</f>
        <v>28.72</v>
      </c>
      <c r="E2538" s="12">
        <f>ROUND(АТС!E514*$E$719*$E$720/100,2)</f>
        <v>26.39</v>
      </c>
      <c r="F2538" s="12">
        <f>ROUND(АТС!E514*$F$719*$F$720/100,2)</f>
        <v>17.97</v>
      </c>
      <c r="G2538" s="12">
        <f>ROUND(АТС!E514*$G$719*$G$720/100,2)</f>
        <v>10.52</v>
      </c>
    </row>
    <row r="2539" spans="1:7" x14ac:dyDescent="0.25">
      <c r="A2539" s="252"/>
      <c r="B2539" s="123">
        <f t="shared" si="42"/>
        <v>41690.75</v>
      </c>
      <c r="C2539" s="115">
        <v>18</v>
      </c>
      <c r="D2539" s="12">
        <f>ROUND(АТС!E515*$D$719*$D$720/100,2)</f>
        <v>11.04</v>
      </c>
      <c r="E2539" s="12">
        <f>ROUND(АТС!E515*$E$719*$E$720/100,2)</f>
        <v>10.14</v>
      </c>
      <c r="F2539" s="12">
        <f>ROUND(АТС!E515*$F$719*$F$720/100,2)</f>
        <v>6.91</v>
      </c>
      <c r="G2539" s="12">
        <f>ROUND(АТС!E515*$G$719*$G$720/100,2)</f>
        <v>4.04</v>
      </c>
    </row>
    <row r="2540" spans="1:7" x14ac:dyDescent="0.25">
      <c r="A2540" s="252"/>
      <c r="B2540" s="124">
        <f t="shared" si="42"/>
        <v>41690.791669999999</v>
      </c>
      <c r="C2540" s="115">
        <v>19</v>
      </c>
      <c r="D2540" s="12">
        <f>ROUND(АТС!E516*$D$719*$D$720/100,2)</f>
        <v>7.1</v>
      </c>
      <c r="E2540" s="12">
        <f>ROUND(АТС!E516*$E$719*$E$720/100,2)</f>
        <v>6.52</v>
      </c>
      <c r="F2540" s="12">
        <f>ROUND(АТС!E516*$F$719*$F$720/100,2)</f>
        <v>4.4400000000000004</v>
      </c>
      <c r="G2540" s="12">
        <f>ROUND(АТС!E516*$G$719*$G$720/100,2)</f>
        <v>2.6</v>
      </c>
    </row>
    <row r="2541" spans="1:7" x14ac:dyDescent="0.25">
      <c r="A2541" s="252"/>
      <c r="B2541" s="123">
        <f t="shared" si="42"/>
        <v>41690.833330000001</v>
      </c>
      <c r="C2541" s="115">
        <v>20</v>
      </c>
      <c r="D2541" s="12">
        <f>ROUND(АТС!E517*$D$719*$D$720/100,2)</f>
        <v>64.09</v>
      </c>
      <c r="E2541" s="12">
        <f>ROUND(АТС!E517*$E$719*$E$720/100,2)</f>
        <v>58.88</v>
      </c>
      <c r="F2541" s="12">
        <f>ROUND(АТС!E517*$F$719*$F$720/100,2)</f>
        <v>40.1</v>
      </c>
      <c r="G2541" s="12">
        <f>ROUND(АТС!E517*$G$719*$G$720/100,2)</f>
        <v>23.47</v>
      </c>
    </row>
    <row r="2542" spans="1:7" x14ac:dyDescent="0.25">
      <c r="A2542" s="252"/>
      <c r="B2542" s="124">
        <f t="shared" si="42"/>
        <v>41690.875</v>
      </c>
      <c r="C2542" s="115">
        <v>21</v>
      </c>
      <c r="D2542" s="12">
        <f>ROUND(АТС!E518*$D$719*$D$720/100,2)</f>
        <v>81.48</v>
      </c>
      <c r="E2542" s="12">
        <f>ROUND(АТС!E518*$E$719*$E$720/100,2)</f>
        <v>74.86</v>
      </c>
      <c r="F2542" s="12">
        <f>ROUND(АТС!E518*$F$719*$F$720/100,2)</f>
        <v>50.98</v>
      </c>
      <c r="G2542" s="12">
        <f>ROUND(АТС!E518*$G$719*$G$720/100,2)</f>
        <v>29.84</v>
      </c>
    </row>
    <row r="2543" spans="1:7" x14ac:dyDescent="0.25">
      <c r="A2543" s="252"/>
      <c r="B2543" s="123">
        <f t="shared" si="42"/>
        <v>41690.916669999999</v>
      </c>
      <c r="C2543" s="115">
        <v>22</v>
      </c>
      <c r="D2543" s="12">
        <f>ROUND(АТС!E519*$D$719*$D$720/100,2)</f>
        <v>144.47999999999999</v>
      </c>
      <c r="E2543" s="12">
        <f>ROUND(АТС!E519*$E$719*$E$720/100,2)</f>
        <v>132.72999999999999</v>
      </c>
      <c r="F2543" s="12">
        <f>ROUND(АТС!E519*$F$719*$F$720/100,2)</f>
        <v>90.4</v>
      </c>
      <c r="G2543" s="12">
        <f>ROUND(АТС!E519*$G$719*$G$720/100,2)</f>
        <v>52.9</v>
      </c>
    </row>
    <row r="2544" spans="1:7" x14ac:dyDescent="0.25">
      <c r="A2544" s="252"/>
      <c r="B2544" s="124">
        <f t="shared" si="42"/>
        <v>41690.958330000001</v>
      </c>
      <c r="C2544" s="115">
        <v>23</v>
      </c>
      <c r="D2544" s="12">
        <f>ROUND(АТС!E520*$D$719*$D$720/100,2)</f>
        <v>68.3</v>
      </c>
      <c r="E2544" s="12">
        <f>ROUND(АТС!E520*$E$719*$E$720/100,2)</f>
        <v>62.75</v>
      </c>
      <c r="F2544" s="12">
        <f>ROUND(АТС!E520*$F$719*$F$720/100,2)</f>
        <v>42.74</v>
      </c>
      <c r="G2544" s="12">
        <f>ROUND(АТС!E520*$G$719*$G$720/100,2)</f>
        <v>25.01</v>
      </c>
    </row>
    <row r="2545" spans="1:7" x14ac:dyDescent="0.25">
      <c r="A2545" s="252"/>
      <c r="B2545" s="123">
        <f t="shared" si="42"/>
        <v>41691</v>
      </c>
      <c r="C2545" s="115">
        <v>0</v>
      </c>
      <c r="D2545" s="12">
        <f>ROUND(АТС!E521*$D$719*$D$720/100,2)</f>
        <v>38.65</v>
      </c>
      <c r="E2545" s="12">
        <f>ROUND(АТС!E521*$E$719*$E$720/100,2)</f>
        <v>35.51</v>
      </c>
      <c r="F2545" s="12">
        <f>ROUND(АТС!E521*$F$719*$F$720/100,2)</f>
        <v>24.18</v>
      </c>
      <c r="G2545" s="12">
        <f>ROUND(АТС!E521*$G$719*$G$720/100,2)</f>
        <v>14.15</v>
      </c>
    </row>
    <row r="2546" spans="1:7" x14ac:dyDescent="0.25">
      <c r="A2546" s="252"/>
      <c r="B2546" s="124">
        <f t="shared" si="42"/>
        <v>41691.041669999999</v>
      </c>
      <c r="C2546" s="115">
        <v>1</v>
      </c>
      <c r="D2546" s="12">
        <f>ROUND(АТС!E522*$D$719*$D$720/100,2)</f>
        <v>50.35</v>
      </c>
      <c r="E2546" s="12">
        <f>ROUND(АТС!E522*$E$719*$E$720/100,2)</f>
        <v>46.25</v>
      </c>
      <c r="F2546" s="12">
        <f>ROUND(АТС!E522*$F$719*$F$720/100,2)</f>
        <v>31.5</v>
      </c>
      <c r="G2546" s="12">
        <f>ROUND(АТС!E522*$G$719*$G$720/100,2)</f>
        <v>18.440000000000001</v>
      </c>
    </row>
    <row r="2547" spans="1:7" x14ac:dyDescent="0.25">
      <c r="A2547" s="252"/>
      <c r="B2547" s="123">
        <f t="shared" si="42"/>
        <v>41691.083330000001</v>
      </c>
      <c r="C2547" s="115">
        <v>2</v>
      </c>
      <c r="D2547" s="12">
        <f>ROUND(АТС!E523*$D$719*$D$720/100,2)</f>
        <v>32.049999999999997</v>
      </c>
      <c r="E2547" s="12">
        <f>ROUND(АТС!E523*$E$719*$E$720/100,2)</f>
        <v>29.44</v>
      </c>
      <c r="F2547" s="12">
        <f>ROUND(АТС!E523*$F$719*$F$720/100,2)</f>
        <v>20.05</v>
      </c>
      <c r="G2547" s="12">
        <f>ROUND(АТС!E523*$G$719*$G$720/100,2)</f>
        <v>11.73</v>
      </c>
    </row>
    <row r="2548" spans="1:7" x14ac:dyDescent="0.25">
      <c r="A2548" s="252"/>
      <c r="B2548" s="124">
        <f t="shared" si="42"/>
        <v>41691.125</v>
      </c>
      <c r="C2548" s="115">
        <v>3</v>
      </c>
      <c r="D2548" s="12">
        <f>ROUND(АТС!E524*$D$719*$D$720/100,2)</f>
        <v>9.6199999999999992</v>
      </c>
      <c r="E2548" s="12">
        <f>ROUND(АТС!E524*$E$719*$E$720/100,2)</f>
        <v>8.83</v>
      </c>
      <c r="F2548" s="12">
        <f>ROUND(АТС!E524*$F$719*$F$720/100,2)</f>
        <v>6.02</v>
      </c>
      <c r="G2548" s="12">
        <f>ROUND(АТС!E524*$G$719*$G$720/100,2)</f>
        <v>3.52</v>
      </c>
    </row>
    <row r="2549" spans="1:7" x14ac:dyDescent="0.25">
      <c r="A2549" s="252"/>
      <c r="B2549" s="123">
        <f t="shared" si="42"/>
        <v>41691.166669999999</v>
      </c>
      <c r="C2549" s="115">
        <v>4</v>
      </c>
      <c r="D2549" s="12">
        <f>ROUND(АТС!E525*$D$719*$D$720/100,2)</f>
        <v>20.149999999999999</v>
      </c>
      <c r="E2549" s="12">
        <f>ROUND(АТС!E525*$E$719*$E$720/100,2)</f>
        <v>18.510000000000002</v>
      </c>
      <c r="F2549" s="12">
        <f>ROUND(АТС!E525*$F$719*$F$720/100,2)</f>
        <v>12.61</v>
      </c>
      <c r="G2549" s="12">
        <f>ROUND(АТС!E525*$G$719*$G$720/100,2)</f>
        <v>7.38</v>
      </c>
    </row>
    <row r="2550" spans="1:7" x14ac:dyDescent="0.25">
      <c r="A2550" s="252"/>
      <c r="B2550" s="124">
        <f t="shared" si="42"/>
        <v>41691.208330000001</v>
      </c>
      <c r="C2550" s="115">
        <v>5</v>
      </c>
      <c r="D2550" s="12">
        <f>ROUND(АТС!E526*$D$719*$D$720/100,2)</f>
        <v>0</v>
      </c>
      <c r="E2550" s="12">
        <f>ROUND(АТС!E526*$E$719*$E$720/100,2)</f>
        <v>0</v>
      </c>
      <c r="F2550" s="12">
        <f>ROUND(АТС!E526*$F$719*$F$720/100,2)</f>
        <v>0</v>
      </c>
      <c r="G2550" s="12">
        <f>ROUND(АТС!E526*$G$719*$G$720/100,2)</f>
        <v>0</v>
      </c>
    </row>
    <row r="2551" spans="1:7" x14ac:dyDescent="0.25">
      <c r="A2551" s="252"/>
      <c r="B2551" s="123">
        <f t="shared" si="42"/>
        <v>41691.25</v>
      </c>
      <c r="C2551" s="115">
        <v>6</v>
      </c>
      <c r="D2551" s="12">
        <f>ROUND(АТС!E527*$D$719*$D$720/100,2)</f>
        <v>0</v>
      </c>
      <c r="E2551" s="12">
        <f>ROUND(АТС!E527*$E$719*$E$720/100,2)</f>
        <v>0</v>
      </c>
      <c r="F2551" s="12">
        <f>ROUND(АТС!E527*$F$719*$F$720/100,2)</f>
        <v>0</v>
      </c>
      <c r="G2551" s="12">
        <f>ROUND(АТС!E527*$G$719*$G$720/100,2)</f>
        <v>0</v>
      </c>
    </row>
    <row r="2552" spans="1:7" x14ac:dyDescent="0.25">
      <c r="A2552" s="252"/>
      <c r="B2552" s="124">
        <f t="shared" si="42"/>
        <v>41691.291669999999</v>
      </c>
      <c r="C2552" s="115">
        <v>7</v>
      </c>
      <c r="D2552" s="12">
        <f>ROUND(АТС!E528*$D$719*$D$720/100,2)</f>
        <v>0</v>
      </c>
      <c r="E2552" s="12">
        <f>ROUND(АТС!E528*$E$719*$E$720/100,2)</f>
        <v>0</v>
      </c>
      <c r="F2552" s="12">
        <f>ROUND(АТС!E528*$F$719*$F$720/100,2)</f>
        <v>0</v>
      </c>
      <c r="G2552" s="12">
        <f>ROUND(АТС!E528*$G$719*$G$720/100,2)</f>
        <v>0</v>
      </c>
    </row>
    <row r="2553" spans="1:7" x14ac:dyDescent="0.25">
      <c r="A2553" s="252"/>
      <c r="B2553" s="123">
        <f t="shared" si="42"/>
        <v>41691.333330000001</v>
      </c>
      <c r="C2553" s="115">
        <v>8</v>
      </c>
      <c r="D2553" s="12">
        <f>ROUND(АТС!E529*$D$719*$D$720/100,2)</f>
        <v>0</v>
      </c>
      <c r="E2553" s="12">
        <f>ROUND(АТС!E529*$E$719*$E$720/100,2)</f>
        <v>0</v>
      </c>
      <c r="F2553" s="12">
        <f>ROUND(АТС!E529*$F$719*$F$720/100,2)</f>
        <v>0</v>
      </c>
      <c r="G2553" s="12">
        <f>ROUND(АТС!E529*$G$719*$G$720/100,2)</f>
        <v>0</v>
      </c>
    </row>
    <row r="2554" spans="1:7" x14ac:dyDescent="0.25">
      <c r="A2554" s="252"/>
      <c r="B2554" s="124">
        <f t="shared" si="42"/>
        <v>41691.375</v>
      </c>
      <c r="C2554" s="115">
        <v>9</v>
      </c>
      <c r="D2554" s="12">
        <f>ROUND(АТС!E530*$D$719*$D$720/100,2)</f>
        <v>8.0399999999999991</v>
      </c>
      <c r="E2554" s="12">
        <f>ROUND(АТС!E530*$E$719*$E$720/100,2)</f>
        <v>7.39</v>
      </c>
      <c r="F2554" s="12">
        <f>ROUND(АТС!E530*$F$719*$F$720/100,2)</f>
        <v>5.03</v>
      </c>
      <c r="G2554" s="12">
        <f>ROUND(АТС!E530*$G$719*$G$720/100,2)</f>
        <v>2.94</v>
      </c>
    </row>
    <row r="2555" spans="1:7" x14ac:dyDescent="0.25">
      <c r="A2555" s="252"/>
      <c r="B2555" s="123">
        <f t="shared" si="42"/>
        <v>41691.416669999999</v>
      </c>
      <c r="C2555" s="115">
        <v>10</v>
      </c>
      <c r="D2555" s="12">
        <f>ROUND(АТС!E531*$D$719*$D$720/100,2)</f>
        <v>40.24</v>
      </c>
      <c r="E2555" s="12">
        <f>ROUND(АТС!E531*$E$719*$E$720/100,2)</f>
        <v>36.97</v>
      </c>
      <c r="F2555" s="12">
        <f>ROUND(АТС!E531*$F$719*$F$720/100,2)</f>
        <v>25.18</v>
      </c>
      <c r="G2555" s="12">
        <f>ROUND(АТС!E531*$G$719*$G$720/100,2)</f>
        <v>14.74</v>
      </c>
    </row>
    <row r="2556" spans="1:7" x14ac:dyDescent="0.25">
      <c r="A2556" s="252"/>
      <c r="B2556" s="124">
        <f t="shared" si="42"/>
        <v>41691.458330000001</v>
      </c>
      <c r="C2556" s="115">
        <v>11</v>
      </c>
      <c r="D2556" s="12">
        <f>ROUND(АТС!E532*$D$719*$D$720/100,2)</f>
        <v>22.52</v>
      </c>
      <c r="E2556" s="12">
        <f>ROUND(АТС!E532*$E$719*$E$720/100,2)</f>
        <v>20.69</v>
      </c>
      <c r="F2556" s="12">
        <f>ROUND(АТС!E532*$F$719*$F$720/100,2)</f>
        <v>14.09</v>
      </c>
      <c r="G2556" s="12">
        <f>ROUND(АТС!E532*$G$719*$G$720/100,2)</f>
        <v>8.25</v>
      </c>
    </row>
    <row r="2557" spans="1:7" x14ac:dyDescent="0.25">
      <c r="A2557" s="252"/>
      <c r="B2557" s="123">
        <f t="shared" si="42"/>
        <v>41691.5</v>
      </c>
      <c r="C2557" s="115">
        <v>12</v>
      </c>
      <c r="D2557" s="12">
        <f>ROUND(АТС!E533*$D$719*$D$720/100,2)</f>
        <v>23.33</v>
      </c>
      <c r="E2557" s="12">
        <f>ROUND(АТС!E533*$E$719*$E$720/100,2)</f>
        <v>21.43</v>
      </c>
      <c r="F2557" s="12">
        <f>ROUND(АТС!E533*$F$719*$F$720/100,2)</f>
        <v>14.6</v>
      </c>
      <c r="G2557" s="12">
        <f>ROUND(АТС!E533*$G$719*$G$720/100,2)</f>
        <v>8.5399999999999991</v>
      </c>
    </row>
    <row r="2558" spans="1:7" x14ac:dyDescent="0.25">
      <c r="A2558" s="252"/>
      <c r="B2558" s="124">
        <f t="shared" si="42"/>
        <v>41691.541669999999</v>
      </c>
      <c r="C2558" s="115">
        <v>13</v>
      </c>
      <c r="D2558" s="12">
        <f>ROUND(АТС!E534*$D$719*$D$720/100,2)</f>
        <v>29.61</v>
      </c>
      <c r="E2558" s="12">
        <f>ROUND(АТС!E534*$E$719*$E$720/100,2)</f>
        <v>27.21</v>
      </c>
      <c r="F2558" s="12">
        <f>ROUND(АТС!E534*$F$719*$F$720/100,2)</f>
        <v>18.53</v>
      </c>
      <c r="G2558" s="12">
        <f>ROUND(АТС!E534*$G$719*$G$720/100,2)</f>
        <v>10.84</v>
      </c>
    </row>
    <row r="2559" spans="1:7" x14ac:dyDescent="0.25">
      <c r="A2559" s="252"/>
      <c r="B2559" s="123">
        <f t="shared" si="42"/>
        <v>41691.583330000001</v>
      </c>
      <c r="C2559" s="115">
        <v>14</v>
      </c>
      <c r="D2559" s="12">
        <f>ROUND(АТС!E535*$D$719*$D$720/100,2)</f>
        <v>27.26</v>
      </c>
      <c r="E2559" s="12">
        <f>ROUND(АТС!E535*$E$719*$E$720/100,2)</f>
        <v>25.04</v>
      </c>
      <c r="F2559" s="12">
        <f>ROUND(АТС!E535*$F$719*$F$720/100,2)</f>
        <v>17.059999999999999</v>
      </c>
      <c r="G2559" s="12">
        <f>ROUND(АТС!E535*$G$719*$G$720/100,2)</f>
        <v>9.98</v>
      </c>
    </row>
    <row r="2560" spans="1:7" x14ac:dyDescent="0.25">
      <c r="A2560" s="252"/>
      <c r="B2560" s="124">
        <f t="shared" si="42"/>
        <v>41691.625</v>
      </c>
      <c r="C2560" s="115">
        <v>15</v>
      </c>
      <c r="D2560" s="12">
        <f>ROUND(АТС!E536*$D$719*$D$720/100,2)</f>
        <v>22.24</v>
      </c>
      <c r="E2560" s="12">
        <f>ROUND(АТС!E536*$E$719*$E$720/100,2)</f>
        <v>20.43</v>
      </c>
      <c r="F2560" s="12">
        <f>ROUND(АТС!E536*$F$719*$F$720/100,2)</f>
        <v>13.91</v>
      </c>
      <c r="G2560" s="12">
        <f>ROUND(АТС!E536*$G$719*$G$720/100,2)</f>
        <v>8.14</v>
      </c>
    </row>
    <row r="2561" spans="1:7" x14ac:dyDescent="0.25">
      <c r="A2561" s="252"/>
      <c r="B2561" s="123">
        <f t="shared" si="42"/>
        <v>41691.666669999999</v>
      </c>
      <c r="C2561" s="115">
        <v>16</v>
      </c>
      <c r="D2561" s="12">
        <f>ROUND(АТС!E537*$D$719*$D$720/100,2)</f>
        <v>0</v>
      </c>
      <c r="E2561" s="12">
        <f>ROUND(АТС!E537*$E$719*$E$720/100,2)</f>
        <v>0</v>
      </c>
      <c r="F2561" s="12">
        <f>ROUND(АТС!E537*$F$719*$F$720/100,2)</f>
        <v>0</v>
      </c>
      <c r="G2561" s="12">
        <f>ROUND(АТС!E537*$G$719*$G$720/100,2)</f>
        <v>0</v>
      </c>
    </row>
    <row r="2562" spans="1:7" x14ac:dyDescent="0.25">
      <c r="A2562" s="252"/>
      <c r="B2562" s="124">
        <f t="shared" si="42"/>
        <v>41691.708330000001</v>
      </c>
      <c r="C2562" s="115">
        <v>17</v>
      </c>
      <c r="D2562" s="12">
        <f>ROUND(АТС!E538*$D$719*$D$720/100,2)</f>
        <v>0</v>
      </c>
      <c r="E2562" s="12">
        <f>ROUND(АТС!E538*$E$719*$E$720/100,2)</f>
        <v>0</v>
      </c>
      <c r="F2562" s="12">
        <f>ROUND(АТС!E538*$F$719*$F$720/100,2)</f>
        <v>0</v>
      </c>
      <c r="G2562" s="12">
        <f>ROUND(АТС!E538*$G$719*$G$720/100,2)</f>
        <v>0</v>
      </c>
    </row>
    <row r="2563" spans="1:7" x14ac:dyDescent="0.25">
      <c r="A2563" s="252"/>
      <c r="B2563" s="123">
        <f t="shared" si="42"/>
        <v>41691.75</v>
      </c>
      <c r="C2563" s="115">
        <v>18</v>
      </c>
      <c r="D2563" s="12">
        <f>ROUND(АТС!E539*$D$719*$D$720/100,2)</f>
        <v>6.48</v>
      </c>
      <c r="E2563" s="12">
        <f>ROUND(АТС!E539*$E$719*$E$720/100,2)</f>
        <v>5.95</v>
      </c>
      <c r="F2563" s="12">
        <f>ROUND(АТС!E539*$F$719*$F$720/100,2)</f>
        <v>4.0599999999999996</v>
      </c>
      <c r="G2563" s="12">
        <f>ROUND(АТС!E539*$G$719*$G$720/100,2)</f>
        <v>2.37</v>
      </c>
    </row>
    <row r="2564" spans="1:7" x14ac:dyDescent="0.25">
      <c r="A2564" s="252"/>
      <c r="B2564" s="124">
        <f t="shared" si="42"/>
        <v>41691.791669999999</v>
      </c>
      <c r="C2564" s="115">
        <v>19</v>
      </c>
      <c r="D2564" s="12">
        <f>ROUND(АТС!E540*$D$719*$D$720/100,2)</f>
        <v>30.75</v>
      </c>
      <c r="E2564" s="12">
        <f>ROUND(АТС!E540*$E$719*$E$720/100,2)</f>
        <v>28.25</v>
      </c>
      <c r="F2564" s="12">
        <f>ROUND(АТС!E540*$F$719*$F$720/100,2)</f>
        <v>19.239999999999998</v>
      </c>
      <c r="G2564" s="12">
        <f>ROUND(АТС!E540*$G$719*$G$720/100,2)</f>
        <v>11.26</v>
      </c>
    </row>
    <row r="2565" spans="1:7" x14ac:dyDescent="0.25">
      <c r="A2565" s="252"/>
      <c r="B2565" s="123">
        <f t="shared" si="42"/>
        <v>41691.833330000001</v>
      </c>
      <c r="C2565" s="115">
        <v>20</v>
      </c>
      <c r="D2565" s="12">
        <f>ROUND(АТС!E541*$D$719*$D$720/100,2)</f>
        <v>32.909999999999997</v>
      </c>
      <c r="E2565" s="12">
        <f>ROUND(АТС!E541*$E$719*$E$720/100,2)</f>
        <v>30.23</v>
      </c>
      <c r="F2565" s="12">
        <f>ROUND(АТС!E541*$F$719*$F$720/100,2)</f>
        <v>20.59</v>
      </c>
      <c r="G2565" s="12">
        <f>ROUND(АТС!E541*$G$719*$G$720/100,2)</f>
        <v>12.05</v>
      </c>
    </row>
    <row r="2566" spans="1:7" x14ac:dyDescent="0.25">
      <c r="A2566" s="252"/>
      <c r="B2566" s="124">
        <f t="shared" si="42"/>
        <v>41691.875</v>
      </c>
      <c r="C2566" s="115">
        <v>21</v>
      </c>
      <c r="D2566" s="12">
        <f>ROUND(АТС!E542*$D$719*$D$720/100,2)</f>
        <v>37.36</v>
      </c>
      <c r="E2566" s="12">
        <f>ROUND(АТС!E542*$E$719*$E$720/100,2)</f>
        <v>34.33</v>
      </c>
      <c r="F2566" s="12">
        <f>ROUND(АТС!E542*$F$719*$F$720/100,2)</f>
        <v>23.38</v>
      </c>
      <c r="G2566" s="12">
        <f>ROUND(АТС!E542*$G$719*$G$720/100,2)</f>
        <v>13.68</v>
      </c>
    </row>
    <row r="2567" spans="1:7" x14ac:dyDescent="0.25">
      <c r="A2567" s="252"/>
      <c r="B2567" s="123">
        <f t="shared" si="42"/>
        <v>41691.916669999999</v>
      </c>
      <c r="C2567" s="115">
        <v>22</v>
      </c>
      <c r="D2567" s="12">
        <f>ROUND(АТС!E543*$D$719*$D$720/100,2)</f>
        <v>38.619999999999997</v>
      </c>
      <c r="E2567" s="12">
        <f>ROUND(АТС!E543*$E$719*$E$720/100,2)</f>
        <v>35.479999999999997</v>
      </c>
      <c r="F2567" s="12">
        <f>ROUND(АТС!E543*$F$719*$F$720/100,2)</f>
        <v>24.16</v>
      </c>
      <c r="G2567" s="12">
        <f>ROUND(АТС!E543*$G$719*$G$720/100,2)</f>
        <v>14.14</v>
      </c>
    </row>
    <row r="2568" spans="1:7" x14ac:dyDescent="0.25">
      <c r="A2568" s="252"/>
      <c r="B2568" s="124">
        <f t="shared" si="42"/>
        <v>41691.958330000001</v>
      </c>
      <c r="C2568" s="115">
        <v>23</v>
      </c>
      <c r="D2568" s="12">
        <f>ROUND(АТС!E544*$D$719*$D$720/100,2)</f>
        <v>200.56</v>
      </c>
      <c r="E2568" s="12">
        <f>ROUND(АТС!E544*$E$719*$E$720/100,2)</f>
        <v>184.26</v>
      </c>
      <c r="F2568" s="12">
        <f>ROUND(АТС!E544*$F$719*$F$720/100,2)</f>
        <v>125.49</v>
      </c>
      <c r="G2568" s="12">
        <f>ROUND(АТС!E544*$G$719*$G$720/100,2)</f>
        <v>73.44</v>
      </c>
    </row>
    <row r="2569" spans="1:7" x14ac:dyDescent="0.25">
      <c r="A2569" s="252"/>
      <c r="B2569" s="123">
        <f t="shared" si="42"/>
        <v>41692</v>
      </c>
      <c r="C2569" s="115">
        <v>0</v>
      </c>
      <c r="D2569" s="12">
        <f>ROUND(АТС!E545*$D$719*$D$720/100,2)</f>
        <v>28.05</v>
      </c>
      <c r="E2569" s="12">
        <f>ROUND(АТС!E545*$E$719*$E$720/100,2)</f>
        <v>25.77</v>
      </c>
      <c r="F2569" s="12">
        <f>ROUND(АТС!E545*$F$719*$F$720/100,2)</f>
        <v>17.55</v>
      </c>
      <c r="G2569" s="12">
        <f>ROUND(АТС!E545*$G$719*$G$720/100,2)</f>
        <v>10.27</v>
      </c>
    </row>
    <row r="2570" spans="1:7" x14ac:dyDescent="0.25">
      <c r="A2570" s="252"/>
      <c r="B2570" s="124">
        <f t="shared" si="42"/>
        <v>41692.041669999999</v>
      </c>
      <c r="C2570" s="115">
        <v>1</v>
      </c>
      <c r="D2570" s="12">
        <f>ROUND(АТС!E546*$D$719*$D$720/100,2)</f>
        <v>19.3</v>
      </c>
      <c r="E2570" s="12">
        <f>ROUND(АТС!E546*$E$719*$E$720/100,2)</f>
        <v>17.73</v>
      </c>
      <c r="F2570" s="12">
        <f>ROUND(АТС!E546*$F$719*$F$720/100,2)</f>
        <v>12.08</v>
      </c>
      <c r="G2570" s="12">
        <f>ROUND(АТС!E546*$G$719*$G$720/100,2)</f>
        <v>7.07</v>
      </c>
    </row>
    <row r="2571" spans="1:7" x14ac:dyDescent="0.25">
      <c r="A2571" s="252"/>
      <c r="B2571" s="123">
        <f t="shared" si="42"/>
        <v>41692.083330000001</v>
      </c>
      <c r="C2571" s="115">
        <v>2</v>
      </c>
      <c r="D2571" s="12">
        <f>ROUND(АТС!E547*$D$719*$D$720/100,2)</f>
        <v>29.45</v>
      </c>
      <c r="E2571" s="12">
        <f>ROUND(АТС!E547*$E$719*$E$720/100,2)</f>
        <v>27.06</v>
      </c>
      <c r="F2571" s="12">
        <f>ROUND(АТС!E547*$F$719*$F$720/100,2)</f>
        <v>18.43</v>
      </c>
      <c r="G2571" s="12">
        <f>ROUND(АТС!E547*$G$719*$G$720/100,2)</f>
        <v>10.78</v>
      </c>
    </row>
    <row r="2572" spans="1:7" x14ac:dyDescent="0.25">
      <c r="A2572" s="252"/>
      <c r="B2572" s="124">
        <f t="shared" si="42"/>
        <v>41692.125</v>
      </c>
      <c r="C2572" s="115">
        <v>3</v>
      </c>
      <c r="D2572" s="12">
        <f>ROUND(АТС!E548*$D$719*$D$720/100,2)</f>
        <v>15.22</v>
      </c>
      <c r="E2572" s="12">
        <f>ROUND(АТС!E548*$E$719*$E$720/100,2)</f>
        <v>13.98</v>
      </c>
      <c r="F2572" s="12">
        <f>ROUND(АТС!E548*$F$719*$F$720/100,2)</f>
        <v>9.52</v>
      </c>
      <c r="G2572" s="12">
        <f>ROUND(АТС!E548*$G$719*$G$720/100,2)</f>
        <v>5.57</v>
      </c>
    </row>
    <row r="2573" spans="1:7" x14ac:dyDescent="0.25">
      <c r="A2573" s="252"/>
      <c r="B2573" s="123">
        <f t="shared" si="42"/>
        <v>41692.166669999999</v>
      </c>
      <c r="C2573" s="115">
        <v>4</v>
      </c>
      <c r="D2573" s="12">
        <f>ROUND(АТС!E549*$D$719*$D$720/100,2)</f>
        <v>0</v>
      </c>
      <c r="E2573" s="12">
        <f>ROUND(АТС!E549*$E$719*$E$720/100,2)</f>
        <v>0</v>
      </c>
      <c r="F2573" s="12">
        <f>ROUND(АТС!E549*$F$719*$F$720/100,2)</f>
        <v>0</v>
      </c>
      <c r="G2573" s="12">
        <f>ROUND(АТС!E549*$G$719*$G$720/100,2)</f>
        <v>0</v>
      </c>
    </row>
    <row r="2574" spans="1:7" x14ac:dyDescent="0.25">
      <c r="A2574" s="252"/>
      <c r="B2574" s="124">
        <f t="shared" si="42"/>
        <v>41692.208330000001</v>
      </c>
      <c r="C2574" s="115">
        <v>5</v>
      </c>
      <c r="D2574" s="12">
        <f>ROUND(АТС!E550*$D$719*$D$720/100,2)</f>
        <v>0</v>
      </c>
      <c r="E2574" s="12">
        <f>ROUND(АТС!E550*$E$719*$E$720/100,2)</f>
        <v>0</v>
      </c>
      <c r="F2574" s="12">
        <f>ROUND(АТС!E550*$F$719*$F$720/100,2)</f>
        <v>0</v>
      </c>
      <c r="G2574" s="12">
        <f>ROUND(АТС!E550*$G$719*$G$720/100,2)</f>
        <v>0</v>
      </c>
    </row>
    <row r="2575" spans="1:7" x14ac:dyDescent="0.25">
      <c r="A2575" s="252"/>
      <c r="B2575" s="123">
        <f t="shared" si="42"/>
        <v>41692.25</v>
      </c>
      <c r="C2575" s="115">
        <v>6</v>
      </c>
      <c r="D2575" s="12">
        <f>ROUND(АТС!E551*$D$719*$D$720/100,2)</f>
        <v>0</v>
      </c>
      <c r="E2575" s="12">
        <f>ROUND(АТС!E551*$E$719*$E$720/100,2)</f>
        <v>0</v>
      </c>
      <c r="F2575" s="12">
        <f>ROUND(АТС!E551*$F$719*$F$720/100,2)</f>
        <v>0</v>
      </c>
      <c r="G2575" s="12">
        <f>ROUND(АТС!E551*$G$719*$G$720/100,2)</f>
        <v>0</v>
      </c>
    </row>
    <row r="2576" spans="1:7" x14ac:dyDescent="0.25">
      <c r="A2576" s="252"/>
      <c r="B2576" s="124">
        <f t="shared" si="42"/>
        <v>41692.291669999999</v>
      </c>
      <c r="C2576" s="115">
        <v>7</v>
      </c>
      <c r="D2576" s="12">
        <f>ROUND(АТС!E552*$D$719*$D$720/100,2)</f>
        <v>0</v>
      </c>
      <c r="E2576" s="12">
        <f>ROUND(АТС!E552*$E$719*$E$720/100,2)</f>
        <v>0</v>
      </c>
      <c r="F2576" s="12">
        <f>ROUND(АТС!E552*$F$719*$F$720/100,2)</f>
        <v>0</v>
      </c>
      <c r="G2576" s="12">
        <f>ROUND(АТС!E552*$G$719*$G$720/100,2)</f>
        <v>0</v>
      </c>
    </row>
    <row r="2577" spans="1:7" x14ac:dyDescent="0.25">
      <c r="A2577" s="252"/>
      <c r="B2577" s="123">
        <f t="shared" si="42"/>
        <v>41692.333330000001</v>
      </c>
      <c r="C2577" s="115">
        <v>8</v>
      </c>
      <c r="D2577" s="12">
        <f>ROUND(АТС!E553*$D$719*$D$720/100,2)</f>
        <v>17.329999999999998</v>
      </c>
      <c r="E2577" s="12">
        <f>ROUND(АТС!E553*$E$719*$E$720/100,2)</f>
        <v>15.92</v>
      </c>
      <c r="F2577" s="12">
        <f>ROUND(АТС!E553*$F$719*$F$720/100,2)</f>
        <v>10.84</v>
      </c>
      <c r="G2577" s="12">
        <f>ROUND(АТС!E553*$G$719*$G$720/100,2)</f>
        <v>6.34</v>
      </c>
    </row>
    <row r="2578" spans="1:7" x14ac:dyDescent="0.25">
      <c r="A2578" s="252"/>
      <c r="B2578" s="124">
        <f t="shared" si="42"/>
        <v>41692.375</v>
      </c>
      <c r="C2578" s="115">
        <v>9</v>
      </c>
      <c r="D2578" s="12">
        <f>ROUND(АТС!E554*$D$719*$D$720/100,2)</f>
        <v>9.66</v>
      </c>
      <c r="E2578" s="12">
        <f>ROUND(АТС!E554*$E$719*$E$720/100,2)</f>
        <v>8.8699999999999992</v>
      </c>
      <c r="F2578" s="12">
        <f>ROUND(АТС!E554*$F$719*$F$720/100,2)</f>
        <v>6.04</v>
      </c>
      <c r="G2578" s="12">
        <f>ROUND(АТС!E554*$G$719*$G$720/100,2)</f>
        <v>3.54</v>
      </c>
    </row>
    <row r="2579" spans="1:7" x14ac:dyDescent="0.25">
      <c r="A2579" s="252"/>
      <c r="B2579" s="123">
        <f t="shared" si="42"/>
        <v>41692.416669999999</v>
      </c>
      <c r="C2579" s="115">
        <v>10</v>
      </c>
      <c r="D2579" s="12">
        <f>ROUND(АТС!E555*$D$719*$D$720/100,2)</f>
        <v>37.68</v>
      </c>
      <c r="E2579" s="12">
        <f>ROUND(АТС!E555*$E$719*$E$720/100,2)</f>
        <v>34.619999999999997</v>
      </c>
      <c r="F2579" s="12">
        <f>ROUND(АТС!E555*$F$719*$F$720/100,2)</f>
        <v>23.58</v>
      </c>
      <c r="G2579" s="12">
        <f>ROUND(АТС!E555*$G$719*$G$720/100,2)</f>
        <v>13.8</v>
      </c>
    </row>
    <row r="2580" spans="1:7" x14ac:dyDescent="0.25">
      <c r="A2580" s="252"/>
      <c r="B2580" s="124">
        <f t="shared" si="42"/>
        <v>41692.458330000001</v>
      </c>
      <c r="C2580" s="115">
        <v>11</v>
      </c>
      <c r="D2580" s="12">
        <f>ROUND(АТС!E556*$D$719*$D$720/100,2)</f>
        <v>23.19</v>
      </c>
      <c r="E2580" s="12">
        <f>ROUND(АТС!E556*$E$719*$E$720/100,2)</f>
        <v>21.3</v>
      </c>
      <c r="F2580" s="12">
        <f>ROUND(АТС!E556*$F$719*$F$720/100,2)</f>
        <v>14.51</v>
      </c>
      <c r="G2580" s="12">
        <f>ROUND(АТС!E556*$G$719*$G$720/100,2)</f>
        <v>8.49</v>
      </c>
    </row>
    <row r="2581" spans="1:7" x14ac:dyDescent="0.25">
      <c r="A2581" s="252"/>
      <c r="B2581" s="123">
        <f t="shared" si="42"/>
        <v>41692.5</v>
      </c>
      <c r="C2581" s="115">
        <v>12</v>
      </c>
      <c r="D2581" s="12">
        <f>ROUND(АТС!E557*$D$719*$D$720/100,2)</f>
        <v>33.5</v>
      </c>
      <c r="E2581" s="12">
        <f>ROUND(АТС!E557*$E$719*$E$720/100,2)</f>
        <v>30.78</v>
      </c>
      <c r="F2581" s="12">
        <f>ROUND(АТС!E557*$F$719*$F$720/100,2)</f>
        <v>20.96</v>
      </c>
      <c r="G2581" s="12">
        <f>ROUND(АТС!E557*$G$719*$G$720/100,2)</f>
        <v>12.27</v>
      </c>
    </row>
    <row r="2582" spans="1:7" x14ac:dyDescent="0.25">
      <c r="A2582" s="252"/>
      <c r="B2582" s="124">
        <f t="shared" si="42"/>
        <v>41692.541669999999</v>
      </c>
      <c r="C2582" s="115">
        <v>13</v>
      </c>
      <c r="D2582" s="12">
        <f>ROUND(АТС!E558*$D$719*$D$720/100,2)</f>
        <v>36.43</v>
      </c>
      <c r="E2582" s="12">
        <f>ROUND(АТС!E558*$E$719*$E$720/100,2)</f>
        <v>33.47</v>
      </c>
      <c r="F2582" s="12">
        <f>ROUND(АТС!E558*$F$719*$F$720/100,2)</f>
        <v>22.79</v>
      </c>
      <c r="G2582" s="12">
        <f>ROUND(АТС!E558*$G$719*$G$720/100,2)</f>
        <v>13.34</v>
      </c>
    </row>
    <row r="2583" spans="1:7" x14ac:dyDescent="0.25">
      <c r="A2583" s="252"/>
      <c r="B2583" s="123">
        <f t="shared" si="42"/>
        <v>41692.583330000001</v>
      </c>
      <c r="C2583" s="115">
        <v>14</v>
      </c>
      <c r="D2583" s="12">
        <f>ROUND(АТС!E559*$D$719*$D$720/100,2)</f>
        <v>49.14</v>
      </c>
      <c r="E2583" s="12">
        <f>ROUND(АТС!E559*$E$719*$E$720/100,2)</f>
        <v>45.15</v>
      </c>
      <c r="F2583" s="12">
        <f>ROUND(АТС!E559*$F$719*$F$720/100,2)</f>
        <v>30.75</v>
      </c>
      <c r="G2583" s="12">
        <f>ROUND(АТС!E559*$G$719*$G$720/100,2)</f>
        <v>18</v>
      </c>
    </row>
    <row r="2584" spans="1:7" x14ac:dyDescent="0.25">
      <c r="A2584" s="252"/>
      <c r="B2584" s="124">
        <f t="shared" si="42"/>
        <v>41692.625</v>
      </c>
      <c r="C2584" s="115">
        <v>15</v>
      </c>
      <c r="D2584" s="12">
        <f>ROUND(АТС!E560*$D$719*$D$720/100,2)</f>
        <v>45.69</v>
      </c>
      <c r="E2584" s="12">
        <f>ROUND(АТС!E560*$E$719*$E$720/100,2)</f>
        <v>41.97</v>
      </c>
      <c r="F2584" s="12">
        <f>ROUND(АТС!E560*$F$719*$F$720/100,2)</f>
        <v>28.59</v>
      </c>
      <c r="G2584" s="12">
        <f>ROUND(АТС!E560*$G$719*$G$720/100,2)</f>
        <v>16.73</v>
      </c>
    </row>
    <row r="2585" spans="1:7" x14ac:dyDescent="0.25">
      <c r="A2585" s="252"/>
      <c r="B2585" s="123">
        <f t="shared" si="42"/>
        <v>41692.666669999999</v>
      </c>
      <c r="C2585" s="115">
        <v>16</v>
      </c>
      <c r="D2585" s="12">
        <f>ROUND(АТС!E561*$D$719*$D$720/100,2)</f>
        <v>10.85</v>
      </c>
      <c r="E2585" s="12">
        <f>ROUND(АТС!E561*$E$719*$E$720/100,2)</f>
        <v>9.9700000000000006</v>
      </c>
      <c r="F2585" s="12">
        <f>ROUND(АТС!E561*$F$719*$F$720/100,2)</f>
        <v>6.79</v>
      </c>
      <c r="G2585" s="12">
        <f>ROUND(АТС!E561*$G$719*$G$720/100,2)</f>
        <v>3.97</v>
      </c>
    </row>
    <row r="2586" spans="1:7" x14ac:dyDescent="0.25">
      <c r="A2586" s="252"/>
      <c r="B2586" s="124">
        <f t="shared" si="42"/>
        <v>41692.708330000001</v>
      </c>
      <c r="C2586" s="115">
        <v>17</v>
      </c>
      <c r="D2586" s="12">
        <f>ROUND(АТС!E562*$D$719*$D$720/100,2)</f>
        <v>0</v>
      </c>
      <c r="E2586" s="12">
        <f>ROUND(АТС!E562*$E$719*$E$720/100,2)</f>
        <v>0</v>
      </c>
      <c r="F2586" s="12">
        <f>ROUND(АТС!E562*$F$719*$F$720/100,2)</f>
        <v>0</v>
      </c>
      <c r="G2586" s="12">
        <f>ROUND(АТС!E562*$G$719*$G$720/100,2)</f>
        <v>0</v>
      </c>
    </row>
    <row r="2587" spans="1:7" x14ac:dyDescent="0.25">
      <c r="A2587" s="252"/>
      <c r="B2587" s="123">
        <f t="shared" si="42"/>
        <v>41692.75</v>
      </c>
      <c r="C2587" s="115">
        <v>18</v>
      </c>
      <c r="D2587" s="12">
        <f>ROUND(АТС!E563*$D$719*$D$720/100,2)</f>
        <v>0</v>
      </c>
      <c r="E2587" s="12">
        <f>ROUND(АТС!E563*$E$719*$E$720/100,2)</f>
        <v>0</v>
      </c>
      <c r="F2587" s="12">
        <f>ROUND(АТС!E563*$F$719*$F$720/100,2)</f>
        <v>0</v>
      </c>
      <c r="G2587" s="12">
        <f>ROUND(АТС!E563*$G$719*$G$720/100,2)</f>
        <v>0</v>
      </c>
    </row>
    <row r="2588" spans="1:7" x14ac:dyDescent="0.25">
      <c r="A2588" s="252"/>
      <c r="B2588" s="124">
        <f t="shared" si="42"/>
        <v>41692.791669999999</v>
      </c>
      <c r="C2588" s="115">
        <v>19</v>
      </c>
      <c r="D2588" s="12">
        <f>ROUND(АТС!E564*$D$719*$D$720/100,2)</f>
        <v>0</v>
      </c>
      <c r="E2588" s="12">
        <f>ROUND(АТС!E564*$E$719*$E$720/100,2)</f>
        <v>0</v>
      </c>
      <c r="F2588" s="12">
        <f>ROUND(АТС!E564*$F$719*$F$720/100,2)</f>
        <v>0</v>
      </c>
      <c r="G2588" s="12">
        <f>ROUND(АТС!E564*$G$719*$G$720/100,2)</f>
        <v>0</v>
      </c>
    </row>
    <row r="2589" spans="1:7" x14ac:dyDescent="0.25">
      <c r="A2589" s="252"/>
      <c r="B2589" s="123">
        <f t="shared" si="42"/>
        <v>41692.833330000001</v>
      </c>
      <c r="C2589" s="115">
        <v>20</v>
      </c>
      <c r="D2589" s="12">
        <f>ROUND(АТС!E565*$D$719*$D$720/100,2)</f>
        <v>3.92</v>
      </c>
      <c r="E2589" s="12">
        <f>ROUND(АТС!E565*$E$719*$E$720/100,2)</f>
        <v>3.6</v>
      </c>
      <c r="F2589" s="12">
        <f>ROUND(АТС!E565*$F$719*$F$720/100,2)</f>
        <v>2.4500000000000002</v>
      </c>
      <c r="G2589" s="12">
        <f>ROUND(АТС!E565*$G$719*$G$720/100,2)</f>
        <v>1.44</v>
      </c>
    </row>
    <row r="2590" spans="1:7" x14ac:dyDescent="0.25">
      <c r="A2590" s="252"/>
      <c r="B2590" s="124">
        <f t="shared" si="42"/>
        <v>41692.875</v>
      </c>
      <c r="C2590" s="115">
        <v>21</v>
      </c>
      <c r="D2590" s="12">
        <f>ROUND(АТС!E566*$D$719*$D$720/100,2)</f>
        <v>34.619999999999997</v>
      </c>
      <c r="E2590" s="12">
        <f>ROUND(АТС!E566*$E$719*$E$720/100,2)</f>
        <v>31.81</v>
      </c>
      <c r="F2590" s="12">
        <f>ROUND(АТС!E566*$F$719*$F$720/100,2)</f>
        <v>21.66</v>
      </c>
      <c r="G2590" s="12">
        <f>ROUND(АТС!E566*$G$719*$G$720/100,2)</f>
        <v>12.68</v>
      </c>
    </row>
    <row r="2591" spans="1:7" x14ac:dyDescent="0.25">
      <c r="A2591" s="252"/>
      <c r="B2591" s="123">
        <f t="shared" si="42"/>
        <v>41692.916669999999</v>
      </c>
      <c r="C2591" s="115">
        <v>22</v>
      </c>
      <c r="D2591" s="12">
        <f>ROUND(АТС!E567*$D$719*$D$720/100,2)</f>
        <v>150.87</v>
      </c>
      <c r="E2591" s="12">
        <f>ROUND(АТС!E567*$E$719*$E$720/100,2)</f>
        <v>138.6</v>
      </c>
      <c r="F2591" s="12">
        <f>ROUND(АТС!E567*$F$719*$F$720/100,2)</f>
        <v>94.4</v>
      </c>
      <c r="G2591" s="12">
        <f>ROUND(АТС!E567*$G$719*$G$720/100,2)</f>
        <v>55.24</v>
      </c>
    </row>
    <row r="2592" spans="1:7" x14ac:dyDescent="0.25">
      <c r="A2592" s="252"/>
      <c r="B2592" s="124">
        <f t="shared" si="42"/>
        <v>41692.958330000001</v>
      </c>
      <c r="C2592" s="115">
        <v>23</v>
      </c>
      <c r="D2592" s="12">
        <f>ROUND(АТС!E568*$D$719*$D$720/100,2)</f>
        <v>146.43</v>
      </c>
      <c r="E2592" s="12">
        <f>ROUND(АТС!E568*$E$719*$E$720/100,2)</f>
        <v>134.53</v>
      </c>
      <c r="F2592" s="12">
        <f>ROUND(АТС!E568*$F$719*$F$720/100,2)</f>
        <v>91.62</v>
      </c>
      <c r="G2592" s="12">
        <f>ROUND(АТС!E568*$G$719*$G$720/100,2)</f>
        <v>53.62</v>
      </c>
    </row>
    <row r="2593" spans="1:7" x14ac:dyDescent="0.25">
      <c r="A2593" s="252"/>
      <c r="B2593" s="123">
        <f t="shared" si="42"/>
        <v>41693</v>
      </c>
      <c r="C2593" s="115">
        <v>0</v>
      </c>
      <c r="D2593" s="12">
        <f>ROUND(АТС!E569*$D$719*$D$720/100,2)</f>
        <v>24.32</v>
      </c>
      <c r="E2593" s="12">
        <f>ROUND(АТС!E569*$E$719*$E$720/100,2)</f>
        <v>22.35</v>
      </c>
      <c r="F2593" s="12">
        <f>ROUND(АТС!E569*$F$719*$F$720/100,2)</f>
        <v>15.22</v>
      </c>
      <c r="G2593" s="12">
        <f>ROUND(АТС!E569*$G$719*$G$720/100,2)</f>
        <v>8.91</v>
      </c>
    </row>
    <row r="2594" spans="1:7" x14ac:dyDescent="0.25">
      <c r="A2594" s="252"/>
      <c r="B2594" s="124">
        <f t="shared" si="42"/>
        <v>41693.041669999999</v>
      </c>
      <c r="C2594" s="115">
        <v>1</v>
      </c>
      <c r="D2594" s="12">
        <f>ROUND(АТС!E570*$D$719*$D$720/100,2)</f>
        <v>0.79</v>
      </c>
      <c r="E2594" s="12">
        <f>ROUND(АТС!E570*$E$719*$E$720/100,2)</f>
        <v>0.73</v>
      </c>
      <c r="F2594" s="12">
        <f>ROUND(АТС!E570*$F$719*$F$720/100,2)</f>
        <v>0.49</v>
      </c>
      <c r="G2594" s="12">
        <f>ROUND(АТС!E570*$G$719*$G$720/100,2)</f>
        <v>0.28999999999999998</v>
      </c>
    </row>
    <row r="2595" spans="1:7" x14ac:dyDescent="0.25">
      <c r="A2595" s="252"/>
      <c r="B2595" s="123">
        <f t="shared" si="42"/>
        <v>41693.083330000001</v>
      </c>
      <c r="C2595" s="115">
        <v>2</v>
      </c>
      <c r="D2595" s="12">
        <f>ROUND(АТС!E571*$D$719*$D$720/100,2)</f>
        <v>12.56</v>
      </c>
      <c r="E2595" s="12">
        <f>ROUND(АТС!E571*$E$719*$E$720/100,2)</f>
        <v>11.54</v>
      </c>
      <c r="F2595" s="12">
        <f>ROUND(АТС!E571*$F$719*$F$720/100,2)</f>
        <v>7.86</v>
      </c>
      <c r="G2595" s="12">
        <f>ROUND(АТС!E571*$G$719*$G$720/100,2)</f>
        <v>4.5999999999999996</v>
      </c>
    </row>
    <row r="2596" spans="1:7" x14ac:dyDescent="0.25">
      <c r="A2596" s="252"/>
      <c r="B2596" s="124">
        <f t="shared" si="42"/>
        <v>41693.125</v>
      </c>
      <c r="C2596" s="115">
        <v>3</v>
      </c>
      <c r="D2596" s="12">
        <f>ROUND(АТС!E572*$D$719*$D$720/100,2)</f>
        <v>6.62</v>
      </c>
      <c r="E2596" s="12">
        <f>ROUND(АТС!E572*$E$719*$E$720/100,2)</f>
        <v>6.08</v>
      </c>
      <c r="F2596" s="12">
        <f>ROUND(АТС!E572*$F$719*$F$720/100,2)</f>
        <v>4.1399999999999997</v>
      </c>
      <c r="G2596" s="12">
        <f>ROUND(АТС!E572*$G$719*$G$720/100,2)</f>
        <v>2.42</v>
      </c>
    </row>
    <row r="2597" spans="1:7" x14ac:dyDescent="0.25">
      <c r="A2597" s="252"/>
      <c r="B2597" s="123">
        <f t="shared" si="42"/>
        <v>41693.166669999999</v>
      </c>
      <c r="C2597" s="115">
        <v>4</v>
      </c>
      <c r="D2597" s="12">
        <f>ROUND(АТС!E573*$D$719*$D$720/100,2)</f>
        <v>0</v>
      </c>
      <c r="E2597" s="12">
        <f>ROUND(АТС!E573*$E$719*$E$720/100,2)</f>
        <v>0</v>
      </c>
      <c r="F2597" s="12">
        <f>ROUND(АТС!E573*$F$719*$F$720/100,2)</f>
        <v>0</v>
      </c>
      <c r="G2597" s="12">
        <f>ROUND(АТС!E573*$G$719*$G$720/100,2)</f>
        <v>0</v>
      </c>
    </row>
    <row r="2598" spans="1:7" x14ac:dyDescent="0.25">
      <c r="A2598" s="252"/>
      <c r="B2598" s="124">
        <f t="shared" si="42"/>
        <v>41693.208330000001</v>
      </c>
      <c r="C2598" s="115">
        <v>5</v>
      </c>
      <c r="D2598" s="12">
        <f>ROUND(АТС!E574*$D$719*$D$720/100,2)</f>
        <v>0</v>
      </c>
      <c r="E2598" s="12">
        <f>ROUND(АТС!E574*$E$719*$E$720/100,2)</f>
        <v>0</v>
      </c>
      <c r="F2598" s="12">
        <f>ROUND(АТС!E574*$F$719*$F$720/100,2)</f>
        <v>0</v>
      </c>
      <c r="G2598" s="12">
        <f>ROUND(АТС!E574*$G$719*$G$720/100,2)</f>
        <v>0</v>
      </c>
    </row>
    <row r="2599" spans="1:7" x14ac:dyDescent="0.25">
      <c r="A2599" s="252"/>
      <c r="B2599" s="123">
        <f t="shared" si="42"/>
        <v>41693.25</v>
      </c>
      <c r="C2599" s="115">
        <v>6</v>
      </c>
      <c r="D2599" s="12">
        <f>ROUND(АТС!E575*$D$719*$D$720/100,2)</f>
        <v>0</v>
      </c>
      <c r="E2599" s="12">
        <f>ROUND(АТС!E575*$E$719*$E$720/100,2)</f>
        <v>0</v>
      </c>
      <c r="F2599" s="12">
        <f>ROUND(АТС!E575*$F$719*$F$720/100,2)</f>
        <v>0</v>
      </c>
      <c r="G2599" s="12">
        <f>ROUND(АТС!E575*$G$719*$G$720/100,2)</f>
        <v>0</v>
      </c>
    </row>
    <row r="2600" spans="1:7" x14ac:dyDescent="0.25">
      <c r="A2600" s="252"/>
      <c r="B2600" s="124">
        <f t="shared" si="42"/>
        <v>41693.291669999999</v>
      </c>
      <c r="C2600" s="115">
        <v>7</v>
      </c>
      <c r="D2600" s="12">
        <f>ROUND(АТС!E576*$D$719*$D$720/100,2)</f>
        <v>0</v>
      </c>
      <c r="E2600" s="12">
        <f>ROUND(АТС!E576*$E$719*$E$720/100,2)</f>
        <v>0</v>
      </c>
      <c r="F2600" s="12">
        <f>ROUND(АТС!E576*$F$719*$F$720/100,2)</f>
        <v>0</v>
      </c>
      <c r="G2600" s="12">
        <f>ROUND(АТС!E576*$G$719*$G$720/100,2)</f>
        <v>0</v>
      </c>
    </row>
    <row r="2601" spans="1:7" x14ac:dyDescent="0.25">
      <c r="A2601" s="252"/>
      <c r="B2601" s="123">
        <f t="shared" si="42"/>
        <v>41693.333330000001</v>
      </c>
      <c r="C2601" s="115">
        <v>8</v>
      </c>
      <c r="D2601" s="12">
        <f>ROUND(АТС!E577*$D$719*$D$720/100,2)</f>
        <v>0</v>
      </c>
      <c r="E2601" s="12">
        <f>ROUND(АТС!E577*$E$719*$E$720/100,2)</f>
        <v>0</v>
      </c>
      <c r="F2601" s="12">
        <f>ROUND(АТС!E577*$F$719*$F$720/100,2)</f>
        <v>0</v>
      </c>
      <c r="G2601" s="12">
        <f>ROUND(АТС!E577*$G$719*$G$720/100,2)</f>
        <v>0</v>
      </c>
    </row>
    <row r="2602" spans="1:7" x14ac:dyDescent="0.25">
      <c r="A2602" s="252"/>
      <c r="B2602" s="124">
        <f t="shared" ref="B2602:B2665" si="43">B2578+1</f>
        <v>41693.375</v>
      </c>
      <c r="C2602" s="115">
        <v>9</v>
      </c>
      <c r="D2602" s="12">
        <f>ROUND(АТС!E578*$D$719*$D$720/100,2)</f>
        <v>14.85</v>
      </c>
      <c r="E2602" s="12">
        <f>ROUND(АТС!E578*$E$719*$E$720/100,2)</f>
        <v>13.64</v>
      </c>
      <c r="F2602" s="12">
        <f>ROUND(АТС!E578*$F$719*$F$720/100,2)</f>
        <v>9.2899999999999991</v>
      </c>
      <c r="G2602" s="12">
        <f>ROUND(АТС!E578*$G$719*$G$720/100,2)</f>
        <v>5.44</v>
      </c>
    </row>
    <row r="2603" spans="1:7" x14ac:dyDescent="0.25">
      <c r="A2603" s="252"/>
      <c r="B2603" s="123">
        <f t="shared" si="43"/>
        <v>41693.416669999999</v>
      </c>
      <c r="C2603" s="115">
        <v>10</v>
      </c>
      <c r="D2603" s="12">
        <f>ROUND(АТС!E579*$D$719*$D$720/100,2)</f>
        <v>25</v>
      </c>
      <c r="E2603" s="12">
        <f>ROUND(АТС!E579*$E$719*$E$720/100,2)</f>
        <v>22.97</v>
      </c>
      <c r="F2603" s="12">
        <f>ROUND(АТС!E579*$F$719*$F$720/100,2)</f>
        <v>15.65</v>
      </c>
      <c r="G2603" s="12">
        <f>ROUND(АТС!E579*$G$719*$G$720/100,2)</f>
        <v>9.16</v>
      </c>
    </row>
    <row r="2604" spans="1:7" x14ac:dyDescent="0.25">
      <c r="A2604" s="252"/>
      <c r="B2604" s="124">
        <f t="shared" si="43"/>
        <v>41693.458330000001</v>
      </c>
      <c r="C2604" s="115">
        <v>11</v>
      </c>
      <c r="D2604" s="12">
        <f>ROUND(АТС!E580*$D$719*$D$720/100,2)</f>
        <v>25.54</v>
      </c>
      <c r="E2604" s="12">
        <f>ROUND(АТС!E580*$E$719*$E$720/100,2)</f>
        <v>23.46</v>
      </c>
      <c r="F2604" s="12">
        <f>ROUND(АТС!E580*$F$719*$F$720/100,2)</f>
        <v>15.98</v>
      </c>
      <c r="G2604" s="12">
        <f>ROUND(АТС!E580*$G$719*$G$720/100,2)</f>
        <v>9.35</v>
      </c>
    </row>
    <row r="2605" spans="1:7" x14ac:dyDescent="0.25">
      <c r="A2605" s="252"/>
      <c r="B2605" s="123">
        <f t="shared" si="43"/>
        <v>41693.5</v>
      </c>
      <c r="C2605" s="115">
        <v>12</v>
      </c>
      <c r="D2605" s="12">
        <f>ROUND(АТС!E581*$D$719*$D$720/100,2)</f>
        <v>37.26</v>
      </c>
      <c r="E2605" s="12">
        <f>ROUND(АТС!E581*$E$719*$E$720/100,2)</f>
        <v>34.229999999999997</v>
      </c>
      <c r="F2605" s="12">
        <f>ROUND(АТС!E581*$F$719*$F$720/100,2)</f>
        <v>23.31</v>
      </c>
      <c r="G2605" s="12">
        <f>ROUND(АТС!E581*$G$719*$G$720/100,2)</f>
        <v>13.64</v>
      </c>
    </row>
    <row r="2606" spans="1:7" x14ac:dyDescent="0.25">
      <c r="A2606" s="252"/>
      <c r="B2606" s="124">
        <f t="shared" si="43"/>
        <v>41693.541669999999</v>
      </c>
      <c r="C2606" s="115">
        <v>13</v>
      </c>
      <c r="D2606" s="12">
        <f>ROUND(АТС!E582*$D$719*$D$720/100,2)</f>
        <v>14.93</v>
      </c>
      <c r="E2606" s="12">
        <f>ROUND(АТС!E582*$E$719*$E$720/100,2)</f>
        <v>13.71</v>
      </c>
      <c r="F2606" s="12">
        <f>ROUND(АТС!E582*$F$719*$F$720/100,2)</f>
        <v>9.34</v>
      </c>
      <c r="G2606" s="12">
        <f>ROUND(АТС!E582*$G$719*$G$720/100,2)</f>
        <v>5.47</v>
      </c>
    </row>
    <row r="2607" spans="1:7" x14ac:dyDescent="0.25">
      <c r="A2607" s="252"/>
      <c r="B2607" s="123">
        <f t="shared" si="43"/>
        <v>41693.583330000001</v>
      </c>
      <c r="C2607" s="115">
        <v>14</v>
      </c>
      <c r="D2607" s="12">
        <f>ROUND(АТС!E583*$D$719*$D$720/100,2)</f>
        <v>13.42</v>
      </c>
      <c r="E2607" s="12">
        <f>ROUND(АТС!E583*$E$719*$E$720/100,2)</f>
        <v>12.33</v>
      </c>
      <c r="F2607" s="12">
        <f>ROUND(АТС!E583*$F$719*$F$720/100,2)</f>
        <v>8.4</v>
      </c>
      <c r="G2607" s="12">
        <f>ROUND(АТС!E583*$G$719*$G$720/100,2)</f>
        <v>4.91</v>
      </c>
    </row>
    <row r="2608" spans="1:7" x14ac:dyDescent="0.25">
      <c r="A2608" s="252"/>
      <c r="B2608" s="124">
        <f t="shared" si="43"/>
        <v>41693.625</v>
      </c>
      <c r="C2608" s="115">
        <v>15</v>
      </c>
      <c r="D2608" s="12">
        <f>ROUND(АТС!E584*$D$719*$D$720/100,2)</f>
        <v>14.16</v>
      </c>
      <c r="E2608" s="12">
        <f>ROUND(АТС!E584*$E$719*$E$720/100,2)</f>
        <v>13.01</v>
      </c>
      <c r="F2608" s="12">
        <f>ROUND(АТС!E584*$F$719*$F$720/100,2)</f>
        <v>8.86</v>
      </c>
      <c r="G2608" s="12">
        <f>ROUND(АТС!E584*$G$719*$G$720/100,2)</f>
        <v>5.18</v>
      </c>
    </row>
    <row r="2609" spans="1:7" x14ac:dyDescent="0.25">
      <c r="A2609" s="252"/>
      <c r="B2609" s="123">
        <f t="shared" si="43"/>
        <v>41693.666669999999</v>
      </c>
      <c r="C2609" s="115">
        <v>16</v>
      </c>
      <c r="D2609" s="12">
        <f>ROUND(АТС!E585*$D$719*$D$720/100,2)</f>
        <v>18.71</v>
      </c>
      <c r="E2609" s="12">
        <f>ROUND(АТС!E585*$E$719*$E$720/100,2)</f>
        <v>17.190000000000001</v>
      </c>
      <c r="F2609" s="12">
        <f>ROUND(АТС!E585*$F$719*$F$720/100,2)</f>
        <v>11.71</v>
      </c>
      <c r="G2609" s="12">
        <f>ROUND(АТС!E585*$G$719*$G$720/100,2)</f>
        <v>6.85</v>
      </c>
    </row>
    <row r="2610" spans="1:7" x14ac:dyDescent="0.25">
      <c r="A2610" s="252"/>
      <c r="B2610" s="124">
        <f t="shared" si="43"/>
        <v>41693.708330000001</v>
      </c>
      <c r="C2610" s="115">
        <v>17</v>
      </c>
      <c r="D2610" s="12">
        <f>ROUND(АТС!E586*$D$719*$D$720/100,2)</f>
        <v>13.24</v>
      </c>
      <c r="E2610" s="12">
        <f>ROUND(АТС!E586*$E$719*$E$720/100,2)</f>
        <v>12.16</v>
      </c>
      <c r="F2610" s="12">
        <f>ROUND(АТС!E586*$F$719*$F$720/100,2)</f>
        <v>8.2799999999999994</v>
      </c>
      <c r="G2610" s="12">
        <f>ROUND(АТС!E586*$G$719*$G$720/100,2)</f>
        <v>4.8499999999999996</v>
      </c>
    </row>
    <row r="2611" spans="1:7" x14ac:dyDescent="0.25">
      <c r="A2611" s="252"/>
      <c r="B2611" s="123">
        <f t="shared" si="43"/>
        <v>41693.75</v>
      </c>
      <c r="C2611" s="115">
        <v>18</v>
      </c>
      <c r="D2611" s="12">
        <f>ROUND(АТС!E587*$D$719*$D$720/100,2)</f>
        <v>0</v>
      </c>
      <c r="E2611" s="12">
        <f>ROUND(АТС!E587*$E$719*$E$720/100,2)</f>
        <v>0</v>
      </c>
      <c r="F2611" s="12">
        <f>ROUND(АТС!E587*$F$719*$F$720/100,2)</f>
        <v>0</v>
      </c>
      <c r="G2611" s="12">
        <f>ROUND(АТС!E587*$G$719*$G$720/100,2)</f>
        <v>0</v>
      </c>
    </row>
    <row r="2612" spans="1:7" x14ac:dyDescent="0.25">
      <c r="A2612" s="252"/>
      <c r="B2612" s="124">
        <f t="shared" si="43"/>
        <v>41693.791669999999</v>
      </c>
      <c r="C2612" s="115">
        <v>19</v>
      </c>
      <c r="D2612" s="12">
        <f>ROUND(АТС!E588*$D$719*$D$720/100,2)</f>
        <v>0</v>
      </c>
      <c r="E2612" s="12">
        <f>ROUND(АТС!E588*$E$719*$E$720/100,2)</f>
        <v>0</v>
      </c>
      <c r="F2612" s="12">
        <f>ROUND(АТС!E588*$F$719*$F$720/100,2)</f>
        <v>0</v>
      </c>
      <c r="G2612" s="12">
        <f>ROUND(АТС!E588*$G$719*$G$720/100,2)</f>
        <v>0</v>
      </c>
    </row>
    <row r="2613" spans="1:7" x14ac:dyDescent="0.25">
      <c r="A2613" s="252"/>
      <c r="B2613" s="123">
        <f t="shared" si="43"/>
        <v>41693.833330000001</v>
      </c>
      <c r="C2613" s="115">
        <v>20</v>
      </c>
      <c r="D2613" s="12">
        <f>ROUND(АТС!E589*$D$719*$D$720/100,2)</f>
        <v>1.93</v>
      </c>
      <c r="E2613" s="12">
        <f>ROUND(АТС!E589*$E$719*$E$720/100,2)</f>
        <v>1.78</v>
      </c>
      <c r="F2613" s="12">
        <f>ROUND(АТС!E589*$F$719*$F$720/100,2)</f>
        <v>1.21</v>
      </c>
      <c r="G2613" s="12">
        <f>ROUND(АТС!E589*$G$719*$G$720/100,2)</f>
        <v>0.71</v>
      </c>
    </row>
    <row r="2614" spans="1:7" x14ac:dyDescent="0.25">
      <c r="A2614" s="252"/>
      <c r="B2614" s="124">
        <f t="shared" si="43"/>
        <v>41693.875</v>
      </c>
      <c r="C2614" s="115">
        <v>21</v>
      </c>
      <c r="D2614" s="12">
        <f>ROUND(АТС!E590*$D$719*$D$720/100,2)</f>
        <v>19.38</v>
      </c>
      <c r="E2614" s="12">
        <f>ROUND(АТС!E590*$E$719*$E$720/100,2)</f>
        <v>17.8</v>
      </c>
      <c r="F2614" s="12">
        <f>ROUND(АТС!E590*$F$719*$F$720/100,2)</f>
        <v>12.12</v>
      </c>
      <c r="G2614" s="12">
        <f>ROUND(АТС!E590*$G$719*$G$720/100,2)</f>
        <v>7.1</v>
      </c>
    </row>
    <row r="2615" spans="1:7" x14ac:dyDescent="0.25">
      <c r="A2615" s="252"/>
      <c r="B2615" s="123">
        <f t="shared" si="43"/>
        <v>41693.916669999999</v>
      </c>
      <c r="C2615" s="115">
        <v>22</v>
      </c>
      <c r="D2615" s="12">
        <f>ROUND(АТС!E591*$D$719*$D$720/100,2)</f>
        <v>34.21</v>
      </c>
      <c r="E2615" s="12">
        <f>ROUND(АТС!E591*$E$719*$E$720/100,2)</f>
        <v>31.43</v>
      </c>
      <c r="F2615" s="12">
        <f>ROUND(АТС!E591*$F$719*$F$720/100,2)</f>
        <v>21.41</v>
      </c>
      <c r="G2615" s="12">
        <f>ROUND(АТС!E591*$G$719*$G$720/100,2)</f>
        <v>12.53</v>
      </c>
    </row>
    <row r="2616" spans="1:7" x14ac:dyDescent="0.25">
      <c r="A2616" s="252"/>
      <c r="B2616" s="124">
        <f t="shared" si="43"/>
        <v>41693.958330000001</v>
      </c>
      <c r="C2616" s="115">
        <v>23</v>
      </c>
      <c r="D2616" s="12">
        <f>ROUND(АТС!E592*$D$719*$D$720/100,2)</f>
        <v>24.24</v>
      </c>
      <c r="E2616" s="12">
        <f>ROUND(АТС!E592*$E$719*$E$720/100,2)</f>
        <v>22.27</v>
      </c>
      <c r="F2616" s="12">
        <f>ROUND(АТС!E592*$F$719*$F$720/100,2)</f>
        <v>15.17</v>
      </c>
      <c r="G2616" s="12">
        <f>ROUND(АТС!E592*$G$719*$G$720/100,2)</f>
        <v>8.8800000000000008</v>
      </c>
    </row>
    <row r="2617" spans="1:7" x14ac:dyDescent="0.25">
      <c r="A2617" s="252"/>
      <c r="B2617" s="123">
        <f t="shared" si="43"/>
        <v>41694</v>
      </c>
      <c r="C2617" s="115">
        <v>0</v>
      </c>
      <c r="D2617" s="12">
        <f>ROUND(АТС!E593*$D$719*$D$720/100,2)</f>
        <v>0.01</v>
      </c>
      <c r="E2617" s="12">
        <f>ROUND(АТС!E593*$E$719*$E$720/100,2)</f>
        <v>0.01</v>
      </c>
      <c r="F2617" s="12">
        <f>ROUND(АТС!E593*$F$719*$F$720/100,2)</f>
        <v>0.01</v>
      </c>
      <c r="G2617" s="12">
        <f>ROUND(АТС!E593*$G$719*$G$720/100,2)</f>
        <v>0</v>
      </c>
    </row>
    <row r="2618" spans="1:7" x14ac:dyDescent="0.25">
      <c r="A2618" s="252"/>
      <c r="B2618" s="124">
        <f t="shared" si="43"/>
        <v>41694.041669999999</v>
      </c>
      <c r="C2618" s="115">
        <v>1</v>
      </c>
      <c r="D2618" s="12">
        <f>ROUND(АТС!E594*$D$719*$D$720/100,2)</f>
        <v>0</v>
      </c>
      <c r="E2618" s="12">
        <f>ROUND(АТС!E594*$E$719*$E$720/100,2)</f>
        <v>0</v>
      </c>
      <c r="F2618" s="12">
        <f>ROUND(АТС!E594*$F$719*$F$720/100,2)</f>
        <v>0</v>
      </c>
      <c r="G2618" s="12">
        <f>ROUND(АТС!E594*$G$719*$G$720/100,2)</f>
        <v>0</v>
      </c>
    </row>
    <row r="2619" spans="1:7" x14ac:dyDescent="0.25">
      <c r="A2619" s="252"/>
      <c r="B2619" s="123">
        <f t="shared" si="43"/>
        <v>41694.083330000001</v>
      </c>
      <c r="C2619" s="115">
        <v>2</v>
      </c>
      <c r="D2619" s="12">
        <f>ROUND(АТС!E595*$D$719*$D$720/100,2)</f>
        <v>0</v>
      </c>
      <c r="E2619" s="12">
        <f>ROUND(АТС!E595*$E$719*$E$720/100,2)</f>
        <v>0</v>
      </c>
      <c r="F2619" s="12">
        <f>ROUND(АТС!E595*$F$719*$F$720/100,2)</f>
        <v>0</v>
      </c>
      <c r="G2619" s="12">
        <f>ROUND(АТС!E595*$G$719*$G$720/100,2)</f>
        <v>0</v>
      </c>
    </row>
    <row r="2620" spans="1:7" x14ac:dyDescent="0.25">
      <c r="A2620" s="252"/>
      <c r="B2620" s="124">
        <f t="shared" si="43"/>
        <v>41694.125</v>
      </c>
      <c r="C2620" s="115">
        <v>3</v>
      </c>
      <c r="D2620" s="12">
        <f>ROUND(АТС!E596*$D$719*$D$720/100,2)</f>
        <v>0</v>
      </c>
      <c r="E2620" s="12">
        <f>ROUND(АТС!E596*$E$719*$E$720/100,2)</f>
        <v>0</v>
      </c>
      <c r="F2620" s="12">
        <f>ROUND(АТС!E596*$F$719*$F$720/100,2)</f>
        <v>0</v>
      </c>
      <c r="G2620" s="12">
        <f>ROUND(АТС!E596*$G$719*$G$720/100,2)</f>
        <v>0</v>
      </c>
    </row>
    <row r="2621" spans="1:7" x14ac:dyDescent="0.25">
      <c r="A2621" s="252"/>
      <c r="B2621" s="123">
        <f t="shared" si="43"/>
        <v>41694.166669999999</v>
      </c>
      <c r="C2621" s="115">
        <v>4</v>
      </c>
      <c r="D2621" s="12">
        <f>ROUND(АТС!E597*$D$719*$D$720/100,2)</f>
        <v>0.75</v>
      </c>
      <c r="E2621" s="12">
        <f>ROUND(АТС!E597*$E$719*$E$720/100,2)</f>
        <v>0.69</v>
      </c>
      <c r="F2621" s="12">
        <f>ROUND(АТС!E597*$F$719*$F$720/100,2)</f>
        <v>0.47</v>
      </c>
      <c r="G2621" s="12">
        <f>ROUND(АТС!E597*$G$719*$G$720/100,2)</f>
        <v>0.27</v>
      </c>
    </row>
    <row r="2622" spans="1:7" x14ac:dyDescent="0.25">
      <c r="A2622" s="252"/>
      <c r="B2622" s="124">
        <f t="shared" si="43"/>
        <v>41694.208330000001</v>
      </c>
      <c r="C2622" s="115">
        <v>5</v>
      </c>
      <c r="D2622" s="12">
        <f>ROUND(АТС!E598*$D$719*$D$720/100,2)</f>
        <v>0</v>
      </c>
      <c r="E2622" s="12">
        <f>ROUND(АТС!E598*$E$719*$E$720/100,2)</f>
        <v>0</v>
      </c>
      <c r="F2622" s="12">
        <f>ROUND(АТС!E598*$F$719*$F$720/100,2)</f>
        <v>0</v>
      </c>
      <c r="G2622" s="12">
        <f>ROUND(АТС!E598*$G$719*$G$720/100,2)</f>
        <v>0</v>
      </c>
    </row>
    <row r="2623" spans="1:7" x14ac:dyDescent="0.25">
      <c r="A2623" s="252"/>
      <c r="B2623" s="123">
        <f t="shared" si="43"/>
        <v>41694.25</v>
      </c>
      <c r="C2623" s="115">
        <v>6</v>
      </c>
      <c r="D2623" s="12">
        <f>ROUND(АТС!E599*$D$719*$D$720/100,2)</f>
        <v>0</v>
      </c>
      <c r="E2623" s="12">
        <f>ROUND(АТС!E599*$E$719*$E$720/100,2)</f>
        <v>0</v>
      </c>
      <c r="F2623" s="12">
        <f>ROUND(АТС!E599*$F$719*$F$720/100,2)</f>
        <v>0</v>
      </c>
      <c r="G2623" s="12">
        <f>ROUND(АТС!E599*$G$719*$G$720/100,2)</f>
        <v>0</v>
      </c>
    </row>
    <row r="2624" spans="1:7" x14ac:dyDescent="0.25">
      <c r="A2624" s="252"/>
      <c r="B2624" s="124">
        <f t="shared" si="43"/>
        <v>41694.291669999999</v>
      </c>
      <c r="C2624" s="115">
        <v>7</v>
      </c>
      <c r="D2624" s="12">
        <f>ROUND(АТС!E600*$D$719*$D$720/100,2)</f>
        <v>0</v>
      </c>
      <c r="E2624" s="12">
        <f>ROUND(АТС!E600*$E$719*$E$720/100,2)</f>
        <v>0</v>
      </c>
      <c r="F2624" s="12">
        <f>ROUND(АТС!E600*$F$719*$F$720/100,2)</f>
        <v>0</v>
      </c>
      <c r="G2624" s="12">
        <f>ROUND(АТС!E600*$G$719*$G$720/100,2)</f>
        <v>0</v>
      </c>
    </row>
    <row r="2625" spans="1:7" x14ac:dyDescent="0.25">
      <c r="A2625" s="252"/>
      <c r="B2625" s="123">
        <f t="shared" si="43"/>
        <v>41694.333330000001</v>
      </c>
      <c r="C2625" s="115">
        <v>8</v>
      </c>
      <c r="D2625" s="12">
        <f>ROUND(АТС!E601*$D$719*$D$720/100,2)</f>
        <v>0</v>
      </c>
      <c r="E2625" s="12">
        <f>ROUND(АТС!E601*$E$719*$E$720/100,2)</f>
        <v>0</v>
      </c>
      <c r="F2625" s="12">
        <f>ROUND(АТС!E601*$F$719*$F$720/100,2)</f>
        <v>0</v>
      </c>
      <c r="G2625" s="12">
        <f>ROUND(АТС!E601*$G$719*$G$720/100,2)</f>
        <v>0</v>
      </c>
    </row>
    <row r="2626" spans="1:7" x14ac:dyDescent="0.25">
      <c r="A2626" s="252"/>
      <c r="B2626" s="124">
        <f t="shared" si="43"/>
        <v>41694.375</v>
      </c>
      <c r="C2626" s="115">
        <v>9</v>
      </c>
      <c r="D2626" s="12">
        <f>ROUND(АТС!E602*$D$719*$D$720/100,2)</f>
        <v>10.61</v>
      </c>
      <c r="E2626" s="12">
        <f>ROUND(АТС!E602*$E$719*$E$720/100,2)</f>
        <v>9.75</v>
      </c>
      <c r="F2626" s="12">
        <f>ROUND(АТС!E602*$F$719*$F$720/100,2)</f>
        <v>6.64</v>
      </c>
      <c r="G2626" s="12">
        <f>ROUND(АТС!E602*$G$719*$G$720/100,2)</f>
        <v>3.89</v>
      </c>
    </row>
    <row r="2627" spans="1:7" x14ac:dyDescent="0.25">
      <c r="A2627" s="252"/>
      <c r="B2627" s="123">
        <f t="shared" si="43"/>
        <v>41694.416669999999</v>
      </c>
      <c r="C2627" s="115">
        <v>10</v>
      </c>
      <c r="D2627" s="12">
        <f>ROUND(АТС!E603*$D$719*$D$720/100,2)</f>
        <v>8.43</v>
      </c>
      <c r="E2627" s="12">
        <f>ROUND(АТС!E603*$E$719*$E$720/100,2)</f>
        <v>7.75</v>
      </c>
      <c r="F2627" s="12">
        <f>ROUND(АТС!E603*$F$719*$F$720/100,2)</f>
        <v>5.28</v>
      </c>
      <c r="G2627" s="12">
        <f>ROUND(АТС!E603*$G$719*$G$720/100,2)</f>
        <v>3.09</v>
      </c>
    </row>
    <row r="2628" spans="1:7" x14ac:dyDescent="0.25">
      <c r="A2628" s="252"/>
      <c r="B2628" s="124">
        <f t="shared" si="43"/>
        <v>41694.458330000001</v>
      </c>
      <c r="C2628" s="115">
        <v>11</v>
      </c>
      <c r="D2628" s="12">
        <f>ROUND(АТС!E604*$D$719*$D$720/100,2)</f>
        <v>25.72</v>
      </c>
      <c r="E2628" s="12">
        <f>ROUND(АТС!E604*$E$719*$E$720/100,2)</f>
        <v>23.63</v>
      </c>
      <c r="F2628" s="12">
        <f>ROUND(АТС!E604*$F$719*$F$720/100,2)</f>
        <v>16.09</v>
      </c>
      <c r="G2628" s="12">
        <f>ROUND(АТС!E604*$G$719*$G$720/100,2)</f>
        <v>9.42</v>
      </c>
    </row>
    <row r="2629" spans="1:7" x14ac:dyDescent="0.25">
      <c r="A2629" s="252"/>
      <c r="B2629" s="123">
        <f t="shared" si="43"/>
        <v>41694.5</v>
      </c>
      <c r="C2629" s="115">
        <v>12</v>
      </c>
      <c r="D2629" s="12">
        <f>ROUND(АТС!E605*$D$719*$D$720/100,2)</f>
        <v>3.18</v>
      </c>
      <c r="E2629" s="12">
        <f>ROUND(АТС!E605*$E$719*$E$720/100,2)</f>
        <v>2.92</v>
      </c>
      <c r="F2629" s="12">
        <f>ROUND(АТС!E605*$F$719*$F$720/100,2)</f>
        <v>1.99</v>
      </c>
      <c r="G2629" s="12">
        <f>ROUND(АТС!E605*$G$719*$G$720/100,2)</f>
        <v>1.17</v>
      </c>
    </row>
    <row r="2630" spans="1:7" x14ac:dyDescent="0.25">
      <c r="A2630" s="252"/>
      <c r="B2630" s="124">
        <f t="shared" si="43"/>
        <v>41694.541669999999</v>
      </c>
      <c r="C2630" s="115">
        <v>13</v>
      </c>
      <c r="D2630" s="12">
        <f>ROUND(АТС!E606*$D$719*$D$720/100,2)</f>
        <v>3.53</v>
      </c>
      <c r="E2630" s="12">
        <f>ROUND(АТС!E606*$E$719*$E$720/100,2)</f>
        <v>3.24</v>
      </c>
      <c r="F2630" s="12">
        <f>ROUND(АТС!E606*$F$719*$F$720/100,2)</f>
        <v>2.21</v>
      </c>
      <c r="G2630" s="12">
        <f>ROUND(АТС!E606*$G$719*$G$720/100,2)</f>
        <v>1.29</v>
      </c>
    </row>
    <row r="2631" spans="1:7" x14ac:dyDescent="0.25">
      <c r="A2631" s="252"/>
      <c r="B2631" s="123">
        <f t="shared" si="43"/>
        <v>41694.583330000001</v>
      </c>
      <c r="C2631" s="115">
        <v>14</v>
      </c>
      <c r="D2631" s="12">
        <f>ROUND(АТС!E607*$D$719*$D$720/100,2)</f>
        <v>2.68</v>
      </c>
      <c r="E2631" s="12">
        <f>ROUND(АТС!E607*$E$719*$E$720/100,2)</f>
        <v>2.46</v>
      </c>
      <c r="F2631" s="12">
        <f>ROUND(АТС!E607*$F$719*$F$720/100,2)</f>
        <v>1.68</v>
      </c>
      <c r="G2631" s="12">
        <f>ROUND(АТС!E607*$G$719*$G$720/100,2)</f>
        <v>0.98</v>
      </c>
    </row>
    <row r="2632" spans="1:7" x14ac:dyDescent="0.25">
      <c r="A2632" s="252"/>
      <c r="B2632" s="124">
        <f t="shared" si="43"/>
        <v>41694.625</v>
      </c>
      <c r="C2632" s="115">
        <v>15</v>
      </c>
      <c r="D2632" s="12">
        <f>ROUND(АТС!E608*$D$719*$D$720/100,2)</f>
        <v>0.39</v>
      </c>
      <c r="E2632" s="12">
        <f>ROUND(АТС!E608*$E$719*$E$720/100,2)</f>
        <v>0.36</v>
      </c>
      <c r="F2632" s="12">
        <f>ROUND(АТС!E608*$F$719*$F$720/100,2)</f>
        <v>0.25</v>
      </c>
      <c r="G2632" s="12">
        <f>ROUND(АТС!E608*$G$719*$G$720/100,2)</f>
        <v>0.14000000000000001</v>
      </c>
    </row>
    <row r="2633" spans="1:7" x14ac:dyDescent="0.25">
      <c r="A2633" s="252"/>
      <c r="B2633" s="123">
        <f t="shared" si="43"/>
        <v>41694.666669999999</v>
      </c>
      <c r="C2633" s="115">
        <v>16</v>
      </c>
      <c r="D2633" s="12">
        <f>ROUND(АТС!E609*$D$719*$D$720/100,2)</f>
        <v>10.54</v>
      </c>
      <c r="E2633" s="12">
        <f>ROUND(АТС!E609*$E$719*$E$720/100,2)</f>
        <v>9.69</v>
      </c>
      <c r="F2633" s="12">
        <f>ROUND(АТС!E609*$F$719*$F$720/100,2)</f>
        <v>6.6</v>
      </c>
      <c r="G2633" s="12">
        <f>ROUND(АТС!E609*$G$719*$G$720/100,2)</f>
        <v>3.86</v>
      </c>
    </row>
    <row r="2634" spans="1:7" x14ac:dyDescent="0.25">
      <c r="A2634" s="252"/>
      <c r="B2634" s="124">
        <f t="shared" si="43"/>
        <v>41694.708330000001</v>
      </c>
      <c r="C2634" s="115">
        <v>17</v>
      </c>
      <c r="D2634" s="12">
        <f>ROUND(АТС!E610*$D$719*$D$720/100,2)</f>
        <v>8.1999999999999993</v>
      </c>
      <c r="E2634" s="12">
        <f>ROUND(АТС!E610*$E$719*$E$720/100,2)</f>
        <v>7.54</v>
      </c>
      <c r="F2634" s="12">
        <f>ROUND(АТС!E610*$F$719*$F$720/100,2)</f>
        <v>5.13</v>
      </c>
      <c r="G2634" s="12">
        <f>ROUND(АТС!E610*$G$719*$G$720/100,2)</f>
        <v>3</v>
      </c>
    </row>
    <row r="2635" spans="1:7" x14ac:dyDescent="0.25">
      <c r="A2635" s="252"/>
      <c r="B2635" s="123">
        <f t="shared" si="43"/>
        <v>41694.75</v>
      </c>
      <c r="C2635" s="115">
        <v>18</v>
      </c>
      <c r="D2635" s="12">
        <f>ROUND(АТС!E611*$D$719*$D$720/100,2)</f>
        <v>0</v>
      </c>
      <c r="E2635" s="12">
        <f>ROUND(АТС!E611*$E$719*$E$720/100,2)</f>
        <v>0</v>
      </c>
      <c r="F2635" s="12">
        <f>ROUND(АТС!E611*$F$719*$F$720/100,2)</f>
        <v>0</v>
      </c>
      <c r="G2635" s="12">
        <f>ROUND(АТС!E611*$G$719*$G$720/100,2)</f>
        <v>0</v>
      </c>
    </row>
    <row r="2636" spans="1:7" x14ac:dyDescent="0.25">
      <c r="A2636" s="252"/>
      <c r="B2636" s="124">
        <f t="shared" si="43"/>
        <v>41694.791669999999</v>
      </c>
      <c r="C2636" s="115">
        <v>19</v>
      </c>
      <c r="D2636" s="12">
        <f>ROUND(АТС!E612*$D$719*$D$720/100,2)</f>
        <v>0</v>
      </c>
      <c r="E2636" s="12">
        <f>ROUND(АТС!E612*$E$719*$E$720/100,2)</f>
        <v>0</v>
      </c>
      <c r="F2636" s="12">
        <f>ROUND(АТС!E612*$F$719*$F$720/100,2)</f>
        <v>0</v>
      </c>
      <c r="G2636" s="12">
        <f>ROUND(АТС!E612*$G$719*$G$720/100,2)</f>
        <v>0</v>
      </c>
    </row>
    <row r="2637" spans="1:7" x14ac:dyDescent="0.25">
      <c r="A2637" s="252"/>
      <c r="B2637" s="123">
        <f t="shared" si="43"/>
        <v>41694.833330000001</v>
      </c>
      <c r="C2637" s="115">
        <v>20</v>
      </c>
      <c r="D2637" s="12">
        <f>ROUND(АТС!E613*$D$719*$D$720/100,2)</f>
        <v>38.630000000000003</v>
      </c>
      <c r="E2637" s="12">
        <f>ROUND(АТС!E613*$E$719*$E$720/100,2)</f>
        <v>35.49</v>
      </c>
      <c r="F2637" s="12">
        <f>ROUND(АТС!E613*$F$719*$F$720/100,2)</f>
        <v>24.17</v>
      </c>
      <c r="G2637" s="12">
        <f>ROUND(АТС!E613*$G$719*$G$720/100,2)</f>
        <v>14.15</v>
      </c>
    </row>
    <row r="2638" spans="1:7" x14ac:dyDescent="0.25">
      <c r="A2638" s="252"/>
      <c r="B2638" s="124">
        <f t="shared" si="43"/>
        <v>41694.875</v>
      </c>
      <c r="C2638" s="115">
        <v>21</v>
      </c>
      <c r="D2638" s="12">
        <f>ROUND(АТС!E614*$D$719*$D$720/100,2)</f>
        <v>55.58</v>
      </c>
      <c r="E2638" s="12">
        <f>ROUND(АТС!E614*$E$719*$E$720/100,2)</f>
        <v>51.06</v>
      </c>
      <c r="F2638" s="12">
        <f>ROUND(АТС!E614*$F$719*$F$720/100,2)</f>
        <v>34.78</v>
      </c>
      <c r="G2638" s="12">
        <f>ROUND(АТС!E614*$G$719*$G$720/100,2)</f>
        <v>20.350000000000001</v>
      </c>
    </row>
    <row r="2639" spans="1:7" x14ac:dyDescent="0.25">
      <c r="A2639" s="252"/>
      <c r="B2639" s="123">
        <f t="shared" si="43"/>
        <v>41694.916669999999</v>
      </c>
      <c r="C2639" s="115">
        <v>22</v>
      </c>
      <c r="D2639" s="12">
        <f>ROUND(АТС!E615*$D$719*$D$720/100,2)</f>
        <v>92.47</v>
      </c>
      <c r="E2639" s="12">
        <f>ROUND(АТС!E615*$E$719*$E$720/100,2)</f>
        <v>84.95</v>
      </c>
      <c r="F2639" s="12">
        <f>ROUND(АТС!E615*$F$719*$F$720/100,2)</f>
        <v>57.86</v>
      </c>
      <c r="G2639" s="12">
        <f>ROUND(АТС!E615*$G$719*$G$720/100,2)</f>
        <v>33.86</v>
      </c>
    </row>
    <row r="2640" spans="1:7" x14ac:dyDescent="0.25">
      <c r="A2640" s="252"/>
      <c r="B2640" s="124">
        <f t="shared" si="43"/>
        <v>41694.958330000001</v>
      </c>
      <c r="C2640" s="115">
        <v>23</v>
      </c>
      <c r="D2640" s="12">
        <f>ROUND(АТС!E616*$D$719*$D$720/100,2)</f>
        <v>136.77000000000001</v>
      </c>
      <c r="E2640" s="12">
        <f>ROUND(АТС!E616*$E$719*$E$720/100,2)</f>
        <v>125.65</v>
      </c>
      <c r="F2640" s="12">
        <f>ROUND(АТС!E616*$F$719*$F$720/100,2)</f>
        <v>85.58</v>
      </c>
      <c r="G2640" s="12">
        <f>ROUND(АТС!E616*$G$719*$G$720/100,2)</f>
        <v>50.08</v>
      </c>
    </row>
    <row r="2641" spans="1:7" x14ac:dyDescent="0.25">
      <c r="A2641" s="252"/>
      <c r="B2641" s="123">
        <f t="shared" si="43"/>
        <v>41695</v>
      </c>
      <c r="C2641" s="115">
        <v>0</v>
      </c>
      <c r="D2641" s="12">
        <f>ROUND(АТС!E617*$D$719*$D$720/100,2)</f>
        <v>93.96</v>
      </c>
      <c r="E2641" s="12">
        <f>ROUND(АТС!E617*$E$719*$E$720/100,2)</f>
        <v>86.32</v>
      </c>
      <c r="F2641" s="12">
        <f>ROUND(АТС!E617*$F$719*$F$720/100,2)</f>
        <v>58.79</v>
      </c>
      <c r="G2641" s="12">
        <f>ROUND(АТС!E617*$G$719*$G$720/100,2)</f>
        <v>34.4</v>
      </c>
    </row>
    <row r="2642" spans="1:7" x14ac:dyDescent="0.25">
      <c r="A2642" s="252"/>
      <c r="B2642" s="124">
        <f t="shared" si="43"/>
        <v>41695.041669999999</v>
      </c>
      <c r="C2642" s="115">
        <v>1</v>
      </c>
      <c r="D2642" s="12">
        <f>ROUND(АТС!E618*$D$719*$D$720/100,2)</f>
        <v>63.53</v>
      </c>
      <c r="E2642" s="12">
        <f>ROUND(АТС!E618*$E$719*$E$720/100,2)</f>
        <v>58.37</v>
      </c>
      <c r="F2642" s="12">
        <f>ROUND(АТС!E618*$F$719*$F$720/100,2)</f>
        <v>39.75</v>
      </c>
      <c r="G2642" s="12">
        <f>ROUND(АТС!E618*$G$719*$G$720/100,2)</f>
        <v>23.26</v>
      </c>
    </row>
    <row r="2643" spans="1:7" x14ac:dyDescent="0.25">
      <c r="A2643" s="252"/>
      <c r="B2643" s="123">
        <f t="shared" si="43"/>
        <v>41695.083330000001</v>
      </c>
      <c r="C2643" s="115">
        <v>2</v>
      </c>
      <c r="D2643" s="12">
        <f>ROUND(АТС!E619*$D$719*$D$720/100,2)</f>
        <v>34.01</v>
      </c>
      <c r="E2643" s="12">
        <f>ROUND(АТС!E619*$E$719*$E$720/100,2)</f>
        <v>31.25</v>
      </c>
      <c r="F2643" s="12">
        <f>ROUND(АТС!E619*$F$719*$F$720/100,2)</f>
        <v>21.28</v>
      </c>
      <c r="G2643" s="12">
        <f>ROUND(АТС!E619*$G$719*$G$720/100,2)</f>
        <v>12.45</v>
      </c>
    </row>
    <row r="2644" spans="1:7" x14ac:dyDescent="0.25">
      <c r="A2644" s="252"/>
      <c r="B2644" s="124">
        <f t="shared" si="43"/>
        <v>41695.125</v>
      </c>
      <c r="C2644" s="115">
        <v>3</v>
      </c>
      <c r="D2644" s="12">
        <f>ROUND(АТС!E620*$D$719*$D$720/100,2)</f>
        <v>3.96</v>
      </c>
      <c r="E2644" s="12">
        <f>ROUND(АТС!E620*$E$719*$E$720/100,2)</f>
        <v>3.64</v>
      </c>
      <c r="F2644" s="12">
        <f>ROUND(АТС!E620*$F$719*$F$720/100,2)</f>
        <v>2.48</v>
      </c>
      <c r="G2644" s="12">
        <f>ROUND(АТС!E620*$G$719*$G$720/100,2)</f>
        <v>1.45</v>
      </c>
    </row>
    <row r="2645" spans="1:7" x14ac:dyDescent="0.25">
      <c r="A2645" s="252"/>
      <c r="B2645" s="123">
        <f t="shared" si="43"/>
        <v>41695.166669999999</v>
      </c>
      <c r="C2645" s="115">
        <v>4</v>
      </c>
      <c r="D2645" s="12">
        <f>ROUND(АТС!E621*$D$719*$D$720/100,2)</f>
        <v>0</v>
      </c>
      <c r="E2645" s="12">
        <f>ROUND(АТС!E621*$E$719*$E$720/100,2)</f>
        <v>0</v>
      </c>
      <c r="F2645" s="12">
        <f>ROUND(АТС!E621*$F$719*$F$720/100,2)</f>
        <v>0</v>
      </c>
      <c r="G2645" s="12">
        <f>ROUND(АТС!E621*$G$719*$G$720/100,2)</f>
        <v>0</v>
      </c>
    </row>
    <row r="2646" spans="1:7" x14ac:dyDescent="0.25">
      <c r="A2646" s="252"/>
      <c r="B2646" s="124">
        <f t="shared" si="43"/>
        <v>41695.208330000001</v>
      </c>
      <c r="C2646" s="115">
        <v>5</v>
      </c>
      <c r="D2646" s="12">
        <f>ROUND(АТС!E622*$D$719*$D$720/100,2)</f>
        <v>0</v>
      </c>
      <c r="E2646" s="12">
        <f>ROUND(АТС!E622*$E$719*$E$720/100,2)</f>
        <v>0</v>
      </c>
      <c r="F2646" s="12">
        <f>ROUND(АТС!E622*$F$719*$F$720/100,2)</f>
        <v>0</v>
      </c>
      <c r="G2646" s="12">
        <f>ROUND(АТС!E622*$G$719*$G$720/100,2)</f>
        <v>0</v>
      </c>
    </row>
    <row r="2647" spans="1:7" x14ac:dyDescent="0.25">
      <c r="A2647" s="252"/>
      <c r="B2647" s="123">
        <f t="shared" si="43"/>
        <v>41695.25</v>
      </c>
      <c r="C2647" s="115">
        <v>6</v>
      </c>
      <c r="D2647" s="12">
        <f>ROUND(АТС!E623*$D$719*$D$720/100,2)</f>
        <v>0</v>
      </c>
      <c r="E2647" s="12">
        <f>ROUND(АТС!E623*$E$719*$E$720/100,2)</f>
        <v>0</v>
      </c>
      <c r="F2647" s="12">
        <f>ROUND(АТС!E623*$F$719*$F$720/100,2)</f>
        <v>0</v>
      </c>
      <c r="G2647" s="12">
        <f>ROUND(АТС!E623*$G$719*$G$720/100,2)</f>
        <v>0</v>
      </c>
    </row>
    <row r="2648" spans="1:7" x14ac:dyDescent="0.25">
      <c r="A2648" s="252"/>
      <c r="B2648" s="124">
        <f t="shared" si="43"/>
        <v>41695.291669999999</v>
      </c>
      <c r="C2648" s="115">
        <v>7</v>
      </c>
      <c r="D2648" s="12">
        <f>ROUND(АТС!E624*$D$719*$D$720/100,2)</f>
        <v>0</v>
      </c>
      <c r="E2648" s="12">
        <f>ROUND(АТС!E624*$E$719*$E$720/100,2)</f>
        <v>0</v>
      </c>
      <c r="F2648" s="12">
        <f>ROUND(АТС!E624*$F$719*$F$720/100,2)</f>
        <v>0</v>
      </c>
      <c r="G2648" s="12">
        <f>ROUND(АТС!E624*$G$719*$G$720/100,2)</f>
        <v>0</v>
      </c>
    </row>
    <row r="2649" spans="1:7" x14ac:dyDescent="0.25">
      <c r="A2649" s="252"/>
      <c r="B2649" s="123">
        <f t="shared" si="43"/>
        <v>41695.333330000001</v>
      </c>
      <c r="C2649" s="115">
        <v>8</v>
      </c>
      <c r="D2649" s="12">
        <f>ROUND(АТС!E625*$D$719*$D$720/100,2)</f>
        <v>0</v>
      </c>
      <c r="E2649" s="12">
        <f>ROUND(АТС!E625*$E$719*$E$720/100,2)</f>
        <v>0</v>
      </c>
      <c r="F2649" s="12">
        <f>ROUND(АТС!E625*$F$719*$F$720/100,2)</f>
        <v>0</v>
      </c>
      <c r="G2649" s="12">
        <f>ROUND(АТС!E625*$G$719*$G$720/100,2)</f>
        <v>0</v>
      </c>
    </row>
    <row r="2650" spans="1:7" x14ac:dyDescent="0.25">
      <c r="A2650" s="252"/>
      <c r="B2650" s="124">
        <f t="shared" si="43"/>
        <v>41695.375</v>
      </c>
      <c r="C2650" s="115">
        <v>9</v>
      </c>
      <c r="D2650" s="12">
        <f>ROUND(АТС!E626*$D$719*$D$720/100,2)</f>
        <v>0.57999999999999996</v>
      </c>
      <c r="E2650" s="12">
        <f>ROUND(АТС!E626*$E$719*$E$720/100,2)</f>
        <v>0.53</v>
      </c>
      <c r="F2650" s="12">
        <f>ROUND(АТС!E626*$F$719*$F$720/100,2)</f>
        <v>0.36</v>
      </c>
      <c r="G2650" s="12">
        <f>ROUND(АТС!E626*$G$719*$G$720/100,2)</f>
        <v>0.21</v>
      </c>
    </row>
    <row r="2651" spans="1:7" x14ac:dyDescent="0.25">
      <c r="A2651" s="252"/>
      <c r="B2651" s="123">
        <f t="shared" si="43"/>
        <v>41695.416669999999</v>
      </c>
      <c r="C2651" s="115">
        <v>10</v>
      </c>
      <c r="D2651" s="12">
        <f>ROUND(АТС!E627*$D$719*$D$720/100,2)</f>
        <v>6.04</v>
      </c>
      <c r="E2651" s="12">
        <f>ROUND(АТС!E627*$E$719*$E$720/100,2)</f>
        <v>5.55</v>
      </c>
      <c r="F2651" s="12">
        <f>ROUND(АТС!E627*$F$719*$F$720/100,2)</f>
        <v>3.78</v>
      </c>
      <c r="G2651" s="12">
        <f>ROUND(АТС!E627*$G$719*$G$720/100,2)</f>
        <v>2.21</v>
      </c>
    </row>
    <row r="2652" spans="1:7" x14ac:dyDescent="0.25">
      <c r="A2652" s="252"/>
      <c r="B2652" s="124">
        <f t="shared" si="43"/>
        <v>41695.458330000001</v>
      </c>
      <c r="C2652" s="115">
        <v>11</v>
      </c>
      <c r="D2652" s="12">
        <f>ROUND(АТС!E628*$D$719*$D$720/100,2)</f>
        <v>8.75</v>
      </c>
      <c r="E2652" s="12">
        <f>ROUND(АТС!E628*$E$719*$E$720/100,2)</f>
        <v>8.0399999999999991</v>
      </c>
      <c r="F2652" s="12">
        <f>ROUND(АТС!E628*$F$719*$F$720/100,2)</f>
        <v>5.48</v>
      </c>
      <c r="G2652" s="12">
        <f>ROUND(АТС!E628*$G$719*$G$720/100,2)</f>
        <v>3.21</v>
      </c>
    </row>
    <row r="2653" spans="1:7" x14ac:dyDescent="0.25">
      <c r="A2653" s="252"/>
      <c r="B2653" s="123">
        <f t="shared" si="43"/>
        <v>41695.5</v>
      </c>
      <c r="C2653" s="115">
        <v>12</v>
      </c>
      <c r="D2653" s="12">
        <f>ROUND(АТС!E629*$D$719*$D$720/100,2)</f>
        <v>27.51</v>
      </c>
      <c r="E2653" s="12">
        <f>ROUND(АТС!E629*$E$719*$E$720/100,2)</f>
        <v>25.27</v>
      </c>
      <c r="F2653" s="12">
        <f>ROUND(АТС!E629*$F$719*$F$720/100,2)</f>
        <v>17.21</v>
      </c>
      <c r="G2653" s="12">
        <f>ROUND(АТС!E629*$G$719*$G$720/100,2)</f>
        <v>10.07</v>
      </c>
    </row>
    <row r="2654" spans="1:7" x14ac:dyDescent="0.25">
      <c r="A2654" s="252"/>
      <c r="B2654" s="124">
        <f t="shared" si="43"/>
        <v>41695.541669999999</v>
      </c>
      <c r="C2654" s="115">
        <v>13</v>
      </c>
      <c r="D2654" s="12">
        <f>ROUND(АТС!E630*$D$719*$D$720/100,2)</f>
        <v>18.3</v>
      </c>
      <c r="E2654" s="12">
        <f>ROUND(АТС!E630*$E$719*$E$720/100,2)</f>
        <v>16.809999999999999</v>
      </c>
      <c r="F2654" s="12">
        <f>ROUND(АТС!E630*$F$719*$F$720/100,2)</f>
        <v>11.45</v>
      </c>
      <c r="G2654" s="12">
        <f>ROUND(АТС!E630*$G$719*$G$720/100,2)</f>
        <v>6.7</v>
      </c>
    </row>
    <row r="2655" spans="1:7" x14ac:dyDescent="0.25">
      <c r="A2655" s="252"/>
      <c r="B2655" s="123">
        <f t="shared" si="43"/>
        <v>41695.583330000001</v>
      </c>
      <c r="C2655" s="115">
        <v>14</v>
      </c>
      <c r="D2655" s="12">
        <f>ROUND(АТС!E631*$D$719*$D$720/100,2)</f>
        <v>33.36</v>
      </c>
      <c r="E2655" s="12">
        <f>ROUND(АТС!E631*$E$719*$E$720/100,2)</f>
        <v>30.65</v>
      </c>
      <c r="F2655" s="12">
        <f>ROUND(АТС!E631*$F$719*$F$720/100,2)</f>
        <v>20.87</v>
      </c>
      <c r="G2655" s="12">
        <f>ROUND(АТС!E631*$G$719*$G$720/100,2)</f>
        <v>12.22</v>
      </c>
    </row>
    <row r="2656" spans="1:7" x14ac:dyDescent="0.25">
      <c r="A2656" s="252"/>
      <c r="B2656" s="124">
        <f t="shared" si="43"/>
        <v>41695.625</v>
      </c>
      <c r="C2656" s="115">
        <v>15</v>
      </c>
      <c r="D2656" s="12">
        <f>ROUND(АТС!E632*$D$719*$D$720/100,2)</f>
        <v>28.06</v>
      </c>
      <c r="E2656" s="12">
        <f>ROUND(АТС!E632*$E$719*$E$720/100,2)</f>
        <v>25.77</v>
      </c>
      <c r="F2656" s="12">
        <f>ROUND(АТС!E632*$F$719*$F$720/100,2)</f>
        <v>17.55</v>
      </c>
      <c r="G2656" s="12">
        <f>ROUND(АТС!E632*$G$719*$G$720/100,2)</f>
        <v>10.27</v>
      </c>
    </row>
    <row r="2657" spans="1:7" x14ac:dyDescent="0.25">
      <c r="A2657" s="252"/>
      <c r="B2657" s="123">
        <f t="shared" si="43"/>
        <v>41695.666669999999</v>
      </c>
      <c r="C2657" s="115">
        <v>16</v>
      </c>
      <c r="D2657" s="12">
        <f>ROUND(АТС!E633*$D$719*$D$720/100,2)</f>
        <v>47.09</v>
      </c>
      <c r="E2657" s="12">
        <f>ROUND(АТС!E633*$E$719*$E$720/100,2)</f>
        <v>43.26</v>
      </c>
      <c r="F2657" s="12">
        <f>ROUND(АТС!E633*$F$719*$F$720/100,2)</f>
        <v>29.46</v>
      </c>
      <c r="G2657" s="12">
        <f>ROUND(АТС!E633*$G$719*$G$720/100,2)</f>
        <v>17.239999999999998</v>
      </c>
    </row>
    <row r="2658" spans="1:7" x14ac:dyDescent="0.25">
      <c r="A2658" s="252"/>
      <c r="B2658" s="124">
        <f t="shared" si="43"/>
        <v>41695.708330000001</v>
      </c>
      <c r="C2658" s="115">
        <v>17</v>
      </c>
      <c r="D2658" s="12">
        <f>ROUND(АТС!E634*$D$719*$D$720/100,2)</f>
        <v>35.61</v>
      </c>
      <c r="E2658" s="12">
        <f>ROUND(АТС!E634*$E$719*$E$720/100,2)</f>
        <v>32.71</v>
      </c>
      <c r="F2658" s="12">
        <f>ROUND(АТС!E634*$F$719*$F$720/100,2)</f>
        <v>22.28</v>
      </c>
      <c r="G2658" s="12">
        <f>ROUND(АТС!E634*$G$719*$G$720/100,2)</f>
        <v>13.04</v>
      </c>
    </row>
    <row r="2659" spans="1:7" x14ac:dyDescent="0.25">
      <c r="A2659" s="252"/>
      <c r="B2659" s="123">
        <f t="shared" si="43"/>
        <v>41695.75</v>
      </c>
      <c r="C2659" s="115">
        <v>18</v>
      </c>
      <c r="D2659" s="12">
        <f>ROUND(АТС!E635*$D$719*$D$720/100,2)</f>
        <v>0</v>
      </c>
      <c r="E2659" s="12">
        <f>ROUND(АТС!E635*$E$719*$E$720/100,2)</f>
        <v>0</v>
      </c>
      <c r="F2659" s="12">
        <f>ROUND(АТС!E635*$F$719*$F$720/100,2)</f>
        <v>0</v>
      </c>
      <c r="G2659" s="12">
        <f>ROUND(АТС!E635*$G$719*$G$720/100,2)</f>
        <v>0</v>
      </c>
    </row>
    <row r="2660" spans="1:7" x14ac:dyDescent="0.25">
      <c r="A2660" s="252"/>
      <c r="B2660" s="124">
        <f t="shared" si="43"/>
        <v>41695.791669999999</v>
      </c>
      <c r="C2660" s="115">
        <v>19</v>
      </c>
      <c r="D2660" s="12">
        <f>ROUND(АТС!E636*$D$719*$D$720/100,2)</f>
        <v>1.02</v>
      </c>
      <c r="E2660" s="12">
        <f>ROUND(АТС!E636*$E$719*$E$720/100,2)</f>
        <v>0.94</v>
      </c>
      <c r="F2660" s="12">
        <f>ROUND(АТС!E636*$F$719*$F$720/100,2)</f>
        <v>0.64</v>
      </c>
      <c r="G2660" s="12">
        <f>ROUND(АТС!E636*$G$719*$G$720/100,2)</f>
        <v>0.37</v>
      </c>
    </row>
    <row r="2661" spans="1:7" x14ac:dyDescent="0.25">
      <c r="A2661" s="252"/>
      <c r="B2661" s="123">
        <f t="shared" si="43"/>
        <v>41695.833330000001</v>
      </c>
      <c r="C2661" s="115">
        <v>20</v>
      </c>
      <c r="D2661" s="12">
        <f>ROUND(АТС!E637*$D$719*$D$720/100,2)</f>
        <v>110.78</v>
      </c>
      <c r="E2661" s="12">
        <f>ROUND(АТС!E637*$E$719*$E$720/100,2)</f>
        <v>101.77</v>
      </c>
      <c r="F2661" s="12">
        <f>ROUND(АТС!E637*$F$719*$F$720/100,2)</f>
        <v>69.31</v>
      </c>
      <c r="G2661" s="12">
        <f>ROUND(АТС!E637*$G$719*$G$720/100,2)</f>
        <v>40.56</v>
      </c>
    </row>
    <row r="2662" spans="1:7" x14ac:dyDescent="0.25">
      <c r="A2662" s="252"/>
      <c r="B2662" s="124">
        <f t="shared" si="43"/>
        <v>41695.875</v>
      </c>
      <c r="C2662" s="115">
        <v>21</v>
      </c>
      <c r="D2662" s="12">
        <f>ROUND(АТС!E638*$D$719*$D$720/100,2)</f>
        <v>137.44999999999999</v>
      </c>
      <c r="E2662" s="12">
        <f>ROUND(АТС!E638*$E$719*$E$720/100,2)</f>
        <v>126.27</v>
      </c>
      <c r="F2662" s="12">
        <f>ROUND(АТС!E638*$F$719*$F$720/100,2)</f>
        <v>86</v>
      </c>
      <c r="G2662" s="12">
        <f>ROUND(АТС!E638*$G$719*$G$720/100,2)</f>
        <v>50.33</v>
      </c>
    </row>
    <row r="2663" spans="1:7" x14ac:dyDescent="0.25">
      <c r="A2663" s="252"/>
      <c r="B2663" s="123">
        <f t="shared" si="43"/>
        <v>41695.916669999999</v>
      </c>
      <c r="C2663" s="115">
        <v>22</v>
      </c>
      <c r="D2663" s="12">
        <f>ROUND(АТС!E639*$D$719*$D$720/100,2)</f>
        <v>204.14</v>
      </c>
      <c r="E2663" s="12">
        <f>ROUND(АТС!E639*$E$719*$E$720/100,2)</f>
        <v>187.55</v>
      </c>
      <c r="F2663" s="12">
        <f>ROUND(АТС!E639*$F$719*$F$720/100,2)</f>
        <v>127.73</v>
      </c>
      <c r="G2663" s="12">
        <f>ROUND(АТС!E639*$G$719*$G$720/100,2)</f>
        <v>74.75</v>
      </c>
    </row>
    <row r="2664" spans="1:7" x14ac:dyDescent="0.25">
      <c r="A2664" s="252"/>
      <c r="B2664" s="124">
        <f t="shared" si="43"/>
        <v>41695.958330000001</v>
      </c>
      <c r="C2664" s="115">
        <v>23</v>
      </c>
      <c r="D2664" s="12">
        <f>ROUND(АТС!E640*$D$719*$D$720/100,2)</f>
        <v>400.46</v>
      </c>
      <c r="E2664" s="12">
        <f>ROUND(АТС!E640*$E$719*$E$720/100,2)</f>
        <v>367.9</v>
      </c>
      <c r="F2664" s="12">
        <f>ROUND(АТС!E640*$F$719*$F$720/100,2)</f>
        <v>250.57</v>
      </c>
      <c r="G2664" s="12">
        <f>ROUND(АТС!E640*$G$719*$G$720/100,2)</f>
        <v>146.63</v>
      </c>
    </row>
    <row r="2665" spans="1:7" x14ac:dyDescent="0.25">
      <c r="A2665" s="252"/>
      <c r="B2665" s="124">
        <f t="shared" si="43"/>
        <v>41696</v>
      </c>
      <c r="C2665" s="115">
        <v>0</v>
      </c>
      <c r="D2665" s="42">
        <f>ROUND(АТС!E641*$D$719*$D$720/100,2)</f>
        <v>121.18</v>
      </c>
      <c r="E2665" s="42">
        <f>ROUND(АТС!E641*$E$719*$E$720/100,2)</f>
        <v>111.32</v>
      </c>
      <c r="F2665" s="42">
        <f>ROUND(АТС!E641*$F$719*$F$720/100,2)</f>
        <v>75.819999999999993</v>
      </c>
      <c r="G2665" s="42">
        <f>ROUND(АТС!E641*$G$719*$G$720/100,2)</f>
        <v>44.37</v>
      </c>
    </row>
    <row r="2666" spans="1:7" x14ac:dyDescent="0.25">
      <c r="A2666" s="252"/>
      <c r="B2666" s="124">
        <f t="shared" ref="B2666:B2729" si="44">B2642+1</f>
        <v>41696.041669999999</v>
      </c>
      <c r="C2666" s="115">
        <v>1</v>
      </c>
      <c r="D2666" s="42">
        <f>ROUND(АТС!E642*$D$719*$D$720/100,2)</f>
        <v>102.11</v>
      </c>
      <c r="E2666" s="42">
        <f>ROUND(АТС!E642*$E$719*$E$720/100,2)</f>
        <v>93.8</v>
      </c>
      <c r="F2666" s="42">
        <f>ROUND(АТС!E642*$F$719*$F$720/100,2)</f>
        <v>63.89</v>
      </c>
      <c r="G2666" s="42">
        <f>ROUND(АТС!E642*$G$719*$G$720/100,2)</f>
        <v>37.39</v>
      </c>
    </row>
    <row r="2667" spans="1:7" x14ac:dyDescent="0.25">
      <c r="A2667" s="252"/>
      <c r="B2667" s="124">
        <f t="shared" si="44"/>
        <v>41696.083330000001</v>
      </c>
      <c r="C2667" s="115">
        <v>2</v>
      </c>
      <c r="D2667" s="42">
        <f>ROUND(АТС!E643*$D$719*$D$720/100,2)</f>
        <v>78.150000000000006</v>
      </c>
      <c r="E2667" s="42">
        <f>ROUND(АТС!E643*$E$719*$E$720/100,2)</f>
        <v>71.790000000000006</v>
      </c>
      <c r="F2667" s="42">
        <f>ROUND(АТС!E643*$F$719*$F$720/100,2)</f>
        <v>48.9</v>
      </c>
      <c r="G2667" s="42">
        <f>ROUND(АТС!E643*$G$719*$G$720/100,2)</f>
        <v>28.61</v>
      </c>
    </row>
    <row r="2668" spans="1:7" x14ac:dyDescent="0.25">
      <c r="A2668" s="252"/>
      <c r="B2668" s="124">
        <f t="shared" si="44"/>
        <v>41696.125</v>
      </c>
      <c r="C2668" s="115">
        <v>3</v>
      </c>
      <c r="D2668" s="42">
        <f>ROUND(АТС!E644*$D$719*$D$720/100,2)</f>
        <v>38.229999999999997</v>
      </c>
      <c r="E2668" s="42">
        <f>ROUND(АТС!E644*$E$719*$E$720/100,2)</f>
        <v>35.119999999999997</v>
      </c>
      <c r="F2668" s="42">
        <f>ROUND(АТС!E644*$F$719*$F$720/100,2)</f>
        <v>23.92</v>
      </c>
      <c r="G2668" s="42">
        <f>ROUND(АТС!E644*$G$719*$G$720/100,2)</f>
        <v>14</v>
      </c>
    </row>
    <row r="2669" spans="1:7" x14ac:dyDescent="0.25">
      <c r="A2669" s="252"/>
      <c r="B2669" s="124">
        <f t="shared" si="44"/>
        <v>41696.166669999999</v>
      </c>
      <c r="C2669" s="115">
        <v>4</v>
      </c>
      <c r="D2669" s="42">
        <f>ROUND(АТС!E645*$D$719*$D$720/100,2)</f>
        <v>20.010000000000002</v>
      </c>
      <c r="E2669" s="42">
        <f>ROUND(АТС!E645*$E$719*$E$720/100,2)</f>
        <v>18.38</v>
      </c>
      <c r="F2669" s="42">
        <f>ROUND(АТС!E645*$F$719*$F$720/100,2)</f>
        <v>12.52</v>
      </c>
      <c r="G2669" s="42">
        <f>ROUND(АТС!E645*$G$719*$G$720/100,2)</f>
        <v>7.33</v>
      </c>
    </row>
    <row r="2670" spans="1:7" x14ac:dyDescent="0.25">
      <c r="A2670" s="252"/>
      <c r="B2670" s="124">
        <f t="shared" si="44"/>
        <v>41696.208330000001</v>
      </c>
      <c r="C2670" s="115">
        <v>5</v>
      </c>
      <c r="D2670" s="42">
        <f>ROUND(АТС!E646*$D$719*$D$720/100,2)</f>
        <v>0</v>
      </c>
      <c r="E2670" s="42">
        <f>ROUND(АТС!E646*$E$719*$E$720/100,2)</f>
        <v>0</v>
      </c>
      <c r="F2670" s="42">
        <f>ROUND(АТС!E646*$F$719*$F$720/100,2)</f>
        <v>0</v>
      </c>
      <c r="G2670" s="42">
        <f>ROUND(АТС!E646*$G$719*$G$720/100,2)</f>
        <v>0</v>
      </c>
    </row>
    <row r="2671" spans="1:7" x14ac:dyDescent="0.25">
      <c r="A2671" s="252"/>
      <c r="B2671" s="124">
        <f t="shared" si="44"/>
        <v>41696.25</v>
      </c>
      <c r="C2671" s="115">
        <v>6</v>
      </c>
      <c r="D2671" s="42">
        <f>ROUND(АТС!E647*$D$719*$D$720/100,2)</f>
        <v>0</v>
      </c>
      <c r="E2671" s="42">
        <f>ROUND(АТС!E647*$E$719*$E$720/100,2)</f>
        <v>0</v>
      </c>
      <c r="F2671" s="42">
        <f>ROUND(АТС!E647*$F$719*$F$720/100,2)</f>
        <v>0</v>
      </c>
      <c r="G2671" s="42">
        <f>ROUND(АТС!E647*$G$719*$G$720/100,2)</f>
        <v>0</v>
      </c>
    </row>
    <row r="2672" spans="1:7" x14ac:dyDescent="0.25">
      <c r="A2672" s="252"/>
      <c r="B2672" s="124">
        <f t="shared" si="44"/>
        <v>41696.291669999999</v>
      </c>
      <c r="C2672" s="115">
        <v>7</v>
      </c>
      <c r="D2672" s="42">
        <f>ROUND(АТС!E648*$D$719*$D$720/100,2)</f>
        <v>0</v>
      </c>
      <c r="E2672" s="42">
        <f>ROUND(АТС!E648*$E$719*$E$720/100,2)</f>
        <v>0</v>
      </c>
      <c r="F2672" s="42">
        <f>ROUND(АТС!E648*$F$719*$F$720/100,2)</f>
        <v>0</v>
      </c>
      <c r="G2672" s="42">
        <f>ROUND(АТС!E648*$G$719*$G$720/100,2)</f>
        <v>0</v>
      </c>
    </row>
    <row r="2673" spans="1:7" x14ac:dyDescent="0.25">
      <c r="A2673" s="252"/>
      <c r="B2673" s="124">
        <f t="shared" si="44"/>
        <v>41696.333330000001</v>
      </c>
      <c r="C2673" s="115">
        <v>8</v>
      </c>
      <c r="D2673" s="42">
        <f>ROUND(АТС!E649*$D$719*$D$720/100,2)</f>
        <v>0.83</v>
      </c>
      <c r="E2673" s="42">
        <f>ROUND(АТС!E649*$E$719*$E$720/100,2)</f>
        <v>0.76</v>
      </c>
      <c r="F2673" s="42">
        <f>ROUND(АТС!E649*$F$719*$F$720/100,2)</f>
        <v>0.52</v>
      </c>
      <c r="G2673" s="42">
        <f>ROUND(АТС!E649*$G$719*$G$720/100,2)</f>
        <v>0.3</v>
      </c>
    </row>
    <row r="2674" spans="1:7" x14ac:dyDescent="0.25">
      <c r="A2674" s="252"/>
      <c r="B2674" s="124">
        <f t="shared" si="44"/>
        <v>41696.375</v>
      </c>
      <c r="C2674" s="115">
        <v>9</v>
      </c>
      <c r="D2674" s="42">
        <f>ROUND(АТС!E650*$D$719*$D$720/100,2)</f>
        <v>8.73</v>
      </c>
      <c r="E2674" s="42">
        <f>ROUND(АТС!E650*$E$719*$E$720/100,2)</f>
        <v>8.02</v>
      </c>
      <c r="F2674" s="42">
        <f>ROUND(АТС!E650*$F$719*$F$720/100,2)</f>
        <v>5.47</v>
      </c>
      <c r="G2674" s="42">
        <f>ROUND(АТС!E650*$G$719*$G$720/100,2)</f>
        <v>3.2</v>
      </c>
    </row>
    <row r="2675" spans="1:7" x14ac:dyDescent="0.25">
      <c r="A2675" s="252"/>
      <c r="B2675" s="124">
        <f t="shared" si="44"/>
        <v>41696.416669999999</v>
      </c>
      <c r="C2675" s="115">
        <v>10</v>
      </c>
      <c r="D2675" s="42">
        <f>ROUND(АТС!E651*$D$719*$D$720/100,2)</f>
        <v>45.41</v>
      </c>
      <c r="E2675" s="42">
        <f>ROUND(АТС!E651*$E$719*$E$720/100,2)</f>
        <v>41.72</v>
      </c>
      <c r="F2675" s="42">
        <f>ROUND(АТС!E651*$F$719*$F$720/100,2)</f>
        <v>28.41</v>
      </c>
      <c r="G2675" s="42">
        <f>ROUND(АТС!E651*$G$719*$G$720/100,2)</f>
        <v>16.63</v>
      </c>
    </row>
    <row r="2676" spans="1:7" x14ac:dyDescent="0.25">
      <c r="A2676" s="252"/>
      <c r="B2676" s="124">
        <f t="shared" si="44"/>
        <v>41696.458330000001</v>
      </c>
      <c r="C2676" s="115">
        <v>11</v>
      </c>
      <c r="D2676" s="42">
        <f>ROUND(АТС!E652*$D$719*$D$720/100,2)</f>
        <v>45.34</v>
      </c>
      <c r="E2676" s="42">
        <f>ROUND(АТС!E652*$E$719*$E$720/100,2)</f>
        <v>41.65</v>
      </c>
      <c r="F2676" s="42">
        <f>ROUND(АТС!E652*$F$719*$F$720/100,2)</f>
        <v>28.37</v>
      </c>
      <c r="G2676" s="42">
        <f>ROUND(АТС!E652*$G$719*$G$720/100,2)</f>
        <v>16.600000000000001</v>
      </c>
    </row>
    <row r="2677" spans="1:7" x14ac:dyDescent="0.25">
      <c r="A2677" s="252"/>
      <c r="B2677" s="124">
        <f t="shared" si="44"/>
        <v>41696.5</v>
      </c>
      <c r="C2677" s="115">
        <v>12</v>
      </c>
      <c r="D2677" s="42">
        <f>ROUND(АТС!E653*$D$719*$D$720/100,2)</f>
        <v>39.19</v>
      </c>
      <c r="E2677" s="42">
        <f>ROUND(АТС!E653*$E$719*$E$720/100,2)</f>
        <v>36</v>
      </c>
      <c r="F2677" s="42">
        <f>ROUND(АТС!E653*$F$719*$F$720/100,2)</f>
        <v>24.52</v>
      </c>
      <c r="G2677" s="42">
        <f>ROUND(АТС!E653*$G$719*$G$720/100,2)</f>
        <v>14.35</v>
      </c>
    </row>
    <row r="2678" spans="1:7" x14ac:dyDescent="0.25">
      <c r="A2678" s="252"/>
      <c r="B2678" s="124">
        <f t="shared" si="44"/>
        <v>41696.541669999999</v>
      </c>
      <c r="C2678" s="115">
        <v>13</v>
      </c>
      <c r="D2678" s="42">
        <f>ROUND(АТС!E654*$D$719*$D$720/100,2)</f>
        <v>38.200000000000003</v>
      </c>
      <c r="E2678" s="42">
        <f>ROUND(АТС!E654*$E$719*$E$720/100,2)</f>
        <v>35.1</v>
      </c>
      <c r="F2678" s="42">
        <f>ROUND(АТС!E654*$F$719*$F$720/100,2)</f>
        <v>23.9</v>
      </c>
      <c r="G2678" s="42">
        <f>ROUND(АТС!E654*$G$719*$G$720/100,2)</f>
        <v>13.99</v>
      </c>
    </row>
    <row r="2679" spans="1:7" x14ac:dyDescent="0.25">
      <c r="A2679" s="252"/>
      <c r="B2679" s="124">
        <f t="shared" si="44"/>
        <v>41696.583330000001</v>
      </c>
      <c r="C2679" s="115">
        <v>14</v>
      </c>
      <c r="D2679" s="42">
        <f>ROUND(АТС!E655*$D$719*$D$720/100,2)</f>
        <v>68.5</v>
      </c>
      <c r="E2679" s="42">
        <f>ROUND(АТС!E655*$E$719*$E$720/100,2)</f>
        <v>62.93</v>
      </c>
      <c r="F2679" s="42">
        <f>ROUND(АТС!E655*$F$719*$F$720/100,2)</f>
        <v>42.86</v>
      </c>
      <c r="G2679" s="42">
        <f>ROUND(АТС!E655*$G$719*$G$720/100,2)</f>
        <v>25.08</v>
      </c>
    </row>
    <row r="2680" spans="1:7" x14ac:dyDescent="0.25">
      <c r="A2680" s="252"/>
      <c r="B2680" s="124">
        <f t="shared" si="44"/>
        <v>41696.625</v>
      </c>
      <c r="C2680" s="115">
        <v>15</v>
      </c>
      <c r="D2680" s="42">
        <f>ROUND(АТС!E656*$D$719*$D$720/100,2)</f>
        <v>47.74</v>
      </c>
      <c r="E2680" s="42">
        <f>ROUND(АТС!E656*$E$719*$E$720/100,2)</f>
        <v>43.86</v>
      </c>
      <c r="F2680" s="42">
        <f>ROUND(АТС!E656*$F$719*$F$720/100,2)</f>
        <v>29.87</v>
      </c>
      <c r="G2680" s="42">
        <f>ROUND(АТС!E656*$G$719*$G$720/100,2)</f>
        <v>17.48</v>
      </c>
    </row>
    <row r="2681" spans="1:7" x14ac:dyDescent="0.25">
      <c r="A2681" s="252"/>
      <c r="B2681" s="124">
        <f t="shared" si="44"/>
        <v>41696.666669999999</v>
      </c>
      <c r="C2681" s="115">
        <v>16</v>
      </c>
      <c r="D2681" s="42">
        <f>ROUND(АТС!E657*$D$719*$D$720/100,2)</f>
        <v>31.87</v>
      </c>
      <c r="E2681" s="42">
        <f>ROUND(АТС!E657*$E$719*$E$720/100,2)</f>
        <v>29.28</v>
      </c>
      <c r="F2681" s="42">
        <f>ROUND(АТС!E657*$F$719*$F$720/100,2)</f>
        <v>19.940000000000001</v>
      </c>
      <c r="G2681" s="42">
        <f>ROUND(АТС!E657*$G$719*$G$720/100,2)</f>
        <v>11.67</v>
      </c>
    </row>
    <row r="2682" spans="1:7" x14ac:dyDescent="0.25">
      <c r="A2682" s="252"/>
      <c r="B2682" s="124">
        <f t="shared" si="44"/>
        <v>41696.708330000001</v>
      </c>
      <c r="C2682" s="115">
        <v>17</v>
      </c>
      <c r="D2682" s="42">
        <f>ROUND(АТС!E658*$D$719*$D$720/100,2)</f>
        <v>26.21</v>
      </c>
      <c r="E2682" s="42">
        <f>ROUND(АТС!E658*$E$719*$E$720/100,2)</f>
        <v>24.08</v>
      </c>
      <c r="F2682" s="42">
        <f>ROUND(АТС!E658*$F$719*$F$720/100,2)</f>
        <v>16.399999999999999</v>
      </c>
      <c r="G2682" s="42">
        <f>ROUND(АТС!E658*$G$719*$G$720/100,2)</f>
        <v>9.6</v>
      </c>
    </row>
    <row r="2683" spans="1:7" x14ac:dyDescent="0.25">
      <c r="A2683" s="252"/>
      <c r="B2683" s="124">
        <f t="shared" si="44"/>
        <v>41696.75</v>
      </c>
      <c r="C2683" s="115">
        <v>18</v>
      </c>
      <c r="D2683" s="42">
        <f>ROUND(АТС!E659*$D$719*$D$720/100,2)</f>
        <v>8.07</v>
      </c>
      <c r="E2683" s="42">
        <f>ROUND(АТС!E659*$E$719*$E$720/100,2)</f>
        <v>7.42</v>
      </c>
      <c r="F2683" s="42">
        <f>ROUND(АТС!E659*$F$719*$F$720/100,2)</f>
        <v>5.05</v>
      </c>
      <c r="G2683" s="42">
        <f>ROUND(АТС!E659*$G$719*$G$720/100,2)</f>
        <v>2.96</v>
      </c>
    </row>
    <row r="2684" spans="1:7" x14ac:dyDescent="0.25">
      <c r="A2684" s="252"/>
      <c r="B2684" s="124">
        <f t="shared" si="44"/>
        <v>41696.791669999999</v>
      </c>
      <c r="C2684" s="115">
        <v>19</v>
      </c>
      <c r="D2684" s="42">
        <f>ROUND(АТС!E660*$D$719*$D$720/100,2)</f>
        <v>11.88</v>
      </c>
      <c r="E2684" s="42">
        <f>ROUND(АТС!E660*$E$719*$E$720/100,2)</f>
        <v>10.92</v>
      </c>
      <c r="F2684" s="42">
        <f>ROUND(АТС!E660*$F$719*$F$720/100,2)</f>
        <v>7.43</v>
      </c>
      <c r="G2684" s="42">
        <f>ROUND(АТС!E660*$G$719*$G$720/100,2)</f>
        <v>4.3499999999999996</v>
      </c>
    </row>
    <row r="2685" spans="1:7" x14ac:dyDescent="0.25">
      <c r="A2685" s="252"/>
      <c r="B2685" s="124">
        <f t="shared" si="44"/>
        <v>41696.833330000001</v>
      </c>
      <c r="C2685" s="115">
        <v>20</v>
      </c>
      <c r="D2685" s="42">
        <f>ROUND(АТС!E661*$D$719*$D$720/100,2)</f>
        <v>65.25</v>
      </c>
      <c r="E2685" s="42">
        <f>ROUND(АТС!E661*$E$719*$E$720/100,2)</f>
        <v>59.95</v>
      </c>
      <c r="F2685" s="42">
        <f>ROUND(АТС!E661*$F$719*$F$720/100,2)</f>
        <v>40.83</v>
      </c>
      <c r="G2685" s="42">
        <f>ROUND(АТС!E661*$G$719*$G$720/100,2)</f>
        <v>23.89</v>
      </c>
    </row>
    <row r="2686" spans="1:7" x14ac:dyDescent="0.25">
      <c r="A2686" s="252"/>
      <c r="B2686" s="124">
        <f t="shared" si="44"/>
        <v>41696.875</v>
      </c>
      <c r="C2686" s="115">
        <v>21</v>
      </c>
      <c r="D2686" s="42">
        <f>ROUND(АТС!E662*$D$719*$D$720/100,2)</f>
        <v>75.349999999999994</v>
      </c>
      <c r="E2686" s="42">
        <f>ROUND(АТС!E662*$E$719*$E$720/100,2)</f>
        <v>69.23</v>
      </c>
      <c r="F2686" s="42">
        <f>ROUND(АТС!E662*$F$719*$F$720/100,2)</f>
        <v>47.15</v>
      </c>
      <c r="G2686" s="42">
        <f>ROUND(АТС!E662*$G$719*$G$720/100,2)</f>
        <v>27.59</v>
      </c>
    </row>
    <row r="2687" spans="1:7" x14ac:dyDescent="0.25">
      <c r="A2687" s="252"/>
      <c r="B2687" s="124">
        <f t="shared" si="44"/>
        <v>41696.916669999999</v>
      </c>
      <c r="C2687" s="115">
        <v>22</v>
      </c>
      <c r="D2687" s="42">
        <f>ROUND(АТС!E663*$D$719*$D$720/100,2)</f>
        <v>65.78</v>
      </c>
      <c r="E2687" s="42">
        <f>ROUND(АТС!E663*$E$719*$E$720/100,2)</f>
        <v>60.43</v>
      </c>
      <c r="F2687" s="42">
        <f>ROUND(АТС!E663*$F$719*$F$720/100,2)</f>
        <v>41.16</v>
      </c>
      <c r="G2687" s="42">
        <f>ROUND(АТС!E663*$G$719*$G$720/100,2)</f>
        <v>24.09</v>
      </c>
    </row>
    <row r="2688" spans="1:7" x14ac:dyDescent="0.25">
      <c r="A2688" s="252"/>
      <c r="B2688" s="124">
        <f t="shared" si="44"/>
        <v>41696.958330000001</v>
      </c>
      <c r="C2688" s="115">
        <v>23</v>
      </c>
      <c r="D2688" s="42">
        <f>ROUND(АТС!E664*$D$719*$D$720/100,2)</f>
        <v>117.38</v>
      </c>
      <c r="E2688" s="42">
        <f>ROUND(АТС!E664*$E$719*$E$720/100,2)</f>
        <v>107.83</v>
      </c>
      <c r="F2688" s="42">
        <f>ROUND(АТС!E664*$F$719*$F$720/100,2)</f>
        <v>73.44</v>
      </c>
      <c r="G2688" s="42">
        <f>ROUND(АТС!E664*$G$719*$G$720/100,2)</f>
        <v>42.98</v>
      </c>
    </row>
    <row r="2689" spans="1:7" x14ac:dyDescent="0.25">
      <c r="A2689" s="252"/>
      <c r="B2689" s="124">
        <f t="shared" si="44"/>
        <v>41697</v>
      </c>
      <c r="C2689" s="115">
        <v>0</v>
      </c>
      <c r="D2689" s="42">
        <f>ROUND(АТС!E665*$D$719*$D$720/100,2)</f>
        <v>40.11</v>
      </c>
      <c r="E2689" s="42">
        <f>ROUND(АТС!E665*$E$719*$E$720/100,2)</f>
        <v>36.85</v>
      </c>
      <c r="F2689" s="42">
        <f>ROUND(АТС!E665*$F$719*$F$720/100,2)</f>
        <v>25.1</v>
      </c>
      <c r="G2689" s="42">
        <f>ROUND(АТС!E665*$G$719*$G$720/100,2)</f>
        <v>14.69</v>
      </c>
    </row>
    <row r="2690" spans="1:7" x14ac:dyDescent="0.25">
      <c r="A2690" s="252"/>
      <c r="B2690" s="124">
        <f t="shared" si="44"/>
        <v>41697.041669999999</v>
      </c>
      <c r="C2690" s="115">
        <v>1</v>
      </c>
      <c r="D2690" s="42">
        <f>ROUND(АТС!E666*$D$719*$D$720/100,2)</f>
        <v>39.79</v>
      </c>
      <c r="E2690" s="42">
        <f>ROUND(АТС!E666*$E$719*$E$720/100,2)</f>
        <v>36.549999999999997</v>
      </c>
      <c r="F2690" s="42">
        <f>ROUND(АТС!E666*$F$719*$F$720/100,2)</f>
        <v>24.9</v>
      </c>
      <c r="G2690" s="42">
        <f>ROUND(АТС!E666*$G$719*$G$720/100,2)</f>
        <v>14.57</v>
      </c>
    </row>
    <row r="2691" spans="1:7" x14ac:dyDescent="0.25">
      <c r="A2691" s="252"/>
      <c r="B2691" s="124">
        <f t="shared" si="44"/>
        <v>41697.083330000001</v>
      </c>
      <c r="C2691" s="115">
        <v>2</v>
      </c>
      <c r="D2691" s="42">
        <f>ROUND(АТС!E667*$D$719*$D$720/100,2)</f>
        <v>32.979999999999997</v>
      </c>
      <c r="E2691" s="42">
        <f>ROUND(АТС!E667*$E$719*$E$720/100,2)</f>
        <v>30.3</v>
      </c>
      <c r="F2691" s="42">
        <f>ROUND(АТС!E667*$F$719*$F$720/100,2)</f>
        <v>20.64</v>
      </c>
      <c r="G2691" s="42">
        <f>ROUND(АТС!E667*$G$719*$G$720/100,2)</f>
        <v>12.08</v>
      </c>
    </row>
    <row r="2692" spans="1:7" x14ac:dyDescent="0.25">
      <c r="A2692" s="252"/>
      <c r="B2692" s="124">
        <f t="shared" si="44"/>
        <v>41697.125</v>
      </c>
      <c r="C2692" s="115">
        <v>3</v>
      </c>
      <c r="D2692" s="42">
        <f>ROUND(АТС!E668*$D$719*$D$720/100,2)</f>
        <v>24.5</v>
      </c>
      <c r="E2692" s="42">
        <f>ROUND(АТС!E668*$E$719*$E$720/100,2)</f>
        <v>22.51</v>
      </c>
      <c r="F2692" s="42">
        <f>ROUND(АТС!E668*$F$719*$F$720/100,2)</f>
        <v>15.33</v>
      </c>
      <c r="G2692" s="42">
        <f>ROUND(АТС!E668*$G$719*$G$720/100,2)</f>
        <v>8.9700000000000006</v>
      </c>
    </row>
    <row r="2693" spans="1:7" x14ac:dyDescent="0.25">
      <c r="A2693" s="252"/>
      <c r="B2693" s="124">
        <f t="shared" si="44"/>
        <v>41697.166669999999</v>
      </c>
      <c r="C2693" s="115">
        <v>4</v>
      </c>
      <c r="D2693" s="42">
        <f>ROUND(АТС!E669*$D$719*$D$720/100,2)</f>
        <v>0</v>
      </c>
      <c r="E2693" s="42">
        <f>ROUND(АТС!E669*$E$719*$E$720/100,2)</f>
        <v>0</v>
      </c>
      <c r="F2693" s="42">
        <f>ROUND(АТС!E669*$F$719*$F$720/100,2)</f>
        <v>0</v>
      </c>
      <c r="G2693" s="42">
        <f>ROUND(АТС!E669*$G$719*$G$720/100,2)</f>
        <v>0</v>
      </c>
    </row>
    <row r="2694" spans="1:7" x14ac:dyDescent="0.25">
      <c r="A2694" s="252"/>
      <c r="B2694" s="124">
        <f t="shared" si="44"/>
        <v>41697.208330000001</v>
      </c>
      <c r="C2694" s="115">
        <v>5</v>
      </c>
      <c r="D2694" s="42">
        <f>ROUND(АТС!E670*$D$719*$D$720/100,2)</f>
        <v>0</v>
      </c>
      <c r="E2694" s="42">
        <f>ROUND(АТС!E670*$E$719*$E$720/100,2)</f>
        <v>0</v>
      </c>
      <c r="F2694" s="42">
        <f>ROUND(АТС!E670*$F$719*$F$720/100,2)</f>
        <v>0</v>
      </c>
      <c r="G2694" s="42">
        <f>ROUND(АТС!E670*$G$719*$G$720/100,2)</f>
        <v>0</v>
      </c>
    </row>
    <row r="2695" spans="1:7" x14ac:dyDescent="0.25">
      <c r="A2695" s="252"/>
      <c r="B2695" s="124">
        <f t="shared" si="44"/>
        <v>41697.25</v>
      </c>
      <c r="C2695" s="115">
        <v>6</v>
      </c>
      <c r="D2695" s="42">
        <f>ROUND(АТС!E671*$D$719*$D$720/100,2)</f>
        <v>0</v>
      </c>
      <c r="E2695" s="42">
        <f>ROUND(АТС!E671*$E$719*$E$720/100,2)</f>
        <v>0</v>
      </c>
      <c r="F2695" s="42">
        <f>ROUND(АТС!E671*$F$719*$F$720/100,2)</f>
        <v>0</v>
      </c>
      <c r="G2695" s="42">
        <f>ROUND(АТС!E671*$G$719*$G$720/100,2)</f>
        <v>0</v>
      </c>
    </row>
    <row r="2696" spans="1:7" x14ac:dyDescent="0.25">
      <c r="A2696" s="252"/>
      <c r="B2696" s="124">
        <f t="shared" si="44"/>
        <v>41697.291669999999</v>
      </c>
      <c r="C2696" s="115">
        <v>7</v>
      </c>
      <c r="D2696" s="42">
        <f>ROUND(АТС!E672*$D$719*$D$720/100,2)</f>
        <v>0</v>
      </c>
      <c r="E2696" s="42">
        <f>ROUND(АТС!E672*$E$719*$E$720/100,2)</f>
        <v>0</v>
      </c>
      <c r="F2696" s="42">
        <f>ROUND(АТС!E672*$F$719*$F$720/100,2)</f>
        <v>0</v>
      </c>
      <c r="G2696" s="42">
        <f>ROUND(АТС!E672*$G$719*$G$720/100,2)</f>
        <v>0</v>
      </c>
    </row>
    <row r="2697" spans="1:7" x14ac:dyDescent="0.25">
      <c r="A2697" s="252"/>
      <c r="B2697" s="124">
        <f t="shared" si="44"/>
        <v>41697.333330000001</v>
      </c>
      <c r="C2697" s="115">
        <v>8</v>
      </c>
      <c r="D2697" s="42">
        <f>ROUND(АТС!E673*$D$719*$D$720/100,2)</f>
        <v>11.02</v>
      </c>
      <c r="E2697" s="42">
        <f>ROUND(АТС!E673*$E$719*$E$720/100,2)</f>
        <v>10.119999999999999</v>
      </c>
      <c r="F2697" s="42">
        <f>ROUND(АТС!E673*$F$719*$F$720/100,2)</f>
        <v>6.9</v>
      </c>
      <c r="G2697" s="42">
        <f>ROUND(АТС!E673*$G$719*$G$720/100,2)</f>
        <v>4.04</v>
      </c>
    </row>
    <row r="2698" spans="1:7" x14ac:dyDescent="0.25">
      <c r="A2698" s="252"/>
      <c r="B2698" s="124">
        <f t="shared" si="44"/>
        <v>41697.375</v>
      </c>
      <c r="C2698" s="115">
        <v>9</v>
      </c>
      <c r="D2698" s="42">
        <f>ROUND(АТС!E674*$D$719*$D$720/100,2)</f>
        <v>9.6199999999999992</v>
      </c>
      <c r="E2698" s="42">
        <f>ROUND(АТС!E674*$E$719*$E$720/100,2)</f>
        <v>8.83</v>
      </c>
      <c r="F2698" s="42">
        <f>ROUND(АТС!E674*$F$719*$F$720/100,2)</f>
        <v>6.02</v>
      </c>
      <c r="G2698" s="42">
        <f>ROUND(АТС!E674*$G$719*$G$720/100,2)</f>
        <v>3.52</v>
      </c>
    </row>
    <row r="2699" spans="1:7" x14ac:dyDescent="0.25">
      <c r="A2699" s="252"/>
      <c r="B2699" s="124">
        <f t="shared" si="44"/>
        <v>41697.416669999999</v>
      </c>
      <c r="C2699" s="115">
        <v>10</v>
      </c>
      <c r="D2699" s="42">
        <f>ROUND(АТС!E675*$D$719*$D$720/100,2)</f>
        <v>49.21</v>
      </c>
      <c r="E2699" s="42">
        <f>ROUND(АТС!E675*$E$719*$E$720/100,2)</f>
        <v>45.21</v>
      </c>
      <c r="F2699" s="42">
        <f>ROUND(АТС!E675*$F$719*$F$720/100,2)</f>
        <v>30.79</v>
      </c>
      <c r="G2699" s="42">
        <f>ROUND(АТС!E675*$G$719*$G$720/100,2)</f>
        <v>18.02</v>
      </c>
    </row>
    <row r="2700" spans="1:7" x14ac:dyDescent="0.25">
      <c r="A2700" s="252"/>
      <c r="B2700" s="124">
        <f t="shared" si="44"/>
        <v>41697.458330000001</v>
      </c>
      <c r="C2700" s="115">
        <v>11</v>
      </c>
      <c r="D2700" s="42">
        <f>ROUND(АТС!E676*$D$719*$D$720/100,2)</f>
        <v>56.67</v>
      </c>
      <c r="E2700" s="42">
        <f>ROUND(АТС!E676*$E$719*$E$720/100,2)</f>
        <v>52.06</v>
      </c>
      <c r="F2700" s="42">
        <f>ROUND(АТС!E676*$F$719*$F$720/100,2)</f>
        <v>35.46</v>
      </c>
      <c r="G2700" s="42">
        <f>ROUND(АТС!E676*$G$719*$G$720/100,2)</f>
        <v>20.75</v>
      </c>
    </row>
    <row r="2701" spans="1:7" x14ac:dyDescent="0.25">
      <c r="A2701" s="252"/>
      <c r="B2701" s="124">
        <f t="shared" si="44"/>
        <v>41697.5</v>
      </c>
      <c r="C2701" s="115">
        <v>12</v>
      </c>
      <c r="D2701" s="42">
        <f>ROUND(АТС!E677*$D$719*$D$720/100,2)</f>
        <v>69.52</v>
      </c>
      <c r="E2701" s="42">
        <f>ROUND(АТС!E677*$E$719*$E$720/100,2)</f>
        <v>63.87</v>
      </c>
      <c r="F2701" s="42">
        <f>ROUND(АТС!E677*$F$719*$F$720/100,2)</f>
        <v>43.5</v>
      </c>
      <c r="G2701" s="42">
        <f>ROUND(АТС!E677*$G$719*$G$720/100,2)</f>
        <v>25.46</v>
      </c>
    </row>
    <row r="2702" spans="1:7" x14ac:dyDescent="0.25">
      <c r="A2702" s="252"/>
      <c r="B2702" s="124">
        <f t="shared" si="44"/>
        <v>41697.541669999999</v>
      </c>
      <c r="C2702" s="115">
        <v>13</v>
      </c>
      <c r="D2702" s="42">
        <f>ROUND(АТС!E678*$D$719*$D$720/100,2)</f>
        <v>66</v>
      </c>
      <c r="E2702" s="42">
        <f>ROUND(АТС!E678*$E$719*$E$720/100,2)</f>
        <v>60.63</v>
      </c>
      <c r="F2702" s="42">
        <f>ROUND(АТС!E678*$F$719*$F$720/100,2)</f>
        <v>41.3</v>
      </c>
      <c r="G2702" s="42">
        <f>ROUND(АТС!E678*$G$719*$G$720/100,2)</f>
        <v>24.17</v>
      </c>
    </row>
    <row r="2703" spans="1:7" x14ac:dyDescent="0.25">
      <c r="A2703" s="252"/>
      <c r="B2703" s="124">
        <f t="shared" si="44"/>
        <v>41697.583330000001</v>
      </c>
      <c r="C2703" s="115">
        <v>14</v>
      </c>
      <c r="D2703" s="42">
        <f>ROUND(АТС!E679*$D$719*$D$720/100,2)</f>
        <v>90.05</v>
      </c>
      <c r="E2703" s="42">
        <f>ROUND(АТС!E679*$E$719*$E$720/100,2)</f>
        <v>82.73</v>
      </c>
      <c r="F2703" s="42">
        <f>ROUND(АТС!E679*$F$719*$F$720/100,2)</f>
        <v>56.34</v>
      </c>
      <c r="G2703" s="42">
        <f>ROUND(АТС!E679*$G$719*$G$720/100,2)</f>
        <v>32.97</v>
      </c>
    </row>
    <row r="2704" spans="1:7" x14ac:dyDescent="0.25">
      <c r="A2704" s="252"/>
      <c r="B2704" s="124">
        <f t="shared" si="44"/>
        <v>41697.625</v>
      </c>
      <c r="C2704" s="115">
        <v>15</v>
      </c>
      <c r="D2704" s="42">
        <f>ROUND(АТС!E680*$D$719*$D$720/100,2)</f>
        <v>68.92</v>
      </c>
      <c r="E2704" s="42">
        <f>ROUND(АТС!E680*$E$719*$E$720/100,2)</f>
        <v>63.32</v>
      </c>
      <c r="F2704" s="42">
        <f>ROUND(АТС!E680*$F$719*$F$720/100,2)</f>
        <v>43.13</v>
      </c>
      <c r="G2704" s="42">
        <f>ROUND(АТС!E680*$G$719*$G$720/100,2)</f>
        <v>25.24</v>
      </c>
    </row>
    <row r="2705" spans="1:7" x14ac:dyDescent="0.25">
      <c r="A2705" s="252"/>
      <c r="B2705" s="124">
        <f t="shared" si="44"/>
        <v>41697.666669999999</v>
      </c>
      <c r="C2705" s="115">
        <v>16</v>
      </c>
      <c r="D2705" s="42">
        <f>ROUND(АТС!E681*$D$719*$D$720/100,2)</f>
        <v>82.3</v>
      </c>
      <c r="E2705" s="42">
        <f>ROUND(АТС!E681*$E$719*$E$720/100,2)</f>
        <v>75.61</v>
      </c>
      <c r="F2705" s="42">
        <f>ROUND(АТС!E681*$F$719*$F$720/100,2)</f>
        <v>51.49</v>
      </c>
      <c r="G2705" s="42">
        <f>ROUND(АТС!E681*$G$719*$G$720/100,2)</f>
        <v>30.13</v>
      </c>
    </row>
    <row r="2706" spans="1:7" x14ac:dyDescent="0.25">
      <c r="A2706" s="252"/>
      <c r="B2706" s="124">
        <f t="shared" si="44"/>
        <v>41697.708330000001</v>
      </c>
      <c r="C2706" s="115">
        <v>17</v>
      </c>
      <c r="D2706" s="42">
        <f>ROUND(АТС!E682*$D$719*$D$720/100,2)</f>
        <v>71.400000000000006</v>
      </c>
      <c r="E2706" s="42">
        <f>ROUND(АТС!E682*$E$719*$E$720/100,2)</f>
        <v>65.59</v>
      </c>
      <c r="F2706" s="42">
        <f>ROUND(АТС!E682*$F$719*$F$720/100,2)</f>
        <v>44.67</v>
      </c>
      <c r="G2706" s="42">
        <f>ROUND(АТС!E682*$G$719*$G$720/100,2)</f>
        <v>26.14</v>
      </c>
    </row>
    <row r="2707" spans="1:7" x14ac:dyDescent="0.25">
      <c r="A2707" s="252"/>
      <c r="B2707" s="124">
        <f t="shared" si="44"/>
        <v>41697.75</v>
      </c>
      <c r="C2707" s="115">
        <v>18</v>
      </c>
      <c r="D2707" s="42">
        <f>ROUND(АТС!E683*$D$719*$D$720/100,2)</f>
        <v>0</v>
      </c>
      <c r="E2707" s="42">
        <f>ROUND(АТС!E683*$E$719*$E$720/100,2)</f>
        <v>0</v>
      </c>
      <c r="F2707" s="42">
        <f>ROUND(АТС!E683*$F$719*$F$720/100,2)</f>
        <v>0</v>
      </c>
      <c r="G2707" s="42">
        <f>ROUND(АТС!E683*$G$719*$G$720/100,2)</f>
        <v>0</v>
      </c>
    </row>
    <row r="2708" spans="1:7" x14ac:dyDescent="0.25">
      <c r="A2708" s="252"/>
      <c r="B2708" s="124">
        <f t="shared" si="44"/>
        <v>41697.791669999999</v>
      </c>
      <c r="C2708" s="115">
        <v>19</v>
      </c>
      <c r="D2708" s="42">
        <f>ROUND(АТС!E684*$D$719*$D$720/100,2)</f>
        <v>7.77</v>
      </c>
      <c r="E2708" s="42">
        <f>ROUND(АТС!E684*$E$719*$E$720/100,2)</f>
        <v>7.14</v>
      </c>
      <c r="F2708" s="42">
        <f>ROUND(АТС!E684*$F$719*$F$720/100,2)</f>
        <v>4.8600000000000003</v>
      </c>
      <c r="G2708" s="42">
        <f>ROUND(АТС!E684*$G$719*$G$720/100,2)</f>
        <v>2.85</v>
      </c>
    </row>
    <row r="2709" spans="1:7" x14ac:dyDescent="0.25">
      <c r="A2709" s="252"/>
      <c r="B2709" s="124">
        <f t="shared" si="44"/>
        <v>41697.833330000001</v>
      </c>
      <c r="C2709" s="115">
        <v>20</v>
      </c>
      <c r="D2709" s="42">
        <f>ROUND(АТС!E685*$D$719*$D$720/100,2)</f>
        <v>51.85</v>
      </c>
      <c r="E2709" s="42">
        <f>ROUND(АТС!E685*$E$719*$E$720/100,2)</f>
        <v>47.63</v>
      </c>
      <c r="F2709" s="42">
        <f>ROUND(АТС!E685*$F$719*$F$720/100,2)</f>
        <v>32.44</v>
      </c>
      <c r="G2709" s="42">
        <f>ROUND(АТС!E685*$G$719*$G$720/100,2)</f>
        <v>18.989999999999998</v>
      </c>
    </row>
    <row r="2710" spans="1:7" x14ac:dyDescent="0.25">
      <c r="A2710" s="252"/>
      <c r="B2710" s="124">
        <f t="shared" si="44"/>
        <v>41697.875</v>
      </c>
      <c r="C2710" s="115">
        <v>21</v>
      </c>
      <c r="D2710" s="42">
        <f>ROUND(АТС!E686*$D$719*$D$720/100,2)</f>
        <v>55.34</v>
      </c>
      <c r="E2710" s="42">
        <f>ROUND(АТС!E686*$E$719*$E$720/100,2)</f>
        <v>50.84</v>
      </c>
      <c r="F2710" s="42">
        <f>ROUND(АТС!E686*$F$719*$F$720/100,2)</f>
        <v>34.630000000000003</v>
      </c>
      <c r="G2710" s="42">
        <f>ROUND(АТС!E686*$G$719*$G$720/100,2)</f>
        <v>20.260000000000002</v>
      </c>
    </row>
    <row r="2711" spans="1:7" x14ac:dyDescent="0.25">
      <c r="A2711" s="252"/>
      <c r="B2711" s="124">
        <f t="shared" si="44"/>
        <v>41697.916669999999</v>
      </c>
      <c r="C2711" s="115">
        <v>22</v>
      </c>
      <c r="D2711" s="42">
        <f>ROUND(АТС!E687*$D$719*$D$720/100,2)</f>
        <v>98.71</v>
      </c>
      <c r="E2711" s="42">
        <f>ROUND(АТС!E687*$E$719*$E$720/100,2)</f>
        <v>90.68</v>
      </c>
      <c r="F2711" s="42">
        <f>ROUND(АТС!E687*$F$719*$F$720/100,2)</f>
        <v>61.76</v>
      </c>
      <c r="G2711" s="42">
        <f>ROUND(АТС!E687*$G$719*$G$720/100,2)</f>
        <v>36.14</v>
      </c>
    </row>
    <row r="2712" spans="1:7" x14ac:dyDescent="0.25">
      <c r="A2712" s="252"/>
      <c r="B2712" s="124">
        <f t="shared" si="44"/>
        <v>41697.958330000001</v>
      </c>
      <c r="C2712" s="115">
        <v>23</v>
      </c>
      <c r="D2712" s="42">
        <f>ROUND(АТС!E688*$D$719*$D$720/100,2)</f>
        <v>96.54</v>
      </c>
      <c r="E2712" s="42">
        <f>ROUND(АТС!E688*$E$719*$E$720/100,2)</f>
        <v>88.69</v>
      </c>
      <c r="F2712" s="42">
        <f>ROUND(АТС!E688*$F$719*$F$720/100,2)</f>
        <v>60.41</v>
      </c>
      <c r="G2712" s="42">
        <f>ROUND(АТС!E688*$G$719*$G$720/100,2)</f>
        <v>35.35</v>
      </c>
    </row>
    <row r="2713" spans="1:7" x14ac:dyDescent="0.25">
      <c r="A2713" s="252"/>
      <c r="B2713" s="124">
        <f t="shared" si="44"/>
        <v>41698</v>
      </c>
      <c r="C2713" s="115">
        <v>0</v>
      </c>
      <c r="D2713" s="42">
        <f>ROUND(АТС!E689*$D$719*$D$720/100,2)</f>
        <v>69.97</v>
      </c>
      <c r="E2713" s="42">
        <f>ROUND(АТС!E689*$E$719*$E$720/100,2)</f>
        <v>64.28</v>
      </c>
      <c r="F2713" s="42">
        <f>ROUND(АТС!E689*$F$719*$F$720/100,2)</f>
        <v>43.78</v>
      </c>
      <c r="G2713" s="42">
        <f>ROUND(АТС!E689*$G$719*$G$720/100,2)</f>
        <v>25.62</v>
      </c>
    </row>
    <row r="2714" spans="1:7" x14ac:dyDescent="0.25">
      <c r="A2714" s="252"/>
      <c r="B2714" s="124">
        <f t="shared" si="44"/>
        <v>41698.041669999999</v>
      </c>
      <c r="C2714" s="115">
        <v>1</v>
      </c>
      <c r="D2714" s="42">
        <f>ROUND(АТС!E690*$D$719*$D$720/100,2)</f>
        <v>45.1</v>
      </c>
      <c r="E2714" s="42">
        <f>ROUND(АТС!E690*$E$719*$E$720/100,2)</f>
        <v>41.43</v>
      </c>
      <c r="F2714" s="42">
        <f>ROUND(АТС!E690*$F$719*$F$720/100,2)</f>
        <v>28.22</v>
      </c>
      <c r="G2714" s="42">
        <f>ROUND(АТС!E690*$G$719*$G$720/100,2)</f>
        <v>16.510000000000002</v>
      </c>
    </row>
    <row r="2715" spans="1:7" x14ac:dyDescent="0.25">
      <c r="A2715" s="252"/>
      <c r="B2715" s="124">
        <f t="shared" si="44"/>
        <v>41698.083330000001</v>
      </c>
      <c r="C2715" s="115">
        <v>2</v>
      </c>
      <c r="D2715" s="42">
        <f>ROUND(АТС!E691*$D$719*$D$720/100,2)</f>
        <v>34.29</v>
      </c>
      <c r="E2715" s="42">
        <f>ROUND(АТС!E691*$E$719*$E$720/100,2)</f>
        <v>31.51</v>
      </c>
      <c r="F2715" s="42">
        <f>ROUND(АТС!E691*$F$719*$F$720/100,2)</f>
        <v>21.46</v>
      </c>
      <c r="G2715" s="42">
        <f>ROUND(АТС!E691*$G$719*$G$720/100,2)</f>
        <v>12.56</v>
      </c>
    </row>
    <row r="2716" spans="1:7" x14ac:dyDescent="0.25">
      <c r="A2716" s="252"/>
      <c r="B2716" s="124">
        <f t="shared" si="44"/>
        <v>41698.125</v>
      </c>
      <c r="C2716" s="115">
        <v>3</v>
      </c>
      <c r="D2716" s="42">
        <f>ROUND(АТС!E692*$D$719*$D$720/100,2)</f>
        <v>25.78</v>
      </c>
      <c r="E2716" s="42">
        <f>ROUND(АТС!E692*$E$719*$E$720/100,2)</f>
        <v>23.68</v>
      </c>
      <c r="F2716" s="42">
        <f>ROUND(АТС!E692*$F$719*$F$720/100,2)</f>
        <v>16.13</v>
      </c>
      <c r="G2716" s="42">
        <f>ROUND(АТС!E692*$G$719*$G$720/100,2)</f>
        <v>9.44</v>
      </c>
    </row>
    <row r="2717" spans="1:7" x14ac:dyDescent="0.25">
      <c r="A2717" s="252"/>
      <c r="B2717" s="124">
        <f t="shared" si="44"/>
        <v>41698.166669999999</v>
      </c>
      <c r="C2717" s="115">
        <v>4</v>
      </c>
      <c r="D2717" s="42">
        <f>ROUND(АТС!E693*$D$719*$D$720/100,2)</f>
        <v>31.73</v>
      </c>
      <c r="E2717" s="42">
        <f>ROUND(АТС!E693*$E$719*$E$720/100,2)</f>
        <v>29.15</v>
      </c>
      <c r="F2717" s="42">
        <f>ROUND(АТС!E693*$F$719*$F$720/100,2)</f>
        <v>19.850000000000001</v>
      </c>
      <c r="G2717" s="42">
        <f>ROUND(АТС!E693*$G$719*$G$720/100,2)</f>
        <v>11.62</v>
      </c>
    </row>
    <row r="2718" spans="1:7" x14ac:dyDescent="0.25">
      <c r="A2718" s="252"/>
      <c r="B2718" s="124">
        <f t="shared" si="44"/>
        <v>41698.208330000001</v>
      </c>
      <c r="C2718" s="115">
        <v>5</v>
      </c>
      <c r="D2718" s="42">
        <f>ROUND(АТС!E694*$D$719*$D$720/100,2)</f>
        <v>15.25</v>
      </c>
      <c r="E2718" s="42">
        <f>ROUND(АТС!E694*$E$719*$E$720/100,2)</f>
        <v>14.01</v>
      </c>
      <c r="F2718" s="42">
        <f>ROUND(АТС!E694*$F$719*$F$720/100,2)</f>
        <v>9.5399999999999991</v>
      </c>
      <c r="G2718" s="42">
        <f>ROUND(АТС!E694*$G$719*$G$720/100,2)</f>
        <v>5.58</v>
      </c>
    </row>
    <row r="2719" spans="1:7" x14ac:dyDescent="0.25">
      <c r="A2719" s="252"/>
      <c r="B2719" s="124">
        <f t="shared" si="44"/>
        <v>41698.25</v>
      </c>
      <c r="C2719" s="115">
        <v>6</v>
      </c>
      <c r="D2719" s="42">
        <f>ROUND(АТС!E695*$D$719*$D$720/100,2)</f>
        <v>0</v>
      </c>
      <c r="E2719" s="42">
        <f>ROUND(АТС!E695*$E$719*$E$720/100,2)</f>
        <v>0</v>
      </c>
      <c r="F2719" s="42">
        <f>ROUND(АТС!E695*$F$719*$F$720/100,2)</f>
        <v>0</v>
      </c>
      <c r="G2719" s="42">
        <f>ROUND(АТС!E695*$G$719*$G$720/100,2)</f>
        <v>0</v>
      </c>
    </row>
    <row r="2720" spans="1:7" x14ac:dyDescent="0.25">
      <c r="A2720" s="252"/>
      <c r="B2720" s="124">
        <f t="shared" si="44"/>
        <v>41698.291669999999</v>
      </c>
      <c r="C2720" s="115">
        <v>7</v>
      </c>
      <c r="D2720" s="42">
        <f>ROUND(АТС!E696*$D$719*$D$720/100,2)</f>
        <v>20.51</v>
      </c>
      <c r="E2720" s="42">
        <f>ROUND(АТС!E696*$E$719*$E$720/100,2)</f>
        <v>18.84</v>
      </c>
      <c r="F2720" s="42">
        <f>ROUND(АТС!E696*$F$719*$F$720/100,2)</f>
        <v>12.83</v>
      </c>
      <c r="G2720" s="42">
        <f>ROUND(АТС!E696*$G$719*$G$720/100,2)</f>
        <v>7.51</v>
      </c>
    </row>
    <row r="2721" spans="1:7" x14ac:dyDescent="0.25">
      <c r="A2721" s="252"/>
      <c r="B2721" s="124">
        <f t="shared" si="44"/>
        <v>41698.333330000001</v>
      </c>
      <c r="C2721" s="115">
        <v>8</v>
      </c>
      <c r="D2721" s="42">
        <f>ROUND(АТС!E697*$D$719*$D$720/100,2)</f>
        <v>16.5</v>
      </c>
      <c r="E2721" s="42">
        <f>ROUND(АТС!E697*$E$719*$E$720/100,2)</f>
        <v>15.16</v>
      </c>
      <c r="F2721" s="42">
        <f>ROUND(АТС!E697*$F$719*$F$720/100,2)</f>
        <v>10.33</v>
      </c>
      <c r="G2721" s="42">
        <f>ROUND(АТС!E697*$G$719*$G$720/100,2)</f>
        <v>6.04</v>
      </c>
    </row>
    <row r="2722" spans="1:7" x14ac:dyDescent="0.25">
      <c r="A2722" s="252"/>
      <c r="B2722" s="124">
        <f t="shared" si="44"/>
        <v>41698.375</v>
      </c>
      <c r="C2722" s="115">
        <v>9</v>
      </c>
      <c r="D2722" s="42">
        <f>ROUND(АТС!E698*$D$719*$D$720/100,2)</f>
        <v>42.7</v>
      </c>
      <c r="E2722" s="42">
        <f>ROUND(АТС!E698*$E$719*$E$720/100,2)</f>
        <v>39.229999999999997</v>
      </c>
      <c r="F2722" s="42">
        <f>ROUND(АТС!E698*$F$719*$F$720/100,2)</f>
        <v>26.72</v>
      </c>
      <c r="G2722" s="42">
        <f>ROUND(АТС!E698*$G$719*$G$720/100,2)</f>
        <v>15.63</v>
      </c>
    </row>
    <row r="2723" spans="1:7" x14ac:dyDescent="0.25">
      <c r="A2723" s="252"/>
      <c r="B2723" s="124">
        <f t="shared" si="44"/>
        <v>41698.416669999999</v>
      </c>
      <c r="C2723" s="115">
        <v>10</v>
      </c>
      <c r="D2723" s="42">
        <f>ROUND(АТС!E699*$D$719*$D$720/100,2)</f>
        <v>68.53</v>
      </c>
      <c r="E2723" s="42">
        <f>ROUND(АТС!E699*$E$719*$E$720/100,2)</f>
        <v>62.96</v>
      </c>
      <c r="F2723" s="42">
        <f>ROUND(АТС!E699*$F$719*$F$720/100,2)</f>
        <v>42.88</v>
      </c>
      <c r="G2723" s="42">
        <f>ROUND(АТС!E699*$G$719*$G$720/100,2)</f>
        <v>25.09</v>
      </c>
    </row>
    <row r="2724" spans="1:7" x14ac:dyDescent="0.25">
      <c r="A2724" s="252"/>
      <c r="B2724" s="124">
        <f t="shared" si="44"/>
        <v>41698.458330000001</v>
      </c>
      <c r="C2724" s="115">
        <v>11</v>
      </c>
      <c r="D2724" s="42">
        <f>ROUND(АТС!E700*$D$719*$D$720/100,2)</f>
        <v>73.13</v>
      </c>
      <c r="E2724" s="42">
        <f>ROUND(АТС!E700*$E$719*$E$720/100,2)</f>
        <v>67.19</v>
      </c>
      <c r="F2724" s="42">
        <f>ROUND(АТС!E700*$F$719*$F$720/100,2)</f>
        <v>45.76</v>
      </c>
      <c r="G2724" s="42">
        <f>ROUND(АТС!E700*$G$719*$G$720/100,2)</f>
        <v>26.78</v>
      </c>
    </row>
    <row r="2725" spans="1:7" x14ac:dyDescent="0.25">
      <c r="A2725" s="252"/>
      <c r="B2725" s="124">
        <f t="shared" si="44"/>
        <v>41698.5</v>
      </c>
      <c r="C2725" s="115">
        <v>12</v>
      </c>
      <c r="D2725" s="42">
        <f>ROUND(АТС!E701*$D$719*$D$720/100,2)</f>
        <v>107.84</v>
      </c>
      <c r="E2725" s="42">
        <f>ROUND(АТС!E701*$E$719*$E$720/100,2)</f>
        <v>99.08</v>
      </c>
      <c r="F2725" s="42">
        <f>ROUND(АТС!E701*$F$719*$F$720/100,2)</f>
        <v>67.48</v>
      </c>
      <c r="G2725" s="42">
        <f>ROUND(АТС!E701*$G$719*$G$720/100,2)</f>
        <v>39.49</v>
      </c>
    </row>
    <row r="2726" spans="1:7" x14ac:dyDescent="0.25">
      <c r="A2726" s="252"/>
      <c r="B2726" s="124">
        <f t="shared" si="44"/>
        <v>41698.541669999999</v>
      </c>
      <c r="C2726" s="115">
        <v>13</v>
      </c>
      <c r="D2726" s="42">
        <f>ROUND(АТС!E702*$D$719*$D$720/100,2)</f>
        <v>103.06</v>
      </c>
      <c r="E2726" s="42">
        <f>ROUND(АТС!E702*$E$719*$E$720/100,2)</f>
        <v>94.68</v>
      </c>
      <c r="F2726" s="42">
        <f>ROUND(АТС!E702*$F$719*$F$720/100,2)</f>
        <v>64.48</v>
      </c>
      <c r="G2726" s="42">
        <f>ROUND(АТС!E702*$G$719*$G$720/100,2)</f>
        <v>37.74</v>
      </c>
    </row>
    <row r="2727" spans="1:7" x14ac:dyDescent="0.25">
      <c r="A2727" s="252"/>
      <c r="B2727" s="124">
        <f t="shared" si="44"/>
        <v>41698.583330000001</v>
      </c>
      <c r="C2727" s="115">
        <v>14</v>
      </c>
      <c r="D2727" s="42">
        <f>ROUND(АТС!E703*$D$719*$D$720/100,2)</f>
        <v>122.9</v>
      </c>
      <c r="E2727" s="42">
        <f>ROUND(АТС!E703*$E$719*$E$720/100,2)</f>
        <v>112.91</v>
      </c>
      <c r="F2727" s="42">
        <f>ROUND(АТС!E703*$F$719*$F$720/100,2)</f>
        <v>76.900000000000006</v>
      </c>
      <c r="G2727" s="42">
        <f>ROUND(АТС!E703*$G$719*$G$720/100,2)</f>
        <v>45</v>
      </c>
    </row>
    <row r="2728" spans="1:7" x14ac:dyDescent="0.25">
      <c r="A2728" s="252"/>
      <c r="B2728" s="124">
        <f t="shared" si="44"/>
        <v>41698.625</v>
      </c>
      <c r="C2728" s="115">
        <v>15</v>
      </c>
      <c r="D2728" s="42">
        <f>ROUND(АТС!E704*$D$719*$D$720/100,2)</f>
        <v>111.25</v>
      </c>
      <c r="E2728" s="42">
        <f>ROUND(АТС!E704*$E$719*$E$720/100,2)</f>
        <v>102.21</v>
      </c>
      <c r="F2728" s="42">
        <f>ROUND(АТС!E704*$F$719*$F$720/100,2)</f>
        <v>69.61</v>
      </c>
      <c r="G2728" s="42">
        <f>ROUND(АТС!E704*$G$719*$G$720/100,2)</f>
        <v>40.74</v>
      </c>
    </row>
    <row r="2729" spans="1:7" x14ac:dyDescent="0.25">
      <c r="A2729" s="252"/>
      <c r="B2729" s="124">
        <f t="shared" si="44"/>
        <v>41698.666669999999</v>
      </c>
      <c r="C2729" s="115">
        <v>16</v>
      </c>
      <c r="D2729" s="42">
        <f>ROUND(АТС!E705*$D$719*$D$720/100,2)</f>
        <v>101.05</v>
      </c>
      <c r="E2729" s="42">
        <f>ROUND(АТС!E705*$E$719*$E$720/100,2)</f>
        <v>92.84</v>
      </c>
      <c r="F2729" s="42">
        <f>ROUND(АТС!E705*$F$719*$F$720/100,2)</f>
        <v>63.23</v>
      </c>
      <c r="G2729" s="42">
        <f>ROUND(АТС!E705*$G$719*$G$720/100,2)</f>
        <v>37</v>
      </c>
    </row>
    <row r="2730" spans="1:7" x14ac:dyDescent="0.25">
      <c r="A2730" s="252"/>
      <c r="B2730" s="124">
        <f t="shared" ref="B2730:B2736" si="45">B2706+1</f>
        <v>41698.708330000001</v>
      </c>
      <c r="C2730" s="115">
        <v>17</v>
      </c>
      <c r="D2730" s="42">
        <f>ROUND(АТС!E706*$D$719*$D$720/100,2)</f>
        <v>72.55</v>
      </c>
      <c r="E2730" s="42">
        <f>ROUND(АТС!E706*$E$719*$E$720/100,2)</f>
        <v>66.650000000000006</v>
      </c>
      <c r="F2730" s="42">
        <f>ROUND(АТС!E706*$F$719*$F$720/100,2)</f>
        <v>45.39</v>
      </c>
      <c r="G2730" s="42">
        <f>ROUND(АТС!E706*$G$719*$G$720/100,2)</f>
        <v>26.56</v>
      </c>
    </row>
    <row r="2731" spans="1:7" x14ac:dyDescent="0.25">
      <c r="A2731" s="252"/>
      <c r="B2731" s="124">
        <f t="shared" si="45"/>
        <v>41698.75</v>
      </c>
      <c r="C2731" s="115">
        <v>18</v>
      </c>
      <c r="D2731" s="42">
        <f>ROUND(АТС!E707*$D$719*$D$720/100,2)</f>
        <v>20.92</v>
      </c>
      <c r="E2731" s="42">
        <f>ROUND(АТС!E707*$E$719*$E$720/100,2)</f>
        <v>19.22</v>
      </c>
      <c r="F2731" s="42">
        <f>ROUND(АТС!E707*$F$719*$F$720/100,2)</f>
        <v>13.09</v>
      </c>
      <c r="G2731" s="42">
        <f>ROUND(АТС!E707*$G$719*$G$720/100,2)</f>
        <v>7.66</v>
      </c>
    </row>
    <row r="2732" spans="1:7" x14ac:dyDescent="0.25">
      <c r="A2732" s="252"/>
      <c r="B2732" s="124">
        <f t="shared" si="45"/>
        <v>41698.791669999999</v>
      </c>
      <c r="C2732" s="115">
        <v>19</v>
      </c>
      <c r="D2732" s="42">
        <f>ROUND(АТС!E708*$D$719*$D$720/100,2)</f>
        <v>90.09</v>
      </c>
      <c r="E2732" s="42">
        <f>ROUND(АТС!E708*$E$719*$E$720/100,2)</f>
        <v>82.77</v>
      </c>
      <c r="F2732" s="42">
        <f>ROUND(АТС!E708*$F$719*$F$720/100,2)</f>
        <v>56.37</v>
      </c>
      <c r="G2732" s="42">
        <f>ROUND(АТС!E708*$G$719*$G$720/100,2)</f>
        <v>32.99</v>
      </c>
    </row>
    <row r="2733" spans="1:7" x14ac:dyDescent="0.25">
      <c r="A2733" s="252"/>
      <c r="B2733" s="124">
        <f t="shared" si="45"/>
        <v>41698.833330000001</v>
      </c>
      <c r="C2733" s="115">
        <v>20</v>
      </c>
      <c r="D2733" s="42">
        <f>ROUND(АТС!E709*$D$719*$D$720/100,2)</f>
        <v>116.09</v>
      </c>
      <c r="E2733" s="42">
        <f>ROUND(АТС!E709*$E$719*$E$720/100,2)</f>
        <v>106.65</v>
      </c>
      <c r="F2733" s="42">
        <f>ROUND(АТС!E709*$F$719*$F$720/100,2)</f>
        <v>72.64</v>
      </c>
      <c r="G2733" s="42">
        <f>ROUND(АТС!E709*$G$719*$G$720/100,2)</f>
        <v>42.51</v>
      </c>
    </row>
    <row r="2734" spans="1:7" x14ac:dyDescent="0.25">
      <c r="A2734" s="252"/>
      <c r="B2734" s="124">
        <f t="shared" si="45"/>
        <v>41698.875</v>
      </c>
      <c r="C2734" s="115">
        <v>21</v>
      </c>
      <c r="D2734" s="42">
        <f>ROUND(АТС!E710*$D$719*$D$720/100,2)</f>
        <v>107.69</v>
      </c>
      <c r="E2734" s="42">
        <f>ROUND(АТС!E710*$E$719*$E$720/100,2)</f>
        <v>98.94</v>
      </c>
      <c r="F2734" s="42">
        <f>ROUND(АТС!E710*$F$719*$F$720/100,2)</f>
        <v>67.38</v>
      </c>
      <c r="G2734" s="42">
        <f>ROUND(АТС!E710*$G$719*$G$720/100,2)</f>
        <v>39.43</v>
      </c>
    </row>
    <row r="2735" spans="1:7" x14ac:dyDescent="0.25">
      <c r="A2735" s="252"/>
      <c r="B2735" s="124">
        <f t="shared" si="45"/>
        <v>41698.916669999999</v>
      </c>
      <c r="C2735" s="115">
        <v>22</v>
      </c>
      <c r="D2735" s="42">
        <f>ROUND(АТС!E711*$D$719*$D$720/100,2)</f>
        <v>47.69</v>
      </c>
      <c r="E2735" s="42">
        <f>ROUND(АТС!E711*$E$719*$E$720/100,2)</f>
        <v>43.81</v>
      </c>
      <c r="F2735" s="42">
        <f>ROUND(АТС!E711*$F$719*$F$720/100,2)</f>
        <v>29.84</v>
      </c>
      <c r="G2735" s="42">
        <f>ROUND(АТС!E711*$G$719*$G$720/100,2)</f>
        <v>17.46</v>
      </c>
    </row>
    <row r="2736" spans="1:7" x14ac:dyDescent="0.25">
      <c r="A2736" s="252"/>
      <c r="B2736" s="124">
        <f t="shared" si="45"/>
        <v>41698.958330000001</v>
      </c>
      <c r="C2736" s="115">
        <v>23</v>
      </c>
      <c r="D2736" s="42">
        <f>ROUND(АТС!E712*$D$719*$D$720/100,2)</f>
        <v>174.39</v>
      </c>
      <c r="E2736" s="42">
        <f>ROUND(АТС!E712*$E$719*$E$720/100,2)</f>
        <v>160.21</v>
      </c>
      <c r="F2736" s="42">
        <f>ROUND(АТС!E712*$F$719*$F$720/100,2)</f>
        <v>109.12</v>
      </c>
      <c r="G2736" s="42">
        <f>ROUND(АТС!E712*$G$719*$G$720/100,2)</f>
        <v>63.86</v>
      </c>
    </row>
    <row r="2737" spans="1:9" ht="98.25" customHeight="1" x14ac:dyDescent="0.25">
      <c r="A2737" s="237" t="s">
        <v>180</v>
      </c>
      <c r="B2737" s="238"/>
      <c r="C2737" s="239"/>
      <c r="D2737" s="17">
        <f>ROUND(АТС!B37*$D$719*$D$720/100,2)</f>
        <v>-1.1000000000000001</v>
      </c>
      <c r="E2737" s="17">
        <f>ROUND(АТС!B37*$E$719*$E$720/100,2)</f>
        <v>-1.01</v>
      </c>
      <c r="F2737" s="17">
        <f>ROUND(АТС!B37*$F$719*$F$720/100,2)</f>
        <v>-0.69</v>
      </c>
      <c r="G2737" s="17">
        <f>ROUND(АТС!B37*$G$719*$G$720/100,2)</f>
        <v>-0.4</v>
      </c>
    </row>
    <row r="2738" spans="1:9" ht="100.5" customHeight="1" x14ac:dyDescent="0.25">
      <c r="A2738" s="237" t="s">
        <v>181</v>
      </c>
      <c r="B2738" s="238"/>
      <c r="C2738" s="239"/>
      <c r="D2738" s="17">
        <f>ROUND(АТС!B38*$D$719*$D$720/100,2)</f>
        <v>70.36</v>
      </c>
      <c r="E2738" s="17">
        <f>ROUND(АТС!B38*$E$719*$E$720/100,2)</f>
        <v>64.64</v>
      </c>
      <c r="F2738" s="17">
        <f>ROUND(АТС!B38*$F$719*$F$720/100,2)</f>
        <v>44.02</v>
      </c>
      <c r="G2738" s="17">
        <f>ROUND(АТС!B38*$G$719*$G$720/100,2)</f>
        <v>25.76</v>
      </c>
      <c r="I2738" s="46"/>
    </row>
    <row r="2741" spans="1:9" x14ac:dyDescent="0.25">
      <c r="A2741" s="250" t="s">
        <v>52</v>
      </c>
      <c r="B2741" s="250"/>
      <c r="C2741" s="250"/>
      <c r="D2741" s="250"/>
      <c r="E2741" s="250"/>
      <c r="F2741" s="250"/>
      <c r="G2741" s="250"/>
    </row>
    <row r="2742" spans="1:9" ht="71.25" customHeight="1" x14ac:dyDescent="0.25">
      <c r="A2742" s="240" t="s">
        <v>11</v>
      </c>
      <c r="B2742" s="241"/>
      <c r="C2742" s="122" t="s">
        <v>4</v>
      </c>
      <c r="D2742" s="11" t="s">
        <v>5</v>
      </c>
      <c r="E2742" s="11" t="s">
        <v>6</v>
      </c>
      <c r="F2742" s="11" t="s">
        <v>9</v>
      </c>
      <c r="G2742" s="11" t="s">
        <v>7</v>
      </c>
    </row>
    <row r="2743" spans="1:9" x14ac:dyDescent="0.25">
      <c r="A2743" s="242" t="s">
        <v>178</v>
      </c>
      <c r="B2743" s="243"/>
      <c r="C2743" s="121" t="s">
        <v>120</v>
      </c>
      <c r="D2743" s="16">
        <v>31.98</v>
      </c>
      <c r="E2743" s="16">
        <v>29.38</v>
      </c>
      <c r="F2743" s="16">
        <v>20.010000000000002</v>
      </c>
      <c r="G2743" s="16">
        <v>11.71</v>
      </c>
    </row>
    <row r="2744" spans="1:9" ht="17.25" customHeight="1" x14ac:dyDescent="0.25">
      <c r="A2744" s="226" t="s">
        <v>8</v>
      </c>
      <c r="B2744" s="227"/>
      <c r="C2744" s="122" t="s">
        <v>174</v>
      </c>
      <c r="D2744" s="15">
        <v>0.83399999999999996</v>
      </c>
      <c r="E2744" s="15">
        <v>0.83399999999999996</v>
      </c>
      <c r="F2744" s="15">
        <v>0.83399999999999996</v>
      </c>
      <c r="G2744" s="15">
        <v>0.83399999999999996</v>
      </c>
    </row>
    <row r="2745" spans="1:9" ht="31.5" customHeight="1" x14ac:dyDescent="0.25">
      <c r="A2745" s="226" t="s">
        <v>51</v>
      </c>
      <c r="B2745" s="227"/>
      <c r="C2745" s="91" t="s">
        <v>184</v>
      </c>
      <c r="D2745" s="16">
        <f>АТС!B24</f>
        <v>304361.40999999997</v>
      </c>
      <c r="E2745" s="16">
        <f>D2745</f>
        <v>304361.40999999997</v>
      </c>
      <c r="F2745" s="16">
        <f>E2745</f>
        <v>304361.40999999997</v>
      </c>
      <c r="G2745" s="16">
        <f>F2745</f>
        <v>304361.40999999997</v>
      </c>
    </row>
    <row r="2746" spans="1:9" ht="30" customHeight="1" x14ac:dyDescent="0.25">
      <c r="A2746" s="228" t="s">
        <v>183</v>
      </c>
      <c r="B2746" s="229"/>
      <c r="C2746" s="89" t="s">
        <v>182</v>
      </c>
      <c r="D2746" s="41">
        <f>ROUND(D2743/100*D2745*D2744,2)</f>
        <v>81177.210000000006</v>
      </c>
      <c r="E2746" s="41">
        <f>ROUND(E2743/100*E2745*E2744,2)</f>
        <v>74577.429999999993</v>
      </c>
      <c r="F2746" s="41">
        <f>ROUND(F2743/100*F2745*F2744,2)</f>
        <v>50792.87</v>
      </c>
      <c r="G2746" s="41">
        <f>ROUND(G2743/100*G2745*G2744,2)</f>
        <v>29724.36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2741:G2741"/>
    <mergeCell ref="A27:G27"/>
    <mergeCell ref="A717:G717"/>
    <mergeCell ref="A721:A1392"/>
    <mergeCell ref="A1393:A2064"/>
    <mergeCell ref="A2065:A2736"/>
    <mergeCell ref="A32:G32"/>
    <mergeCell ref="A39:G39"/>
    <mergeCell ref="A43:A714"/>
    <mergeCell ref="A26:B26"/>
    <mergeCell ref="A25:B25"/>
    <mergeCell ref="A24:B24"/>
    <mergeCell ref="A23:B23"/>
    <mergeCell ref="A31:B31"/>
    <mergeCell ref="A30:B30"/>
    <mergeCell ref="A29:B29"/>
    <mergeCell ref="A28:B28"/>
    <mergeCell ref="A2744:B2744"/>
    <mergeCell ref="A2745:B2745"/>
    <mergeCell ref="A2746:B2746"/>
    <mergeCell ref="A2:G2"/>
    <mergeCell ref="A719:C719"/>
    <mergeCell ref="A720:C720"/>
    <mergeCell ref="A2737:C2737"/>
    <mergeCell ref="A2738:C2738"/>
    <mergeCell ref="A2742:B2742"/>
    <mergeCell ref="A2743:B2743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12"/>
  <sheetViews>
    <sheetView zoomScale="70" zoomScaleNormal="70" workbookViewId="0">
      <selection activeCell="A784" sqref="A713:XFD784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1" t="s">
        <v>14</v>
      </c>
      <c r="B2" s="22"/>
      <c r="C2" s="22"/>
      <c r="D2" s="22"/>
      <c r="E2" s="22"/>
      <c r="F2" s="22"/>
    </row>
    <row r="3" spans="1:6" ht="15.75" x14ac:dyDescent="0.2">
      <c r="A3" s="21" t="s">
        <v>15</v>
      </c>
      <c r="B3" s="23">
        <v>41671</v>
      </c>
      <c r="C3" s="22"/>
      <c r="D3" s="22"/>
      <c r="E3" s="22"/>
      <c r="F3" s="22"/>
    </row>
    <row r="4" spans="1:6" ht="15.75" x14ac:dyDescent="0.2">
      <c r="A4" s="21" t="s">
        <v>16</v>
      </c>
      <c r="B4" s="24" t="s">
        <v>17</v>
      </c>
      <c r="C4" s="22"/>
      <c r="D4" s="22"/>
      <c r="E4" s="22"/>
      <c r="F4" s="22"/>
    </row>
    <row r="5" spans="1:6" ht="15.75" x14ac:dyDescent="0.2">
      <c r="A5" s="21" t="s">
        <v>18</v>
      </c>
      <c r="B5" s="24" t="s">
        <v>13</v>
      </c>
      <c r="C5" s="22"/>
      <c r="D5" s="22"/>
      <c r="E5" s="22"/>
      <c r="F5" s="22"/>
    </row>
    <row r="6" spans="1:6" ht="15.75" x14ac:dyDescent="0.2">
      <c r="A6" s="21"/>
      <c r="B6" s="24"/>
      <c r="C6" s="22"/>
      <c r="D6" s="22"/>
      <c r="E6" s="22"/>
      <c r="F6" s="22"/>
    </row>
    <row r="7" spans="1:6" ht="15.75" x14ac:dyDescent="0.25">
      <c r="A7" s="1"/>
      <c r="B7" s="22"/>
      <c r="C7" s="22"/>
      <c r="D7" s="22"/>
      <c r="E7" s="22"/>
      <c r="F7" s="22"/>
    </row>
    <row r="8" spans="1:6" ht="15.75" x14ac:dyDescent="0.2">
      <c r="A8" s="25"/>
      <c r="B8" s="22"/>
      <c r="C8" s="22"/>
      <c r="D8" s="22"/>
      <c r="E8" s="22"/>
      <c r="F8" s="22"/>
    </row>
    <row r="9" spans="1:6" ht="51" customHeight="1" x14ac:dyDescent="0.2">
      <c r="A9" s="26" t="s">
        <v>19</v>
      </c>
      <c r="B9" s="27"/>
      <c r="C9" s="22"/>
      <c r="D9" s="22"/>
      <c r="E9" s="22"/>
      <c r="F9" s="22"/>
    </row>
    <row r="10" spans="1:6" ht="38.25" customHeight="1" x14ac:dyDescent="0.2">
      <c r="A10" s="6" t="s">
        <v>20</v>
      </c>
      <c r="B10" s="7"/>
      <c r="C10" s="22"/>
      <c r="D10" s="22"/>
      <c r="E10" s="22"/>
      <c r="F10" s="22"/>
    </row>
    <row r="11" spans="1:6" ht="12.75" customHeight="1" x14ac:dyDescent="0.2">
      <c r="A11" s="28" t="s">
        <v>21</v>
      </c>
      <c r="B11" s="7">
        <v>546.94000000000005</v>
      </c>
      <c r="C11" s="22"/>
      <c r="D11" s="22"/>
      <c r="E11" s="22"/>
      <c r="F11" s="22"/>
    </row>
    <row r="12" spans="1:6" ht="12.75" customHeight="1" x14ac:dyDescent="0.2">
      <c r="A12" s="28" t="s">
        <v>22</v>
      </c>
      <c r="B12" s="7">
        <v>983.86</v>
      </c>
      <c r="C12" s="22"/>
      <c r="D12" s="22"/>
      <c r="E12" s="22"/>
      <c r="F12" s="22"/>
    </row>
    <row r="13" spans="1:6" ht="12.75" customHeight="1" x14ac:dyDescent="0.2">
      <c r="A13" s="28" t="s">
        <v>23</v>
      </c>
      <c r="B13" s="7">
        <v>3433.65</v>
      </c>
      <c r="C13" s="22"/>
      <c r="D13" s="22"/>
      <c r="E13" s="22"/>
      <c r="F13" s="22"/>
    </row>
    <row r="14" spans="1:6" ht="38.25" customHeight="1" x14ac:dyDescent="0.2">
      <c r="A14" s="6" t="s">
        <v>24</v>
      </c>
      <c r="B14" s="7"/>
      <c r="C14" s="22"/>
      <c r="D14" s="22"/>
      <c r="E14" s="22"/>
      <c r="F14" s="22"/>
    </row>
    <row r="15" spans="1:6" ht="12.75" customHeight="1" x14ac:dyDescent="0.2">
      <c r="A15" s="29" t="s">
        <v>21</v>
      </c>
      <c r="B15" s="7">
        <v>546.94000000000005</v>
      </c>
      <c r="C15" s="22"/>
      <c r="D15" s="22"/>
      <c r="E15" s="22"/>
      <c r="F15" s="22"/>
    </row>
    <row r="16" spans="1:6" ht="12.75" customHeight="1" x14ac:dyDescent="0.2">
      <c r="A16" s="29" t="s">
        <v>25</v>
      </c>
      <c r="B16" s="7">
        <v>1762.02</v>
      </c>
      <c r="C16" s="22"/>
      <c r="D16" s="22"/>
      <c r="E16" s="22"/>
      <c r="F16" s="22"/>
    </row>
    <row r="17" spans="1:6" ht="30" customHeight="1" x14ac:dyDescent="0.2">
      <c r="A17" s="30" t="s">
        <v>26</v>
      </c>
      <c r="B17" s="8"/>
      <c r="C17" s="22"/>
      <c r="D17" s="22"/>
      <c r="E17" s="22"/>
      <c r="F17" s="22"/>
    </row>
    <row r="18" spans="1:6" ht="12.75" customHeight="1" x14ac:dyDescent="0.2">
      <c r="A18" s="28" t="s">
        <v>21</v>
      </c>
      <c r="B18" s="7">
        <v>546.94000000000005</v>
      </c>
      <c r="C18" s="22"/>
      <c r="D18" s="22"/>
      <c r="E18" s="22"/>
      <c r="F18" s="22"/>
    </row>
    <row r="19" spans="1:6" ht="12.75" customHeight="1" x14ac:dyDescent="0.2">
      <c r="A19" s="28" t="s">
        <v>22</v>
      </c>
      <c r="B19" s="7">
        <v>563.13</v>
      </c>
      <c r="C19" s="22"/>
      <c r="D19" s="22"/>
      <c r="E19" s="22"/>
      <c r="F19" s="22"/>
    </row>
    <row r="20" spans="1:6" ht="12.75" customHeight="1" x14ac:dyDescent="0.2">
      <c r="A20" s="28" t="s">
        <v>23</v>
      </c>
      <c r="B20" s="7">
        <v>548.29999999999995</v>
      </c>
      <c r="C20" s="22"/>
      <c r="D20" s="22"/>
      <c r="E20" s="22"/>
      <c r="F20" s="22"/>
    </row>
    <row r="21" spans="1:6" ht="30" customHeight="1" x14ac:dyDescent="0.2">
      <c r="A21" s="30" t="s">
        <v>26</v>
      </c>
      <c r="B21" s="8"/>
      <c r="C21" s="22"/>
      <c r="D21" s="22"/>
      <c r="E21" s="22"/>
      <c r="F21" s="22"/>
    </row>
    <row r="22" spans="1:6" ht="12.75" customHeight="1" x14ac:dyDescent="0.2">
      <c r="A22" s="29" t="s">
        <v>21</v>
      </c>
      <c r="B22" s="7">
        <v>546.94000000000005</v>
      </c>
      <c r="C22" s="22"/>
      <c r="D22" s="22"/>
      <c r="E22" s="22"/>
      <c r="F22" s="22"/>
    </row>
    <row r="23" spans="1:6" ht="12.75" customHeight="1" x14ac:dyDescent="0.2">
      <c r="A23" s="29" t="s">
        <v>25</v>
      </c>
      <c r="B23" s="7">
        <v>558.46</v>
      </c>
      <c r="C23" s="22"/>
      <c r="D23" s="22"/>
      <c r="E23" s="22"/>
      <c r="F23" s="22"/>
    </row>
    <row r="24" spans="1:6" ht="14.25" customHeight="1" x14ac:dyDescent="0.2">
      <c r="A24" s="31" t="s">
        <v>27</v>
      </c>
      <c r="B24" s="47">
        <v>304361.40999999997</v>
      </c>
      <c r="C24" s="22"/>
      <c r="D24" s="22"/>
      <c r="E24" s="22"/>
      <c r="F24" s="22"/>
    </row>
    <row r="25" spans="1:6" ht="38.25" customHeight="1" x14ac:dyDescent="0.2">
      <c r="A25" s="31" t="s">
        <v>28</v>
      </c>
      <c r="B25" s="47">
        <v>554.74</v>
      </c>
      <c r="C25" s="22"/>
      <c r="D25" s="22"/>
      <c r="E25" s="22"/>
      <c r="F25" s="22"/>
    </row>
    <row r="26" spans="1:6" ht="12.75" customHeight="1" x14ac:dyDescent="0.25">
      <c r="A26" s="32"/>
      <c r="B26" s="33"/>
      <c r="C26" s="22"/>
      <c r="D26" s="22"/>
      <c r="E26" s="22"/>
      <c r="F26" s="22"/>
    </row>
    <row r="27" spans="1:6" ht="12.75" customHeight="1" x14ac:dyDescent="0.25">
      <c r="A27" s="34"/>
      <c r="B27" s="35"/>
      <c r="C27" s="22"/>
      <c r="D27" s="22"/>
      <c r="E27" s="22"/>
      <c r="F27" s="22"/>
    </row>
    <row r="28" spans="1:6" ht="12.75" customHeight="1" x14ac:dyDescent="0.25">
      <c r="A28" s="1"/>
      <c r="B28" s="35"/>
      <c r="C28" s="22"/>
      <c r="D28" s="22"/>
      <c r="E28" s="22"/>
      <c r="F28" s="22"/>
    </row>
    <row r="29" spans="1:6" ht="15.75" customHeight="1" x14ac:dyDescent="0.25">
      <c r="A29" s="36"/>
      <c r="B29" s="24"/>
      <c r="C29" s="22"/>
      <c r="D29" s="22"/>
      <c r="E29" s="22"/>
      <c r="F29" s="22"/>
    </row>
    <row r="30" spans="1:6" ht="25.5" customHeight="1" x14ac:dyDescent="0.2">
      <c r="A30" s="26" t="s">
        <v>29</v>
      </c>
      <c r="B30" s="47" t="s">
        <v>201</v>
      </c>
      <c r="C30" s="22"/>
      <c r="D30" s="22"/>
      <c r="E30" s="22"/>
      <c r="F30" s="22"/>
    </row>
    <row r="31" spans="1:6" ht="38.25" customHeight="1" x14ac:dyDescent="0.2">
      <c r="A31" s="26" t="s">
        <v>30</v>
      </c>
      <c r="B31" s="47" t="s">
        <v>39</v>
      </c>
      <c r="C31" s="22"/>
      <c r="D31" s="22"/>
      <c r="E31" s="22"/>
      <c r="F31" s="22"/>
    </row>
    <row r="32" spans="1:6" ht="12.75" customHeight="1" x14ac:dyDescent="0.25">
      <c r="A32" s="32"/>
      <c r="B32" s="37"/>
      <c r="C32" s="22"/>
      <c r="D32" s="22"/>
      <c r="E32" s="22"/>
      <c r="F32" s="22"/>
    </row>
    <row r="33" spans="1:6" ht="12.75" customHeight="1" x14ac:dyDescent="0.25">
      <c r="A33" s="34"/>
      <c r="B33" s="38"/>
      <c r="C33" s="22"/>
      <c r="D33" s="22"/>
      <c r="E33" s="22"/>
      <c r="F33" s="22"/>
    </row>
    <row r="34" spans="1:6" ht="12.75" customHeight="1" x14ac:dyDescent="0.25">
      <c r="A34" s="34"/>
      <c r="B34" s="38"/>
      <c r="C34" s="43"/>
      <c r="D34" s="22"/>
      <c r="E34" s="22"/>
      <c r="F34" s="22"/>
    </row>
    <row r="35" spans="1:6" ht="12.75" customHeight="1" x14ac:dyDescent="0.25">
      <c r="A35" s="34"/>
      <c r="B35" s="38"/>
      <c r="C35" s="43"/>
      <c r="D35" s="22"/>
      <c r="E35" s="22"/>
      <c r="F35" s="22"/>
    </row>
    <row r="36" spans="1:6" ht="15.75" customHeight="1" x14ac:dyDescent="0.25">
      <c r="A36" s="39"/>
      <c r="B36" s="36"/>
      <c r="C36" s="43"/>
      <c r="D36" s="22"/>
      <c r="E36" s="22"/>
      <c r="F36" s="22"/>
    </row>
    <row r="37" spans="1:6" ht="38.25" customHeight="1" x14ac:dyDescent="0.2">
      <c r="A37" s="26" t="s">
        <v>31</v>
      </c>
      <c r="B37" s="47" t="s">
        <v>202</v>
      </c>
      <c r="C37" s="44"/>
      <c r="D37" s="22"/>
      <c r="E37" s="22"/>
      <c r="F37" s="22"/>
    </row>
    <row r="38" spans="1:6" ht="38.25" customHeight="1" x14ac:dyDescent="0.2">
      <c r="A38" s="26" t="s">
        <v>32</v>
      </c>
      <c r="B38" s="47" t="s">
        <v>203</v>
      </c>
      <c r="C38" s="22"/>
      <c r="D38" s="22"/>
      <c r="E38" s="22"/>
      <c r="F38" s="22"/>
    </row>
    <row r="39" spans="1:6" ht="106.5" customHeight="1" x14ac:dyDescent="0.2">
      <c r="A39" s="22"/>
      <c r="B39" s="22"/>
      <c r="C39" s="22"/>
      <c r="D39" s="22"/>
      <c r="E39" s="22"/>
      <c r="F39" s="22"/>
    </row>
    <row r="40" spans="1:6" ht="98.25" customHeight="1" x14ac:dyDescent="0.2">
      <c r="A40" s="9" t="s">
        <v>33</v>
      </c>
      <c r="B40" s="9" t="s">
        <v>34</v>
      </c>
      <c r="C40" s="27" t="s">
        <v>35</v>
      </c>
      <c r="D40" s="27" t="s">
        <v>36</v>
      </c>
      <c r="E40" s="27" t="s">
        <v>37</v>
      </c>
      <c r="F40" s="27" t="s">
        <v>38</v>
      </c>
    </row>
    <row r="41" spans="1:6" ht="14.25" customHeight="1" x14ac:dyDescent="0.2">
      <c r="A41" s="112">
        <v>41671</v>
      </c>
      <c r="B41" s="40">
        <v>0</v>
      </c>
      <c r="C41" s="48" t="s">
        <v>204</v>
      </c>
      <c r="D41" s="48" t="s">
        <v>39</v>
      </c>
      <c r="E41" s="40" t="s">
        <v>205</v>
      </c>
      <c r="F41" s="48" t="s">
        <v>206</v>
      </c>
    </row>
    <row r="42" spans="1:6" ht="14.25" customHeight="1" x14ac:dyDescent="0.2">
      <c r="A42" s="99">
        <f t="shared" ref="A42:A64" si="0">A$41+ROUND(B42/24,5)</f>
        <v>41671.041669999999</v>
      </c>
      <c r="B42" s="40">
        <v>1</v>
      </c>
      <c r="C42" s="48" t="s">
        <v>207</v>
      </c>
      <c r="D42" s="40" t="s">
        <v>39</v>
      </c>
      <c r="E42" s="40" t="s">
        <v>208</v>
      </c>
      <c r="F42" s="40" t="s">
        <v>209</v>
      </c>
    </row>
    <row r="43" spans="1:6" ht="14.25" customHeight="1" x14ac:dyDescent="0.2">
      <c r="A43" s="99">
        <f t="shared" si="0"/>
        <v>41671.083330000001</v>
      </c>
      <c r="B43" s="40">
        <v>2</v>
      </c>
      <c r="C43" s="40" t="s">
        <v>210</v>
      </c>
      <c r="D43" s="48" t="s">
        <v>39</v>
      </c>
      <c r="E43" s="40" t="s">
        <v>211</v>
      </c>
      <c r="F43" s="40" t="s">
        <v>212</v>
      </c>
    </row>
    <row r="44" spans="1:6" ht="14.25" customHeight="1" x14ac:dyDescent="0.2">
      <c r="A44" s="99">
        <f t="shared" si="0"/>
        <v>41671.125</v>
      </c>
      <c r="B44" s="40">
        <v>3</v>
      </c>
      <c r="C44" s="40" t="s">
        <v>213</v>
      </c>
      <c r="D44" s="40" t="s">
        <v>214</v>
      </c>
      <c r="E44" s="40" t="s">
        <v>215</v>
      </c>
      <c r="F44" s="40" t="s">
        <v>216</v>
      </c>
    </row>
    <row r="45" spans="1:6" ht="14.25" customHeight="1" x14ac:dyDescent="0.2">
      <c r="A45" s="99">
        <f t="shared" si="0"/>
        <v>41671.166669999999</v>
      </c>
      <c r="B45" s="40">
        <v>4</v>
      </c>
      <c r="C45" s="40" t="s">
        <v>217</v>
      </c>
      <c r="D45" s="40" t="s">
        <v>218</v>
      </c>
      <c r="E45" s="40" t="s">
        <v>39</v>
      </c>
      <c r="F45" s="40" t="s">
        <v>219</v>
      </c>
    </row>
    <row r="46" spans="1:6" ht="14.25" customHeight="1" x14ac:dyDescent="0.2">
      <c r="A46" s="99">
        <f t="shared" si="0"/>
        <v>41671.208330000001</v>
      </c>
      <c r="B46" s="40">
        <v>5</v>
      </c>
      <c r="C46" s="40" t="s">
        <v>220</v>
      </c>
      <c r="D46" s="40" t="s">
        <v>221</v>
      </c>
      <c r="E46" s="40" t="s">
        <v>39</v>
      </c>
      <c r="F46" s="40" t="s">
        <v>222</v>
      </c>
    </row>
    <row r="47" spans="1:6" ht="14.25" customHeight="1" x14ac:dyDescent="0.2">
      <c r="A47" s="99">
        <f t="shared" si="0"/>
        <v>41671.25</v>
      </c>
      <c r="B47" s="40">
        <v>6</v>
      </c>
      <c r="C47" s="40" t="s">
        <v>223</v>
      </c>
      <c r="D47" s="40" t="s">
        <v>224</v>
      </c>
      <c r="E47" s="40" t="s">
        <v>215</v>
      </c>
      <c r="F47" s="40" t="s">
        <v>225</v>
      </c>
    </row>
    <row r="48" spans="1:6" ht="14.25" customHeight="1" x14ac:dyDescent="0.2">
      <c r="A48" s="99">
        <f t="shared" si="0"/>
        <v>41671.291669999999</v>
      </c>
      <c r="B48" s="40">
        <v>7</v>
      </c>
      <c r="C48" s="40" t="s">
        <v>226</v>
      </c>
      <c r="D48" s="40" t="s">
        <v>227</v>
      </c>
      <c r="E48" s="40" t="s">
        <v>215</v>
      </c>
      <c r="F48" s="40" t="s">
        <v>228</v>
      </c>
    </row>
    <row r="49" spans="1:6" ht="14.25" customHeight="1" x14ac:dyDescent="0.2">
      <c r="A49" s="99">
        <f t="shared" si="0"/>
        <v>41671.333330000001</v>
      </c>
      <c r="B49" s="40">
        <v>8</v>
      </c>
      <c r="C49" s="40" t="s">
        <v>229</v>
      </c>
      <c r="D49" s="40" t="s">
        <v>230</v>
      </c>
      <c r="E49" s="40" t="s">
        <v>39</v>
      </c>
      <c r="F49" s="40" t="s">
        <v>231</v>
      </c>
    </row>
    <row r="50" spans="1:6" ht="14.25" customHeight="1" x14ac:dyDescent="0.2">
      <c r="A50" s="99">
        <f t="shared" si="0"/>
        <v>41671.375</v>
      </c>
      <c r="B50" s="40">
        <v>9</v>
      </c>
      <c r="C50" s="40" t="s">
        <v>232</v>
      </c>
      <c r="D50" s="40" t="s">
        <v>233</v>
      </c>
      <c r="E50" s="40" t="s">
        <v>39</v>
      </c>
      <c r="F50" s="40" t="s">
        <v>234</v>
      </c>
    </row>
    <row r="51" spans="1:6" ht="14.25" customHeight="1" x14ac:dyDescent="0.2">
      <c r="A51" s="99">
        <f t="shared" si="0"/>
        <v>41671.416669999999</v>
      </c>
      <c r="B51" s="40">
        <v>10</v>
      </c>
      <c r="C51" s="40" t="s">
        <v>235</v>
      </c>
      <c r="D51" s="40" t="s">
        <v>39</v>
      </c>
      <c r="E51" s="40" t="s">
        <v>236</v>
      </c>
      <c r="F51" s="40" t="s">
        <v>237</v>
      </c>
    </row>
    <row r="52" spans="1:6" ht="14.25" customHeight="1" x14ac:dyDescent="0.2">
      <c r="A52" s="99">
        <f t="shared" si="0"/>
        <v>41671.458330000001</v>
      </c>
      <c r="B52" s="40">
        <v>11</v>
      </c>
      <c r="C52" s="40" t="s">
        <v>238</v>
      </c>
      <c r="D52" s="40" t="s">
        <v>39</v>
      </c>
      <c r="E52" s="40" t="s">
        <v>239</v>
      </c>
      <c r="F52" s="40" t="s">
        <v>240</v>
      </c>
    </row>
    <row r="53" spans="1:6" ht="14.25" customHeight="1" x14ac:dyDescent="0.2">
      <c r="A53" s="99">
        <f t="shared" si="0"/>
        <v>41671.5</v>
      </c>
      <c r="B53" s="40">
        <v>12</v>
      </c>
      <c r="C53" s="40" t="s">
        <v>241</v>
      </c>
      <c r="D53" s="40" t="s">
        <v>39</v>
      </c>
      <c r="E53" s="40" t="s">
        <v>242</v>
      </c>
      <c r="F53" s="40" t="s">
        <v>243</v>
      </c>
    </row>
    <row r="54" spans="1:6" ht="14.25" customHeight="1" x14ac:dyDescent="0.2">
      <c r="A54" s="99">
        <f t="shared" si="0"/>
        <v>41671.541669999999</v>
      </c>
      <c r="B54" s="40">
        <v>13</v>
      </c>
      <c r="C54" s="40" t="s">
        <v>244</v>
      </c>
      <c r="D54" s="40" t="s">
        <v>39</v>
      </c>
      <c r="E54" s="40" t="s">
        <v>245</v>
      </c>
      <c r="F54" s="40" t="s">
        <v>246</v>
      </c>
    </row>
    <row r="55" spans="1:6" ht="14.25" customHeight="1" x14ac:dyDescent="0.2">
      <c r="A55" s="99">
        <f t="shared" si="0"/>
        <v>41671.583330000001</v>
      </c>
      <c r="B55" s="40">
        <v>14</v>
      </c>
      <c r="C55" s="40" t="s">
        <v>247</v>
      </c>
      <c r="D55" s="40" t="s">
        <v>248</v>
      </c>
      <c r="E55" s="40" t="s">
        <v>39</v>
      </c>
      <c r="F55" s="40" t="s">
        <v>249</v>
      </c>
    </row>
    <row r="56" spans="1:6" ht="14.25" customHeight="1" x14ac:dyDescent="0.2">
      <c r="A56" s="99">
        <f t="shared" si="0"/>
        <v>41671.625</v>
      </c>
      <c r="B56" s="40">
        <v>15</v>
      </c>
      <c r="C56" s="40" t="s">
        <v>250</v>
      </c>
      <c r="D56" s="40" t="s">
        <v>251</v>
      </c>
      <c r="E56" s="40" t="s">
        <v>39</v>
      </c>
      <c r="F56" s="40" t="s">
        <v>252</v>
      </c>
    </row>
    <row r="57" spans="1:6" ht="14.25" customHeight="1" x14ac:dyDescent="0.2">
      <c r="A57" s="99">
        <f t="shared" si="0"/>
        <v>41671.666669999999</v>
      </c>
      <c r="B57" s="40">
        <v>16</v>
      </c>
      <c r="C57" s="40" t="s">
        <v>253</v>
      </c>
      <c r="D57" s="40" t="s">
        <v>254</v>
      </c>
      <c r="E57" s="40" t="s">
        <v>39</v>
      </c>
      <c r="F57" s="40" t="s">
        <v>255</v>
      </c>
    </row>
    <row r="58" spans="1:6" ht="14.25" customHeight="1" x14ac:dyDescent="0.2">
      <c r="A58" s="99">
        <f t="shared" si="0"/>
        <v>41671.708330000001</v>
      </c>
      <c r="B58" s="40">
        <v>17</v>
      </c>
      <c r="C58" s="40" t="s">
        <v>256</v>
      </c>
      <c r="D58" s="40" t="s">
        <v>257</v>
      </c>
      <c r="E58" s="40" t="s">
        <v>39</v>
      </c>
      <c r="F58" s="40" t="s">
        <v>258</v>
      </c>
    </row>
    <row r="59" spans="1:6" ht="14.25" customHeight="1" x14ac:dyDescent="0.2">
      <c r="A59" s="99">
        <f t="shared" si="0"/>
        <v>41671.75</v>
      </c>
      <c r="B59" s="40">
        <v>18</v>
      </c>
      <c r="C59" s="40" t="s">
        <v>259</v>
      </c>
      <c r="D59" s="40" t="s">
        <v>260</v>
      </c>
      <c r="E59" s="40" t="s">
        <v>39</v>
      </c>
      <c r="F59" s="40" t="s">
        <v>261</v>
      </c>
    </row>
    <row r="60" spans="1:6" ht="14.25" customHeight="1" x14ac:dyDescent="0.2">
      <c r="A60" s="99">
        <f t="shared" si="0"/>
        <v>41671.791669999999</v>
      </c>
      <c r="B60" s="40">
        <v>19</v>
      </c>
      <c r="C60" s="40" t="s">
        <v>262</v>
      </c>
      <c r="D60" s="40" t="s">
        <v>263</v>
      </c>
      <c r="E60" s="40" t="s">
        <v>39</v>
      </c>
      <c r="F60" s="40" t="s">
        <v>264</v>
      </c>
    </row>
    <row r="61" spans="1:6" ht="14.25" customHeight="1" x14ac:dyDescent="0.2">
      <c r="A61" s="99">
        <f t="shared" si="0"/>
        <v>41671.833330000001</v>
      </c>
      <c r="B61" s="40">
        <v>20</v>
      </c>
      <c r="C61" s="40" t="s">
        <v>265</v>
      </c>
      <c r="D61" s="40" t="s">
        <v>266</v>
      </c>
      <c r="E61" s="40" t="s">
        <v>39</v>
      </c>
      <c r="F61" s="40" t="s">
        <v>267</v>
      </c>
    </row>
    <row r="62" spans="1:6" ht="14.25" customHeight="1" x14ac:dyDescent="0.2">
      <c r="A62" s="99">
        <f t="shared" si="0"/>
        <v>41671.875</v>
      </c>
      <c r="B62" s="40">
        <v>21</v>
      </c>
      <c r="C62" s="40" t="s">
        <v>268</v>
      </c>
      <c r="D62" s="40" t="s">
        <v>269</v>
      </c>
      <c r="E62" s="40" t="s">
        <v>39</v>
      </c>
      <c r="F62" s="40" t="s">
        <v>270</v>
      </c>
    </row>
    <row r="63" spans="1:6" ht="14.25" customHeight="1" x14ac:dyDescent="0.2">
      <c r="A63" s="99">
        <f t="shared" si="0"/>
        <v>41671.916669999999</v>
      </c>
      <c r="B63" s="40">
        <v>22</v>
      </c>
      <c r="C63" s="40" t="s">
        <v>271</v>
      </c>
      <c r="D63" s="40" t="s">
        <v>39</v>
      </c>
      <c r="E63" s="40" t="s">
        <v>272</v>
      </c>
      <c r="F63" s="40" t="s">
        <v>273</v>
      </c>
    </row>
    <row r="64" spans="1:6" ht="14.25" customHeight="1" x14ac:dyDescent="0.2">
      <c r="A64" s="99">
        <f t="shared" si="0"/>
        <v>41671.958330000001</v>
      </c>
      <c r="B64" s="40">
        <v>23</v>
      </c>
      <c r="C64" s="40" t="s">
        <v>274</v>
      </c>
      <c r="D64" s="40" t="s">
        <v>275</v>
      </c>
      <c r="E64" s="40" t="s">
        <v>39</v>
      </c>
      <c r="F64" s="40" t="s">
        <v>276</v>
      </c>
    </row>
    <row r="65" spans="1:6" ht="14.25" customHeight="1" x14ac:dyDescent="0.2">
      <c r="A65" s="99">
        <f>A41+1</f>
        <v>41672</v>
      </c>
      <c r="B65" s="40">
        <v>0</v>
      </c>
      <c r="C65" s="40" t="s">
        <v>277</v>
      </c>
      <c r="D65" s="40" t="s">
        <v>39</v>
      </c>
      <c r="E65" s="40" t="s">
        <v>278</v>
      </c>
      <c r="F65" s="40" t="s">
        <v>279</v>
      </c>
    </row>
    <row r="66" spans="1:6" ht="14.25" customHeight="1" x14ac:dyDescent="0.2">
      <c r="A66" s="99">
        <f t="shared" ref="A66:A129" si="1">A42+1</f>
        <v>41672.041669999999</v>
      </c>
      <c r="B66" s="40">
        <v>1</v>
      </c>
      <c r="C66" s="40" t="s">
        <v>280</v>
      </c>
      <c r="D66" s="40" t="s">
        <v>281</v>
      </c>
      <c r="E66" s="40" t="s">
        <v>39</v>
      </c>
      <c r="F66" s="40" t="s">
        <v>282</v>
      </c>
    </row>
    <row r="67" spans="1:6" ht="14.25" customHeight="1" x14ac:dyDescent="0.2">
      <c r="A67" s="99">
        <f t="shared" si="1"/>
        <v>41672.083330000001</v>
      </c>
      <c r="B67" s="40">
        <v>2</v>
      </c>
      <c r="C67" s="40" t="s">
        <v>283</v>
      </c>
      <c r="D67" s="40" t="s">
        <v>284</v>
      </c>
      <c r="E67" s="40" t="s">
        <v>39</v>
      </c>
      <c r="F67" s="40" t="s">
        <v>285</v>
      </c>
    </row>
    <row r="68" spans="1:6" ht="14.25" customHeight="1" x14ac:dyDescent="0.2">
      <c r="A68" s="99">
        <f t="shared" si="1"/>
        <v>41672.125</v>
      </c>
      <c r="B68" s="40">
        <v>3</v>
      </c>
      <c r="C68" s="40" t="s">
        <v>286</v>
      </c>
      <c r="D68" s="40" t="s">
        <v>287</v>
      </c>
      <c r="E68" s="40" t="s">
        <v>39</v>
      </c>
      <c r="F68" s="40" t="s">
        <v>288</v>
      </c>
    </row>
    <row r="69" spans="1:6" ht="14.25" customHeight="1" x14ac:dyDescent="0.2">
      <c r="A69" s="99">
        <f t="shared" si="1"/>
        <v>41672.166669999999</v>
      </c>
      <c r="B69" s="40">
        <v>4</v>
      </c>
      <c r="C69" s="40" t="s">
        <v>289</v>
      </c>
      <c r="D69" s="40" t="s">
        <v>290</v>
      </c>
      <c r="E69" s="40" t="s">
        <v>39</v>
      </c>
      <c r="F69" s="40" t="s">
        <v>291</v>
      </c>
    </row>
    <row r="70" spans="1:6" ht="14.25" customHeight="1" x14ac:dyDescent="0.2">
      <c r="A70" s="99">
        <f t="shared" si="1"/>
        <v>41672.208330000001</v>
      </c>
      <c r="B70" s="40">
        <v>5</v>
      </c>
      <c r="C70" s="40" t="s">
        <v>292</v>
      </c>
      <c r="D70" s="40" t="s">
        <v>293</v>
      </c>
      <c r="E70" s="40" t="s">
        <v>215</v>
      </c>
      <c r="F70" s="40" t="s">
        <v>294</v>
      </c>
    </row>
    <row r="71" spans="1:6" ht="14.25" customHeight="1" x14ac:dyDescent="0.2">
      <c r="A71" s="99">
        <f t="shared" si="1"/>
        <v>41672.25</v>
      </c>
      <c r="B71" s="40">
        <v>6</v>
      </c>
      <c r="C71" s="40" t="s">
        <v>295</v>
      </c>
      <c r="D71" s="40" t="s">
        <v>296</v>
      </c>
      <c r="E71" s="40" t="s">
        <v>39</v>
      </c>
      <c r="F71" s="40" t="s">
        <v>297</v>
      </c>
    </row>
    <row r="72" spans="1:6" ht="14.25" customHeight="1" x14ac:dyDescent="0.2">
      <c r="A72" s="99">
        <f t="shared" si="1"/>
        <v>41672.291669999999</v>
      </c>
      <c r="B72" s="40">
        <v>7</v>
      </c>
      <c r="C72" s="40" t="s">
        <v>298</v>
      </c>
      <c r="D72" s="40" t="s">
        <v>299</v>
      </c>
      <c r="E72" s="40" t="s">
        <v>39</v>
      </c>
      <c r="F72" s="40" t="s">
        <v>300</v>
      </c>
    </row>
    <row r="73" spans="1:6" ht="14.25" customHeight="1" x14ac:dyDescent="0.2">
      <c r="A73" s="99">
        <f t="shared" si="1"/>
        <v>41672.333330000001</v>
      </c>
      <c r="B73" s="40">
        <v>8</v>
      </c>
      <c r="C73" s="40" t="s">
        <v>301</v>
      </c>
      <c r="D73" s="40" t="s">
        <v>302</v>
      </c>
      <c r="E73" s="40" t="s">
        <v>39</v>
      </c>
      <c r="F73" s="40" t="s">
        <v>303</v>
      </c>
    </row>
    <row r="74" spans="1:6" ht="14.25" customHeight="1" x14ac:dyDescent="0.2">
      <c r="A74" s="99">
        <f t="shared" si="1"/>
        <v>41672.375</v>
      </c>
      <c r="B74" s="40">
        <v>9</v>
      </c>
      <c r="C74" s="40" t="s">
        <v>304</v>
      </c>
      <c r="D74" s="40" t="s">
        <v>305</v>
      </c>
      <c r="E74" s="40" t="s">
        <v>39</v>
      </c>
      <c r="F74" s="40" t="s">
        <v>306</v>
      </c>
    </row>
    <row r="75" spans="1:6" ht="14.25" customHeight="1" x14ac:dyDescent="0.2">
      <c r="A75" s="99">
        <f t="shared" si="1"/>
        <v>41672.416669999999</v>
      </c>
      <c r="B75" s="40">
        <v>10</v>
      </c>
      <c r="C75" s="40" t="s">
        <v>307</v>
      </c>
      <c r="D75" s="40" t="s">
        <v>39</v>
      </c>
      <c r="E75" s="40" t="s">
        <v>308</v>
      </c>
      <c r="F75" s="40" t="s">
        <v>309</v>
      </c>
    </row>
    <row r="76" spans="1:6" ht="14.25" customHeight="1" x14ac:dyDescent="0.2">
      <c r="A76" s="99">
        <f t="shared" si="1"/>
        <v>41672.458330000001</v>
      </c>
      <c r="B76" s="40">
        <v>11</v>
      </c>
      <c r="C76" s="40" t="s">
        <v>310</v>
      </c>
      <c r="D76" s="40" t="s">
        <v>39</v>
      </c>
      <c r="E76" s="40" t="s">
        <v>311</v>
      </c>
      <c r="F76" s="40" t="s">
        <v>312</v>
      </c>
    </row>
    <row r="77" spans="1:6" ht="14.25" customHeight="1" x14ac:dyDescent="0.2">
      <c r="A77" s="99">
        <f t="shared" si="1"/>
        <v>41672.5</v>
      </c>
      <c r="B77" s="40">
        <v>12</v>
      </c>
      <c r="C77" s="40" t="s">
        <v>313</v>
      </c>
      <c r="D77" s="40" t="s">
        <v>39</v>
      </c>
      <c r="E77" s="40" t="s">
        <v>314</v>
      </c>
      <c r="F77" s="40" t="s">
        <v>315</v>
      </c>
    </row>
    <row r="78" spans="1:6" ht="14.25" customHeight="1" x14ac:dyDescent="0.2">
      <c r="A78" s="99">
        <f t="shared" si="1"/>
        <v>41672.541669999999</v>
      </c>
      <c r="B78" s="40">
        <v>13</v>
      </c>
      <c r="C78" s="40" t="s">
        <v>316</v>
      </c>
      <c r="D78" s="40" t="s">
        <v>39</v>
      </c>
      <c r="E78" s="40" t="s">
        <v>317</v>
      </c>
      <c r="F78" s="40" t="s">
        <v>318</v>
      </c>
    </row>
    <row r="79" spans="1:6" ht="14.25" customHeight="1" x14ac:dyDescent="0.2">
      <c r="A79" s="99">
        <f t="shared" si="1"/>
        <v>41672.583330000001</v>
      </c>
      <c r="B79" s="40">
        <v>14</v>
      </c>
      <c r="C79" s="40" t="s">
        <v>319</v>
      </c>
      <c r="D79" s="40" t="s">
        <v>320</v>
      </c>
      <c r="E79" s="40" t="s">
        <v>321</v>
      </c>
      <c r="F79" s="40" t="s">
        <v>322</v>
      </c>
    </row>
    <row r="80" spans="1:6" ht="14.25" customHeight="1" x14ac:dyDescent="0.2">
      <c r="A80" s="99">
        <f t="shared" si="1"/>
        <v>41672.625</v>
      </c>
      <c r="B80" s="40">
        <v>15</v>
      </c>
      <c r="C80" s="40" t="s">
        <v>323</v>
      </c>
      <c r="D80" s="40" t="s">
        <v>39</v>
      </c>
      <c r="E80" s="40" t="s">
        <v>324</v>
      </c>
      <c r="F80" s="40" t="s">
        <v>325</v>
      </c>
    </row>
    <row r="81" spans="1:6" ht="14.25" customHeight="1" x14ac:dyDescent="0.2">
      <c r="A81" s="99">
        <f t="shared" si="1"/>
        <v>41672.666669999999</v>
      </c>
      <c r="B81" s="40">
        <v>16</v>
      </c>
      <c r="C81" s="40" t="s">
        <v>326</v>
      </c>
      <c r="D81" s="40" t="s">
        <v>39</v>
      </c>
      <c r="E81" s="40" t="s">
        <v>327</v>
      </c>
      <c r="F81" s="40" t="s">
        <v>328</v>
      </c>
    </row>
    <row r="82" spans="1:6" ht="14.25" customHeight="1" x14ac:dyDescent="0.2">
      <c r="A82" s="99">
        <f t="shared" si="1"/>
        <v>41672.708330000001</v>
      </c>
      <c r="B82" s="40">
        <v>17</v>
      </c>
      <c r="C82" s="40" t="s">
        <v>329</v>
      </c>
      <c r="D82" s="40" t="s">
        <v>330</v>
      </c>
      <c r="E82" s="40" t="s">
        <v>39</v>
      </c>
      <c r="F82" s="40" t="s">
        <v>331</v>
      </c>
    </row>
    <row r="83" spans="1:6" ht="14.25" customHeight="1" x14ac:dyDescent="0.2">
      <c r="A83" s="99">
        <f t="shared" si="1"/>
        <v>41672.75</v>
      </c>
      <c r="B83" s="40">
        <v>18</v>
      </c>
      <c r="C83" s="40" t="s">
        <v>332</v>
      </c>
      <c r="D83" s="40" t="s">
        <v>333</v>
      </c>
      <c r="E83" s="40" t="s">
        <v>39</v>
      </c>
      <c r="F83" s="40" t="s">
        <v>334</v>
      </c>
    </row>
    <row r="84" spans="1:6" ht="14.25" customHeight="1" x14ac:dyDescent="0.2">
      <c r="A84" s="99">
        <f t="shared" si="1"/>
        <v>41672.791669999999</v>
      </c>
      <c r="B84" s="40">
        <v>19</v>
      </c>
      <c r="C84" s="40" t="s">
        <v>335</v>
      </c>
      <c r="D84" s="40" t="s">
        <v>336</v>
      </c>
      <c r="E84" s="40" t="s">
        <v>39</v>
      </c>
      <c r="F84" s="40" t="s">
        <v>337</v>
      </c>
    </row>
    <row r="85" spans="1:6" ht="14.25" customHeight="1" x14ac:dyDescent="0.2">
      <c r="A85" s="99">
        <f t="shared" si="1"/>
        <v>41672.833330000001</v>
      </c>
      <c r="B85" s="40">
        <v>20</v>
      </c>
      <c r="C85" s="40" t="s">
        <v>338</v>
      </c>
      <c r="D85" s="40" t="s">
        <v>339</v>
      </c>
      <c r="E85" s="40" t="s">
        <v>39</v>
      </c>
      <c r="F85" s="40" t="s">
        <v>340</v>
      </c>
    </row>
    <row r="86" spans="1:6" ht="14.25" customHeight="1" x14ac:dyDescent="0.2">
      <c r="A86" s="99">
        <f t="shared" si="1"/>
        <v>41672.875</v>
      </c>
      <c r="B86" s="40">
        <v>21</v>
      </c>
      <c r="C86" s="40" t="s">
        <v>341</v>
      </c>
      <c r="D86" s="40" t="s">
        <v>342</v>
      </c>
      <c r="E86" s="40" t="s">
        <v>39</v>
      </c>
      <c r="F86" s="40" t="s">
        <v>343</v>
      </c>
    </row>
    <row r="87" spans="1:6" ht="14.25" customHeight="1" x14ac:dyDescent="0.2">
      <c r="A87" s="99">
        <f t="shared" si="1"/>
        <v>41672.916669999999</v>
      </c>
      <c r="B87" s="40">
        <v>22</v>
      </c>
      <c r="C87" s="40" t="s">
        <v>344</v>
      </c>
      <c r="D87" s="40" t="s">
        <v>39</v>
      </c>
      <c r="E87" s="40" t="s">
        <v>345</v>
      </c>
      <c r="F87" s="40" t="s">
        <v>346</v>
      </c>
    </row>
    <row r="88" spans="1:6" ht="14.25" customHeight="1" x14ac:dyDescent="0.2">
      <c r="A88" s="99">
        <f t="shared" si="1"/>
        <v>41672.958330000001</v>
      </c>
      <c r="B88" s="40">
        <v>23</v>
      </c>
      <c r="C88" s="40" t="s">
        <v>347</v>
      </c>
      <c r="D88" s="40" t="s">
        <v>39</v>
      </c>
      <c r="E88" s="40" t="s">
        <v>348</v>
      </c>
      <c r="F88" s="40" t="s">
        <v>349</v>
      </c>
    </row>
    <row r="89" spans="1:6" ht="14.25" customHeight="1" x14ac:dyDescent="0.2">
      <c r="A89" s="99">
        <f t="shared" si="1"/>
        <v>41673</v>
      </c>
      <c r="B89" s="40">
        <v>0</v>
      </c>
      <c r="C89" s="40" t="s">
        <v>350</v>
      </c>
      <c r="D89" s="40" t="s">
        <v>351</v>
      </c>
      <c r="E89" s="40" t="s">
        <v>39</v>
      </c>
      <c r="F89" s="40" t="s">
        <v>352</v>
      </c>
    </row>
    <row r="90" spans="1:6" ht="14.25" customHeight="1" x14ac:dyDescent="0.2">
      <c r="A90" s="99">
        <f t="shared" si="1"/>
        <v>41673.041669999999</v>
      </c>
      <c r="B90" s="40">
        <v>1</v>
      </c>
      <c r="C90" s="40" t="s">
        <v>353</v>
      </c>
      <c r="D90" s="40" t="s">
        <v>354</v>
      </c>
      <c r="E90" s="40" t="s">
        <v>39</v>
      </c>
      <c r="F90" s="40" t="s">
        <v>355</v>
      </c>
    </row>
    <row r="91" spans="1:6" ht="14.25" customHeight="1" x14ac:dyDescent="0.2">
      <c r="A91" s="99">
        <f t="shared" si="1"/>
        <v>41673.083330000001</v>
      </c>
      <c r="B91" s="40">
        <v>2</v>
      </c>
      <c r="C91" s="40" t="s">
        <v>356</v>
      </c>
      <c r="D91" s="40" t="s">
        <v>39</v>
      </c>
      <c r="E91" s="40" t="s">
        <v>357</v>
      </c>
      <c r="F91" s="40" t="s">
        <v>304</v>
      </c>
    </row>
    <row r="92" spans="1:6" ht="14.25" customHeight="1" x14ac:dyDescent="0.2">
      <c r="A92" s="99">
        <f t="shared" si="1"/>
        <v>41673.125</v>
      </c>
      <c r="B92" s="40">
        <v>3</v>
      </c>
      <c r="C92" s="40" t="s">
        <v>358</v>
      </c>
      <c r="D92" s="40" t="s">
        <v>359</v>
      </c>
      <c r="E92" s="40" t="s">
        <v>39</v>
      </c>
      <c r="F92" s="40" t="s">
        <v>360</v>
      </c>
    </row>
    <row r="93" spans="1:6" ht="14.25" customHeight="1" x14ac:dyDescent="0.2">
      <c r="A93" s="99">
        <f t="shared" si="1"/>
        <v>41673.166669999999</v>
      </c>
      <c r="B93" s="40">
        <v>4</v>
      </c>
      <c r="C93" s="40" t="s">
        <v>361</v>
      </c>
      <c r="D93" s="40" t="s">
        <v>362</v>
      </c>
      <c r="E93" s="40" t="s">
        <v>39</v>
      </c>
      <c r="F93" s="40" t="s">
        <v>363</v>
      </c>
    </row>
    <row r="94" spans="1:6" ht="14.25" customHeight="1" x14ac:dyDescent="0.2">
      <c r="A94" s="99">
        <f t="shared" si="1"/>
        <v>41673.208330000001</v>
      </c>
      <c r="B94" s="40">
        <v>5</v>
      </c>
      <c r="C94" s="40" t="s">
        <v>364</v>
      </c>
      <c r="D94" s="40" t="s">
        <v>365</v>
      </c>
      <c r="E94" s="40" t="s">
        <v>39</v>
      </c>
      <c r="F94" s="40" t="s">
        <v>366</v>
      </c>
    </row>
    <row r="95" spans="1:6" ht="14.25" customHeight="1" x14ac:dyDescent="0.2">
      <c r="A95" s="99">
        <f t="shared" si="1"/>
        <v>41673.25</v>
      </c>
      <c r="B95" s="40">
        <v>6</v>
      </c>
      <c r="C95" s="40" t="s">
        <v>367</v>
      </c>
      <c r="D95" s="40" t="s">
        <v>368</v>
      </c>
      <c r="E95" s="40" t="s">
        <v>39</v>
      </c>
      <c r="F95" s="40" t="s">
        <v>369</v>
      </c>
    </row>
    <row r="96" spans="1:6" ht="14.25" customHeight="1" x14ac:dyDescent="0.2">
      <c r="A96" s="99">
        <f t="shared" si="1"/>
        <v>41673.291669999999</v>
      </c>
      <c r="B96" s="40">
        <v>7</v>
      </c>
      <c r="C96" s="40" t="s">
        <v>370</v>
      </c>
      <c r="D96" s="40" t="s">
        <v>371</v>
      </c>
      <c r="E96" s="40" t="s">
        <v>39</v>
      </c>
      <c r="F96" s="40" t="s">
        <v>372</v>
      </c>
    </row>
    <row r="97" spans="1:6" ht="14.25" customHeight="1" x14ac:dyDescent="0.2">
      <c r="A97" s="99">
        <f t="shared" si="1"/>
        <v>41673.333330000001</v>
      </c>
      <c r="B97" s="40">
        <v>8</v>
      </c>
      <c r="C97" s="40" t="s">
        <v>373</v>
      </c>
      <c r="D97" s="40" t="s">
        <v>374</v>
      </c>
      <c r="E97" s="40" t="s">
        <v>215</v>
      </c>
      <c r="F97" s="40" t="s">
        <v>375</v>
      </c>
    </row>
    <row r="98" spans="1:6" ht="14.25" customHeight="1" x14ac:dyDescent="0.2">
      <c r="A98" s="99">
        <f t="shared" si="1"/>
        <v>41673.375</v>
      </c>
      <c r="B98" s="40">
        <v>9</v>
      </c>
      <c r="C98" s="40" t="s">
        <v>241</v>
      </c>
      <c r="D98" s="40" t="s">
        <v>39</v>
      </c>
      <c r="E98" s="40" t="s">
        <v>376</v>
      </c>
      <c r="F98" s="40" t="s">
        <v>243</v>
      </c>
    </row>
    <row r="99" spans="1:6" ht="14.25" customHeight="1" x14ac:dyDescent="0.2">
      <c r="A99" s="99">
        <f t="shared" si="1"/>
        <v>41673.416669999999</v>
      </c>
      <c r="B99" s="40">
        <v>10</v>
      </c>
      <c r="C99" s="40" t="s">
        <v>377</v>
      </c>
      <c r="D99" s="40" t="s">
        <v>39</v>
      </c>
      <c r="E99" s="40" t="s">
        <v>378</v>
      </c>
      <c r="F99" s="40" t="s">
        <v>379</v>
      </c>
    </row>
    <row r="100" spans="1:6" ht="14.25" customHeight="1" x14ac:dyDescent="0.2">
      <c r="A100" s="99">
        <f t="shared" si="1"/>
        <v>41673.458330000001</v>
      </c>
      <c r="B100" s="40">
        <v>11</v>
      </c>
      <c r="C100" s="40" t="s">
        <v>380</v>
      </c>
      <c r="D100" s="40" t="s">
        <v>39</v>
      </c>
      <c r="E100" s="40" t="s">
        <v>381</v>
      </c>
      <c r="F100" s="40" t="s">
        <v>382</v>
      </c>
    </row>
    <row r="101" spans="1:6" ht="14.25" customHeight="1" x14ac:dyDescent="0.2">
      <c r="A101" s="99">
        <f t="shared" si="1"/>
        <v>41673.5</v>
      </c>
      <c r="B101" s="40">
        <v>12</v>
      </c>
      <c r="C101" s="40" t="s">
        <v>383</v>
      </c>
      <c r="D101" s="40" t="s">
        <v>39</v>
      </c>
      <c r="E101" s="40" t="s">
        <v>384</v>
      </c>
      <c r="F101" s="40" t="s">
        <v>385</v>
      </c>
    </row>
    <row r="102" spans="1:6" ht="14.25" customHeight="1" x14ac:dyDescent="0.2">
      <c r="A102" s="99">
        <f t="shared" si="1"/>
        <v>41673.541669999999</v>
      </c>
      <c r="B102" s="40">
        <v>13</v>
      </c>
      <c r="C102" s="40" t="s">
        <v>386</v>
      </c>
      <c r="D102" s="40" t="s">
        <v>39</v>
      </c>
      <c r="E102" s="40" t="s">
        <v>387</v>
      </c>
      <c r="F102" s="40" t="s">
        <v>388</v>
      </c>
    </row>
    <row r="103" spans="1:6" ht="14.25" customHeight="1" x14ac:dyDescent="0.2">
      <c r="A103" s="99">
        <f t="shared" si="1"/>
        <v>41673.583330000001</v>
      </c>
      <c r="B103" s="40">
        <v>14</v>
      </c>
      <c r="C103" s="40" t="s">
        <v>389</v>
      </c>
      <c r="D103" s="40" t="s">
        <v>39</v>
      </c>
      <c r="E103" s="40" t="s">
        <v>390</v>
      </c>
      <c r="F103" s="40" t="s">
        <v>391</v>
      </c>
    </row>
    <row r="104" spans="1:6" ht="14.25" customHeight="1" x14ac:dyDescent="0.2">
      <c r="A104" s="99">
        <f t="shared" si="1"/>
        <v>41673.625</v>
      </c>
      <c r="B104" s="40">
        <v>15</v>
      </c>
      <c r="C104" s="40" t="s">
        <v>392</v>
      </c>
      <c r="D104" s="40" t="s">
        <v>39</v>
      </c>
      <c r="E104" s="40" t="s">
        <v>393</v>
      </c>
      <c r="F104" s="40" t="s">
        <v>394</v>
      </c>
    </row>
    <row r="105" spans="1:6" ht="14.25" customHeight="1" x14ac:dyDescent="0.2">
      <c r="A105" s="99">
        <f t="shared" si="1"/>
        <v>41673.666669999999</v>
      </c>
      <c r="B105" s="40">
        <v>16</v>
      </c>
      <c r="C105" s="40" t="s">
        <v>395</v>
      </c>
      <c r="D105" s="40" t="s">
        <v>39</v>
      </c>
      <c r="E105" s="40" t="s">
        <v>396</v>
      </c>
      <c r="F105" s="40" t="s">
        <v>397</v>
      </c>
    </row>
    <row r="106" spans="1:6" ht="14.25" customHeight="1" x14ac:dyDescent="0.2">
      <c r="A106" s="99">
        <f t="shared" si="1"/>
        <v>41673.708330000001</v>
      </c>
      <c r="B106" s="40">
        <v>17</v>
      </c>
      <c r="C106" s="40" t="s">
        <v>398</v>
      </c>
      <c r="D106" s="40" t="s">
        <v>399</v>
      </c>
      <c r="E106" s="40" t="s">
        <v>215</v>
      </c>
      <c r="F106" s="40" t="s">
        <v>400</v>
      </c>
    </row>
    <row r="107" spans="1:6" ht="14.25" customHeight="1" x14ac:dyDescent="0.2">
      <c r="A107" s="99">
        <f t="shared" si="1"/>
        <v>41673.75</v>
      </c>
      <c r="B107" s="40">
        <v>18</v>
      </c>
      <c r="C107" s="40" t="s">
        <v>401</v>
      </c>
      <c r="D107" s="40" t="s">
        <v>402</v>
      </c>
      <c r="E107" s="40" t="s">
        <v>39</v>
      </c>
      <c r="F107" s="40" t="s">
        <v>403</v>
      </c>
    </row>
    <row r="108" spans="1:6" ht="14.25" customHeight="1" x14ac:dyDescent="0.2">
      <c r="A108" s="99">
        <f t="shared" si="1"/>
        <v>41673.791669999999</v>
      </c>
      <c r="B108" s="40">
        <v>19</v>
      </c>
      <c r="C108" s="40" t="s">
        <v>404</v>
      </c>
      <c r="D108" s="40" t="s">
        <v>39</v>
      </c>
      <c r="E108" s="40" t="s">
        <v>405</v>
      </c>
      <c r="F108" s="40" t="s">
        <v>406</v>
      </c>
    </row>
    <row r="109" spans="1:6" ht="14.25" customHeight="1" x14ac:dyDescent="0.2">
      <c r="A109" s="99">
        <f t="shared" si="1"/>
        <v>41673.833330000001</v>
      </c>
      <c r="B109" s="40">
        <v>20</v>
      </c>
      <c r="C109" s="40" t="s">
        <v>407</v>
      </c>
      <c r="D109" s="40" t="s">
        <v>39</v>
      </c>
      <c r="E109" s="40" t="s">
        <v>408</v>
      </c>
      <c r="F109" s="40" t="s">
        <v>409</v>
      </c>
    </row>
    <row r="110" spans="1:6" ht="14.25" customHeight="1" x14ac:dyDescent="0.2">
      <c r="A110" s="99">
        <f t="shared" si="1"/>
        <v>41673.875</v>
      </c>
      <c r="B110" s="40">
        <v>21</v>
      </c>
      <c r="C110" s="40" t="s">
        <v>410</v>
      </c>
      <c r="D110" s="40" t="s">
        <v>39</v>
      </c>
      <c r="E110" s="40" t="s">
        <v>411</v>
      </c>
      <c r="F110" s="40" t="s">
        <v>412</v>
      </c>
    </row>
    <row r="111" spans="1:6" ht="14.25" customHeight="1" x14ac:dyDescent="0.2">
      <c r="A111" s="99">
        <f t="shared" si="1"/>
        <v>41673.916669999999</v>
      </c>
      <c r="B111" s="40">
        <v>22</v>
      </c>
      <c r="C111" s="40" t="s">
        <v>413</v>
      </c>
      <c r="D111" s="40" t="s">
        <v>39</v>
      </c>
      <c r="E111" s="40" t="s">
        <v>414</v>
      </c>
      <c r="F111" s="40" t="s">
        <v>415</v>
      </c>
    </row>
    <row r="112" spans="1:6" ht="14.25" customHeight="1" x14ac:dyDescent="0.2">
      <c r="A112" s="99">
        <f t="shared" si="1"/>
        <v>41673.958330000001</v>
      </c>
      <c r="B112" s="40">
        <v>23</v>
      </c>
      <c r="C112" s="40" t="s">
        <v>416</v>
      </c>
      <c r="D112" s="40" t="s">
        <v>39</v>
      </c>
      <c r="E112" s="40" t="s">
        <v>417</v>
      </c>
      <c r="F112" s="40" t="s">
        <v>418</v>
      </c>
    </row>
    <row r="113" spans="1:6" ht="14.25" customHeight="1" x14ac:dyDescent="0.2">
      <c r="A113" s="99">
        <f t="shared" si="1"/>
        <v>41674</v>
      </c>
      <c r="B113" s="40">
        <v>0</v>
      </c>
      <c r="C113" s="40" t="s">
        <v>419</v>
      </c>
      <c r="D113" s="40" t="s">
        <v>420</v>
      </c>
      <c r="E113" s="40" t="s">
        <v>39</v>
      </c>
      <c r="F113" s="40" t="s">
        <v>421</v>
      </c>
    </row>
    <row r="114" spans="1:6" ht="14.25" customHeight="1" x14ac:dyDescent="0.2">
      <c r="A114" s="99">
        <f t="shared" si="1"/>
        <v>41674.041669999999</v>
      </c>
      <c r="B114" s="40">
        <v>1</v>
      </c>
      <c r="C114" s="40" t="s">
        <v>422</v>
      </c>
      <c r="D114" s="40" t="s">
        <v>39</v>
      </c>
      <c r="E114" s="40" t="s">
        <v>423</v>
      </c>
      <c r="F114" s="40" t="s">
        <v>424</v>
      </c>
    </row>
    <row r="115" spans="1:6" ht="14.25" customHeight="1" x14ac:dyDescent="0.2">
      <c r="A115" s="99">
        <f t="shared" si="1"/>
        <v>41674.083330000001</v>
      </c>
      <c r="B115" s="40">
        <v>2</v>
      </c>
      <c r="C115" s="40" t="s">
        <v>425</v>
      </c>
      <c r="D115" s="40" t="s">
        <v>39</v>
      </c>
      <c r="E115" s="40" t="s">
        <v>426</v>
      </c>
      <c r="F115" s="40" t="s">
        <v>427</v>
      </c>
    </row>
    <row r="116" spans="1:6" ht="14.25" customHeight="1" x14ac:dyDescent="0.2">
      <c r="A116" s="99">
        <f t="shared" si="1"/>
        <v>41674.125</v>
      </c>
      <c r="B116" s="40">
        <v>3</v>
      </c>
      <c r="C116" s="40" t="s">
        <v>428</v>
      </c>
      <c r="D116" s="40" t="s">
        <v>39</v>
      </c>
      <c r="E116" s="40" t="s">
        <v>429</v>
      </c>
      <c r="F116" s="40" t="s">
        <v>430</v>
      </c>
    </row>
    <row r="117" spans="1:6" ht="14.25" customHeight="1" x14ac:dyDescent="0.2">
      <c r="A117" s="99">
        <f t="shared" si="1"/>
        <v>41674.166669999999</v>
      </c>
      <c r="B117" s="40">
        <v>4</v>
      </c>
      <c r="C117" s="40" t="s">
        <v>431</v>
      </c>
      <c r="D117" s="40" t="s">
        <v>39</v>
      </c>
      <c r="E117" s="40" t="s">
        <v>432</v>
      </c>
      <c r="F117" s="40" t="s">
        <v>433</v>
      </c>
    </row>
    <row r="118" spans="1:6" ht="14.25" customHeight="1" x14ac:dyDescent="0.2">
      <c r="A118" s="99">
        <f t="shared" si="1"/>
        <v>41674.208330000001</v>
      </c>
      <c r="B118" s="40">
        <v>5</v>
      </c>
      <c r="C118" s="40" t="s">
        <v>434</v>
      </c>
      <c r="D118" s="40" t="s">
        <v>435</v>
      </c>
      <c r="E118" s="40" t="s">
        <v>39</v>
      </c>
      <c r="F118" s="40" t="s">
        <v>436</v>
      </c>
    </row>
    <row r="119" spans="1:6" ht="14.25" customHeight="1" x14ac:dyDescent="0.2">
      <c r="A119" s="99">
        <f t="shared" si="1"/>
        <v>41674.25</v>
      </c>
      <c r="B119" s="40">
        <v>6</v>
      </c>
      <c r="C119" s="40" t="s">
        <v>358</v>
      </c>
      <c r="D119" s="40" t="s">
        <v>437</v>
      </c>
      <c r="E119" s="40" t="s">
        <v>39</v>
      </c>
      <c r="F119" s="40" t="s">
        <v>360</v>
      </c>
    </row>
    <row r="120" spans="1:6" ht="14.25" customHeight="1" x14ac:dyDescent="0.2">
      <c r="A120" s="99">
        <f t="shared" si="1"/>
        <v>41674.291669999999</v>
      </c>
      <c r="B120" s="40">
        <v>7</v>
      </c>
      <c r="C120" s="40" t="s">
        <v>370</v>
      </c>
      <c r="D120" s="40" t="s">
        <v>438</v>
      </c>
      <c r="E120" s="40" t="s">
        <v>39</v>
      </c>
      <c r="F120" s="40" t="s">
        <v>372</v>
      </c>
    </row>
    <row r="121" spans="1:6" ht="14.25" customHeight="1" x14ac:dyDescent="0.2">
      <c r="A121" s="99">
        <f t="shared" si="1"/>
        <v>41674.333330000001</v>
      </c>
      <c r="B121" s="40">
        <v>8</v>
      </c>
      <c r="C121" s="40" t="s">
        <v>439</v>
      </c>
      <c r="D121" s="40" t="s">
        <v>440</v>
      </c>
      <c r="E121" s="40" t="s">
        <v>39</v>
      </c>
      <c r="F121" s="40" t="s">
        <v>441</v>
      </c>
    </row>
    <row r="122" spans="1:6" ht="14.25" customHeight="1" x14ac:dyDescent="0.2">
      <c r="A122" s="99">
        <f t="shared" si="1"/>
        <v>41674.375</v>
      </c>
      <c r="B122" s="40">
        <v>9</v>
      </c>
      <c r="C122" s="40" t="s">
        <v>442</v>
      </c>
      <c r="D122" s="40" t="s">
        <v>443</v>
      </c>
      <c r="E122" s="40" t="s">
        <v>39</v>
      </c>
      <c r="F122" s="40" t="s">
        <v>444</v>
      </c>
    </row>
    <row r="123" spans="1:6" ht="14.25" customHeight="1" x14ac:dyDescent="0.2">
      <c r="A123" s="99">
        <f t="shared" si="1"/>
        <v>41674.416669999999</v>
      </c>
      <c r="B123" s="40">
        <v>10</v>
      </c>
      <c r="C123" s="40" t="s">
        <v>445</v>
      </c>
      <c r="D123" s="40" t="s">
        <v>446</v>
      </c>
      <c r="E123" s="40" t="s">
        <v>39</v>
      </c>
      <c r="F123" s="40" t="s">
        <v>447</v>
      </c>
    </row>
    <row r="124" spans="1:6" ht="14.25" customHeight="1" x14ac:dyDescent="0.2">
      <c r="A124" s="99">
        <f t="shared" si="1"/>
        <v>41674.458330000001</v>
      </c>
      <c r="B124" s="40">
        <v>11</v>
      </c>
      <c r="C124" s="40" t="s">
        <v>448</v>
      </c>
      <c r="D124" s="40" t="s">
        <v>39</v>
      </c>
      <c r="E124" s="40" t="s">
        <v>449</v>
      </c>
      <c r="F124" s="40" t="s">
        <v>450</v>
      </c>
    </row>
    <row r="125" spans="1:6" ht="14.25" customHeight="1" x14ac:dyDescent="0.2">
      <c r="A125" s="99">
        <f t="shared" si="1"/>
        <v>41674.5</v>
      </c>
      <c r="B125" s="40">
        <v>12</v>
      </c>
      <c r="C125" s="40" t="s">
        <v>451</v>
      </c>
      <c r="D125" s="40" t="s">
        <v>39</v>
      </c>
      <c r="E125" s="40" t="s">
        <v>452</v>
      </c>
      <c r="F125" s="40" t="s">
        <v>453</v>
      </c>
    </row>
    <row r="126" spans="1:6" ht="14.25" customHeight="1" x14ac:dyDescent="0.2">
      <c r="A126" s="99">
        <f t="shared" si="1"/>
        <v>41674.541669999999</v>
      </c>
      <c r="B126" s="40">
        <v>13</v>
      </c>
      <c r="C126" s="40" t="s">
        <v>454</v>
      </c>
      <c r="D126" s="40" t="s">
        <v>39</v>
      </c>
      <c r="E126" s="40" t="s">
        <v>455</v>
      </c>
      <c r="F126" s="40" t="s">
        <v>456</v>
      </c>
    </row>
    <row r="127" spans="1:6" ht="14.25" customHeight="1" x14ac:dyDescent="0.2">
      <c r="A127" s="99">
        <f t="shared" si="1"/>
        <v>41674.583330000001</v>
      </c>
      <c r="B127" s="40">
        <v>14</v>
      </c>
      <c r="C127" s="40" t="s">
        <v>457</v>
      </c>
      <c r="D127" s="40" t="s">
        <v>39</v>
      </c>
      <c r="E127" s="40" t="s">
        <v>458</v>
      </c>
      <c r="F127" s="40" t="s">
        <v>459</v>
      </c>
    </row>
    <row r="128" spans="1:6" ht="14.25" customHeight="1" x14ac:dyDescent="0.2">
      <c r="A128" s="99">
        <f t="shared" si="1"/>
        <v>41674.625</v>
      </c>
      <c r="B128" s="40">
        <v>15</v>
      </c>
      <c r="C128" s="40" t="s">
        <v>460</v>
      </c>
      <c r="D128" s="40" t="s">
        <v>39</v>
      </c>
      <c r="E128" s="40" t="s">
        <v>461</v>
      </c>
      <c r="F128" s="40" t="s">
        <v>462</v>
      </c>
    </row>
    <row r="129" spans="1:6" ht="14.25" customHeight="1" x14ac:dyDescent="0.2">
      <c r="A129" s="99">
        <f t="shared" si="1"/>
        <v>41674.666669999999</v>
      </c>
      <c r="B129" s="40">
        <v>16</v>
      </c>
      <c r="C129" s="40" t="s">
        <v>463</v>
      </c>
      <c r="D129" s="40" t="s">
        <v>39</v>
      </c>
      <c r="E129" s="40" t="s">
        <v>464</v>
      </c>
      <c r="F129" s="40" t="s">
        <v>465</v>
      </c>
    </row>
    <row r="130" spans="1:6" ht="14.25" customHeight="1" x14ac:dyDescent="0.2">
      <c r="A130" s="99">
        <f t="shared" ref="A130:A193" si="2">A106+1</f>
        <v>41674.708330000001</v>
      </c>
      <c r="B130" s="40">
        <v>17</v>
      </c>
      <c r="C130" s="40" t="s">
        <v>466</v>
      </c>
      <c r="D130" s="40" t="s">
        <v>39</v>
      </c>
      <c r="E130" s="40" t="s">
        <v>467</v>
      </c>
      <c r="F130" s="40" t="s">
        <v>468</v>
      </c>
    </row>
    <row r="131" spans="1:6" ht="14.25" customHeight="1" x14ac:dyDescent="0.2">
      <c r="A131" s="99">
        <f t="shared" si="2"/>
        <v>41674.75</v>
      </c>
      <c r="B131" s="40">
        <v>18</v>
      </c>
      <c r="C131" s="40" t="s">
        <v>469</v>
      </c>
      <c r="D131" s="40" t="s">
        <v>470</v>
      </c>
      <c r="E131" s="40" t="s">
        <v>39</v>
      </c>
      <c r="F131" s="40" t="s">
        <v>471</v>
      </c>
    </row>
    <row r="132" spans="1:6" ht="14.25" customHeight="1" x14ac:dyDescent="0.2">
      <c r="A132" s="99">
        <f t="shared" si="2"/>
        <v>41674.791669999999</v>
      </c>
      <c r="B132" s="40">
        <v>19</v>
      </c>
      <c r="C132" s="40" t="s">
        <v>472</v>
      </c>
      <c r="D132" s="40" t="s">
        <v>473</v>
      </c>
      <c r="E132" s="40" t="s">
        <v>39</v>
      </c>
      <c r="F132" s="40" t="s">
        <v>474</v>
      </c>
    </row>
    <row r="133" spans="1:6" ht="14.25" customHeight="1" x14ac:dyDescent="0.2">
      <c r="A133" s="99">
        <f t="shared" si="2"/>
        <v>41674.833330000001</v>
      </c>
      <c r="B133" s="40">
        <v>20</v>
      </c>
      <c r="C133" s="40" t="s">
        <v>475</v>
      </c>
      <c r="D133" s="40" t="s">
        <v>39</v>
      </c>
      <c r="E133" s="40" t="s">
        <v>476</v>
      </c>
      <c r="F133" s="40" t="s">
        <v>477</v>
      </c>
    </row>
    <row r="134" spans="1:6" ht="14.25" customHeight="1" x14ac:dyDescent="0.2">
      <c r="A134" s="99">
        <f t="shared" si="2"/>
        <v>41674.875</v>
      </c>
      <c r="B134" s="40">
        <v>21</v>
      </c>
      <c r="C134" s="40" t="s">
        <v>478</v>
      </c>
      <c r="D134" s="40" t="s">
        <v>39</v>
      </c>
      <c r="E134" s="40" t="s">
        <v>479</v>
      </c>
      <c r="F134" s="40" t="s">
        <v>480</v>
      </c>
    </row>
    <row r="135" spans="1:6" ht="14.25" customHeight="1" x14ac:dyDescent="0.2">
      <c r="A135" s="99">
        <f t="shared" si="2"/>
        <v>41674.916669999999</v>
      </c>
      <c r="B135" s="40">
        <v>22</v>
      </c>
      <c r="C135" s="40" t="s">
        <v>481</v>
      </c>
      <c r="D135" s="40" t="s">
        <v>39</v>
      </c>
      <c r="E135" s="40" t="s">
        <v>482</v>
      </c>
      <c r="F135" s="40" t="s">
        <v>483</v>
      </c>
    </row>
    <row r="136" spans="1:6" ht="14.25" customHeight="1" x14ac:dyDescent="0.2">
      <c r="A136" s="99">
        <f t="shared" si="2"/>
        <v>41674.958330000001</v>
      </c>
      <c r="B136" s="40">
        <v>23</v>
      </c>
      <c r="C136" s="40" t="s">
        <v>484</v>
      </c>
      <c r="D136" s="40" t="s">
        <v>39</v>
      </c>
      <c r="E136" s="40" t="s">
        <v>485</v>
      </c>
      <c r="F136" s="40" t="s">
        <v>486</v>
      </c>
    </row>
    <row r="137" spans="1:6" ht="14.25" customHeight="1" x14ac:dyDescent="0.2">
      <c r="A137" s="99">
        <f t="shared" si="2"/>
        <v>41675</v>
      </c>
      <c r="B137" s="40">
        <v>0</v>
      </c>
      <c r="C137" s="40" t="s">
        <v>487</v>
      </c>
      <c r="D137" s="40" t="s">
        <v>39</v>
      </c>
      <c r="E137" s="40" t="s">
        <v>488</v>
      </c>
      <c r="F137" s="40" t="s">
        <v>489</v>
      </c>
    </row>
    <row r="138" spans="1:6" ht="14.25" customHeight="1" x14ac:dyDescent="0.2">
      <c r="A138" s="99">
        <f t="shared" si="2"/>
        <v>41675.041669999999</v>
      </c>
      <c r="B138" s="40">
        <v>1</v>
      </c>
      <c r="C138" s="40" t="s">
        <v>490</v>
      </c>
      <c r="D138" s="40" t="s">
        <v>39</v>
      </c>
      <c r="E138" s="40" t="s">
        <v>491</v>
      </c>
      <c r="F138" s="40" t="s">
        <v>492</v>
      </c>
    </row>
    <row r="139" spans="1:6" ht="14.25" customHeight="1" x14ac:dyDescent="0.2">
      <c r="A139" s="99">
        <f t="shared" si="2"/>
        <v>41675.083330000001</v>
      </c>
      <c r="B139" s="40">
        <v>2</v>
      </c>
      <c r="C139" s="40" t="s">
        <v>493</v>
      </c>
      <c r="D139" s="40" t="s">
        <v>494</v>
      </c>
      <c r="E139" s="40" t="s">
        <v>39</v>
      </c>
      <c r="F139" s="40" t="s">
        <v>495</v>
      </c>
    </row>
    <row r="140" spans="1:6" ht="14.25" customHeight="1" x14ac:dyDescent="0.2">
      <c r="A140" s="99">
        <f t="shared" si="2"/>
        <v>41675.125</v>
      </c>
      <c r="B140" s="40">
        <v>3</v>
      </c>
      <c r="C140" s="40" t="s">
        <v>496</v>
      </c>
      <c r="D140" s="40" t="s">
        <v>497</v>
      </c>
      <c r="E140" s="40" t="s">
        <v>39</v>
      </c>
      <c r="F140" s="40" t="s">
        <v>498</v>
      </c>
    </row>
    <row r="141" spans="1:6" ht="14.25" customHeight="1" x14ac:dyDescent="0.2">
      <c r="A141" s="99">
        <f t="shared" si="2"/>
        <v>41675.166669999999</v>
      </c>
      <c r="B141" s="40">
        <v>4</v>
      </c>
      <c r="C141" s="40" t="s">
        <v>499</v>
      </c>
      <c r="D141" s="40" t="s">
        <v>500</v>
      </c>
      <c r="E141" s="40" t="s">
        <v>39</v>
      </c>
      <c r="F141" s="40" t="s">
        <v>501</v>
      </c>
    </row>
    <row r="142" spans="1:6" ht="14.25" customHeight="1" x14ac:dyDescent="0.2">
      <c r="A142" s="99">
        <f t="shared" si="2"/>
        <v>41675.208330000001</v>
      </c>
      <c r="B142" s="40">
        <v>5</v>
      </c>
      <c r="C142" s="40" t="s">
        <v>502</v>
      </c>
      <c r="D142" s="40" t="s">
        <v>503</v>
      </c>
      <c r="E142" s="40" t="s">
        <v>39</v>
      </c>
      <c r="F142" s="40" t="s">
        <v>504</v>
      </c>
    </row>
    <row r="143" spans="1:6" ht="14.25" customHeight="1" x14ac:dyDescent="0.2">
      <c r="A143" s="99">
        <f t="shared" si="2"/>
        <v>41675.25</v>
      </c>
      <c r="B143" s="40">
        <v>6</v>
      </c>
      <c r="C143" s="40" t="s">
        <v>505</v>
      </c>
      <c r="D143" s="40" t="s">
        <v>506</v>
      </c>
      <c r="E143" s="40" t="s">
        <v>39</v>
      </c>
      <c r="F143" s="40" t="s">
        <v>507</v>
      </c>
    </row>
    <row r="144" spans="1:6" ht="14.25" customHeight="1" x14ac:dyDescent="0.2">
      <c r="A144" s="99">
        <f t="shared" si="2"/>
        <v>41675.291669999999</v>
      </c>
      <c r="B144" s="40">
        <v>7</v>
      </c>
      <c r="C144" s="40" t="s">
        <v>508</v>
      </c>
      <c r="D144" s="40" t="s">
        <v>509</v>
      </c>
      <c r="E144" s="40" t="s">
        <v>39</v>
      </c>
      <c r="F144" s="40" t="s">
        <v>510</v>
      </c>
    </row>
    <row r="145" spans="1:6" ht="14.25" customHeight="1" x14ac:dyDescent="0.2">
      <c r="A145" s="99">
        <f t="shared" si="2"/>
        <v>41675.333330000001</v>
      </c>
      <c r="B145" s="40">
        <v>8</v>
      </c>
      <c r="C145" s="40" t="s">
        <v>511</v>
      </c>
      <c r="D145" s="40" t="s">
        <v>39</v>
      </c>
      <c r="E145" s="40" t="s">
        <v>512</v>
      </c>
      <c r="F145" s="40" t="s">
        <v>513</v>
      </c>
    </row>
    <row r="146" spans="1:6" ht="14.25" customHeight="1" x14ac:dyDescent="0.2">
      <c r="A146" s="99">
        <f t="shared" si="2"/>
        <v>41675.375</v>
      </c>
      <c r="B146" s="40">
        <v>9</v>
      </c>
      <c r="C146" s="40" t="s">
        <v>514</v>
      </c>
      <c r="D146" s="40" t="s">
        <v>39</v>
      </c>
      <c r="E146" s="40" t="s">
        <v>515</v>
      </c>
      <c r="F146" s="40" t="s">
        <v>516</v>
      </c>
    </row>
    <row r="147" spans="1:6" ht="14.25" customHeight="1" x14ac:dyDescent="0.2">
      <c r="A147" s="99">
        <f t="shared" si="2"/>
        <v>41675.416669999999</v>
      </c>
      <c r="B147" s="40">
        <v>10</v>
      </c>
      <c r="C147" s="40" t="s">
        <v>517</v>
      </c>
      <c r="D147" s="40" t="s">
        <v>39</v>
      </c>
      <c r="E147" s="40" t="s">
        <v>518</v>
      </c>
      <c r="F147" s="40" t="s">
        <v>519</v>
      </c>
    </row>
    <row r="148" spans="1:6" ht="14.25" customHeight="1" x14ac:dyDescent="0.2">
      <c r="A148" s="99">
        <f t="shared" si="2"/>
        <v>41675.458330000001</v>
      </c>
      <c r="B148" s="40">
        <v>11</v>
      </c>
      <c r="C148" s="40" t="s">
        <v>520</v>
      </c>
      <c r="D148" s="40" t="s">
        <v>39</v>
      </c>
      <c r="E148" s="40" t="s">
        <v>521</v>
      </c>
      <c r="F148" s="40" t="s">
        <v>522</v>
      </c>
    </row>
    <row r="149" spans="1:6" ht="14.25" customHeight="1" x14ac:dyDescent="0.2">
      <c r="A149" s="99">
        <f t="shared" si="2"/>
        <v>41675.5</v>
      </c>
      <c r="B149" s="40">
        <v>12</v>
      </c>
      <c r="C149" s="40" t="s">
        <v>523</v>
      </c>
      <c r="D149" s="40" t="s">
        <v>39</v>
      </c>
      <c r="E149" s="40" t="s">
        <v>524</v>
      </c>
      <c r="F149" s="40" t="s">
        <v>525</v>
      </c>
    </row>
    <row r="150" spans="1:6" ht="14.25" customHeight="1" x14ac:dyDescent="0.2">
      <c r="A150" s="99">
        <f t="shared" si="2"/>
        <v>41675.541669999999</v>
      </c>
      <c r="B150" s="40">
        <v>13</v>
      </c>
      <c r="C150" s="40" t="s">
        <v>526</v>
      </c>
      <c r="D150" s="40" t="s">
        <v>39</v>
      </c>
      <c r="E150" s="40" t="s">
        <v>527</v>
      </c>
      <c r="F150" s="40" t="s">
        <v>528</v>
      </c>
    </row>
    <row r="151" spans="1:6" ht="14.25" customHeight="1" x14ac:dyDescent="0.2">
      <c r="A151" s="99">
        <f t="shared" si="2"/>
        <v>41675.583330000001</v>
      </c>
      <c r="B151" s="40">
        <v>14</v>
      </c>
      <c r="C151" s="40" t="s">
        <v>529</v>
      </c>
      <c r="D151" s="40" t="s">
        <v>39</v>
      </c>
      <c r="E151" s="40" t="s">
        <v>530</v>
      </c>
      <c r="F151" s="40" t="s">
        <v>531</v>
      </c>
    </row>
    <row r="152" spans="1:6" ht="14.25" customHeight="1" x14ac:dyDescent="0.2">
      <c r="A152" s="99">
        <f t="shared" si="2"/>
        <v>41675.625</v>
      </c>
      <c r="B152" s="40">
        <v>15</v>
      </c>
      <c r="C152" s="40" t="s">
        <v>532</v>
      </c>
      <c r="D152" s="40" t="s">
        <v>39</v>
      </c>
      <c r="E152" s="40" t="s">
        <v>533</v>
      </c>
      <c r="F152" s="40" t="s">
        <v>534</v>
      </c>
    </row>
    <row r="153" spans="1:6" ht="14.25" customHeight="1" x14ac:dyDescent="0.2">
      <c r="A153" s="99">
        <f t="shared" si="2"/>
        <v>41675.666669999999</v>
      </c>
      <c r="B153" s="40">
        <v>16</v>
      </c>
      <c r="C153" s="40" t="s">
        <v>535</v>
      </c>
      <c r="D153" s="40" t="s">
        <v>39</v>
      </c>
      <c r="E153" s="40" t="s">
        <v>536</v>
      </c>
      <c r="F153" s="40" t="s">
        <v>537</v>
      </c>
    </row>
    <row r="154" spans="1:6" ht="14.25" customHeight="1" x14ac:dyDescent="0.2">
      <c r="A154" s="99">
        <f t="shared" si="2"/>
        <v>41675.708330000001</v>
      </c>
      <c r="B154" s="40">
        <v>17</v>
      </c>
      <c r="C154" s="40" t="s">
        <v>538</v>
      </c>
      <c r="D154" s="40" t="s">
        <v>215</v>
      </c>
      <c r="E154" s="40" t="s">
        <v>539</v>
      </c>
      <c r="F154" s="40" t="s">
        <v>540</v>
      </c>
    </row>
    <row r="155" spans="1:6" ht="14.25" customHeight="1" x14ac:dyDescent="0.2">
      <c r="A155" s="99">
        <f t="shared" si="2"/>
        <v>41675.75</v>
      </c>
      <c r="B155" s="40">
        <v>18</v>
      </c>
      <c r="C155" s="40" t="s">
        <v>541</v>
      </c>
      <c r="D155" s="40" t="s">
        <v>39</v>
      </c>
      <c r="E155" s="40" t="s">
        <v>542</v>
      </c>
      <c r="F155" s="40" t="s">
        <v>543</v>
      </c>
    </row>
    <row r="156" spans="1:6" ht="14.25" customHeight="1" x14ac:dyDescent="0.2">
      <c r="A156" s="99">
        <f t="shared" si="2"/>
        <v>41675.791669999999</v>
      </c>
      <c r="B156" s="40">
        <v>19</v>
      </c>
      <c r="C156" s="40" t="s">
        <v>544</v>
      </c>
      <c r="D156" s="40" t="s">
        <v>39</v>
      </c>
      <c r="E156" s="40" t="s">
        <v>545</v>
      </c>
      <c r="F156" s="40" t="s">
        <v>546</v>
      </c>
    </row>
    <row r="157" spans="1:6" ht="14.25" customHeight="1" x14ac:dyDescent="0.2">
      <c r="A157" s="99">
        <f t="shared" si="2"/>
        <v>41675.833330000001</v>
      </c>
      <c r="B157" s="40">
        <v>20</v>
      </c>
      <c r="C157" s="40" t="s">
        <v>547</v>
      </c>
      <c r="D157" s="40" t="s">
        <v>39</v>
      </c>
      <c r="E157" s="40" t="s">
        <v>548</v>
      </c>
      <c r="F157" s="40" t="s">
        <v>549</v>
      </c>
    </row>
    <row r="158" spans="1:6" ht="14.25" customHeight="1" x14ac:dyDescent="0.2">
      <c r="A158" s="99">
        <f t="shared" si="2"/>
        <v>41675.875</v>
      </c>
      <c r="B158" s="40">
        <v>21</v>
      </c>
      <c r="C158" s="40" t="s">
        <v>550</v>
      </c>
      <c r="D158" s="40" t="s">
        <v>39</v>
      </c>
      <c r="E158" s="40" t="s">
        <v>551</v>
      </c>
      <c r="F158" s="40" t="s">
        <v>552</v>
      </c>
    </row>
    <row r="159" spans="1:6" ht="14.25" customHeight="1" x14ac:dyDescent="0.2">
      <c r="A159" s="99">
        <f t="shared" si="2"/>
        <v>41675.916669999999</v>
      </c>
      <c r="B159" s="40">
        <v>22</v>
      </c>
      <c r="C159" s="40" t="s">
        <v>553</v>
      </c>
      <c r="D159" s="40" t="s">
        <v>39</v>
      </c>
      <c r="E159" s="40" t="s">
        <v>554</v>
      </c>
      <c r="F159" s="40" t="s">
        <v>555</v>
      </c>
    </row>
    <row r="160" spans="1:6" ht="14.25" customHeight="1" x14ac:dyDescent="0.2">
      <c r="A160" s="99">
        <f t="shared" si="2"/>
        <v>41675.958330000001</v>
      </c>
      <c r="B160" s="40">
        <v>23</v>
      </c>
      <c r="C160" s="40" t="s">
        <v>556</v>
      </c>
      <c r="D160" s="40" t="s">
        <v>215</v>
      </c>
      <c r="E160" s="40" t="s">
        <v>557</v>
      </c>
      <c r="F160" s="40" t="s">
        <v>558</v>
      </c>
    </row>
    <row r="161" spans="1:6" ht="14.25" customHeight="1" x14ac:dyDescent="0.2">
      <c r="A161" s="99">
        <f t="shared" si="2"/>
        <v>41676</v>
      </c>
      <c r="B161" s="40">
        <v>0</v>
      </c>
      <c r="C161" s="40" t="s">
        <v>559</v>
      </c>
      <c r="D161" s="40" t="s">
        <v>39</v>
      </c>
      <c r="E161" s="40" t="s">
        <v>560</v>
      </c>
      <c r="F161" s="40" t="s">
        <v>561</v>
      </c>
    </row>
    <row r="162" spans="1:6" ht="14.25" customHeight="1" x14ac:dyDescent="0.2">
      <c r="A162" s="99">
        <f t="shared" si="2"/>
        <v>41676.041669999999</v>
      </c>
      <c r="B162" s="40">
        <v>1</v>
      </c>
      <c r="C162" s="40" t="s">
        <v>562</v>
      </c>
      <c r="D162" s="40" t="s">
        <v>215</v>
      </c>
      <c r="E162" s="40" t="s">
        <v>563</v>
      </c>
      <c r="F162" s="40" t="s">
        <v>564</v>
      </c>
    </row>
    <row r="163" spans="1:6" ht="14.25" customHeight="1" x14ac:dyDescent="0.2">
      <c r="A163" s="99">
        <f t="shared" si="2"/>
        <v>41676.083330000001</v>
      </c>
      <c r="B163" s="40">
        <v>2</v>
      </c>
      <c r="C163" s="40" t="s">
        <v>565</v>
      </c>
      <c r="D163" s="40" t="s">
        <v>39</v>
      </c>
      <c r="E163" s="40" t="s">
        <v>566</v>
      </c>
      <c r="F163" s="40" t="s">
        <v>567</v>
      </c>
    </row>
    <row r="164" spans="1:6" ht="14.25" customHeight="1" x14ac:dyDescent="0.2">
      <c r="A164" s="99">
        <f t="shared" si="2"/>
        <v>41676.125</v>
      </c>
      <c r="B164" s="40">
        <v>3</v>
      </c>
      <c r="C164" s="40" t="s">
        <v>568</v>
      </c>
      <c r="D164" s="40" t="s">
        <v>39</v>
      </c>
      <c r="E164" s="40" t="s">
        <v>569</v>
      </c>
      <c r="F164" s="40" t="s">
        <v>570</v>
      </c>
    </row>
    <row r="165" spans="1:6" ht="14.25" customHeight="1" x14ac:dyDescent="0.2">
      <c r="A165" s="99">
        <f t="shared" si="2"/>
        <v>41676.166669999999</v>
      </c>
      <c r="B165" s="40">
        <v>4</v>
      </c>
      <c r="C165" s="40" t="s">
        <v>571</v>
      </c>
      <c r="D165" s="40" t="s">
        <v>39</v>
      </c>
      <c r="E165" s="40" t="s">
        <v>572</v>
      </c>
      <c r="F165" s="40" t="s">
        <v>573</v>
      </c>
    </row>
    <row r="166" spans="1:6" ht="14.25" customHeight="1" x14ac:dyDescent="0.2">
      <c r="A166" s="99">
        <f t="shared" si="2"/>
        <v>41676.208330000001</v>
      </c>
      <c r="B166" s="40">
        <v>5</v>
      </c>
      <c r="C166" s="40" t="s">
        <v>574</v>
      </c>
      <c r="D166" s="40" t="s">
        <v>39</v>
      </c>
      <c r="E166" s="40" t="s">
        <v>575</v>
      </c>
      <c r="F166" s="40" t="s">
        <v>576</v>
      </c>
    </row>
    <row r="167" spans="1:6" ht="14.25" customHeight="1" x14ac:dyDescent="0.2">
      <c r="A167" s="99">
        <f t="shared" si="2"/>
        <v>41676.25</v>
      </c>
      <c r="B167" s="40">
        <v>6</v>
      </c>
      <c r="C167" s="40" t="s">
        <v>577</v>
      </c>
      <c r="D167" s="40" t="s">
        <v>39</v>
      </c>
      <c r="E167" s="40" t="s">
        <v>578</v>
      </c>
      <c r="F167" s="40" t="s">
        <v>579</v>
      </c>
    </row>
    <row r="168" spans="1:6" ht="14.25" customHeight="1" x14ac:dyDescent="0.2">
      <c r="A168" s="99">
        <f t="shared" si="2"/>
        <v>41676.291669999999</v>
      </c>
      <c r="B168" s="40">
        <v>7</v>
      </c>
      <c r="C168" s="40" t="s">
        <v>580</v>
      </c>
      <c r="D168" s="40" t="s">
        <v>581</v>
      </c>
      <c r="E168" s="40" t="s">
        <v>582</v>
      </c>
      <c r="F168" s="40" t="s">
        <v>583</v>
      </c>
    </row>
    <row r="169" spans="1:6" ht="14.25" customHeight="1" x14ac:dyDescent="0.2">
      <c r="A169" s="99">
        <f t="shared" si="2"/>
        <v>41676.333330000001</v>
      </c>
      <c r="B169" s="40">
        <v>8</v>
      </c>
      <c r="C169" s="40" t="s">
        <v>460</v>
      </c>
      <c r="D169" s="40" t="s">
        <v>39</v>
      </c>
      <c r="E169" s="40" t="s">
        <v>584</v>
      </c>
      <c r="F169" s="40" t="s">
        <v>462</v>
      </c>
    </row>
    <row r="170" spans="1:6" ht="14.25" customHeight="1" x14ac:dyDescent="0.2">
      <c r="A170" s="99">
        <f t="shared" si="2"/>
        <v>41676.375</v>
      </c>
      <c r="B170" s="40">
        <v>9</v>
      </c>
      <c r="C170" s="40" t="s">
        <v>585</v>
      </c>
      <c r="D170" s="40" t="s">
        <v>39</v>
      </c>
      <c r="E170" s="40" t="s">
        <v>586</v>
      </c>
      <c r="F170" s="40" t="s">
        <v>587</v>
      </c>
    </row>
    <row r="171" spans="1:6" ht="14.25" customHeight="1" x14ac:dyDescent="0.2">
      <c r="A171" s="99">
        <f t="shared" si="2"/>
        <v>41676.416669999999</v>
      </c>
      <c r="B171" s="40">
        <v>10</v>
      </c>
      <c r="C171" s="40" t="s">
        <v>588</v>
      </c>
      <c r="D171" s="40" t="s">
        <v>39</v>
      </c>
      <c r="E171" s="40" t="s">
        <v>589</v>
      </c>
      <c r="F171" s="40" t="s">
        <v>590</v>
      </c>
    </row>
    <row r="172" spans="1:6" ht="14.25" customHeight="1" x14ac:dyDescent="0.2">
      <c r="A172" s="99">
        <f t="shared" si="2"/>
        <v>41676.458330000001</v>
      </c>
      <c r="B172" s="40">
        <v>11</v>
      </c>
      <c r="C172" s="40" t="s">
        <v>591</v>
      </c>
      <c r="D172" s="40" t="s">
        <v>39</v>
      </c>
      <c r="E172" s="40" t="s">
        <v>592</v>
      </c>
      <c r="F172" s="40" t="s">
        <v>593</v>
      </c>
    </row>
    <row r="173" spans="1:6" ht="14.25" customHeight="1" x14ac:dyDescent="0.2">
      <c r="A173" s="99">
        <f t="shared" si="2"/>
        <v>41676.5</v>
      </c>
      <c r="B173" s="40">
        <v>12</v>
      </c>
      <c r="C173" s="40" t="s">
        <v>594</v>
      </c>
      <c r="D173" s="40" t="s">
        <v>39</v>
      </c>
      <c r="E173" s="40" t="s">
        <v>595</v>
      </c>
      <c r="F173" s="40" t="s">
        <v>596</v>
      </c>
    </row>
    <row r="174" spans="1:6" ht="14.25" customHeight="1" x14ac:dyDescent="0.2">
      <c r="A174" s="99">
        <f t="shared" si="2"/>
        <v>41676.541669999999</v>
      </c>
      <c r="B174" s="40">
        <v>13</v>
      </c>
      <c r="C174" s="40" t="s">
        <v>597</v>
      </c>
      <c r="D174" s="40" t="s">
        <v>39</v>
      </c>
      <c r="E174" s="40" t="s">
        <v>598</v>
      </c>
      <c r="F174" s="40" t="s">
        <v>599</v>
      </c>
    </row>
    <row r="175" spans="1:6" ht="14.25" customHeight="1" x14ac:dyDescent="0.2">
      <c r="A175" s="99">
        <f t="shared" si="2"/>
        <v>41676.583330000001</v>
      </c>
      <c r="B175" s="40">
        <v>14</v>
      </c>
      <c r="C175" s="40" t="s">
        <v>600</v>
      </c>
      <c r="D175" s="40" t="s">
        <v>601</v>
      </c>
      <c r="E175" s="40" t="s">
        <v>602</v>
      </c>
      <c r="F175" s="40" t="s">
        <v>603</v>
      </c>
    </row>
    <row r="176" spans="1:6" ht="14.25" customHeight="1" x14ac:dyDescent="0.2">
      <c r="A176" s="99">
        <f t="shared" si="2"/>
        <v>41676.625</v>
      </c>
      <c r="B176" s="40">
        <v>15</v>
      </c>
      <c r="C176" s="40" t="s">
        <v>604</v>
      </c>
      <c r="D176" s="40" t="s">
        <v>39</v>
      </c>
      <c r="E176" s="40" t="s">
        <v>605</v>
      </c>
      <c r="F176" s="40" t="s">
        <v>606</v>
      </c>
    </row>
    <row r="177" spans="1:6" ht="14.25" customHeight="1" x14ac:dyDescent="0.2">
      <c r="A177" s="99">
        <f t="shared" si="2"/>
        <v>41676.666669999999</v>
      </c>
      <c r="B177" s="40">
        <v>16</v>
      </c>
      <c r="C177" s="40" t="s">
        <v>607</v>
      </c>
      <c r="D177" s="40" t="s">
        <v>39</v>
      </c>
      <c r="E177" s="40" t="s">
        <v>608</v>
      </c>
      <c r="F177" s="40" t="s">
        <v>609</v>
      </c>
    </row>
    <row r="178" spans="1:6" ht="14.25" customHeight="1" x14ac:dyDescent="0.2">
      <c r="A178" s="99">
        <f t="shared" si="2"/>
        <v>41676.708330000001</v>
      </c>
      <c r="B178" s="40">
        <v>17</v>
      </c>
      <c r="C178" s="40" t="s">
        <v>610</v>
      </c>
      <c r="D178" s="40" t="s">
        <v>39</v>
      </c>
      <c r="E178" s="40" t="s">
        <v>611</v>
      </c>
      <c r="F178" s="40" t="s">
        <v>612</v>
      </c>
    </row>
    <row r="179" spans="1:6" ht="14.25" customHeight="1" x14ac:dyDescent="0.2">
      <c r="A179" s="99">
        <f t="shared" si="2"/>
        <v>41676.75</v>
      </c>
      <c r="B179" s="40">
        <v>18</v>
      </c>
      <c r="C179" s="40" t="s">
        <v>613</v>
      </c>
      <c r="D179" s="40" t="s">
        <v>614</v>
      </c>
      <c r="E179" s="40" t="s">
        <v>615</v>
      </c>
      <c r="F179" s="40" t="s">
        <v>616</v>
      </c>
    </row>
    <row r="180" spans="1:6" ht="14.25" customHeight="1" x14ac:dyDescent="0.2">
      <c r="A180" s="99">
        <f t="shared" si="2"/>
        <v>41676.791669999999</v>
      </c>
      <c r="B180" s="40">
        <v>19</v>
      </c>
      <c r="C180" s="40" t="s">
        <v>617</v>
      </c>
      <c r="D180" s="40" t="s">
        <v>39</v>
      </c>
      <c r="E180" s="40" t="s">
        <v>618</v>
      </c>
      <c r="F180" s="40" t="s">
        <v>619</v>
      </c>
    </row>
    <row r="181" spans="1:6" ht="14.25" customHeight="1" x14ac:dyDescent="0.2">
      <c r="A181" s="99">
        <f t="shared" si="2"/>
        <v>41676.833330000001</v>
      </c>
      <c r="B181" s="40">
        <v>20</v>
      </c>
      <c r="C181" s="40" t="s">
        <v>620</v>
      </c>
      <c r="D181" s="40" t="s">
        <v>39</v>
      </c>
      <c r="E181" s="40" t="s">
        <v>621</v>
      </c>
      <c r="F181" s="40" t="s">
        <v>622</v>
      </c>
    </row>
    <row r="182" spans="1:6" ht="14.25" customHeight="1" x14ac:dyDescent="0.2">
      <c r="A182" s="99">
        <f t="shared" si="2"/>
        <v>41676.875</v>
      </c>
      <c r="B182" s="40">
        <v>21</v>
      </c>
      <c r="C182" s="40" t="s">
        <v>623</v>
      </c>
      <c r="D182" s="40" t="s">
        <v>39</v>
      </c>
      <c r="E182" s="40" t="s">
        <v>624</v>
      </c>
      <c r="F182" s="40" t="s">
        <v>625</v>
      </c>
    </row>
    <row r="183" spans="1:6" ht="14.25" customHeight="1" x14ac:dyDescent="0.2">
      <c r="A183" s="99">
        <f t="shared" si="2"/>
        <v>41676.916669999999</v>
      </c>
      <c r="B183" s="40">
        <v>22</v>
      </c>
      <c r="C183" s="40" t="s">
        <v>626</v>
      </c>
      <c r="D183" s="40" t="s">
        <v>39</v>
      </c>
      <c r="E183" s="40" t="s">
        <v>627</v>
      </c>
      <c r="F183" s="40" t="s">
        <v>628</v>
      </c>
    </row>
    <row r="184" spans="1:6" ht="14.25" customHeight="1" x14ac:dyDescent="0.2">
      <c r="A184" s="99">
        <f t="shared" si="2"/>
        <v>41676.958330000001</v>
      </c>
      <c r="B184" s="40">
        <v>23</v>
      </c>
      <c r="C184" s="40" t="s">
        <v>629</v>
      </c>
      <c r="D184" s="40" t="s">
        <v>39</v>
      </c>
      <c r="E184" s="40" t="s">
        <v>630</v>
      </c>
      <c r="F184" s="40" t="s">
        <v>631</v>
      </c>
    </row>
    <row r="185" spans="1:6" ht="14.25" customHeight="1" x14ac:dyDescent="0.2">
      <c r="A185" s="99">
        <f t="shared" si="2"/>
        <v>41677</v>
      </c>
      <c r="B185" s="40">
        <v>0</v>
      </c>
      <c r="C185" s="40" t="s">
        <v>632</v>
      </c>
      <c r="D185" s="40" t="s">
        <v>39</v>
      </c>
      <c r="E185" s="40" t="s">
        <v>633</v>
      </c>
      <c r="F185" s="40" t="s">
        <v>634</v>
      </c>
    </row>
    <row r="186" spans="1:6" ht="14.25" customHeight="1" x14ac:dyDescent="0.2">
      <c r="A186" s="99">
        <f t="shared" si="2"/>
        <v>41677.041669999999</v>
      </c>
      <c r="B186" s="40">
        <v>1</v>
      </c>
      <c r="C186" s="40" t="s">
        <v>635</v>
      </c>
      <c r="D186" s="40" t="s">
        <v>39</v>
      </c>
      <c r="E186" s="40" t="s">
        <v>636</v>
      </c>
      <c r="F186" s="40" t="s">
        <v>637</v>
      </c>
    </row>
    <row r="187" spans="1:6" ht="14.25" customHeight="1" x14ac:dyDescent="0.2">
      <c r="A187" s="99">
        <f t="shared" si="2"/>
        <v>41677.083330000001</v>
      </c>
      <c r="B187" s="40">
        <v>2</v>
      </c>
      <c r="C187" s="40" t="s">
        <v>638</v>
      </c>
      <c r="D187" s="40" t="s">
        <v>39</v>
      </c>
      <c r="E187" s="40" t="s">
        <v>639</v>
      </c>
      <c r="F187" s="40" t="s">
        <v>640</v>
      </c>
    </row>
    <row r="188" spans="1:6" ht="14.25" customHeight="1" x14ac:dyDescent="0.2">
      <c r="A188" s="99">
        <f t="shared" si="2"/>
        <v>41677.125</v>
      </c>
      <c r="B188" s="40">
        <v>3</v>
      </c>
      <c r="C188" s="40" t="s">
        <v>641</v>
      </c>
      <c r="D188" s="40" t="s">
        <v>39</v>
      </c>
      <c r="E188" s="40" t="s">
        <v>642</v>
      </c>
      <c r="F188" s="40" t="s">
        <v>643</v>
      </c>
    </row>
    <row r="189" spans="1:6" ht="14.25" customHeight="1" x14ac:dyDescent="0.2">
      <c r="A189" s="99">
        <f t="shared" si="2"/>
        <v>41677.166669999999</v>
      </c>
      <c r="B189" s="40">
        <v>4</v>
      </c>
      <c r="C189" s="40" t="s">
        <v>644</v>
      </c>
      <c r="D189" s="40" t="s">
        <v>39</v>
      </c>
      <c r="E189" s="40" t="s">
        <v>645</v>
      </c>
      <c r="F189" s="40" t="s">
        <v>646</v>
      </c>
    </row>
    <row r="190" spans="1:6" ht="14.25" customHeight="1" x14ac:dyDescent="0.2">
      <c r="A190" s="99">
        <f t="shared" si="2"/>
        <v>41677.208330000001</v>
      </c>
      <c r="B190" s="40">
        <v>5</v>
      </c>
      <c r="C190" s="40" t="s">
        <v>647</v>
      </c>
      <c r="D190" s="40" t="s">
        <v>648</v>
      </c>
      <c r="E190" s="40" t="s">
        <v>39</v>
      </c>
      <c r="F190" s="40" t="s">
        <v>649</v>
      </c>
    </row>
    <row r="191" spans="1:6" ht="14.25" customHeight="1" x14ac:dyDescent="0.2">
      <c r="A191" s="99">
        <f t="shared" si="2"/>
        <v>41677.25</v>
      </c>
      <c r="B191" s="40">
        <v>6</v>
      </c>
      <c r="C191" s="40" t="s">
        <v>650</v>
      </c>
      <c r="D191" s="40" t="s">
        <v>39</v>
      </c>
      <c r="E191" s="40" t="s">
        <v>651</v>
      </c>
      <c r="F191" s="40" t="s">
        <v>652</v>
      </c>
    </row>
    <row r="192" spans="1:6" ht="14.25" customHeight="1" x14ac:dyDescent="0.2">
      <c r="A192" s="99">
        <f t="shared" si="2"/>
        <v>41677.291669999999</v>
      </c>
      <c r="B192" s="40">
        <v>7</v>
      </c>
      <c r="C192" s="40" t="s">
        <v>280</v>
      </c>
      <c r="D192" s="40" t="s">
        <v>653</v>
      </c>
      <c r="E192" s="40" t="s">
        <v>39</v>
      </c>
      <c r="F192" s="40" t="s">
        <v>282</v>
      </c>
    </row>
    <row r="193" spans="1:6" ht="14.25" customHeight="1" x14ac:dyDescent="0.2">
      <c r="A193" s="99">
        <f t="shared" si="2"/>
        <v>41677.333330000001</v>
      </c>
      <c r="B193" s="40">
        <v>8</v>
      </c>
      <c r="C193" s="40" t="s">
        <v>654</v>
      </c>
      <c r="D193" s="40" t="s">
        <v>215</v>
      </c>
      <c r="E193" s="40" t="s">
        <v>655</v>
      </c>
      <c r="F193" s="40" t="s">
        <v>656</v>
      </c>
    </row>
    <row r="194" spans="1:6" ht="14.25" customHeight="1" x14ac:dyDescent="0.2">
      <c r="A194" s="99">
        <f t="shared" ref="A194:A257" si="3">A170+1</f>
        <v>41677.375</v>
      </c>
      <c r="B194" s="40">
        <v>9</v>
      </c>
      <c r="C194" s="40" t="s">
        <v>657</v>
      </c>
      <c r="D194" s="40" t="s">
        <v>39</v>
      </c>
      <c r="E194" s="40" t="s">
        <v>658</v>
      </c>
      <c r="F194" s="40" t="s">
        <v>659</v>
      </c>
    </row>
    <row r="195" spans="1:6" ht="14.25" customHeight="1" x14ac:dyDescent="0.2">
      <c r="A195" s="99">
        <f t="shared" si="3"/>
        <v>41677.416669999999</v>
      </c>
      <c r="B195" s="40">
        <v>10</v>
      </c>
      <c r="C195" s="40" t="s">
        <v>660</v>
      </c>
      <c r="D195" s="40" t="s">
        <v>39</v>
      </c>
      <c r="E195" s="40" t="s">
        <v>661</v>
      </c>
      <c r="F195" s="40" t="s">
        <v>662</v>
      </c>
    </row>
    <row r="196" spans="1:6" ht="14.25" customHeight="1" x14ac:dyDescent="0.2">
      <c r="A196" s="99">
        <f t="shared" si="3"/>
        <v>41677.458330000001</v>
      </c>
      <c r="B196" s="40">
        <v>11</v>
      </c>
      <c r="C196" s="40" t="s">
        <v>663</v>
      </c>
      <c r="D196" s="40" t="s">
        <v>39</v>
      </c>
      <c r="E196" s="40" t="s">
        <v>664</v>
      </c>
      <c r="F196" s="40" t="s">
        <v>665</v>
      </c>
    </row>
    <row r="197" spans="1:6" ht="14.25" customHeight="1" x14ac:dyDescent="0.2">
      <c r="A197" s="99">
        <f t="shared" si="3"/>
        <v>41677.5</v>
      </c>
      <c r="B197" s="40">
        <v>12</v>
      </c>
      <c r="C197" s="40" t="s">
        <v>666</v>
      </c>
      <c r="D197" s="40" t="s">
        <v>39</v>
      </c>
      <c r="E197" s="40" t="s">
        <v>667</v>
      </c>
      <c r="F197" s="40" t="s">
        <v>668</v>
      </c>
    </row>
    <row r="198" spans="1:6" ht="14.25" customHeight="1" x14ac:dyDescent="0.2">
      <c r="A198" s="99">
        <f t="shared" si="3"/>
        <v>41677.541669999999</v>
      </c>
      <c r="B198" s="40">
        <v>13</v>
      </c>
      <c r="C198" s="40" t="s">
        <v>669</v>
      </c>
      <c r="D198" s="40" t="s">
        <v>39</v>
      </c>
      <c r="E198" s="40" t="s">
        <v>670</v>
      </c>
      <c r="F198" s="40" t="s">
        <v>671</v>
      </c>
    </row>
    <row r="199" spans="1:6" ht="14.25" customHeight="1" x14ac:dyDescent="0.2">
      <c r="A199" s="99">
        <f t="shared" si="3"/>
        <v>41677.583330000001</v>
      </c>
      <c r="B199" s="40">
        <v>14</v>
      </c>
      <c r="C199" s="40" t="s">
        <v>672</v>
      </c>
      <c r="D199" s="40" t="s">
        <v>39</v>
      </c>
      <c r="E199" s="40" t="s">
        <v>673</v>
      </c>
      <c r="F199" s="40" t="s">
        <v>674</v>
      </c>
    </row>
    <row r="200" spans="1:6" ht="14.25" customHeight="1" x14ac:dyDescent="0.2">
      <c r="A200" s="99">
        <f t="shared" si="3"/>
        <v>41677.625</v>
      </c>
      <c r="B200" s="40">
        <v>15</v>
      </c>
      <c r="C200" s="40" t="s">
        <v>675</v>
      </c>
      <c r="D200" s="40" t="s">
        <v>39</v>
      </c>
      <c r="E200" s="40" t="s">
        <v>676</v>
      </c>
      <c r="F200" s="40" t="s">
        <v>677</v>
      </c>
    </row>
    <row r="201" spans="1:6" ht="14.25" customHeight="1" x14ac:dyDescent="0.2">
      <c r="A201" s="99">
        <f t="shared" si="3"/>
        <v>41677.666669999999</v>
      </c>
      <c r="B201" s="40">
        <v>16</v>
      </c>
      <c r="C201" s="40" t="s">
        <v>678</v>
      </c>
      <c r="D201" s="40" t="s">
        <v>39</v>
      </c>
      <c r="E201" s="40" t="s">
        <v>679</v>
      </c>
      <c r="F201" s="40" t="s">
        <v>680</v>
      </c>
    </row>
    <row r="202" spans="1:6" ht="14.25" customHeight="1" x14ac:dyDescent="0.2">
      <c r="A202" s="99">
        <f t="shared" si="3"/>
        <v>41677.708330000001</v>
      </c>
      <c r="B202" s="40">
        <v>17</v>
      </c>
      <c r="C202" s="40" t="s">
        <v>681</v>
      </c>
      <c r="D202" s="40" t="s">
        <v>682</v>
      </c>
      <c r="E202" s="40" t="s">
        <v>39</v>
      </c>
      <c r="F202" s="40" t="s">
        <v>683</v>
      </c>
    </row>
    <row r="203" spans="1:6" ht="14.25" customHeight="1" x14ac:dyDescent="0.2">
      <c r="A203" s="99">
        <f t="shared" si="3"/>
        <v>41677.75</v>
      </c>
      <c r="B203" s="40">
        <v>18</v>
      </c>
      <c r="C203" s="40" t="s">
        <v>684</v>
      </c>
      <c r="D203" s="40" t="s">
        <v>685</v>
      </c>
      <c r="E203" s="40" t="s">
        <v>39</v>
      </c>
      <c r="F203" s="40" t="s">
        <v>686</v>
      </c>
    </row>
    <row r="204" spans="1:6" ht="14.25" customHeight="1" x14ac:dyDescent="0.2">
      <c r="A204" s="99">
        <f t="shared" si="3"/>
        <v>41677.791669999999</v>
      </c>
      <c r="B204" s="40">
        <v>19</v>
      </c>
      <c r="C204" s="40" t="s">
        <v>687</v>
      </c>
      <c r="D204" s="40" t="s">
        <v>39</v>
      </c>
      <c r="E204" s="40" t="s">
        <v>688</v>
      </c>
      <c r="F204" s="40" t="s">
        <v>689</v>
      </c>
    </row>
    <row r="205" spans="1:6" ht="14.25" customHeight="1" x14ac:dyDescent="0.2">
      <c r="A205" s="99">
        <f t="shared" si="3"/>
        <v>41677.833330000001</v>
      </c>
      <c r="B205" s="40">
        <v>20</v>
      </c>
      <c r="C205" s="40" t="s">
        <v>690</v>
      </c>
      <c r="D205" s="40" t="s">
        <v>215</v>
      </c>
      <c r="E205" s="40" t="s">
        <v>691</v>
      </c>
      <c r="F205" s="40" t="s">
        <v>692</v>
      </c>
    </row>
    <row r="206" spans="1:6" ht="14.25" customHeight="1" x14ac:dyDescent="0.2">
      <c r="A206" s="99">
        <f t="shared" si="3"/>
        <v>41677.875</v>
      </c>
      <c r="B206" s="40">
        <v>21</v>
      </c>
      <c r="C206" s="40" t="s">
        <v>693</v>
      </c>
      <c r="D206" s="40" t="s">
        <v>39</v>
      </c>
      <c r="E206" s="40" t="s">
        <v>694</v>
      </c>
      <c r="F206" s="40" t="s">
        <v>695</v>
      </c>
    </row>
    <row r="207" spans="1:6" ht="14.25" customHeight="1" x14ac:dyDescent="0.2">
      <c r="A207" s="99">
        <f t="shared" si="3"/>
        <v>41677.916669999999</v>
      </c>
      <c r="B207" s="40">
        <v>22</v>
      </c>
      <c r="C207" s="40" t="s">
        <v>696</v>
      </c>
      <c r="D207" s="40" t="s">
        <v>39</v>
      </c>
      <c r="E207" s="40" t="s">
        <v>697</v>
      </c>
      <c r="F207" s="40" t="s">
        <v>698</v>
      </c>
    </row>
    <row r="208" spans="1:6" ht="14.25" customHeight="1" x14ac:dyDescent="0.2">
      <c r="A208" s="99">
        <f t="shared" si="3"/>
        <v>41677.958330000001</v>
      </c>
      <c r="B208" s="40">
        <v>23</v>
      </c>
      <c r="C208" s="40" t="s">
        <v>699</v>
      </c>
      <c r="D208" s="40" t="s">
        <v>215</v>
      </c>
      <c r="E208" s="40" t="s">
        <v>700</v>
      </c>
      <c r="F208" s="40" t="s">
        <v>701</v>
      </c>
    </row>
    <row r="209" spans="1:6" ht="14.25" customHeight="1" x14ac:dyDescent="0.2">
      <c r="A209" s="99">
        <f t="shared" si="3"/>
        <v>41678</v>
      </c>
      <c r="B209" s="40">
        <v>0</v>
      </c>
      <c r="C209" s="40" t="s">
        <v>702</v>
      </c>
      <c r="D209" s="40" t="s">
        <v>39</v>
      </c>
      <c r="E209" s="40" t="s">
        <v>703</v>
      </c>
      <c r="F209" s="40" t="s">
        <v>704</v>
      </c>
    </row>
    <row r="210" spans="1:6" ht="14.25" customHeight="1" x14ac:dyDescent="0.2">
      <c r="A210" s="99">
        <f t="shared" si="3"/>
        <v>41678.041669999999</v>
      </c>
      <c r="B210" s="40">
        <v>1</v>
      </c>
      <c r="C210" s="40" t="s">
        <v>705</v>
      </c>
      <c r="D210" s="40" t="s">
        <v>39</v>
      </c>
      <c r="E210" s="40" t="s">
        <v>706</v>
      </c>
      <c r="F210" s="40" t="s">
        <v>707</v>
      </c>
    </row>
    <row r="211" spans="1:6" ht="14.25" customHeight="1" x14ac:dyDescent="0.2">
      <c r="A211" s="99">
        <f t="shared" si="3"/>
        <v>41678.083330000001</v>
      </c>
      <c r="B211" s="40">
        <v>2</v>
      </c>
      <c r="C211" s="40" t="s">
        <v>708</v>
      </c>
      <c r="D211" s="40" t="s">
        <v>39</v>
      </c>
      <c r="E211" s="40" t="s">
        <v>709</v>
      </c>
      <c r="F211" s="40" t="s">
        <v>710</v>
      </c>
    </row>
    <row r="212" spans="1:6" ht="14.25" customHeight="1" x14ac:dyDescent="0.2">
      <c r="A212" s="99">
        <f t="shared" si="3"/>
        <v>41678.125</v>
      </c>
      <c r="B212" s="40">
        <v>3</v>
      </c>
      <c r="C212" s="40" t="s">
        <v>711</v>
      </c>
      <c r="D212" s="40" t="s">
        <v>39</v>
      </c>
      <c r="E212" s="40" t="s">
        <v>712</v>
      </c>
      <c r="F212" s="40" t="s">
        <v>713</v>
      </c>
    </row>
    <row r="213" spans="1:6" ht="14.25" customHeight="1" x14ac:dyDescent="0.2">
      <c r="A213" s="99">
        <f t="shared" si="3"/>
        <v>41678.166669999999</v>
      </c>
      <c r="B213" s="40">
        <v>4</v>
      </c>
      <c r="C213" s="40" t="s">
        <v>714</v>
      </c>
      <c r="D213" s="40" t="s">
        <v>39</v>
      </c>
      <c r="E213" s="40" t="s">
        <v>715</v>
      </c>
      <c r="F213" s="40" t="s">
        <v>716</v>
      </c>
    </row>
    <row r="214" spans="1:6" ht="14.25" customHeight="1" x14ac:dyDescent="0.2">
      <c r="A214" s="99">
        <f t="shared" si="3"/>
        <v>41678.208330000001</v>
      </c>
      <c r="B214" s="40">
        <v>5</v>
      </c>
      <c r="C214" s="40" t="s">
        <v>717</v>
      </c>
      <c r="D214" s="40" t="s">
        <v>39</v>
      </c>
      <c r="E214" s="40" t="s">
        <v>195</v>
      </c>
      <c r="F214" s="40" t="s">
        <v>718</v>
      </c>
    </row>
    <row r="215" spans="1:6" ht="14.25" customHeight="1" x14ac:dyDescent="0.2">
      <c r="A215" s="99">
        <f t="shared" si="3"/>
        <v>41678.25</v>
      </c>
      <c r="B215" s="40">
        <v>6</v>
      </c>
      <c r="C215" s="40" t="s">
        <v>719</v>
      </c>
      <c r="D215" s="40" t="s">
        <v>720</v>
      </c>
      <c r="E215" s="40" t="s">
        <v>39</v>
      </c>
      <c r="F215" s="40" t="s">
        <v>721</v>
      </c>
    </row>
    <row r="216" spans="1:6" ht="14.25" customHeight="1" x14ac:dyDescent="0.2">
      <c r="A216" s="99">
        <f t="shared" si="3"/>
        <v>41678.291669999999</v>
      </c>
      <c r="B216" s="40">
        <v>7</v>
      </c>
      <c r="C216" s="40" t="s">
        <v>722</v>
      </c>
      <c r="D216" s="40" t="s">
        <v>39</v>
      </c>
      <c r="E216" s="40" t="s">
        <v>723</v>
      </c>
      <c r="F216" s="40" t="s">
        <v>724</v>
      </c>
    </row>
    <row r="217" spans="1:6" ht="14.25" customHeight="1" x14ac:dyDescent="0.2">
      <c r="A217" s="99">
        <f t="shared" si="3"/>
        <v>41678.333330000001</v>
      </c>
      <c r="B217" s="40">
        <v>8</v>
      </c>
      <c r="C217" s="40" t="s">
        <v>725</v>
      </c>
      <c r="D217" s="40" t="s">
        <v>726</v>
      </c>
      <c r="E217" s="40" t="s">
        <v>727</v>
      </c>
      <c r="F217" s="40" t="s">
        <v>728</v>
      </c>
    </row>
    <row r="218" spans="1:6" ht="14.25" customHeight="1" x14ac:dyDescent="0.2">
      <c r="A218" s="99">
        <f t="shared" si="3"/>
        <v>41678.375</v>
      </c>
      <c r="B218" s="40">
        <v>9</v>
      </c>
      <c r="C218" s="40" t="s">
        <v>729</v>
      </c>
      <c r="D218" s="40" t="s">
        <v>39</v>
      </c>
      <c r="E218" s="40" t="s">
        <v>730</v>
      </c>
      <c r="F218" s="40" t="s">
        <v>731</v>
      </c>
    </row>
    <row r="219" spans="1:6" ht="14.25" customHeight="1" x14ac:dyDescent="0.2">
      <c r="A219" s="99">
        <f t="shared" si="3"/>
        <v>41678.416669999999</v>
      </c>
      <c r="B219" s="40">
        <v>10</v>
      </c>
      <c r="C219" s="40" t="s">
        <v>732</v>
      </c>
      <c r="D219" s="40" t="s">
        <v>39</v>
      </c>
      <c r="E219" s="40" t="s">
        <v>733</v>
      </c>
      <c r="F219" s="40" t="s">
        <v>734</v>
      </c>
    </row>
    <row r="220" spans="1:6" ht="14.25" customHeight="1" x14ac:dyDescent="0.2">
      <c r="A220" s="99">
        <f t="shared" si="3"/>
        <v>41678.458330000001</v>
      </c>
      <c r="B220" s="40">
        <v>11</v>
      </c>
      <c r="C220" s="40" t="s">
        <v>735</v>
      </c>
      <c r="D220" s="40" t="s">
        <v>39</v>
      </c>
      <c r="E220" s="40" t="s">
        <v>736</v>
      </c>
      <c r="F220" s="40" t="s">
        <v>737</v>
      </c>
    </row>
    <row r="221" spans="1:6" ht="14.25" customHeight="1" x14ac:dyDescent="0.2">
      <c r="A221" s="99">
        <f t="shared" si="3"/>
        <v>41678.5</v>
      </c>
      <c r="B221" s="40">
        <v>12</v>
      </c>
      <c r="C221" s="40" t="s">
        <v>738</v>
      </c>
      <c r="D221" s="40" t="s">
        <v>39</v>
      </c>
      <c r="E221" s="40" t="s">
        <v>739</v>
      </c>
      <c r="F221" s="40" t="s">
        <v>740</v>
      </c>
    </row>
    <row r="222" spans="1:6" ht="14.25" customHeight="1" x14ac:dyDescent="0.2">
      <c r="A222" s="99">
        <f t="shared" si="3"/>
        <v>41678.541669999999</v>
      </c>
      <c r="B222" s="40">
        <v>13</v>
      </c>
      <c r="C222" s="40" t="s">
        <v>741</v>
      </c>
      <c r="D222" s="40" t="s">
        <v>39</v>
      </c>
      <c r="E222" s="40" t="s">
        <v>742</v>
      </c>
      <c r="F222" s="40" t="s">
        <v>743</v>
      </c>
    </row>
    <row r="223" spans="1:6" ht="14.25" customHeight="1" x14ac:dyDescent="0.2">
      <c r="A223" s="99">
        <f t="shared" si="3"/>
        <v>41678.583330000001</v>
      </c>
      <c r="B223" s="40">
        <v>14</v>
      </c>
      <c r="C223" s="40" t="s">
        <v>744</v>
      </c>
      <c r="D223" s="40" t="s">
        <v>39</v>
      </c>
      <c r="E223" s="40" t="s">
        <v>745</v>
      </c>
      <c r="F223" s="40" t="s">
        <v>746</v>
      </c>
    </row>
    <row r="224" spans="1:6" ht="14.25" customHeight="1" x14ac:dyDescent="0.2">
      <c r="A224" s="99">
        <f t="shared" si="3"/>
        <v>41678.625</v>
      </c>
      <c r="B224" s="40">
        <v>15</v>
      </c>
      <c r="C224" s="40" t="s">
        <v>747</v>
      </c>
      <c r="D224" s="40" t="s">
        <v>39</v>
      </c>
      <c r="E224" s="40" t="s">
        <v>748</v>
      </c>
      <c r="F224" s="40" t="s">
        <v>749</v>
      </c>
    </row>
    <row r="225" spans="1:6" ht="14.25" customHeight="1" x14ac:dyDescent="0.2">
      <c r="A225" s="99">
        <f t="shared" si="3"/>
        <v>41678.666669999999</v>
      </c>
      <c r="B225" s="40">
        <v>16</v>
      </c>
      <c r="C225" s="40" t="s">
        <v>750</v>
      </c>
      <c r="D225" s="40" t="s">
        <v>39</v>
      </c>
      <c r="E225" s="40" t="s">
        <v>751</v>
      </c>
      <c r="F225" s="40" t="s">
        <v>752</v>
      </c>
    </row>
    <row r="226" spans="1:6" ht="14.25" customHeight="1" x14ac:dyDescent="0.2">
      <c r="A226" s="99">
        <f t="shared" si="3"/>
        <v>41678.708330000001</v>
      </c>
      <c r="B226" s="40">
        <v>17</v>
      </c>
      <c r="C226" s="40" t="s">
        <v>753</v>
      </c>
      <c r="D226" s="40" t="s">
        <v>39</v>
      </c>
      <c r="E226" s="40" t="s">
        <v>754</v>
      </c>
      <c r="F226" s="40" t="s">
        <v>755</v>
      </c>
    </row>
    <row r="227" spans="1:6" ht="14.25" customHeight="1" x14ac:dyDescent="0.2">
      <c r="A227" s="99">
        <f t="shared" si="3"/>
        <v>41678.75</v>
      </c>
      <c r="B227" s="40">
        <v>18</v>
      </c>
      <c r="C227" s="40" t="s">
        <v>756</v>
      </c>
      <c r="D227" s="40" t="s">
        <v>39</v>
      </c>
      <c r="E227" s="40" t="s">
        <v>757</v>
      </c>
      <c r="F227" s="40" t="s">
        <v>758</v>
      </c>
    </row>
    <row r="228" spans="1:6" ht="14.25" customHeight="1" x14ac:dyDescent="0.2">
      <c r="A228" s="99">
        <f t="shared" si="3"/>
        <v>41678.791669999999</v>
      </c>
      <c r="B228" s="40">
        <v>19</v>
      </c>
      <c r="C228" s="40" t="s">
        <v>759</v>
      </c>
      <c r="D228" s="40" t="s">
        <v>39</v>
      </c>
      <c r="E228" s="40" t="s">
        <v>760</v>
      </c>
      <c r="F228" s="40" t="s">
        <v>761</v>
      </c>
    </row>
    <row r="229" spans="1:6" ht="14.25" customHeight="1" x14ac:dyDescent="0.2">
      <c r="A229" s="99">
        <f t="shared" si="3"/>
        <v>41678.833330000001</v>
      </c>
      <c r="B229" s="40">
        <v>20</v>
      </c>
      <c r="C229" s="40" t="s">
        <v>762</v>
      </c>
      <c r="D229" s="40" t="s">
        <v>39</v>
      </c>
      <c r="E229" s="40" t="s">
        <v>763</v>
      </c>
      <c r="F229" s="40" t="s">
        <v>764</v>
      </c>
    </row>
    <row r="230" spans="1:6" ht="14.25" customHeight="1" x14ac:dyDescent="0.2">
      <c r="A230" s="99">
        <f t="shared" si="3"/>
        <v>41678.875</v>
      </c>
      <c r="B230" s="40">
        <v>21</v>
      </c>
      <c r="C230" s="40" t="s">
        <v>765</v>
      </c>
      <c r="D230" s="40" t="s">
        <v>39</v>
      </c>
      <c r="E230" s="40" t="s">
        <v>766</v>
      </c>
      <c r="F230" s="40" t="s">
        <v>767</v>
      </c>
    </row>
    <row r="231" spans="1:6" ht="14.25" customHeight="1" x14ac:dyDescent="0.2">
      <c r="A231" s="99">
        <f t="shared" si="3"/>
        <v>41678.916669999999</v>
      </c>
      <c r="B231" s="40">
        <v>22</v>
      </c>
      <c r="C231" s="40" t="s">
        <v>768</v>
      </c>
      <c r="D231" s="40" t="s">
        <v>39</v>
      </c>
      <c r="E231" s="40" t="s">
        <v>769</v>
      </c>
      <c r="F231" s="40" t="s">
        <v>770</v>
      </c>
    </row>
    <row r="232" spans="1:6" ht="14.25" customHeight="1" x14ac:dyDescent="0.2">
      <c r="A232" s="99">
        <f t="shared" si="3"/>
        <v>41678.958330000001</v>
      </c>
      <c r="B232" s="40">
        <v>23</v>
      </c>
      <c r="C232" s="40" t="s">
        <v>771</v>
      </c>
      <c r="D232" s="40" t="s">
        <v>39</v>
      </c>
      <c r="E232" s="40" t="s">
        <v>772</v>
      </c>
      <c r="F232" s="40" t="s">
        <v>773</v>
      </c>
    </row>
    <row r="233" spans="1:6" ht="14.25" customHeight="1" x14ac:dyDescent="0.2">
      <c r="A233" s="99">
        <f t="shared" si="3"/>
        <v>41679</v>
      </c>
      <c r="B233" s="40">
        <v>0</v>
      </c>
      <c r="C233" s="40" t="s">
        <v>774</v>
      </c>
      <c r="D233" s="40" t="s">
        <v>39</v>
      </c>
      <c r="E233" s="40" t="s">
        <v>775</v>
      </c>
      <c r="F233" s="40" t="s">
        <v>776</v>
      </c>
    </row>
    <row r="234" spans="1:6" ht="14.25" customHeight="1" x14ac:dyDescent="0.2">
      <c r="A234" s="99">
        <f t="shared" si="3"/>
        <v>41679.041669999999</v>
      </c>
      <c r="B234" s="40">
        <v>1</v>
      </c>
      <c r="C234" s="40" t="s">
        <v>777</v>
      </c>
      <c r="D234" s="40" t="s">
        <v>39</v>
      </c>
      <c r="E234" s="40" t="s">
        <v>778</v>
      </c>
      <c r="F234" s="40" t="s">
        <v>744</v>
      </c>
    </row>
    <row r="235" spans="1:6" ht="14.25" customHeight="1" x14ac:dyDescent="0.2">
      <c r="A235" s="99">
        <f t="shared" si="3"/>
        <v>41679.083330000001</v>
      </c>
      <c r="B235" s="40">
        <v>2</v>
      </c>
      <c r="C235" s="40" t="s">
        <v>779</v>
      </c>
      <c r="D235" s="40" t="s">
        <v>39</v>
      </c>
      <c r="E235" s="40" t="s">
        <v>780</v>
      </c>
      <c r="F235" s="40" t="s">
        <v>781</v>
      </c>
    </row>
    <row r="236" spans="1:6" ht="14.25" customHeight="1" x14ac:dyDescent="0.2">
      <c r="A236" s="99">
        <f t="shared" si="3"/>
        <v>41679.125</v>
      </c>
      <c r="B236" s="40">
        <v>3</v>
      </c>
      <c r="C236" s="40" t="s">
        <v>323</v>
      </c>
      <c r="D236" s="40" t="s">
        <v>39</v>
      </c>
      <c r="E236" s="40" t="s">
        <v>782</v>
      </c>
      <c r="F236" s="40" t="s">
        <v>325</v>
      </c>
    </row>
    <row r="237" spans="1:6" ht="14.25" customHeight="1" x14ac:dyDescent="0.2">
      <c r="A237" s="99">
        <f t="shared" si="3"/>
        <v>41679.166669999999</v>
      </c>
      <c r="B237" s="40">
        <v>4</v>
      </c>
      <c r="C237" s="40" t="s">
        <v>783</v>
      </c>
      <c r="D237" s="40" t="s">
        <v>39</v>
      </c>
      <c r="E237" s="40" t="s">
        <v>784</v>
      </c>
      <c r="F237" s="40" t="s">
        <v>785</v>
      </c>
    </row>
    <row r="238" spans="1:6" ht="14.25" customHeight="1" x14ac:dyDescent="0.2">
      <c r="A238" s="99">
        <f t="shared" si="3"/>
        <v>41679.208330000001</v>
      </c>
      <c r="B238" s="40">
        <v>5</v>
      </c>
      <c r="C238" s="40" t="s">
        <v>492</v>
      </c>
      <c r="D238" s="40" t="s">
        <v>39</v>
      </c>
      <c r="E238" s="40" t="s">
        <v>786</v>
      </c>
      <c r="F238" s="40" t="s">
        <v>787</v>
      </c>
    </row>
    <row r="239" spans="1:6" ht="14.25" customHeight="1" x14ac:dyDescent="0.2">
      <c r="A239" s="99">
        <f t="shared" si="3"/>
        <v>41679.25</v>
      </c>
      <c r="B239" s="40">
        <v>6</v>
      </c>
      <c r="C239" s="40" t="s">
        <v>788</v>
      </c>
      <c r="D239" s="40" t="s">
        <v>39</v>
      </c>
      <c r="E239" s="40" t="s">
        <v>789</v>
      </c>
      <c r="F239" s="40" t="s">
        <v>790</v>
      </c>
    </row>
    <row r="240" spans="1:6" ht="14.25" customHeight="1" x14ac:dyDescent="0.2">
      <c r="A240" s="99">
        <f t="shared" si="3"/>
        <v>41679.291669999999</v>
      </c>
      <c r="B240" s="40">
        <v>7</v>
      </c>
      <c r="C240" s="40" t="s">
        <v>499</v>
      </c>
      <c r="D240" s="40" t="s">
        <v>39</v>
      </c>
      <c r="E240" s="40" t="s">
        <v>791</v>
      </c>
      <c r="F240" s="40" t="s">
        <v>501</v>
      </c>
    </row>
    <row r="241" spans="1:6" ht="14.25" customHeight="1" x14ac:dyDescent="0.2">
      <c r="A241" s="99">
        <f t="shared" si="3"/>
        <v>41679.333330000001</v>
      </c>
      <c r="B241" s="40">
        <v>8</v>
      </c>
      <c r="C241" s="40" t="s">
        <v>792</v>
      </c>
      <c r="D241" s="40" t="s">
        <v>39</v>
      </c>
      <c r="E241" s="40" t="s">
        <v>793</v>
      </c>
      <c r="F241" s="40" t="s">
        <v>794</v>
      </c>
    </row>
    <row r="242" spans="1:6" ht="14.25" customHeight="1" x14ac:dyDescent="0.2">
      <c r="A242" s="99">
        <f t="shared" si="3"/>
        <v>41679.375</v>
      </c>
      <c r="B242" s="40">
        <v>9</v>
      </c>
      <c r="C242" s="40" t="s">
        <v>488</v>
      </c>
      <c r="D242" s="40" t="s">
        <v>39</v>
      </c>
      <c r="E242" s="40" t="s">
        <v>795</v>
      </c>
      <c r="F242" s="40" t="s">
        <v>796</v>
      </c>
    </row>
    <row r="243" spans="1:6" ht="14.25" customHeight="1" x14ac:dyDescent="0.2">
      <c r="A243" s="99">
        <f t="shared" si="3"/>
        <v>41679.416669999999</v>
      </c>
      <c r="B243" s="40">
        <v>10</v>
      </c>
      <c r="C243" s="40" t="s">
        <v>797</v>
      </c>
      <c r="D243" s="40" t="s">
        <v>39</v>
      </c>
      <c r="E243" s="40" t="s">
        <v>798</v>
      </c>
      <c r="F243" s="40" t="s">
        <v>799</v>
      </c>
    </row>
    <row r="244" spans="1:6" ht="14.25" customHeight="1" x14ac:dyDescent="0.2">
      <c r="A244" s="99">
        <f t="shared" si="3"/>
        <v>41679.458330000001</v>
      </c>
      <c r="B244" s="40">
        <v>11</v>
      </c>
      <c r="C244" s="40" t="s">
        <v>800</v>
      </c>
      <c r="D244" s="40" t="s">
        <v>39</v>
      </c>
      <c r="E244" s="40" t="s">
        <v>801</v>
      </c>
      <c r="F244" s="40" t="s">
        <v>802</v>
      </c>
    </row>
    <row r="245" spans="1:6" ht="14.25" customHeight="1" x14ac:dyDescent="0.2">
      <c r="A245" s="99">
        <f t="shared" si="3"/>
        <v>41679.5</v>
      </c>
      <c r="B245" s="40">
        <v>12</v>
      </c>
      <c r="C245" s="40" t="s">
        <v>803</v>
      </c>
      <c r="D245" s="40" t="s">
        <v>39</v>
      </c>
      <c r="E245" s="40" t="s">
        <v>804</v>
      </c>
      <c r="F245" s="40" t="s">
        <v>805</v>
      </c>
    </row>
    <row r="246" spans="1:6" ht="14.25" customHeight="1" x14ac:dyDescent="0.2">
      <c r="A246" s="99">
        <f t="shared" si="3"/>
        <v>41679.541669999999</v>
      </c>
      <c r="B246" s="40">
        <v>13</v>
      </c>
      <c r="C246" s="40" t="s">
        <v>806</v>
      </c>
      <c r="D246" s="40" t="s">
        <v>39</v>
      </c>
      <c r="E246" s="40" t="s">
        <v>807</v>
      </c>
      <c r="F246" s="40" t="s">
        <v>808</v>
      </c>
    </row>
    <row r="247" spans="1:6" ht="14.25" customHeight="1" x14ac:dyDescent="0.2">
      <c r="A247" s="99">
        <f t="shared" si="3"/>
        <v>41679.583330000001</v>
      </c>
      <c r="B247" s="40">
        <v>14</v>
      </c>
      <c r="C247" s="40" t="s">
        <v>809</v>
      </c>
      <c r="D247" s="40" t="s">
        <v>39</v>
      </c>
      <c r="E247" s="40" t="s">
        <v>810</v>
      </c>
      <c r="F247" s="40" t="s">
        <v>811</v>
      </c>
    </row>
    <row r="248" spans="1:6" ht="14.25" customHeight="1" x14ac:dyDescent="0.2">
      <c r="A248" s="99">
        <f t="shared" si="3"/>
        <v>41679.625</v>
      </c>
      <c r="B248" s="40">
        <v>15</v>
      </c>
      <c r="C248" s="40" t="s">
        <v>812</v>
      </c>
      <c r="D248" s="40" t="s">
        <v>39</v>
      </c>
      <c r="E248" s="40" t="s">
        <v>813</v>
      </c>
      <c r="F248" s="40" t="s">
        <v>814</v>
      </c>
    </row>
    <row r="249" spans="1:6" ht="14.25" customHeight="1" x14ac:dyDescent="0.2">
      <c r="A249" s="99">
        <f t="shared" si="3"/>
        <v>41679.666669999999</v>
      </c>
      <c r="B249" s="40">
        <v>16</v>
      </c>
      <c r="C249" s="40" t="s">
        <v>815</v>
      </c>
      <c r="D249" s="40" t="s">
        <v>39</v>
      </c>
      <c r="E249" s="40" t="s">
        <v>816</v>
      </c>
      <c r="F249" s="40" t="s">
        <v>817</v>
      </c>
    </row>
    <row r="250" spans="1:6" ht="14.25" customHeight="1" x14ac:dyDescent="0.2">
      <c r="A250" s="99">
        <f t="shared" si="3"/>
        <v>41679.708330000001</v>
      </c>
      <c r="B250" s="40">
        <v>17</v>
      </c>
      <c r="C250" s="40" t="s">
        <v>818</v>
      </c>
      <c r="D250" s="40" t="s">
        <v>39</v>
      </c>
      <c r="E250" s="40" t="s">
        <v>819</v>
      </c>
      <c r="F250" s="40" t="s">
        <v>820</v>
      </c>
    </row>
    <row r="251" spans="1:6" ht="14.25" customHeight="1" x14ac:dyDescent="0.2">
      <c r="A251" s="99">
        <f t="shared" si="3"/>
        <v>41679.75</v>
      </c>
      <c r="B251" s="40">
        <v>18</v>
      </c>
      <c r="C251" s="40" t="s">
        <v>821</v>
      </c>
      <c r="D251" s="40" t="s">
        <v>39</v>
      </c>
      <c r="E251" s="40" t="s">
        <v>822</v>
      </c>
      <c r="F251" s="40" t="s">
        <v>823</v>
      </c>
    </row>
    <row r="252" spans="1:6" ht="14.25" customHeight="1" x14ac:dyDescent="0.2">
      <c r="A252" s="99">
        <f t="shared" si="3"/>
        <v>41679.791669999999</v>
      </c>
      <c r="B252" s="40">
        <v>19</v>
      </c>
      <c r="C252" s="40" t="s">
        <v>824</v>
      </c>
      <c r="D252" s="40" t="s">
        <v>39</v>
      </c>
      <c r="E252" s="40" t="s">
        <v>825</v>
      </c>
      <c r="F252" s="40" t="s">
        <v>826</v>
      </c>
    </row>
    <row r="253" spans="1:6" ht="14.25" customHeight="1" x14ac:dyDescent="0.2">
      <c r="A253" s="99">
        <f t="shared" si="3"/>
        <v>41679.833330000001</v>
      </c>
      <c r="B253" s="40">
        <v>20</v>
      </c>
      <c r="C253" s="40" t="s">
        <v>398</v>
      </c>
      <c r="D253" s="40" t="s">
        <v>39</v>
      </c>
      <c r="E253" s="40" t="s">
        <v>827</v>
      </c>
      <c r="F253" s="40" t="s">
        <v>400</v>
      </c>
    </row>
    <row r="254" spans="1:6" ht="14.25" customHeight="1" x14ac:dyDescent="0.2">
      <c r="A254" s="99">
        <f t="shared" si="3"/>
        <v>41679.875</v>
      </c>
      <c r="B254" s="40">
        <v>21</v>
      </c>
      <c r="C254" s="40" t="s">
        <v>828</v>
      </c>
      <c r="D254" s="40" t="s">
        <v>39</v>
      </c>
      <c r="E254" s="40" t="s">
        <v>829</v>
      </c>
      <c r="F254" s="40" t="s">
        <v>830</v>
      </c>
    </row>
    <row r="255" spans="1:6" ht="14.25" customHeight="1" x14ac:dyDescent="0.2">
      <c r="A255" s="99">
        <f t="shared" si="3"/>
        <v>41679.916669999999</v>
      </c>
      <c r="B255" s="40">
        <v>22</v>
      </c>
      <c r="C255" s="40" t="s">
        <v>831</v>
      </c>
      <c r="D255" s="40" t="s">
        <v>39</v>
      </c>
      <c r="E255" s="40" t="s">
        <v>832</v>
      </c>
      <c r="F255" s="40" t="s">
        <v>833</v>
      </c>
    </row>
    <row r="256" spans="1:6" ht="14.25" customHeight="1" x14ac:dyDescent="0.2">
      <c r="A256" s="99">
        <f t="shared" si="3"/>
        <v>41679.958330000001</v>
      </c>
      <c r="B256" s="40">
        <v>23</v>
      </c>
      <c r="C256" s="40" t="s">
        <v>834</v>
      </c>
      <c r="D256" s="40" t="s">
        <v>39</v>
      </c>
      <c r="E256" s="40" t="s">
        <v>835</v>
      </c>
      <c r="F256" s="40" t="s">
        <v>836</v>
      </c>
    </row>
    <row r="257" spans="1:6" ht="14.25" customHeight="1" x14ac:dyDescent="0.2">
      <c r="A257" s="99">
        <f t="shared" si="3"/>
        <v>41680</v>
      </c>
      <c r="B257" s="40">
        <v>0</v>
      </c>
      <c r="C257" s="40" t="s">
        <v>837</v>
      </c>
      <c r="D257" s="40" t="s">
        <v>39</v>
      </c>
      <c r="E257" s="40" t="s">
        <v>838</v>
      </c>
      <c r="F257" s="40" t="s">
        <v>839</v>
      </c>
    </row>
    <row r="258" spans="1:6" ht="14.25" customHeight="1" x14ac:dyDescent="0.2">
      <c r="A258" s="99">
        <f t="shared" ref="A258:A321" si="4">A234+1</f>
        <v>41680.041669999999</v>
      </c>
      <c r="B258" s="40">
        <v>1</v>
      </c>
      <c r="C258" s="40" t="s">
        <v>840</v>
      </c>
      <c r="D258" s="40" t="s">
        <v>39</v>
      </c>
      <c r="E258" s="40" t="s">
        <v>841</v>
      </c>
      <c r="F258" s="40" t="s">
        <v>842</v>
      </c>
    </row>
    <row r="259" spans="1:6" ht="14.25" customHeight="1" x14ac:dyDescent="0.2">
      <c r="A259" s="99">
        <f t="shared" si="4"/>
        <v>41680.083330000001</v>
      </c>
      <c r="B259" s="40">
        <v>2</v>
      </c>
      <c r="C259" s="40" t="s">
        <v>843</v>
      </c>
      <c r="D259" s="40" t="s">
        <v>39</v>
      </c>
      <c r="E259" s="40" t="s">
        <v>844</v>
      </c>
      <c r="F259" s="40" t="s">
        <v>845</v>
      </c>
    </row>
    <row r="260" spans="1:6" ht="14.25" customHeight="1" x14ac:dyDescent="0.2">
      <c r="A260" s="99">
        <f t="shared" si="4"/>
        <v>41680.125</v>
      </c>
      <c r="B260" s="40">
        <v>3</v>
      </c>
      <c r="C260" s="40" t="s">
        <v>846</v>
      </c>
      <c r="D260" s="40" t="s">
        <v>39</v>
      </c>
      <c r="E260" s="40" t="s">
        <v>847</v>
      </c>
      <c r="F260" s="40" t="s">
        <v>848</v>
      </c>
    </row>
    <row r="261" spans="1:6" ht="14.25" customHeight="1" x14ac:dyDescent="0.2">
      <c r="A261" s="99">
        <f t="shared" si="4"/>
        <v>41680.166669999999</v>
      </c>
      <c r="B261" s="40">
        <v>4</v>
      </c>
      <c r="C261" s="40" t="s">
        <v>849</v>
      </c>
      <c r="D261" s="40" t="s">
        <v>39</v>
      </c>
      <c r="E261" s="40" t="s">
        <v>850</v>
      </c>
      <c r="F261" s="40" t="s">
        <v>851</v>
      </c>
    </row>
    <row r="262" spans="1:6" ht="14.25" customHeight="1" x14ac:dyDescent="0.2">
      <c r="A262" s="99">
        <f t="shared" si="4"/>
        <v>41680.208330000001</v>
      </c>
      <c r="B262" s="40">
        <v>5</v>
      </c>
      <c r="C262" s="40" t="s">
        <v>852</v>
      </c>
      <c r="D262" s="40" t="s">
        <v>853</v>
      </c>
      <c r="E262" s="40" t="s">
        <v>39</v>
      </c>
      <c r="F262" s="40" t="s">
        <v>854</v>
      </c>
    </row>
    <row r="263" spans="1:6" ht="14.25" customHeight="1" x14ac:dyDescent="0.2">
      <c r="A263" s="99">
        <f t="shared" si="4"/>
        <v>41680.25</v>
      </c>
      <c r="B263" s="40">
        <v>6</v>
      </c>
      <c r="C263" s="40" t="s">
        <v>855</v>
      </c>
      <c r="D263" s="40" t="s">
        <v>856</v>
      </c>
      <c r="E263" s="40" t="s">
        <v>39</v>
      </c>
      <c r="F263" s="40" t="s">
        <v>857</v>
      </c>
    </row>
    <row r="264" spans="1:6" ht="14.25" customHeight="1" x14ac:dyDescent="0.2">
      <c r="A264" s="99">
        <f t="shared" si="4"/>
        <v>41680.291669999999</v>
      </c>
      <c r="B264" s="40">
        <v>7</v>
      </c>
      <c r="C264" s="40" t="s">
        <v>858</v>
      </c>
      <c r="D264" s="40" t="s">
        <v>39</v>
      </c>
      <c r="E264" s="40" t="s">
        <v>859</v>
      </c>
      <c r="F264" s="40" t="s">
        <v>860</v>
      </c>
    </row>
    <row r="265" spans="1:6" ht="14.25" customHeight="1" x14ac:dyDescent="0.2">
      <c r="A265" s="99">
        <f t="shared" si="4"/>
        <v>41680.333330000001</v>
      </c>
      <c r="B265" s="40">
        <v>8</v>
      </c>
      <c r="C265" s="40" t="s">
        <v>861</v>
      </c>
      <c r="D265" s="40" t="s">
        <v>39</v>
      </c>
      <c r="E265" s="40" t="s">
        <v>862</v>
      </c>
      <c r="F265" s="40" t="s">
        <v>863</v>
      </c>
    </row>
    <row r="266" spans="1:6" ht="14.25" customHeight="1" x14ac:dyDescent="0.2">
      <c r="A266" s="99">
        <f t="shared" si="4"/>
        <v>41680.375</v>
      </c>
      <c r="B266" s="40">
        <v>9</v>
      </c>
      <c r="C266" s="40" t="s">
        <v>864</v>
      </c>
      <c r="D266" s="40" t="s">
        <v>39</v>
      </c>
      <c r="E266" s="40" t="s">
        <v>865</v>
      </c>
      <c r="F266" s="40" t="s">
        <v>866</v>
      </c>
    </row>
    <row r="267" spans="1:6" ht="14.25" customHeight="1" x14ac:dyDescent="0.2">
      <c r="A267" s="99">
        <f t="shared" si="4"/>
        <v>41680.416669999999</v>
      </c>
      <c r="B267" s="40">
        <v>10</v>
      </c>
      <c r="C267" s="40" t="s">
        <v>867</v>
      </c>
      <c r="D267" s="40" t="s">
        <v>39</v>
      </c>
      <c r="E267" s="40" t="s">
        <v>868</v>
      </c>
      <c r="F267" s="40" t="s">
        <v>869</v>
      </c>
    </row>
    <row r="268" spans="1:6" ht="14.25" customHeight="1" x14ac:dyDescent="0.2">
      <c r="A268" s="99">
        <f t="shared" si="4"/>
        <v>41680.458330000001</v>
      </c>
      <c r="B268" s="40">
        <v>11</v>
      </c>
      <c r="C268" s="40" t="s">
        <v>870</v>
      </c>
      <c r="D268" s="40" t="s">
        <v>39</v>
      </c>
      <c r="E268" s="40" t="s">
        <v>871</v>
      </c>
      <c r="F268" s="40" t="s">
        <v>872</v>
      </c>
    </row>
    <row r="269" spans="1:6" ht="14.25" customHeight="1" x14ac:dyDescent="0.2">
      <c r="A269" s="99">
        <f t="shared" si="4"/>
        <v>41680.5</v>
      </c>
      <c r="B269" s="40">
        <v>12</v>
      </c>
      <c r="C269" s="40" t="s">
        <v>873</v>
      </c>
      <c r="D269" s="40" t="s">
        <v>39</v>
      </c>
      <c r="E269" s="40" t="s">
        <v>874</v>
      </c>
      <c r="F269" s="40" t="s">
        <v>875</v>
      </c>
    </row>
    <row r="270" spans="1:6" ht="14.25" customHeight="1" x14ac:dyDescent="0.2">
      <c r="A270" s="99">
        <f t="shared" si="4"/>
        <v>41680.541669999999</v>
      </c>
      <c r="B270" s="40">
        <v>13</v>
      </c>
      <c r="C270" s="40" t="s">
        <v>876</v>
      </c>
      <c r="D270" s="40" t="s">
        <v>39</v>
      </c>
      <c r="E270" s="40" t="s">
        <v>877</v>
      </c>
      <c r="F270" s="40" t="s">
        <v>878</v>
      </c>
    </row>
    <row r="271" spans="1:6" ht="14.25" customHeight="1" x14ac:dyDescent="0.2">
      <c r="A271" s="99">
        <f t="shared" si="4"/>
        <v>41680.583330000001</v>
      </c>
      <c r="B271" s="40">
        <v>14</v>
      </c>
      <c r="C271" s="40" t="s">
        <v>879</v>
      </c>
      <c r="D271" s="40" t="s">
        <v>39</v>
      </c>
      <c r="E271" s="40" t="s">
        <v>880</v>
      </c>
      <c r="F271" s="40" t="s">
        <v>881</v>
      </c>
    </row>
    <row r="272" spans="1:6" ht="14.25" customHeight="1" x14ac:dyDescent="0.2">
      <c r="A272" s="99">
        <f t="shared" si="4"/>
        <v>41680.625</v>
      </c>
      <c r="B272" s="40">
        <v>15</v>
      </c>
      <c r="C272" s="40" t="s">
        <v>882</v>
      </c>
      <c r="D272" s="40" t="s">
        <v>39</v>
      </c>
      <c r="E272" s="40" t="s">
        <v>883</v>
      </c>
      <c r="F272" s="40" t="s">
        <v>884</v>
      </c>
    </row>
    <row r="273" spans="1:6" ht="14.25" customHeight="1" x14ac:dyDescent="0.2">
      <c r="A273" s="99">
        <f t="shared" si="4"/>
        <v>41680.666669999999</v>
      </c>
      <c r="B273" s="40">
        <v>16</v>
      </c>
      <c r="C273" s="40" t="s">
        <v>885</v>
      </c>
      <c r="D273" s="40" t="s">
        <v>39</v>
      </c>
      <c r="E273" s="40" t="s">
        <v>886</v>
      </c>
      <c r="F273" s="40" t="s">
        <v>887</v>
      </c>
    </row>
    <row r="274" spans="1:6" ht="14.25" customHeight="1" x14ac:dyDescent="0.2">
      <c r="A274" s="99">
        <f t="shared" si="4"/>
        <v>41680.708330000001</v>
      </c>
      <c r="B274" s="40">
        <v>17</v>
      </c>
      <c r="C274" s="40" t="s">
        <v>535</v>
      </c>
      <c r="D274" s="40" t="s">
        <v>39</v>
      </c>
      <c r="E274" s="40" t="s">
        <v>888</v>
      </c>
      <c r="F274" s="40" t="s">
        <v>537</v>
      </c>
    </row>
    <row r="275" spans="1:6" ht="14.25" customHeight="1" x14ac:dyDescent="0.2">
      <c r="A275" s="99">
        <f t="shared" si="4"/>
        <v>41680.75</v>
      </c>
      <c r="B275" s="40">
        <v>18</v>
      </c>
      <c r="C275" s="40" t="s">
        <v>889</v>
      </c>
      <c r="D275" s="40" t="s">
        <v>39</v>
      </c>
      <c r="E275" s="40" t="s">
        <v>890</v>
      </c>
      <c r="F275" s="40" t="s">
        <v>891</v>
      </c>
    </row>
    <row r="276" spans="1:6" ht="14.25" customHeight="1" x14ac:dyDescent="0.2">
      <c r="A276" s="99">
        <f t="shared" si="4"/>
        <v>41680.791669999999</v>
      </c>
      <c r="B276" s="40">
        <v>19</v>
      </c>
      <c r="C276" s="40" t="s">
        <v>892</v>
      </c>
      <c r="D276" s="40" t="s">
        <v>39</v>
      </c>
      <c r="E276" s="40" t="s">
        <v>893</v>
      </c>
      <c r="F276" s="40" t="s">
        <v>894</v>
      </c>
    </row>
    <row r="277" spans="1:6" ht="14.25" customHeight="1" x14ac:dyDescent="0.2">
      <c r="A277" s="99">
        <f t="shared" si="4"/>
        <v>41680.833330000001</v>
      </c>
      <c r="B277" s="40">
        <v>20</v>
      </c>
      <c r="C277" s="40" t="s">
        <v>895</v>
      </c>
      <c r="D277" s="40" t="s">
        <v>39</v>
      </c>
      <c r="E277" s="40" t="s">
        <v>896</v>
      </c>
      <c r="F277" s="40" t="s">
        <v>897</v>
      </c>
    </row>
    <row r="278" spans="1:6" ht="14.25" customHeight="1" x14ac:dyDescent="0.2">
      <c r="A278" s="99">
        <f t="shared" si="4"/>
        <v>41680.875</v>
      </c>
      <c r="B278" s="40">
        <v>21</v>
      </c>
      <c r="C278" s="40" t="s">
        <v>898</v>
      </c>
      <c r="D278" s="40" t="s">
        <v>39</v>
      </c>
      <c r="E278" s="40" t="s">
        <v>899</v>
      </c>
      <c r="F278" s="40" t="s">
        <v>900</v>
      </c>
    </row>
    <row r="279" spans="1:6" ht="14.25" customHeight="1" x14ac:dyDescent="0.2">
      <c r="A279" s="99">
        <f t="shared" si="4"/>
        <v>41680.916669999999</v>
      </c>
      <c r="B279" s="40">
        <v>22</v>
      </c>
      <c r="C279" s="40" t="s">
        <v>901</v>
      </c>
      <c r="D279" s="40" t="s">
        <v>39</v>
      </c>
      <c r="E279" s="40" t="s">
        <v>902</v>
      </c>
      <c r="F279" s="40" t="s">
        <v>903</v>
      </c>
    </row>
    <row r="280" spans="1:6" ht="14.25" customHeight="1" x14ac:dyDescent="0.2">
      <c r="A280" s="99">
        <f t="shared" si="4"/>
        <v>41680.958330000001</v>
      </c>
      <c r="B280" s="40">
        <v>23</v>
      </c>
      <c r="C280" s="40" t="s">
        <v>904</v>
      </c>
      <c r="D280" s="40" t="s">
        <v>39</v>
      </c>
      <c r="E280" s="40" t="s">
        <v>905</v>
      </c>
      <c r="F280" s="40" t="s">
        <v>906</v>
      </c>
    </row>
    <row r="281" spans="1:6" ht="14.25" customHeight="1" x14ac:dyDescent="0.2">
      <c r="A281" s="99">
        <f t="shared" si="4"/>
        <v>41681</v>
      </c>
      <c r="B281" s="40">
        <v>0</v>
      </c>
      <c r="C281" s="40" t="s">
        <v>907</v>
      </c>
      <c r="D281" s="40" t="s">
        <v>39</v>
      </c>
      <c r="E281" s="40" t="s">
        <v>908</v>
      </c>
      <c r="F281" s="40" t="s">
        <v>909</v>
      </c>
    </row>
    <row r="282" spans="1:6" ht="14.25" customHeight="1" x14ac:dyDescent="0.2">
      <c r="A282" s="99">
        <f t="shared" si="4"/>
        <v>41681.041669999999</v>
      </c>
      <c r="B282" s="40">
        <v>1</v>
      </c>
      <c r="C282" s="40" t="s">
        <v>910</v>
      </c>
      <c r="D282" s="40" t="s">
        <v>39</v>
      </c>
      <c r="E282" s="40" t="s">
        <v>911</v>
      </c>
      <c r="F282" s="40" t="s">
        <v>912</v>
      </c>
    </row>
    <row r="283" spans="1:6" ht="14.25" customHeight="1" x14ac:dyDescent="0.2">
      <c r="A283" s="99">
        <f t="shared" si="4"/>
        <v>41681.083330000001</v>
      </c>
      <c r="B283" s="40">
        <v>2</v>
      </c>
      <c r="C283" s="40" t="s">
        <v>913</v>
      </c>
      <c r="D283" s="40" t="s">
        <v>39</v>
      </c>
      <c r="E283" s="40" t="s">
        <v>914</v>
      </c>
      <c r="F283" s="40" t="s">
        <v>915</v>
      </c>
    </row>
    <row r="284" spans="1:6" ht="14.25" customHeight="1" x14ac:dyDescent="0.2">
      <c r="A284" s="99">
        <f t="shared" si="4"/>
        <v>41681.125</v>
      </c>
      <c r="B284" s="40">
        <v>3</v>
      </c>
      <c r="C284" s="40" t="s">
        <v>916</v>
      </c>
      <c r="D284" s="40" t="s">
        <v>39</v>
      </c>
      <c r="E284" s="40" t="s">
        <v>917</v>
      </c>
      <c r="F284" s="40" t="s">
        <v>918</v>
      </c>
    </row>
    <row r="285" spans="1:6" ht="14.25" customHeight="1" x14ac:dyDescent="0.2">
      <c r="A285" s="99">
        <f t="shared" si="4"/>
        <v>41681.166669999999</v>
      </c>
      <c r="B285" s="40">
        <v>4</v>
      </c>
      <c r="C285" s="40" t="s">
        <v>465</v>
      </c>
      <c r="D285" s="40" t="s">
        <v>39</v>
      </c>
      <c r="E285" s="40" t="s">
        <v>919</v>
      </c>
      <c r="F285" s="40" t="s">
        <v>920</v>
      </c>
    </row>
    <row r="286" spans="1:6" ht="14.25" customHeight="1" x14ac:dyDescent="0.2">
      <c r="A286" s="99">
        <f t="shared" si="4"/>
        <v>41681.208330000001</v>
      </c>
      <c r="B286" s="40">
        <v>5</v>
      </c>
      <c r="C286" s="40" t="s">
        <v>921</v>
      </c>
      <c r="D286" s="40" t="s">
        <v>922</v>
      </c>
      <c r="E286" s="40" t="s">
        <v>39</v>
      </c>
      <c r="F286" s="40" t="s">
        <v>923</v>
      </c>
    </row>
    <row r="287" spans="1:6" ht="14.25" customHeight="1" x14ac:dyDescent="0.2">
      <c r="A287" s="99">
        <f t="shared" si="4"/>
        <v>41681.25</v>
      </c>
      <c r="B287" s="40">
        <v>6</v>
      </c>
      <c r="C287" s="40" t="s">
        <v>924</v>
      </c>
      <c r="D287" s="40" t="s">
        <v>925</v>
      </c>
      <c r="E287" s="40" t="s">
        <v>39</v>
      </c>
      <c r="F287" s="40" t="s">
        <v>926</v>
      </c>
    </row>
    <row r="288" spans="1:6" ht="14.25" customHeight="1" x14ac:dyDescent="0.2">
      <c r="A288" s="99">
        <f t="shared" si="4"/>
        <v>41681.291669999999</v>
      </c>
      <c r="B288" s="40">
        <v>7</v>
      </c>
      <c r="C288" s="40" t="s">
        <v>927</v>
      </c>
      <c r="D288" s="40" t="s">
        <v>928</v>
      </c>
      <c r="E288" s="40" t="s">
        <v>39</v>
      </c>
      <c r="F288" s="40" t="s">
        <v>929</v>
      </c>
    </row>
    <row r="289" spans="1:6" ht="14.25" customHeight="1" x14ac:dyDescent="0.2">
      <c r="A289" s="99">
        <f t="shared" si="4"/>
        <v>41681.333330000001</v>
      </c>
      <c r="B289" s="40">
        <v>8</v>
      </c>
      <c r="C289" s="40" t="s">
        <v>930</v>
      </c>
      <c r="D289" s="40" t="s">
        <v>931</v>
      </c>
      <c r="E289" s="40" t="s">
        <v>39</v>
      </c>
      <c r="F289" s="40" t="s">
        <v>932</v>
      </c>
    </row>
    <row r="290" spans="1:6" ht="14.25" customHeight="1" x14ac:dyDescent="0.2">
      <c r="A290" s="99">
        <f t="shared" si="4"/>
        <v>41681.375</v>
      </c>
      <c r="B290" s="40">
        <v>9</v>
      </c>
      <c r="C290" s="40" t="s">
        <v>933</v>
      </c>
      <c r="D290" s="40" t="s">
        <v>39</v>
      </c>
      <c r="E290" s="40" t="s">
        <v>934</v>
      </c>
      <c r="F290" s="40" t="s">
        <v>935</v>
      </c>
    </row>
    <row r="291" spans="1:6" ht="14.25" customHeight="1" x14ac:dyDescent="0.2">
      <c r="A291" s="99">
        <f t="shared" si="4"/>
        <v>41681.416669999999</v>
      </c>
      <c r="B291" s="40">
        <v>10</v>
      </c>
      <c r="C291" s="40" t="s">
        <v>936</v>
      </c>
      <c r="D291" s="40" t="s">
        <v>39</v>
      </c>
      <c r="E291" s="40" t="s">
        <v>937</v>
      </c>
      <c r="F291" s="40" t="s">
        <v>938</v>
      </c>
    </row>
    <row r="292" spans="1:6" ht="14.25" customHeight="1" x14ac:dyDescent="0.2">
      <c r="A292" s="99">
        <f t="shared" si="4"/>
        <v>41681.458330000001</v>
      </c>
      <c r="B292" s="40">
        <v>11</v>
      </c>
      <c r="C292" s="40" t="s">
        <v>939</v>
      </c>
      <c r="D292" s="40" t="s">
        <v>39</v>
      </c>
      <c r="E292" s="40" t="s">
        <v>940</v>
      </c>
      <c r="F292" s="40" t="s">
        <v>941</v>
      </c>
    </row>
    <row r="293" spans="1:6" ht="14.25" customHeight="1" x14ac:dyDescent="0.2">
      <c r="A293" s="99">
        <f t="shared" si="4"/>
        <v>41681.5</v>
      </c>
      <c r="B293" s="40">
        <v>12</v>
      </c>
      <c r="C293" s="40" t="s">
        <v>942</v>
      </c>
      <c r="D293" s="40" t="s">
        <v>39</v>
      </c>
      <c r="E293" s="40" t="s">
        <v>943</v>
      </c>
      <c r="F293" s="40" t="s">
        <v>944</v>
      </c>
    </row>
    <row r="294" spans="1:6" ht="14.25" customHeight="1" x14ac:dyDescent="0.2">
      <c r="A294" s="99">
        <f t="shared" si="4"/>
        <v>41681.541669999999</v>
      </c>
      <c r="B294" s="40">
        <v>13</v>
      </c>
      <c r="C294" s="40" t="s">
        <v>945</v>
      </c>
      <c r="D294" s="40" t="s">
        <v>39</v>
      </c>
      <c r="E294" s="40" t="s">
        <v>946</v>
      </c>
      <c r="F294" s="40" t="s">
        <v>947</v>
      </c>
    </row>
    <row r="295" spans="1:6" ht="14.25" customHeight="1" x14ac:dyDescent="0.2">
      <c r="A295" s="99">
        <f t="shared" si="4"/>
        <v>41681.583330000001</v>
      </c>
      <c r="B295" s="40">
        <v>14</v>
      </c>
      <c r="C295" s="40" t="s">
        <v>948</v>
      </c>
      <c r="D295" s="40" t="s">
        <v>39</v>
      </c>
      <c r="E295" s="40" t="s">
        <v>949</v>
      </c>
      <c r="F295" s="40" t="s">
        <v>950</v>
      </c>
    </row>
    <row r="296" spans="1:6" ht="14.25" customHeight="1" x14ac:dyDescent="0.2">
      <c r="A296" s="99">
        <f t="shared" si="4"/>
        <v>41681.625</v>
      </c>
      <c r="B296" s="40">
        <v>15</v>
      </c>
      <c r="C296" s="40" t="s">
        <v>951</v>
      </c>
      <c r="D296" s="40" t="s">
        <v>952</v>
      </c>
      <c r="E296" s="40" t="s">
        <v>39</v>
      </c>
      <c r="F296" s="40" t="s">
        <v>953</v>
      </c>
    </row>
    <row r="297" spans="1:6" ht="14.25" customHeight="1" x14ac:dyDescent="0.2">
      <c r="A297" s="99">
        <f t="shared" si="4"/>
        <v>41681.666669999999</v>
      </c>
      <c r="B297" s="40">
        <v>16</v>
      </c>
      <c r="C297" s="40" t="s">
        <v>954</v>
      </c>
      <c r="D297" s="40" t="s">
        <v>39</v>
      </c>
      <c r="E297" s="40" t="s">
        <v>955</v>
      </c>
      <c r="F297" s="40" t="s">
        <v>956</v>
      </c>
    </row>
    <row r="298" spans="1:6" ht="14.25" customHeight="1" x14ac:dyDescent="0.2">
      <c r="A298" s="99">
        <f t="shared" si="4"/>
        <v>41681.708330000001</v>
      </c>
      <c r="B298" s="40">
        <v>17</v>
      </c>
      <c r="C298" s="40" t="s">
        <v>957</v>
      </c>
      <c r="D298" s="40" t="s">
        <v>958</v>
      </c>
      <c r="E298" s="40" t="s">
        <v>39</v>
      </c>
      <c r="F298" s="40" t="s">
        <v>232</v>
      </c>
    </row>
    <row r="299" spans="1:6" ht="14.25" customHeight="1" x14ac:dyDescent="0.2">
      <c r="A299" s="99">
        <f t="shared" si="4"/>
        <v>41681.75</v>
      </c>
      <c r="B299" s="40">
        <v>18</v>
      </c>
      <c r="C299" s="40" t="s">
        <v>741</v>
      </c>
      <c r="D299" s="40" t="s">
        <v>39</v>
      </c>
      <c r="E299" s="40" t="s">
        <v>959</v>
      </c>
      <c r="F299" s="40" t="s">
        <v>743</v>
      </c>
    </row>
    <row r="300" spans="1:6" ht="14.25" customHeight="1" x14ac:dyDescent="0.2">
      <c r="A300" s="99">
        <f t="shared" si="4"/>
        <v>41681.791669999999</v>
      </c>
      <c r="B300" s="40">
        <v>19</v>
      </c>
      <c r="C300" s="40" t="s">
        <v>960</v>
      </c>
      <c r="D300" s="40" t="s">
        <v>39</v>
      </c>
      <c r="E300" s="40" t="s">
        <v>961</v>
      </c>
      <c r="F300" s="40" t="s">
        <v>962</v>
      </c>
    </row>
    <row r="301" spans="1:6" ht="14.25" customHeight="1" x14ac:dyDescent="0.2">
      <c r="A301" s="99">
        <f t="shared" si="4"/>
        <v>41681.833330000001</v>
      </c>
      <c r="B301" s="40">
        <v>20</v>
      </c>
      <c r="C301" s="40" t="s">
        <v>963</v>
      </c>
      <c r="D301" s="40" t="s">
        <v>39</v>
      </c>
      <c r="E301" s="40" t="s">
        <v>964</v>
      </c>
      <c r="F301" s="40" t="s">
        <v>965</v>
      </c>
    </row>
    <row r="302" spans="1:6" ht="14.25" customHeight="1" x14ac:dyDescent="0.2">
      <c r="A302" s="99">
        <f t="shared" si="4"/>
        <v>41681.875</v>
      </c>
      <c r="B302" s="40">
        <v>21</v>
      </c>
      <c r="C302" s="40" t="s">
        <v>966</v>
      </c>
      <c r="D302" s="40" t="s">
        <v>39</v>
      </c>
      <c r="E302" s="40" t="s">
        <v>967</v>
      </c>
      <c r="F302" s="40" t="s">
        <v>968</v>
      </c>
    </row>
    <row r="303" spans="1:6" ht="14.25" customHeight="1" x14ac:dyDescent="0.2">
      <c r="A303" s="99">
        <f t="shared" si="4"/>
        <v>41681.916669999999</v>
      </c>
      <c r="B303" s="40">
        <v>22</v>
      </c>
      <c r="C303" s="40" t="s">
        <v>969</v>
      </c>
      <c r="D303" s="40" t="s">
        <v>39</v>
      </c>
      <c r="E303" s="40" t="s">
        <v>970</v>
      </c>
      <c r="F303" s="40" t="s">
        <v>971</v>
      </c>
    </row>
    <row r="304" spans="1:6" ht="14.25" customHeight="1" x14ac:dyDescent="0.2">
      <c r="A304" s="99">
        <f t="shared" si="4"/>
        <v>41681.958330000001</v>
      </c>
      <c r="B304" s="40">
        <v>23</v>
      </c>
      <c r="C304" s="40" t="s">
        <v>972</v>
      </c>
      <c r="D304" s="40" t="s">
        <v>39</v>
      </c>
      <c r="E304" s="40" t="s">
        <v>973</v>
      </c>
      <c r="F304" s="40" t="s">
        <v>974</v>
      </c>
    </row>
    <row r="305" spans="1:6" ht="14.25" customHeight="1" x14ac:dyDescent="0.2">
      <c r="A305" s="99">
        <f t="shared" si="4"/>
        <v>41682</v>
      </c>
      <c r="B305" s="40">
        <v>0</v>
      </c>
      <c r="C305" s="40" t="s">
        <v>975</v>
      </c>
      <c r="D305" s="40" t="s">
        <v>39</v>
      </c>
      <c r="E305" s="40" t="s">
        <v>976</v>
      </c>
      <c r="F305" s="40" t="s">
        <v>977</v>
      </c>
    </row>
    <row r="306" spans="1:6" ht="14.25" customHeight="1" x14ac:dyDescent="0.2">
      <c r="A306" s="99">
        <f t="shared" si="4"/>
        <v>41682.041669999999</v>
      </c>
      <c r="B306" s="40">
        <v>1</v>
      </c>
      <c r="C306" s="40" t="s">
        <v>882</v>
      </c>
      <c r="D306" s="40" t="s">
        <v>39</v>
      </c>
      <c r="E306" s="40" t="s">
        <v>978</v>
      </c>
      <c r="F306" s="40" t="s">
        <v>884</v>
      </c>
    </row>
    <row r="307" spans="1:6" ht="14.25" customHeight="1" x14ac:dyDescent="0.2">
      <c r="A307" s="99">
        <f t="shared" si="4"/>
        <v>41682.083330000001</v>
      </c>
      <c r="B307" s="40">
        <v>2</v>
      </c>
      <c r="C307" s="40" t="s">
        <v>979</v>
      </c>
      <c r="D307" s="40" t="s">
        <v>39</v>
      </c>
      <c r="E307" s="40" t="s">
        <v>980</v>
      </c>
      <c r="F307" s="40" t="s">
        <v>981</v>
      </c>
    </row>
    <row r="308" spans="1:6" ht="14.25" customHeight="1" x14ac:dyDescent="0.2">
      <c r="A308" s="99">
        <f t="shared" si="4"/>
        <v>41682.125</v>
      </c>
      <c r="B308" s="40">
        <v>3</v>
      </c>
      <c r="C308" s="40" t="s">
        <v>982</v>
      </c>
      <c r="D308" s="40" t="s">
        <v>39</v>
      </c>
      <c r="E308" s="40" t="s">
        <v>983</v>
      </c>
      <c r="F308" s="40" t="s">
        <v>984</v>
      </c>
    </row>
    <row r="309" spans="1:6" ht="14.25" customHeight="1" x14ac:dyDescent="0.2">
      <c r="A309" s="99">
        <f t="shared" si="4"/>
        <v>41682.166669999999</v>
      </c>
      <c r="B309" s="40">
        <v>4</v>
      </c>
      <c r="C309" s="40" t="s">
        <v>985</v>
      </c>
      <c r="D309" s="40" t="s">
        <v>39</v>
      </c>
      <c r="E309" s="40" t="s">
        <v>986</v>
      </c>
      <c r="F309" s="40" t="s">
        <v>987</v>
      </c>
    </row>
    <row r="310" spans="1:6" ht="14.25" customHeight="1" x14ac:dyDescent="0.2">
      <c r="A310" s="99">
        <f t="shared" si="4"/>
        <v>41682.208330000001</v>
      </c>
      <c r="B310" s="40">
        <v>5</v>
      </c>
      <c r="C310" s="40" t="s">
        <v>988</v>
      </c>
      <c r="D310" s="40" t="s">
        <v>989</v>
      </c>
      <c r="E310" s="40" t="s">
        <v>39</v>
      </c>
      <c r="F310" s="40" t="s">
        <v>990</v>
      </c>
    </row>
    <row r="311" spans="1:6" ht="14.25" customHeight="1" x14ac:dyDescent="0.2">
      <c r="A311" s="99">
        <f t="shared" si="4"/>
        <v>41682.25</v>
      </c>
      <c r="B311" s="40">
        <v>6</v>
      </c>
      <c r="C311" s="40" t="s">
        <v>991</v>
      </c>
      <c r="D311" s="40" t="s">
        <v>992</v>
      </c>
      <c r="E311" s="40" t="s">
        <v>39</v>
      </c>
      <c r="F311" s="40" t="s">
        <v>993</v>
      </c>
    </row>
    <row r="312" spans="1:6" ht="14.25" customHeight="1" x14ac:dyDescent="0.2">
      <c r="A312" s="99">
        <f t="shared" si="4"/>
        <v>41682.291669999999</v>
      </c>
      <c r="B312" s="40">
        <v>7</v>
      </c>
      <c r="C312" s="40" t="s">
        <v>994</v>
      </c>
      <c r="D312" s="40" t="s">
        <v>39</v>
      </c>
      <c r="E312" s="40" t="s">
        <v>995</v>
      </c>
      <c r="F312" s="40" t="s">
        <v>996</v>
      </c>
    </row>
    <row r="313" spans="1:6" ht="14.25" customHeight="1" x14ac:dyDescent="0.2">
      <c r="A313" s="99">
        <f t="shared" si="4"/>
        <v>41682.333330000001</v>
      </c>
      <c r="B313" s="40">
        <v>8</v>
      </c>
      <c r="C313" s="40" t="s">
        <v>997</v>
      </c>
      <c r="D313" s="40" t="s">
        <v>39</v>
      </c>
      <c r="E313" s="40" t="s">
        <v>998</v>
      </c>
      <c r="F313" s="40" t="s">
        <v>999</v>
      </c>
    </row>
    <row r="314" spans="1:6" ht="14.25" customHeight="1" x14ac:dyDescent="0.2">
      <c r="A314" s="99">
        <f t="shared" si="4"/>
        <v>41682.375</v>
      </c>
      <c r="B314" s="40">
        <v>9</v>
      </c>
      <c r="C314" s="40" t="s">
        <v>1000</v>
      </c>
      <c r="D314" s="40" t="s">
        <v>39</v>
      </c>
      <c r="E314" s="40" t="s">
        <v>1001</v>
      </c>
      <c r="F314" s="40" t="s">
        <v>1002</v>
      </c>
    </row>
    <row r="315" spans="1:6" ht="14.25" customHeight="1" x14ac:dyDescent="0.2">
      <c r="A315" s="99">
        <f t="shared" si="4"/>
        <v>41682.416669999999</v>
      </c>
      <c r="B315" s="40">
        <v>10</v>
      </c>
      <c r="C315" s="40" t="s">
        <v>1003</v>
      </c>
      <c r="D315" s="40" t="s">
        <v>39</v>
      </c>
      <c r="E315" s="40" t="s">
        <v>1004</v>
      </c>
      <c r="F315" s="40" t="s">
        <v>1005</v>
      </c>
    </row>
    <row r="316" spans="1:6" ht="14.25" customHeight="1" x14ac:dyDescent="0.2">
      <c r="A316" s="99">
        <f t="shared" si="4"/>
        <v>41682.458330000001</v>
      </c>
      <c r="B316" s="40">
        <v>11</v>
      </c>
      <c r="C316" s="40" t="s">
        <v>1006</v>
      </c>
      <c r="D316" s="40" t="s">
        <v>39</v>
      </c>
      <c r="E316" s="40" t="s">
        <v>1007</v>
      </c>
      <c r="F316" s="40" t="s">
        <v>1008</v>
      </c>
    </row>
    <row r="317" spans="1:6" ht="14.25" customHeight="1" x14ac:dyDescent="0.2">
      <c r="A317" s="99">
        <f t="shared" si="4"/>
        <v>41682.5</v>
      </c>
      <c r="B317" s="40">
        <v>12</v>
      </c>
      <c r="C317" s="40" t="s">
        <v>1009</v>
      </c>
      <c r="D317" s="40" t="s">
        <v>39</v>
      </c>
      <c r="E317" s="40" t="s">
        <v>1010</v>
      </c>
      <c r="F317" s="40" t="s">
        <v>1011</v>
      </c>
    </row>
    <row r="318" spans="1:6" ht="14.25" customHeight="1" x14ac:dyDescent="0.2">
      <c r="A318" s="99">
        <f t="shared" si="4"/>
        <v>41682.541669999999</v>
      </c>
      <c r="B318" s="40">
        <v>13</v>
      </c>
      <c r="C318" s="40" t="s">
        <v>1012</v>
      </c>
      <c r="D318" s="40" t="s">
        <v>39</v>
      </c>
      <c r="E318" s="40" t="s">
        <v>1013</v>
      </c>
      <c r="F318" s="40" t="s">
        <v>1014</v>
      </c>
    </row>
    <row r="319" spans="1:6" ht="14.25" customHeight="1" x14ac:dyDescent="0.2">
      <c r="A319" s="99">
        <f t="shared" si="4"/>
        <v>41682.583330000001</v>
      </c>
      <c r="B319" s="40">
        <v>14</v>
      </c>
      <c r="C319" s="40" t="s">
        <v>1015</v>
      </c>
      <c r="D319" s="40" t="s">
        <v>39</v>
      </c>
      <c r="E319" s="40" t="s">
        <v>1016</v>
      </c>
      <c r="F319" s="40" t="s">
        <v>1017</v>
      </c>
    </row>
    <row r="320" spans="1:6" ht="14.25" customHeight="1" x14ac:dyDescent="0.2">
      <c r="A320" s="99">
        <f t="shared" si="4"/>
        <v>41682.625</v>
      </c>
      <c r="B320" s="40">
        <v>15</v>
      </c>
      <c r="C320" s="40" t="s">
        <v>1018</v>
      </c>
      <c r="D320" s="40" t="s">
        <v>39</v>
      </c>
      <c r="E320" s="40" t="s">
        <v>952</v>
      </c>
      <c r="F320" s="40" t="s">
        <v>1019</v>
      </c>
    </row>
    <row r="321" spans="1:6" ht="14.25" customHeight="1" x14ac:dyDescent="0.2">
      <c r="A321" s="99">
        <f t="shared" si="4"/>
        <v>41682.666669999999</v>
      </c>
      <c r="B321" s="40">
        <v>16</v>
      </c>
      <c r="C321" s="40" t="s">
        <v>1020</v>
      </c>
      <c r="D321" s="40" t="s">
        <v>1021</v>
      </c>
      <c r="E321" s="40" t="s">
        <v>1022</v>
      </c>
      <c r="F321" s="40" t="s">
        <v>1023</v>
      </c>
    </row>
    <row r="322" spans="1:6" ht="14.25" customHeight="1" x14ac:dyDescent="0.2">
      <c r="A322" s="99">
        <f t="shared" ref="A322:A385" si="5">A298+1</f>
        <v>41682.708330000001</v>
      </c>
      <c r="B322" s="40">
        <v>17</v>
      </c>
      <c r="C322" s="40" t="s">
        <v>1024</v>
      </c>
      <c r="D322" s="40" t="s">
        <v>1025</v>
      </c>
      <c r="E322" s="40" t="s">
        <v>39</v>
      </c>
      <c r="F322" s="40" t="s">
        <v>1026</v>
      </c>
    </row>
    <row r="323" spans="1:6" ht="14.25" customHeight="1" x14ac:dyDescent="0.2">
      <c r="A323" s="99">
        <f t="shared" si="5"/>
        <v>41682.75</v>
      </c>
      <c r="B323" s="40">
        <v>18</v>
      </c>
      <c r="C323" s="40" t="s">
        <v>1027</v>
      </c>
      <c r="D323" s="40" t="s">
        <v>1028</v>
      </c>
      <c r="E323" s="40" t="s">
        <v>39</v>
      </c>
      <c r="F323" s="40" t="s">
        <v>1029</v>
      </c>
    </row>
    <row r="324" spans="1:6" ht="14.25" customHeight="1" x14ac:dyDescent="0.2">
      <c r="A324" s="99">
        <f t="shared" si="5"/>
        <v>41682.791669999999</v>
      </c>
      <c r="B324" s="40">
        <v>19</v>
      </c>
      <c r="C324" s="40" t="s">
        <v>1030</v>
      </c>
      <c r="D324" s="40" t="s">
        <v>39</v>
      </c>
      <c r="E324" s="40" t="s">
        <v>1031</v>
      </c>
      <c r="F324" s="40" t="s">
        <v>1032</v>
      </c>
    </row>
    <row r="325" spans="1:6" ht="14.25" customHeight="1" x14ac:dyDescent="0.2">
      <c r="A325" s="99">
        <f t="shared" si="5"/>
        <v>41682.833330000001</v>
      </c>
      <c r="B325" s="40">
        <v>20</v>
      </c>
      <c r="C325" s="40" t="s">
        <v>1033</v>
      </c>
      <c r="D325" s="40" t="s">
        <v>39</v>
      </c>
      <c r="E325" s="40" t="s">
        <v>1034</v>
      </c>
      <c r="F325" s="40" t="s">
        <v>1035</v>
      </c>
    </row>
    <row r="326" spans="1:6" ht="14.25" customHeight="1" x14ac:dyDescent="0.2">
      <c r="A326" s="99">
        <f t="shared" si="5"/>
        <v>41682.875</v>
      </c>
      <c r="B326" s="40">
        <v>21</v>
      </c>
      <c r="C326" s="40" t="s">
        <v>1036</v>
      </c>
      <c r="D326" s="40" t="s">
        <v>39</v>
      </c>
      <c r="E326" s="40" t="s">
        <v>1037</v>
      </c>
      <c r="F326" s="40" t="s">
        <v>1038</v>
      </c>
    </row>
    <row r="327" spans="1:6" ht="14.25" customHeight="1" x14ac:dyDescent="0.2">
      <c r="A327" s="99">
        <f t="shared" si="5"/>
        <v>41682.916669999999</v>
      </c>
      <c r="B327" s="40">
        <v>22</v>
      </c>
      <c r="C327" s="40" t="s">
        <v>1039</v>
      </c>
      <c r="D327" s="40" t="s">
        <v>39</v>
      </c>
      <c r="E327" s="40" t="s">
        <v>1040</v>
      </c>
      <c r="F327" s="40" t="s">
        <v>1041</v>
      </c>
    </row>
    <row r="328" spans="1:6" ht="14.25" customHeight="1" x14ac:dyDescent="0.2">
      <c r="A328" s="99">
        <f t="shared" si="5"/>
        <v>41682.958330000001</v>
      </c>
      <c r="B328" s="40">
        <v>23</v>
      </c>
      <c r="C328" s="40" t="s">
        <v>1042</v>
      </c>
      <c r="D328" s="40" t="s">
        <v>39</v>
      </c>
      <c r="E328" s="40" t="s">
        <v>1043</v>
      </c>
      <c r="F328" s="40" t="s">
        <v>1044</v>
      </c>
    </row>
    <row r="329" spans="1:6" ht="14.25" customHeight="1" x14ac:dyDescent="0.2">
      <c r="A329" s="99">
        <f t="shared" si="5"/>
        <v>41683</v>
      </c>
      <c r="B329" s="40">
        <v>0</v>
      </c>
      <c r="C329" s="40" t="s">
        <v>1045</v>
      </c>
      <c r="D329" s="40" t="s">
        <v>39</v>
      </c>
      <c r="E329" s="40" t="s">
        <v>1046</v>
      </c>
      <c r="F329" s="40" t="s">
        <v>1036</v>
      </c>
    </row>
    <row r="330" spans="1:6" ht="14.25" customHeight="1" x14ac:dyDescent="0.2">
      <c r="A330" s="99">
        <f t="shared" si="5"/>
        <v>41683.041669999999</v>
      </c>
      <c r="B330" s="40">
        <v>1</v>
      </c>
      <c r="C330" s="40" t="s">
        <v>1047</v>
      </c>
      <c r="D330" s="40" t="s">
        <v>39</v>
      </c>
      <c r="E330" s="40" t="s">
        <v>1048</v>
      </c>
      <c r="F330" s="40" t="s">
        <v>1049</v>
      </c>
    </row>
    <row r="331" spans="1:6" ht="14.25" customHeight="1" x14ac:dyDescent="0.2">
      <c r="A331" s="99">
        <f t="shared" si="5"/>
        <v>41683.083330000001</v>
      </c>
      <c r="B331" s="40">
        <v>2</v>
      </c>
      <c r="C331" s="40" t="s">
        <v>360</v>
      </c>
      <c r="D331" s="40" t="s">
        <v>39</v>
      </c>
      <c r="E331" s="40" t="s">
        <v>1050</v>
      </c>
      <c r="F331" s="40" t="s">
        <v>1051</v>
      </c>
    </row>
    <row r="332" spans="1:6" ht="14.25" customHeight="1" x14ac:dyDescent="0.2">
      <c r="A332" s="99">
        <f t="shared" si="5"/>
        <v>41683.125</v>
      </c>
      <c r="B332" s="40">
        <v>3</v>
      </c>
      <c r="C332" s="40" t="s">
        <v>1052</v>
      </c>
      <c r="D332" s="40" t="s">
        <v>39</v>
      </c>
      <c r="E332" s="40" t="s">
        <v>1053</v>
      </c>
      <c r="F332" s="40" t="s">
        <v>1054</v>
      </c>
    </row>
    <row r="333" spans="1:6" ht="14.25" customHeight="1" x14ac:dyDescent="0.2">
      <c r="A333" s="99">
        <f t="shared" si="5"/>
        <v>41683.166669999999</v>
      </c>
      <c r="B333" s="40">
        <v>4</v>
      </c>
      <c r="C333" s="40" t="s">
        <v>1055</v>
      </c>
      <c r="D333" s="40" t="s">
        <v>39</v>
      </c>
      <c r="E333" s="40" t="s">
        <v>1056</v>
      </c>
      <c r="F333" s="40" t="s">
        <v>1057</v>
      </c>
    </row>
    <row r="334" spans="1:6" ht="14.25" customHeight="1" x14ac:dyDescent="0.2">
      <c r="A334" s="99">
        <f t="shared" si="5"/>
        <v>41683.208330000001</v>
      </c>
      <c r="B334" s="40">
        <v>5</v>
      </c>
      <c r="C334" s="40" t="s">
        <v>1058</v>
      </c>
      <c r="D334" s="40" t="s">
        <v>39</v>
      </c>
      <c r="E334" s="40" t="s">
        <v>1059</v>
      </c>
      <c r="F334" s="40" t="s">
        <v>1060</v>
      </c>
    </row>
    <row r="335" spans="1:6" ht="14.25" customHeight="1" x14ac:dyDescent="0.2">
      <c r="A335" s="99">
        <f t="shared" si="5"/>
        <v>41683.25</v>
      </c>
      <c r="B335" s="40">
        <v>6</v>
      </c>
      <c r="C335" s="40" t="s">
        <v>1061</v>
      </c>
      <c r="D335" s="40" t="s">
        <v>1062</v>
      </c>
      <c r="E335" s="40" t="s">
        <v>39</v>
      </c>
      <c r="F335" s="40" t="s">
        <v>1063</v>
      </c>
    </row>
    <row r="336" spans="1:6" ht="14.25" customHeight="1" x14ac:dyDescent="0.2">
      <c r="A336" s="99">
        <f t="shared" si="5"/>
        <v>41683.291669999999</v>
      </c>
      <c r="B336" s="40">
        <v>7</v>
      </c>
      <c r="C336" s="40" t="s">
        <v>1064</v>
      </c>
      <c r="D336" s="40" t="s">
        <v>39</v>
      </c>
      <c r="E336" s="40" t="s">
        <v>1065</v>
      </c>
      <c r="F336" s="40" t="s">
        <v>1066</v>
      </c>
    </row>
    <row r="337" spans="1:6" ht="14.25" customHeight="1" x14ac:dyDescent="0.2">
      <c r="A337" s="99">
        <f t="shared" si="5"/>
        <v>41683.333330000001</v>
      </c>
      <c r="B337" s="40">
        <v>8</v>
      </c>
      <c r="C337" s="40" t="s">
        <v>1067</v>
      </c>
      <c r="D337" s="40" t="s">
        <v>215</v>
      </c>
      <c r="E337" s="40" t="s">
        <v>1068</v>
      </c>
      <c r="F337" s="40" t="s">
        <v>1069</v>
      </c>
    </row>
    <row r="338" spans="1:6" ht="14.25" customHeight="1" x14ac:dyDescent="0.2">
      <c r="A338" s="99">
        <f t="shared" si="5"/>
        <v>41683.375</v>
      </c>
      <c r="B338" s="40">
        <v>9</v>
      </c>
      <c r="C338" s="40" t="s">
        <v>1070</v>
      </c>
      <c r="D338" s="40" t="s">
        <v>39</v>
      </c>
      <c r="E338" s="40" t="s">
        <v>1071</v>
      </c>
      <c r="F338" s="40" t="s">
        <v>1072</v>
      </c>
    </row>
    <row r="339" spans="1:6" ht="14.25" customHeight="1" x14ac:dyDescent="0.2">
      <c r="A339" s="99">
        <f t="shared" si="5"/>
        <v>41683.416669999999</v>
      </c>
      <c r="B339" s="40">
        <v>10</v>
      </c>
      <c r="C339" s="40" t="s">
        <v>1073</v>
      </c>
      <c r="D339" s="40" t="s">
        <v>39</v>
      </c>
      <c r="E339" s="40" t="s">
        <v>1074</v>
      </c>
      <c r="F339" s="40" t="s">
        <v>1075</v>
      </c>
    </row>
    <row r="340" spans="1:6" ht="14.25" customHeight="1" x14ac:dyDescent="0.2">
      <c r="A340" s="99">
        <f t="shared" si="5"/>
        <v>41683.458330000001</v>
      </c>
      <c r="B340" s="40">
        <v>11</v>
      </c>
      <c r="C340" s="40" t="s">
        <v>1076</v>
      </c>
      <c r="D340" s="40" t="s">
        <v>39</v>
      </c>
      <c r="E340" s="40" t="s">
        <v>1077</v>
      </c>
      <c r="F340" s="40" t="s">
        <v>1078</v>
      </c>
    </row>
    <row r="341" spans="1:6" ht="14.25" customHeight="1" x14ac:dyDescent="0.2">
      <c r="A341" s="99">
        <f t="shared" si="5"/>
        <v>41683.5</v>
      </c>
      <c r="B341" s="40">
        <v>12</v>
      </c>
      <c r="C341" s="40" t="s">
        <v>1079</v>
      </c>
      <c r="D341" s="40" t="s">
        <v>39</v>
      </c>
      <c r="E341" s="40" t="s">
        <v>1080</v>
      </c>
      <c r="F341" s="40" t="s">
        <v>1081</v>
      </c>
    </row>
    <row r="342" spans="1:6" ht="14.25" customHeight="1" x14ac:dyDescent="0.2">
      <c r="A342" s="99">
        <f t="shared" si="5"/>
        <v>41683.541669999999</v>
      </c>
      <c r="B342" s="40">
        <v>13</v>
      </c>
      <c r="C342" s="40" t="s">
        <v>1082</v>
      </c>
      <c r="D342" s="40" t="s">
        <v>39</v>
      </c>
      <c r="E342" s="40" t="s">
        <v>1083</v>
      </c>
      <c r="F342" s="40" t="s">
        <v>988</v>
      </c>
    </row>
    <row r="343" spans="1:6" ht="14.25" customHeight="1" x14ac:dyDescent="0.2">
      <c r="A343" s="99">
        <f t="shared" si="5"/>
        <v>41683.583330000001</v>
      </c>
      <c r="B343" s="40">
        <v>14</v>
      </c>
      <c r="C343" s="40" t="s">
        <v>1084</v>
      </c>
      <c r="D343" s="40" t="s">
        <v>39</v>
      </c>
      <c r="E343" s="40" t="s">
        <v>1085</v>
      </c>
      <c r="F343" s="40" t="s">
        <v>1086</v>
      </c>
    </row>
    <row r="344" spans="1:6" ht="14.25" customHeight="1" x14ac:dyDescent="0.2">
      <c r="A344" s="99">
        <f t="shared" si="5"/>
        <v>41683.625</v>
      </c>
      <c r="B344" s="40">
        <v>15</v>
      </c>
      <c r="C344" s="40" t="s">
        <v>1087</v>
      </c>
      <c r="D344" s="40" t="s">
        <v>39</v>
      </c>
      <c r="E344" s="40" t="s">
        <v>1088</v>
      </c>
      <c r="F344" s="40" t="s">
        <v>1089</v>
      </c>
    </row>
    <row r="345" spans="1:6" ht="14.25" customHeight="1" x14ac:dyDescent="0.2">
      <c r="A345" s="99">
        <f t="shared" si="5"/>
        <v>41683.666669999999</v>
      </c>
      <c r="B345" s="40">
        <v>16</v>
      </c>
      <c r="C345" s="40" t="s">
        <v>1090</v>
      </c>
      <c r="D345" s="40" t="s">
        <v>39</v>
      </c>
      <c r="E345" s="40" t="s">
        <v>1091</v>
      </c>
      <c r="F345" s="40" t="s">
        <v>1092</v>
      </c>
    </row>
    <row r="346" spans="1:6" ht="14.25" customHeight="1" x14ac:dyDescent="0.2">
      <c r="A346" s="99">
        <f t="shared" si="5"/>
        <v>41683.708330000001</v>
      </c>
      <c r="B346" s="40">
        <v>17</v>
      </c>
      <c r="C346" s="40" t="s">
        <v>1093</v>
      </c>
      <c r="D346" s="40" t="s">
        <v>39</v>
      </c>
      <c r="E346" s="40" t="s">
        <v>1094</v>
      </c>
      <c r="F346" s="40" t="s">
        <v>1095</v>
      </c>
    </row>
    <row r="347" spans="1:6" ht="14.25" customHeight="1" x14ac:dyDescent="0.2">
      <c r="A347" s="99">
        <f t="shared" si="5"/>
        <v>41683.75</v>
      </c>
      <c r="B347" s="40">
        <v>18</v>
      </c>
      <c r="C347" s="40" t="s">
        <v>1096</v>
      </c>
      <c r="D347" s="40" t="s">
        <v>1097</v>
      </c>
      <c r="E347" s="40" t="s">
        <v>1098</v>
      </c>
      <c r="F347" s="40" t="s">
        <v>1099</v>
      </c>
    </row>
    <row r="348" spans="1:6" ht="14.25" customHeight="1" x14ac:dyDescent="0.2">
      <c r="A348" s="99">
        <f t="shared" si="5"/>
        <v>41683.791669999999</v>
      </c>
      <c r="B348" s="40">
        <v>19</v>
      </c>
      <c r="C348" s="40" t="s">
        <v>1100</v>
      </c>
      <c r="D348" s="40" t="s">
        <v>39</v>
      </c>
      <c r="E348" s="40" t="s">
        <v>1101</v>
      </c>
      <c r="F348" s="40" t="s">
        <v>1102</v>
      </c>
    </row>
    <row r="349" spans="1:6" ht="14.25" customHeight="1" x14ac:dyDescent="0.2">
      <c r="A349" s="99">
        <f t="shared" si="5"/>
        <v>41683.833330000001</v>
      </c>
      <c r="B349" s="40">
        <v>20</v>
      </c>
      <c r="C349" s="40" t="s">
        <v>1103</v>
      </c>
      <c r="D349" s="40" t="s">
        <v>39</v>
      </c>
      <c r="E349" s="40" t="s">
        <v>1104</v>
      </c>
      <c r="F349" s="40" t="s">
        <v>1105</v>
      </c>
    </row>
    <row r="350" spans="1:6" ht="14.25" customHeight="1" x14ac:dyDescent="0.2">
      <c r="A350" s="99">
        <f t="shared" si="5"/>
        <v>41683.875</v>
      </c>
      <c r="B350" s="40">
        <v>21</v>
      </c>
      <c r="C350" s="40" t="s">
        <v>1106</v>
      </c>
      <c r="D350" s="40" t="s">
        <v>39</v>
      </c>
      <c r="E350" s="40" t="s">
        <v>1107</v>
      </c>
      <c r="F350" s="40" t="s">
        <v>1108</v>
      </c>
    </row>
    <row r="351" spans="1:6" ht="14.25" customHeight="1" x14ac:dyDescent="0.2">
      <c r="A351" s="99">
        <f t="shared" si="5"/>
        <v>41683.916669999999</v>
      </c>
      <c r="B351" s="40">
        <v>22</v>
      </c>
      <c r="C351" s="40" t="s">
        <v>1109</v>
      </c>
      <c r="D351" s="40" t="s">
        <v>39</v>
      </c>
      <c r="E351" s="40" t="s">
        <v>1110</v>
      </c>
      <c r="F351" s="40" t="s">
        <v>1111</v>
      </c>
    </row>
    <row r="352" spans="1:6" ht="14.25" customHeight="1" x14ac:dyDescent="0.2">
      <c r="A352" s="99">
        <f t="shared" si="5"/>
        <v>41683.958330000001</v>
      </c>
      <c r="B352" s="40">
        <v>23</v>
      </c>
      <c r="C352" s="40" t="s">
        <v>1112</v>
      </c>
      <c r="D352" s="40" t="s">
        <v>39</v>
      </c>
      <c r="E352" s="40" t="s">
        <v>1113</v>
      </c>
      <c r="F352" s="40" t="s">
        <v>1114</v>
      </c>
    </row>
    <row r="353" spans="1:6" ht="14.25" customHeight="1" x14ac:dyDescent="0.2">
      <c r="A353" s="99">
        <f t="shared" si="5"/>
        <v>41684</v>
      </c>
      <c r="B353" s="40">
        <v>0</v>
      </c>
      <c r="C353" s="40" t="s">
        <v>1115</v>
      </c>
      <c r="D353" s="40" t="s">
        <v>39</v>
      </c>
      <c r="E353" s="40" t="s">
        <v>1116</v>
      </c>
      <c r="F353" s="40" t="s">
        <v>1117</v>
      </c>
    </row>
    <row r="354" spans="1:6" ht="14.25" customHeight="1" x14ac:dyDescent="0.2">
      <c r="A354" s="99">
        <f t="shared" si="5"/>
        <v>41684.041669999999</v>
      </c>
      <c r="B354" s="40">
        <v>1</v>
      </c>
      <c r="C354" s="40" t="s">
        <v>1118</v>
      </c>
      <c r="D354" s="40" t="s">
        <v>39</v>
      </c>
      <c r="E354" s="40" t="s">
        <v>1119</v>
      </c>
      <c r="F354" s="40" t="s">
        <v>1120</v>
      </c>
    </row>
    <row r="355" spans="1:6" ht="14.25" customHeight="1" x14ac:dyDescent="0.2">
      <c r="A355" s="99">
        <f t="shared" si="5"/>
        <v>41684.083330000001</v>
      </c>
      <c r="B355" s="40">
        <v>2</v>
      </c>
      <c r="C355" s="40" t="s">
        <v>1121</v>
      </c>
      <c r="D355" s="40" t="s">
        <v>39</v>
      </c>
      <c r="E355" s="40" t="s">
        <v>1122</v>
      </c>
      <c r="F355" s="40" t="s">
        <v>1123</v>
      </c>
    </row>
    <row r="356" spans="1:6" ht="14.25" customHeight="1" x14ac:dyDescent="0.2">
      <c r="A356" s="99">
        <f t="shared" si="5"/>
        <v>41684.125</v>
      </c>
      <c r="B356" s="40">
        <v>3</v>
      </c>
      <c r="C356" s="40" t="s">
        <v>1124</v>
      </c>
      <c r="D356" s="40" t="s">
        <v>39</v>
      </c>
      <c r="E356" s="40" t="s">
        <v>1125</v>
      </c>
      <c r="F356" s="40" t="s">
        <v>1126</v>
      </c>
    </row>
    <row r="357" spans="1:6" ht="14.25" customHeight="1" x14ac:dyDescent="0.2">
      <c r="A357" s="99">
        <f t="shared" si="5"/>
        <v>41684.166669999999</v>
      </c>
      <c r="B357" s="40">
        <v>4</v>
      </c>
      <c r="C357" s="40" t="s">
        <v>1127</v>
      </c>
      <c r="D357" s="40" t="s">
        <v>39</v>
      </c>
      <c r="E357" s="40" t="s">
        <v>1128</v>
      </c>
      <c r="F357" s="40" t="s">
        <v>1129</v>
      </c>
    </row>
    <row r="358" spans="1:6" ht="14.25" customHeight="1" x14ac:dyDescent="0.2">
      <c r="A358" s="99">
        <f t="shared" si="5"/>
        <v>41684.208330000001</v>
      </c>
      <c r="B358" s="40">
        <v>5</v>
      </c>
      <c r="C358" s="40" t="s">
        <v>1130</v>
      </c>
      <c r="D358" s="40" t="s">
        <v>39</v>
      </c>
      <c r="E358" s="40" t="s">
        <v>1131</v>
      </c>
      <c r="F358" s="40" t="s">
        <v>1132</v>
      </c>
    </row>
    <row r="359" spans="1:6" ht="14.25" customHeight="1" x14ac:dyDescent="0.2">
      <c r="A359" s="99">
        <f t="shared" si="5"/>
        <v>41684.25</v>
      </c>
      <c r="B359" s="40">
        <v>6</v>
      </c>
      <c r="C359" s="40" t="s">
        <v>1133</v>
      </c>
      <c r="D359" s="40" t="s">
        <v>1134</v>
      </c>
      <c r="E359" s="40" t="s">
        <v>39</v>
      </c>
      <c r="F359" s="40" t="s">
        <v>1135</v>
      </c>
    </row>
    <row r="360" spans="1:6" ht="14.25" customHeight="1" x14ac:dyDescent="0.2">
      <c r="A360" s="99">
        <f t="shared" si="5"/>
        <v>41684.291669999999</v>
      </c>
      <c r="B360" s="40">
        <v>7</v>
      </c>
      <c r="C360" s="40" t="s">
        <v>1136</v>
      </c>
      <c r="D360" s="40" t="s">
        <v>1137</v>
      </c>
      <c r="E360" s="40" t="s">
        <v>39</v>
      </c>
      <c r="F360" s="40" t="s">
        <v>1138</v>
      </c>
    </row>
    <row r="361" spans="1:6" ht="14.25" customHeight="1" x14ac:dyDescent="0.2">
      <c r="A361" s="99">
        <f t="shared" si="5"/>
        <v>41684.333330000001</v>
      </c>
      <c r="B361" s="40">
        <v>8</v>
      </c>
      <c r="C361" s="40" t="s">
        <v>1139</v>
      </c>
      <c r="D361" s="40" t="s">
        <v>39</v>
      </c>
      <c r="E361" s="40" t="s">
        <v>1140</v>
      </c>
      <c r="F361" s="40" t="s">
        <v>1141</v>
      </c>
    </row>
    <row r="362" spans="1:6" ht="14.25" customHeight="1" x14ac:dyDescent="0.2">
      <c r="A362" s="99">
        <f t="shared" si="5"/>
        <v>41684.375</v>
      </c>
      <c r="B362" s="40">
        <v>9</v>
      </c>
      <c r="C362" s="40" t="s">
        <v>1142</v>
      </c>
      <c r="D362" s="40" t="s">
        <v>39</v>
      </c>
      <c r="E362" s="40" t="s">
        <v>1143</v>
      </c>
      <c r="F362" s="40" t="s">
        <v>1144</v>
      </c>
    </row>
    <row r="363" spans="1:6" ht="14.25" customHeight="1" x14ac:dyDescent="0.2">
      <c r="A363" s="99">
        <f t="shared" si="5"/>
        <v>41684.416669999999</v>
      </c>
      <c r="B363" s="40">
        <v>10</v>
      </c>
      <c r="C363" s="40" t="s">
        <v>1145</v>
      </c>
      <c r="D363" s="40" t="s">
        <v>39</v>
      </c>
      <c r="E363" s="40" t="s">
        <v>1146</v>
      </c>
      <c r="F363" s="40" t="s">
        <v>1147</v>
      </c>
    </row>
    <row r="364" spans="1:6" ht="14.25" customHeight="1" x14ac:dyDescent="0.2">
      <c r="A364" s="99">
        <f t="shared" si="5"/>
        <v>41684.458330000001</v>
      </c>
      <c r="B364" s="40">
        <v>11</v>
      </c>
      <c r="C364" s="40" t="s">
        <v>1148</v>
      </c>
      <c r="D364" s="40" t="s">
        <v>39</v>
      </c>
      <c r="E364" s="40" t="s">
        <v>1149</v>
      </c>
      <c r="F364" s="40" t="s">
        <v>1150</v>
      </c>
    </row>
    <row r="365" spans="1:6" ht="14.25" customHeight="1" x14ac:dyDescent="0.2">
      <c r="A365" s="99">
        <f t="shared" si="5"/>
        <v>41684.5</v>
      </c>
      <c r="B365" s="40">
        <v>12</v>
      </c>
      <c r="C365" s="40" t="s">
        <v>1151</v>
      </c>
      <c r="D365" s="40" t="s">
        <v>39</v>
      </c>
      <c r="E365" s="40" t="s">
        <v>1152</v>
      </c>
      <c r="F365" s="40" t="s">
        <v>1153</v>
      </c>
    </row>
    <row r="366" spans="1:6" ht="14.25" customHeight="1" x14ac:dyDescent="0.2">
      <c r="A366" s="99">
        <f t="shared" si="5"/>
        <v>41684.541669999999</v>
      </c>
      <c r="B366" s="40">
        <v>13</v>
      </c>
      <c r="C366" s="40" t="s">
        <v>1154</v>
      </c>
      <c r="D366" s="40" t="s">
        <v>39</v>
      </c>
      <c r="E366" s="40" t="s">
        <v>1155</v>
      </c>
      <c r="F366" s="40" t="s">
        <v>1156</v>
      </c>
    </row>
    <row r="367" spans="1:6" ht="14.25" customHeight="1" x14ac:dyDescent="0.2">
      <c r="A367" s="99">
        <f t="shared" si="5"/>
        <v>41684.583330000001</v>
      </c>
      <c r="B367" s="40">
        <v>14</v>
      </c>
      <c r="C367" s="40" t="s">
        <v>1157</v>
      </c>
      <c r="D367" s="40" t="s">
        <v>39</v>
      </c>
      <c r="E367" s="40" t="s">
        <v>1158</v>
      </c>
      <c r="F367" s="40" t="s">
        <v>1159</v>
      </c>
    </row>
    <row r="368" spans="1:6" ht="14.25" customHeight="1" x14ac:dyDescent="0.2">
      <c r="A368" s="99">
        <f t="shared" si="5"/>
        <v>41684.625</v>
      </c>
      <c r="B368" s="40">
        <v>15</v>
      </c>
      <c r="C368" s="40" t="s">
        <v>1160</v>
      </c>
      <c r="D368" s="40" t="s">
        <v>39</v>
      </c>
      <c r="E368" s="40" t="s">
        <v>1161</v>
      </c>
      <c r="F368" s="40" t="s">
        <v>1162</v>
      </c>
    </row>
    <row r="369" spans="1:6" ht="14.25" customHeight="1" x14ac:dyDescent="0.2">
      <c r="A369" s="99">
        <f t="shared" si="5"/>
        <v>41684.666669999999</v>
      </c>
      <c r="B369" s="40">
        <v>16</v>
      </c>
      <c r="C369" s="40" t="s">
        <v>1163</v>
      </c>
      <c r="D369" s="40" t="s">
        <v>39</v>
      </c>
      <c r="E369" s="40" t="s">
        <v>1164</v>
      </c>
      <c r="F369" s="40" t="s">
        <v>1165</v>
      </c>
    </row>
    <row r="370" spans="1:6" ht="14.25" customHeight="1" x14ac:dyDescent="0.2">
      <c r="A370" s="99">
        <f t="shared" si="5"/>
        <v>41684.708330000001</v>
      </c>
      <c r="B370" s="40">
        <v>17</v>
      </c>
      <c r="C370" s="40" t="s">
        <v>1166</v>
      </c>
      <c r="D370" s="40" t="s">
        <v>215</v>
      </c>
      <c r="E370" s="40" t="s">
        <v>1167</v>
      </c>
      <c r="F370" s="40" t="s">
        <v>1168</v>
      </c>
    </row>
    <row r="371" spans="1:6" ht="14.25" customHeight="1" x14ac:dyDescent="0.2">
      <c r="A371" s="99">
        <f t="shared" si="5"/>
        <v>41684.75</v>
      </c>
      <c r="B371" s="40">
        <v>18</v>
      </c>
      <c r="C371" s="40" t="s">
        <v>1169</v>
      </c>
      <c r="D371" s="40" t="s">
        <v>1170</v>
      </c>
      <c r="E371" s="40" t="s">
        <v>39</v>
      </c>
      <c r="F371" s="40" t="s">
        <v>1171</v>
      </c>
    </row>
    <row r="372" spans="1:6" ht="14.25" customHeight="1" x14ac:dyDescent="0.2">
      <c r="A372" s="99">
        <f t="shared" si="5"/>
        <v>41684.791669999999</v>
      </c>
      <c r="B372" s="40">
        <v>19</v>
      </c>
      <c r="C372" s="40" t="s">
        <v>1172</v>
      </c>
      <c r="D372" s="40" t="s">
        <v>39</v>
      </c>
      <c r="E372" s="40" t="s">
        <v>1173</v>
      </c>
      <c r="F372" s="40" t="s">
        <v>1174</v>
      </c>
    </row>
    <row r="373" spans="1:6" ht="14.25" customHeight="1" x14ac:dyDescent="0.2">
      <c r="A373" s="99">
        <f t="shared" si="5"/>
        <v>41684.833330000001</v>
      </c>
      <c r="B373" s="40">
        <v>20</v>
      </c>
      <c r="C373" s="40" t="s">
        <v>1175</v>
      </c>
      <c r="D373" s="40" t="s">
        <v>39</v>
      </c>
      <c r="E373" s="40" t="s">
        <v>1176</v>
      </c>
      <c r="F373" s="40" t="s">
        <v>1177</v>
      </c>
    </row>
    <row r="374" spans="1:6" ht="14.25" customHeight="1" x14ac:dyDescent="0.2">
      <c r="A374" s="99">
        <f t="shared" si="5"/>
        <v>41684.875</v>
      </c>
      <c r="B374" s="40">
        <v>21</v>
      </c>
      <c r="C374" s="40" t="s">
        <v>1008</v>
      </c>
      <c r="D374" s="40" t="s">
        <v>39</v>
      </c>
      <c r="E374" s="40" t="s">
        <v>1178</v>
      </c>
      <c r="F374" s="40" t="s">
        <v>1179</v>
      </c>
    </row>
    <row r="375" spans="1:6" ht="14.25" customHeight="1" x14ac:dyDescent="0.2">
      <c r="A375" s="99">
        <f t="shared" si="5"/>
        <v>41684.916669999999</v>
      </c>
      <c r="B375" s="40">
        <v>22</v>
      </c>
      <c r="C375" s="40" t="s">
        <v>1180</v>
      </c>
      <c r="D375" s="40" t="s">
        <v>39</v>
      </c>
      <c r="E375" s="40" t="s">
        <v>1181</v>
      </c>
      <c r="F375" s="40" t="s">
        <v>1182</v>
      </c>
    </row>
    <row r="376" spans="1:6" ht="14.25" customHeight="1" x14ac:dyDescent="0.2">
      <c r="A376" s="99">
        <f t="shared" si="5"/>
        <v>41684.958330000001</v>
      </c>
      <c r="B376" s="40">
        <v>23</v>
      </c>
      <c r="C376" s="40" t="s">
        <v>1183</v>
      </c>
      <c r="D376" s="40" t="s">
        <v>39</v>
      </c>
      <c r="E376" s="40" t="s">
        <v>1184</v>
      </c>
      <c r="F376" s="40" t="s">
        <v>1185</v>
      </c>
    </row>
    <row r="377" spans="1:6" ht="14.25" customHeight="1" x14ac:dyDescent="0.2">
      <c r="A377" s="99">
        <f t="shared" si="5"/>
        <v>41685</v>
      </c>
      <c r="B377" s="40">
        <v>0</v>
      </c>
      <c r="C377" s="40" t="s">
        <v>1186</v>
      </c>
      <c r="D377" s="40" t="s">
        <v>39</v>
      </c>
      <c r="E377" s="40" t="s">
        <v>1187</v>
      </c>
      <c r="F377" s="40" t="s">
        <v>1188</v>
      </c>
    </row>
    <row r="378" spans="1:6" ht="14.25" customHeight="1" x14ac:dyDescent="0.2">
      <c r="A378" s="99">
        <f t="shared" si="5"/>
        <v>41685.041669999999</v>
      </c>
      <c r="B378" s="40">
        <v>1</v>
      </c>
      <c r="C378" s="40" t="s">
        <v>1189</v>
      </c>
      <c r="D378" s="40" t="s">
        <v>39</v>
      </c>
      <c r="E378" s="40" t="s">
        <v>1190</v>
      </c>
      <c r="F378" s="40" t="s">
        <v>1191</v>
      </c>
    </row>
    <row r="379" spans="1:6" ht="14.25" customHeight="1" x14ac:dyDescent="0.2">
      <c r="A379" s="99">
        <f t="shared" si="5"/>
        <v>41685.083330000001</v>
      </c>
      <c r="B379" s="40">
        <v>2</v>
      </c>
      <c r="C379" s="40" t="s">
        <v>1192</v>
      </c>
      <c r="D379" s="40" t="s">
        <v>39</v>
      </c>
      <c r="E379" s="40" t="s">
        <v>1193</v>
      </c>
      <c r="F379" s="40" t="s">
        <v>1194</v>
      </c>
    </row>
    <row r="380" spans="1:6" ht="14.25" customHeight="1" x14ac:dyDescent="0.2">
      <c r="A380" s="99">
        <f t="shared" si="5"/>
        <v>41685.125</v>
      </c>
      <c r="B380" s="40">
        <v>3</v>
      </c>
      <c r="C380" s="40" t="s">
        <v>1195</v>
      </c>
      <c r="D380" s="40" t="s">
        <v>39</v>
      </c>
      <c r="E380" s="40" t="s">
        <v>1196</v>
      </c>
      <c r="F380" s="40" t="s">
        <v>1197</v>
      </c>
    </row>
    <row r="381" spans="1:6" ht="14.25" customHeight="1" x14ac:dyDescent="0.2">
      <c r="A381" s="99">
        <f t="shared" si="5"/>
        <v>41685.166669999999</v>
      </c>
      <c r="B381" s="40">
        <v>4</v>
      </c>
      <c r="C381" s="40" t="s">
        <v>1198</v>
      </c>
      <c r="D381" s="40" t="s">
        <v>39</v>
      </c>
      <c r="E381" s="40" t="s">
        <v>1199</v>
      </c>
      <c r="F381" s="40" t="s">
        <v>1200</v>
      </c>
    </row>
    <row r="382" spans="1:6" ht="14.25" customHeight="1" x14ac:dyDescent="0.2">
      <c r="A382" s="99">
        <f t="shared" si="5"/>
        <v>41685.208330000001</v>
      </c>
      <c r="B382" s="40">
        <v>5</v>
      </c>
      <c r="C382" s="40" t="s">
        <v>1201</v>
      </c>
      <c r="D382" s="40" t="s">
        <v>39</v>
      </c>
      <c r="E382" s="40" t="s">
        <v>1202</v>
      </c>
      <c r="F382" s="40" t="s">
        <v>1203</v>
      </c>
    </row>
    <row r="383" spans="1:6" ht="14.25" customHeight="1" x14ac:dyDescent="0.2">
      <c r="A383" s="99">
        <f t="shared" si="5"/>
        <v>41685.25</v>
      </c>
      <c r="B383" s="40">
        <v>6</v>
      </c>
      <c r="C383" s="40" t="s">
        <v>1204</v>
      </c>
      <c r="D383" s="40" t="s">
        <v>1205</v>
      </c>
      <c r="E383" s="40" t="s">
        <v>39</v>
      </c>
      <c r="F383" s="40" t="s">
        <v>1206</v>
      </c>
    </row>
    <row r="384" spans="1:6" ht="14.25" customHeight="1" x14ac:dyDescent="0.2">
      <c r="A384" s="99">
        <f t="shared" si="5"/>
        <v>41685.291669999999</v>
      </c>
      <c r="B384" s="40">
        <v>7</v>
      </c>
      <c r="C384" s="40" t="s">
        <v>570</v>
      </c>
      <c r="D384" s="40" t="s">
        <v>39</v>
      </c>
      <c r="E384" s="40" t="s">
        <v>1207</v>
      </c>
      <c r="F384" s="40" t="s">
        <v>1208</v>
      </c>
    </row>
    <row r="385" spans="1:6" ht="14.25" customHeight="1" x14ac:dyDescent="0.2">
      <c r="A385" s="99">
        <f t="shared" si="5"/>
        <v>41685.333330000001</v>
      </c>
      <c r="B385" s="40">
        <v>8</v>
      </c>
      <c r="C385" s="40" t="s">
        <v>1209</v>
      </c>
      <c r="D385" s="40" t="s">
        <v>1210</v>
      </c>
      <c r="E385" s="40" t="s">
        <v>39</v>
      </c>
      <c r="F385" s="40" t="s">
        <v>1211</v>
      </c>
    </row>
    <row r="386" spans="1:6" ht="14.25" customHeight="1" x14ac:dyDescent="0.2">
      <c r="A386" s="99">
        <f t="shared" ref="A386:A449" si="6">A362+1</f>
        <v>41685.375</v>
      </c>
      <c r="B386" s="40">
        <v>9</v>
      </c>
      <c r="C386" s="40" t="s">
        <v>1212</v>
      </c>
      <c r="D386" s="40" t="s">
        <v>39</v>
      </c>
      <c r="E386" s="40" t="s">
        <v>1213</v>
      </c>
      <c r="F386" s="40" t="s">
        <v>1214</v>
      </c>
    </row>
    <row r="387" spans="1:6" ht="14.25" customHeight="1" x14ac:dyDescent="0.2">
      <c r="A387" s="99">
        <f t="shared" si="6"/>
        <v>41685.416669999999</v>
      </c>
      <c r="B387" s="40">
        <v>10</v>
      </c>
      <c r="C387" s="40" t="s">
        <v>1215</v>
      </c>
      <c r="D387" s="40" t="s">
        <v>39</v>
      </c>
      <c r="E387" s="40" t="s">
        <v>1216</v>
      </c>
      <c r="F387" s="40" t="s">
        <v>1217</v>
      </c>
    </row>
    <row r="388" spans="1:6" ht="14.25" customHeight="1" x14ac:dyDescent="0.2">
      <c r="A388" s="99">
        <f t="shared" si="6"/>
        <v>41685.458330000001</v>
      </c>
      <c r="B388" s="40">
        <v>11</v>
      </c>
      <c r="C388" s="40" t="s">
        <v>1218</v>
      </c>
      <c r="D388" s="40" t="s">
        <v>39</v>
      </c>
      <c r="E388" s="40" t="s">
        <v>1219</v>
      </c>
      <c r="F388" s="40" t="s">
        <v>1220</v>
      </c>
    </row>
    <row r="389" spans="1:6" ht="14.25" customHeight="1" x14ac:dyDescent="0.2">
      <c r="A389" s="99">
        <f t="shared" si="6"/>
        <v>41685.5</v>
      </c>
      <c r="B389" s="40">
        <v>12</v>
      </c>
      <c r="C389" s="40" t="s">
        <v>1221</v>
      </c>
      <c r="D389" s="40" t="s">
        <v>39</v>
      </c>
      <c r="E389" s="40" t="s">
        <v>1222</v>
      </c>
      <c r="F389" s="40" t="s">
        <v>1223</v>
      </c>
    </row>
    <row r="390" spans="1:6" ht="14.25" customHeight="1" x14ac:dyDescent="0.2">
      <c r="A390" s="99">
        <f t="shared" si="6"/>
        <v>41685.541669999999</v>
      </c>
      <c r="B390" s="40">
        <v>13</v>
      </c>
      <c r="C390" s="40" t="s">
        <v>1224</v>
      </c>
      <c r="D390" s="40" t="s">
        <v>39</v>
      </c>
      <c r="E390" s="40" t="s">
        <v>1225</v>
      </c>
      <c r="F390" s="40" t="s">
        <v>1226</v>
      </c>
    </row>
    <row r="391" spans="1:6" ht="14.25" customHeight="1" x14ac:dyDescent="0.2">
      <c r="A391" s="99">
        <f t="shared" si="6"/>
        <v>41685.583330000001</v>
      </c>
      <c r="B391" s="40">
        <v>14</v>
      </c>
      <c r="C391" s="40" t="s">
        <v>1227</v>
      </c>
      <c r="D391" s="40" t="s">
        <v>39</v>
      </c>
      <c r="E391" s="40" t="s">
        <v>1228</v>
      </c>
      <c r="F391" s="40" t="s">
        <v>1229</v>
      </c>
    </row>
    <row r="392" spans="1:6" ht="14.25" customHeight="1" x14ac:dyDescent="0.2">
      <c r="A392" s="99">
        <f t="shared" si="6"/>
        <v>41685.625</v>
      </c>
      <c r="B392" s="40">
        <v>15</v>
      </c>
      <c r="C392" s="40" t="s">
        <v>1230</v>
      </c>
      <c r="D392" s="40" t="s">
        <v>39</v>
      </c>
      <c r="E392" s="40" t="s">
        <v>1231</v>
      </c>
      <c r="F392" s="40" t="s">
        <v>1232</v>
      </c>
    </row>
    <row r="393" spans="1:6" ht="14.25" customHeight="1" x14ac:dyDescent="0.2">
      <c r="A393" s="99">
        <f t="shared" si="6"/>
        <v>41685.666669999999</v>
      </c>
      <c r="B393" s="40">
        <v>16</v>
      </c>
      <c r="C393" s="40" t="s">
        <v>1233</v>
      </c>
      <c r="D393" s="40" t="s">
        <v>39</v>
      </c>
      <c r="E393" s="40" t="s">
        <v>1234</v>
      </c>
      <c r="F393" s="40" t="s">
        <v>1235</v>
      </c>
    </row>
    <row r="394" spans="1:6" ht="14.25" customHeight="1" x14ac:dyDescent="0.2">
      <c r="A394" s="99">
        <f t="shared" si="6"/>
        <v>41685.708330000001</v>
      </c>
      <c r="B394" s="40">
        <v>17</v>
      </c>
      <c r="C394" s="40" t="s">
        <v>1236</v>
      </c>
      <c r="D394" s="40" t="s">
        <v>39</v>
      </c>
      <c r="E394" s="40" t="s">
        <v>1237</v>
      </c>
      <c r="F394" s="40" t="s">
        <v>1238</v>
      </c>
    </row>
    <row r="395" spans="1:6" ht="14.25" customHeight="1" x14ac:dyDescent="0.2">
      <c r="A395" s="99">
        <f t="shared" si="6"/>
        <v>41685.75</v>
      </c>
      <c r="B395" s="40">
        <v>18</v>
      </c>
      <c r="C395" s="40" t="s">
        <v>1239</v>
      </c>
      <c r="D395" s="40" t="s">
        <v>1240</v>
      </c>
      <c r="E395" s="40" t="s">
        <v>39</v>
      </c>
      <c r="F395" s="40" t="s">
        <v>1241</v>
      </c>
    </row>
    <row r="396" spans="1:6" ht="14.25" customHeight="1" x14ac:dyDescent="0.2">
      <c r="A396" s="99">
        <f t="shared" si="6"/>
        <v>41685.791669999999</v>
      </c>
      <c r="B396" s="40">
        <v>19</v>
      </c>
      <c r="C396" s="40" t="s">
        <v>1242</v>
      </c>
      <c r="D396" s="40" t="s">
        <v>39</v>
      </c>
      <c r="E396" s="40" t="s">
        <v>1243</v>
      </c>
      <c r="F396" s="40" t="s">
        <v>1244</v>
      </c>
    </row>
    <row r="397" spans="1:6" ht="14.25" customHeight="1" x14ac:dyDescent="0.2">
      <c r="A397" s="99">
        <f t="shared" si="6"/>
        <v>41685.833330000001</v>
      </c>
      <c r="B397" s="40">
        <v>20</v>
      </c>
      <c r="C397" s="40" t="s">
        <v>1245</v>
      </c>
      <c r="D397" s="40" t="s">
        <v>39</v>
      </c>
      <c r="E397" s="40" t="s">
        <v>1246</v>
      </c>
      <c r="F397" s="40" t="s">
        <v>1247</v>
      </c>
    </row>
    <row r="398" spans="1:6" ht="14.25" customHeight="1" x14ac:dyDescent="0.2">
      <c r="A398" s="99">
        <f t="shared" si="6"/>
        <v>41685.875</v>
      </c>
      <c r="B398" s="40">
        <v>21</v>
      </c>
      <c r="C398" s="40" t="s">
        <v>1248</v>
      </c>
      <c r="D398" s="40" t="s">
        <v>39</v>
      </c>
      <c r="E398" s="40" t="s">
        <v>1249</v>
      </c>
      <c r="F398" s="40" t="s">
        <v>1250</v>
      </c>
    </row>
    <row r="399" spans="1:6" ht="14.25" customHeight="1" x14ac:dyDescent="0.2">
      <c r="A399" s="99">
        <f t="shared" si="6"/>
        <v>41685.916669999999</v>
      </c>
      <c r="B399" s="40">
        <v>22</v>
      </c>
      <c r="C399" s="40" t="s">
        <v>1251</v>
      </c>
      <c r="D399" s="40" t="s">
        <v>39</v>
      </c>
      <c r="E399" s="40" t="s">
        <v>1252</v>
      </c>
      <c r="F399" s="40" t="s">
        <v>1253</v>
      </c>
    </row>
    <row r="400" spans="1:6" ht="14.25" customHeight="1" x14ac:dyDescent="0.2">
      <c r="A400" s="99">
        <f t="shared" si="6"/>
        <v>41685.958330000001</v>
      </c>
      <c r="B400" s="40">
        <v>23</v>
      </c>
      <c r="C400" s="40" t="s">
        <v>1254</v>
      </c>
      <c r="D400" s="40" t="s">
        <v>39</v>
      </c>
      <c r="E400" s="40" t="s">
        <v>1255</v>
      </c>
      <c r="F400" s="40" t="s">
        <v>1256</v>
      </c>
    </row>
    <row r="401" spans="1:6" ht="14.25" customHeight="1" x14ac:dyDescent="0.2">
      <c r="A401" s="99">
        <f t="shared" si="6"/>
        <v>41686</v>
      </c>
      <c r="B401" s="40">
        <v>0</v>
      </c>
      <c r="C401" s="40" t="s">
        <v>1257</v>
      </c>
      <c r="D401" s="40" t="s">
        <v>39</v>
      </c>
      <c r="E401" s="40" t="s">
        <v>1258</v>
      </c>
      <c r="F401" s="40" t="s">
        <v>1259</v>
      </c>
    </row>
    <row r="402" spans="1:6" ht="14.25" customHeight="1" x14ac:dyDescent="0.2">
      <c r="A402" s="99">
        <f t="shared" si="6"/>
        <v>41686.041669999999</v>
      </c>
      <c r="B402" s="40">
        <v>1</v>
      </c>
      <c r="C402" s="40" t="s">
        <v>1260</v>
      </c>
      <c r="D402" s="40" t="s">
        <v>39</v>
      </c>
      <c r="E402" s="40" t="s">
        <v>1261</v>
      </c>
      <c r="F402" s="40" t="s">
        <v>1262</v>
      </c>
    </row>
    <row r="403" spans="1:6" ht="14.25" customHeight="1" x14ac:dyDescent="0.2">
      <c r="A403" s="99">
        <f t="shared" si="6"/>
        <v>41686.083330000001</v>
      </c>
      <c r="B403" s="40">
        <v>2</v>
      </c>
      <c r="C403" s="40" t="s">
        <v>1263</v>
      </c>
      <c r="D403" s="40" t="s">
        <v>39</v>
      </c>
      <c r="E403" s="40" t="s">
        <v>1264</v>
      </c>
      <c r="F403" s="40" t="s">
        <v>1265</v>
      </c>
    </row>
    <row r="404" spans="1:6" ht="14.25" customHeight="1" x14ac:dyDescent="0.2">
      <c r="A404" s="99">
        <f t="shared" si="6"/>
        <v>41686.125</v>
      </c>
      <c r="B404" s="40">
        <v>3</v>
      </c>
      <c r="C404" s="40" t="s">
        <v>1266</v>
      </c>
      <c r="D404" s="40" t="s">
        <v>39</v>
      </c>
      <c r="E404" s="40" t="s">
        <v>1267</v>
      </c>
      <c r="F404" s="40" t="s">
        <v>1268</v>
      </c>
    </row>
    <row r="405" spans="1:6" ht="14.25" customHeight="1" x14ac:dyDescent="0.2">
      <c r="A405" s="99">
        <f t="shared" si="6"/>
        <v>41686.166669999999</v>
      </c>
      <c r="B405" s="40">
        <v>4</v>
      </c>
      <c r="C405" s="40" t="s">
        <v>1269</v>
      </c>
      <c r="D405" s="40" t="s">
        <v>39</v>
      </c>
      <c r="E405" s="40" t="s">
        <v>1270</v>
      </c>
      <c r="F405" s="40" t="s">
        <v>1271</v>
      </c>
    </row>
    <row r="406" spans="1:6" ht="14.25" customHeight="1" x14ac:dyDescent="0.2">
      <c r="A406" s="99">
        <f t="shared" si="6"/>
        <v>41686.208330000001</v>
      </c>
      <c r="B406" s="40">
        <v>5</v>
      </c>
      <c r="C406" s="40" t="s">
        <v>1272</v>
      </c>
      <c r="D406" s="40" t="s">
        <v>39</v>
      </c>
      <c r="E406" s="40" t="s">
        <v>1273</v>
      </c>
      <c r="F406" s="40" t="s">
        <v>1274</v>
      </c>
    </row>
    <row r="407" spans="1:6" ht="14.25" customHeight="1" x14ac:dyDescent="0.2">
      <c r="A407" s="99">
        <f t="shared" si="6"/>
        <v>41686.25</v>
      </c>
      <c r="B407" s="40">
        <v>6</v>
      </c>
      <c r="C407" s="40" t="s">
        <v>1275</v>
      </c>
      <c r="D407" s="40" t="s">
        <v>39</v>
      </c>
      <c r="E407" s="40" t="s">
        <v>1276</v>
      </c>
      <c r="F407" s="40" t="s">
        <v>1277</v>
      </c>
    </row>
    <row r="408" spans="1:6" ht="14.25" customHeight="1" x14ac:dyDescent="0.2">
      <c r="A408" s="99">
        <f t="shared" si="6"/>
        <v>41686.291669999999</v>
      </c>
      <c r="B408" s="40">
        <v>7</v>
      </c>
      <c r="C408" s="40" t="s">
        <v>1278</v>
      </c>
      <c r="D408" s="40" t="s">
        <v>39</v>
      </c>
      <c r="E408" s="40" t="s">
        <v>1279</v>
      </c>
      <c r="F408" s="40" t="s">
        <v>1280</v>
      </c>
    </row>
    <row r="409" spans="1:6" ht="14.25" customHeight="1" x14ac:dyDescent="0.2">
      <c r="A409" s="99">
        <f t="shared" si="6"/>
        <v>41686.333330000001</v>
      </c>
      <c r="B409" s="40">
        <v>8</v>
      </c>
      <c r="C409" s="40" t="s">
        <v>1281</v>
      </c>
      <c r="D409" s="40" t="s">
        <v>39</v>
      </c>
      <c r="E409" s="40" t="s">
        <v>1282</v>
      </c>
      <c r="F409" s="40" t="s">
        <v>1283</v>
      </c>
    </row>
    <row r="410" spans="1:6" ht="14.25" customHeight="1" x14ac:dyDescent="0.2">
      <c r="A410" s="99">
        <f t="shared" si="6"/>
        <v>41686.375</v>
      </c>
      <c r="B410" s="40">
        <v>9</v>
      </c>
      <c r="C410" s="40" t="s">
        <v>1284</v>
      </c>
      <c r="D410" s="40" t="s">
        <v>39</v>
      </c>
      <c r="E410" s="40" t="s">
        <v>1285</v>
      </c>
      <c r="F410" s="40" t="s">
        <v>1286</v>
      </c>
    </row>
    <row r="411" spans="1:6" ht="14.25" customHeight="1" x14ac:dyDescent="0.2">
      <c r="A411" s="99">
        <f t="shared" si="6"/>
        <v>41686.416669999999</v>
      </c>
      <c r="B411" s="40">
        <v>10</v>
      </c>
      <c r="C411" s="40" t="s">
        <v>1287</v>
      </c>
      <c r="D411" s="40" t="s">
        <v>39</v>
      </c>
      <c r="E411" s="40" t="s">
        <v>1288</v>
      </c>
      <c r="F411" s="40" t="s">
        <v>1289</v>
      </c>
    </row>
    <row r="412" spans="1:6" ht="14.25" customHeight="1" x14ac:dyDescent="0.2">
      <c r="A412" s="99">
        <f t="shared" si="6"/>
        <v>41686.458330000001</v>
      </c>
      <c r="B412" s="40">
        <v>11</v>
      </c>
      <c r="C412" s="40" t="s">
        <v>1290</v>
      </c>
      <c r="D412" s="40" t="s">
        <v>39</v>
      </c>
      <c r="E412" s="40" t="s">
        <v>1291</v>
      </c>
      <c r="F412" s="40" t="s">
        <v>1292</v>
      </c>
    </row>
    <row r="413" spans="1:6" ht="14.25" customHeight="1" x14ac:dyDescent="0.2">
      <c r="A413" s="99">
        <f t="shared" si="6"/>
        <v>41686.5</v>
      </c>
      <c r="B413" s="40">
        <v>12</v>
      </c>
      <c r="C413" s="40" t="s">
        <v>1293</v>
      </c>
      <c r="D413" s="40" t="s">
        <v>39</v>
      </c>
      <c r="E413" s="40" t="s">
        <v>1294</v>
      </c>
      <c r="F413" s="40" t="s">
        <v>1295</v>
      </c>
    </row>
    <row r="414" spans="1:6" ht="14.25" customHeight="1" x14ac:dyDescent="0.2">
      <c r="A414" s="99">
        <f t="shared" si="6"/>
        <v>41686.541669999999</v>
      </c>
      <c r="B414" s="40">
        <v>13</v>
      </c>
      <c r="C414" s="40" t="s">
        <v>1296</v>
      </c>
      <c r="D414" s="40" t="s">
        <v>39</v>
      </c>
      <c r="E414" s="40" t="s">
        <v>1297</v>
      </c>
      <c r="F414" s="40" t="s">
        <v>1298</v>
      </c>
    </row>
    <row r="415" spans="1:6" ht="14.25" customHeight="1" x14ac:dyDescent="0.2">
      <c r="A415" s="99">
        <f t="shared" si="6"/>
        <v>41686.583330000001</v>
      </c>
      <c r="B415" s="40">
        <v>14</v>
      </c>
      <c r="C415" s="40" t="s">
        <v>1299</v>
      </c>
      <c r="D415" s="40" t="s">
        <v>39</v>
      </c>
      <c r="E415" s="40" t="s">
        <v>1300</v>
      </c>
      <c r="F415" s="40" t="s">
        <v>1301</v>
      </c>
    </row>
    <row r="416" spans="1:6" ht="14.25" customHeight="1" x14ac:dyDescent="0.2">
      <c r="A416" s="99">
        <f t="shared" si="6"/>
        <v>41686.625</v>
      </c>
      <c r="B416" s="40">
        <v>15</v>
      </c>
      <c r="C416" s="40" t="s">
        <v>1302</v>
      </c>
      <c r="D416" s="40" t="s">
        <v>39</v>
      </c>
      <c r="E416" s="40" t="s">
        <v>1303</v>
      </c>
      <c r="F416" s="40" t="s">
        <v>1304</v>
      </c>
    </row>
    <row r="417" spans="1:6" ht="14.25" customHeight="1" x14ac:dyDescent="0.2">
      <c r="A417" s="99">
        <f t="shared" si="6"/>
        <v>41686.666669999999</v>
      </c>
      <c r="B417" s="40">
        <v>16</v>
      </c>
      <c r="C417" s="40" t="s">
        <v>1305</v>
      </c>
      <c r="D417" s="40" t="s">
        <v>39</v>
      </c>
      <c r="E417" s="40" t="s">
        <v>1306</v>
      </c>
      <c r="F417" s="40" t="s">
        <v>1307</v>
      </c>
    </row>
    <row r="418" spans="1:6" ht="14.25" customHeight="1" x14ac:dyDescent="0.2">
      <c r="A418" s="99">
        <f t="shared" si="6"/>
        <v>41686.708330000001</v>
      </c>
      <c r="B418" s="40">
        <v>17</v>
      </c>
      <c r="C418" s="40" t="s">
        <v>1308</v>
      </c>
      <c r="D418" s="40" t="s">
        <v>39</v>
      </c>
      <c r="E418" s="40" t="s">
        <v>1309</v>
      </c>
      <c r="F418" s="40" t="s">
        <v>1310</v>
      </c>
    </row>
    <row r="419" spans="1:6" ht="14.25" customHeight="1" x14ac:dyDescent="0.2">
      <c r="A419" s="99">
        <f t="shared" si="6"/>
        <v>41686.75</v>
      </c>
      <c r="B419" s="40">
        <v>18</v>
      </c>
      <c r="C419" s="40" t="s">
        <v>1311</v>
      </c>
      <c r="D419" s="40" t="s">
        <v>1312</v>
      </c>
      <c r="E419" s="40" t="s">
        <v>39</v>
      </c>
      <c r="F419" s="40" t="s">
        <v>1313</v>
      </c>
    </row>
    <row r="420" spans="1:6" ht="14.25" customHeight="1" x14ac:dyDescent="0.2">
      <c r="A420" s="99">
        <f t="shared" si="6"/>
        <v>41686.791669999999</v>
      </c>
      <c r="B420" s="40">
        <v>19</v>
      </c>
      <c r="C420" s="40" t="s">
        <v>1314</v>
      </c>
      <c r="D420" s="40" t="s">
        <v>39</v>
      </c>
      <c r="E420" s="40" t="s">
        <v>1315</v>
      </c>
      <c r="F420" s="40" t="s">
        <v>1316</v>
      </c>
    </row>
    <row r="421" spans="1:6" ht="14.25" customHeight="1" x14ac:dyDescent="0.2">
      <c r="A421" s="99">
        <f t="shared" si="6"/>
        <v>41686.833330000001</v>
      </c>
      <c r="B421" s="40">
        <v>20</v>
      </c>
      <c r="C421" s="40" t="s">
        <v>526</v>
      </c>
      <c r="D421" s="40" t="s">
        <v>39</v>
      </c>
      <c r="E421" s="40" t="s">
        <v>1317</v>
      </c>
      <c r="F421" s="40" t="s">
        <v>528</v>
      </c>
    </row>
    <row r="422" spans="1:6" ht="14.25" customHeight="1" x14ac:dyDescent="0.2">
      <c r="A422" s="99">
        <f t="shared" si="6"/>
        <v>41686.875</v>
      </c>
      <c r="B422" s="40">
        <v>21</v>
      </c>
      <c r="C422" s="40" t="s">
        <v>1318</v>
      </c>
      <c r="D422" s="40" t="s">
        <v>39</v>
      </c>
      <c r="E422" s="40" t="s">
        <v>1319</v>
      </c>
      <c r="F422" s="40" t="s">
        <v>1320</v>
      </c>
    </row>
    <row r="423" spans="1:6" ht="14.25" customHeight="1" x14ac:dyDescent="0.2">
      <c r="A423" s="99">
        <f t="shared" si="6"/>
        <v>41686.916669999999</v>
      </c>
      <c r="B423" s="40">
        <v>22</v>
      </c>
      <c r="C423" s="40" t="s">
        <v>1321</v>
      </c>
      <c r="D423" s="40" t="s">
        <v>39</v>
      </c>
      <c r="E423" s="40" t="s">
        <v>1322</v>
      </c>
      <c r="F423" s="40" t="s">
        <v>1323</v>
      </c>
    </row>
    <row r="424" spans="1:6" ht="14.25" customHeight="1" x14ac:dyDescent="0.2">
      <c r="A424" s="99">
        <f t="shared" si="6"/>
        <v>41686.958330000001</v>
      </c>
      <c r="B424" s="40">
        <v>23</v>
      </c>
      <c r="C424" s="40" t="s">
        <v>1324</v>
      </c>
      <c r="D424" s="40" t="s">
        <v>39</v>
      </c>
      <c r="E424" s="40" t="s">
        <v>530</v>
      </c>
      <c r="F424" s="40" t="s">
        <v>1096</v>
      </c>
    </row>
    <row r="425" spans="1:6" ht="14.25" customHeight="1" x14ac:dyDescent="0.2">
      <c r="A425" s="99">
        <f t="shared" si="6"/>
        <v>41687</v>
      </c>
      <c r="B425" s="40">
        <v>0</v>
      </c>
      <c r="C425" s="40" t="s">
        <v>1325</v>
      </c>
      <c r="D425" s="40" t="s">
        <v>39</v>
      </c>
      <c r="E425" s="40" t="s">
        <v>1326</v>
      </c>
      <c r="F425" s="40" t="s">
        <v>1327</v>
      </c>
    </row>
    <row r="426" spans="1:6" ht="14.25" customHeight="1" x14ac:dyDescent="0.2">
      <c r="A426" s="99">
        <f t="shared" si="6"/>
        <v>41687.041669999999</v>
      </c>
      <c r="B426" s="40">
        <v>1</v>
      </c>
      <c r="C426" s="40" t="s">
        <v>1328</v>
      </c>
      <c r="D426" s="40" t="s">
        <v>39</v>
      </c>
      <c r="E426" s="40" t="s">
        <v>1329</v>
      </c>
      <c r="F426" s="40" t="s">
        <v>1330</v>
      </c>
    </row>
    <row r="427" spans="1:6" ht="14.25" customHeight="1" x14ac:dyDescent="0.2">
      <c r="A427" s="99">
        <f t="shared" si="6"/>
        <v>41687.083330000001</v>
      </c>
      <c r="B427" s="40">
        <v>2</v>
      </c>
      <c r="C427" s="40" t="s">
        <v>1331</v>
      </c>
      <c r="D427" s="40" t="s">
        <v>39</v>
      </c>
      <c r="E427" s="40" t="s">
        <v>1332</v>
      </c>
      <c r="F427" s="40" t="s">
        <v>1333</v>
      </c>
    </row>
    <row r="428" spans="1:6" ht="14.25" customHeight="1" x14ac:dyDescent="0.2">
      <c r="A428" s="99">
        <f t="shared" si="6"/>
        <v>41687.125</v>
      </c>
      <c r="B428" s="40">
        <v>3</v>
      </c>
      <c r="C428" s="40" t="s">
        <v>1334</v>
      </c>
      <c r="D428" s="40" t="s">
        <v>39</v>
      </c>
      <c r="E428" s="40" t="s">
        <v>1335</v>
      </c>
      <c r="F428" s="40" t="s">
        <v>1336</v>
      </c>
    </row>
    <row r="429" spans="1:6" ht="14.25" customHeight="1" x14ac:dyDescent="0.2">
      <c r="A429" s="99">
        <f t="shared" si="6"/>
        <v>41687.166669999999</v>
      </c>
      <c r="B429" s="40">
        <v>4</v>
      </c>
      <c r="C429" s="40" t="s">
        <v>1337</v>
      </c>
      <c r="D429" s="40" t="s">
        <v>39</v>
      </c>
      <c r="E429" s="40" t="s">
        <v>1338</v>
      </c>
      <c r="F429" s="40" t="s">
        <v>1339</v>
      </c>
    </row>
    <row r="430" spans="1:6" ht="14.25" customHeight="1" x14ac:dyDescent="0.2">
      <c r="A430" s="99">
        <f t="shared" si="6"/>
        <v>41687.208330000001</v>
      </c>
      <c r="B430" s="40">
        <v>5</v>
      </c>
      <c r="C430" s="40" t="s">
        <v>1340</v>
      </c>
      <c r="D430" s="40" t="s">
        <v>39</v>
      </c>
      <c r="E430" s="40" t="s">
        <v>1341</v>
      </c>
      <c r="F430" s="40" t="s">
        <v>1342</v>
      </c>
    </row>
    <row r="431" spans="1:6" ht="14.25" customHeight="1" x14ac:dyDescent="0.2">
      <c r="A431" s="99">
        <f t="shared" si="6"/>
        <v>41687.25</v>
      </c>
      <c r="B431" s="40">
        <v>6</v>
      </c>
      <c r="C431" s="40" t="s">
        <v>1343</v>
      </c>
      <c r="D431" s="40" t="s">
        <v>1344</v>
      </c>
      <c r="E431" s="40" t="s">
        <v>39</v>
      </c>
      <c r="F431" s="40" t="s">
        <v>1345</v>
      </c>
    </row>
    <row r="432" spans="1:6" ht="14.25" customHeight="1" x14ac:dyDescent="0.2">
      <c r="A432" s="99">
        <f t="shared" si="6"/>
        <v>41687.291669999999</v>
      </c>
      <c r="B432" s="40">
        <v>7</v>
      </c>
      <c r="C432" s="40" t="s">
        <v>1346</v>
      </c>
      <c r="D432" s="40" t="s">
        <v>39</v>
      </c>
      <c r="E432" s="40" t="s">
        <v>1347</v>
      </c>
      <c r="F432" s="40" t="s">
        <v>1348</v>
      </c>
    </row>
    <row r="433" spans="1:6" ht="14.25" customHeight="1" x14ac:dyDescent="0.2">
      <c r="A433" s="99">
        <f t="shared" si="6"/>
        <v>41687.333330000001</v>
      </c>
      <c r="B433" s="40">
        <v>8</v>
      </c>
      <c r="C433" s="40" t="s">
        <v>1349</v>
      </c>
      <c r="D433" s="40" t="s">
        <v>39</v>
      </c>
      <c r="E433" s="40" t="s">
        <v>1350</v>
      </c>
      <c r="F433" s="40" t="s">
        <v>1351</v>
      </c>
    </row>
    <row r="434" spans="1:6" ht="14.25" customHeight="1" x14ac:dyDescent="0.2">
      <c r="A434" s="99">
        <f t="shared" si="6"/>
        <v>41687.375</v>
      </c>
      <c r="B434" s="40">
        <v>9</v>
      </c>
      <c r="C434" s="40" t="s">
        <v>1352</v>
      </c>
      <c r="D434" s="40" t="s">
        <v>39</v>
      </c>
      <c r="E434" s="40" t="s">
        <v>1353</v>
      </c>
      <c r="F434" s="40" t="s">
        <v>1354</v>
      </c>
    </row>
    <row r="435" spans="1:6" ht="14.25" customHeight="1" x14ac:dyDescent="0.2">
      <c r="A435" s="99">
        <f t="shared" si="6"/>
        <v>41687.416669999999</v>
      </c>
      <c r="B435" s="40">
        <v>10</v>
      </c>
      <c r="C435" s="40" t="s">
        <v>1355</v>
      </c>
      <c r="D435" s="40" t="s">
        <v>39</v>
      </c>
      <c r="E435" s="40" t="s">
        <v>1356</v>
      </c>
      <c r="F435" s="40" t="s">
        <v>1357</v>
      </c>
    </row>
    <row r="436" spans="1:6" ht="14.25" customHeight="1" x14ac:dyDescent="0.2">
      <c r="A436" s="99">
        <f t="shared" si="6"/>
        <v>41687.458330000001</v>
      </c>
      <c r="B436" s="40">
        <v>11</v>
      </c>
      <c r="C436" s="40" t="s">
        <v>1358</v>
      </c>
      <c r="D436" s="40" t="s">
        <v>39</v>
      </c>
      <c r="E436" s="40" t="s">
        <v>1359</v>
      </c>
      <c r="F436" s="40" t="s">
        <v>1360</v>
      </c>
    </row>
    <row r="437" spans="1:6" ht="14.25" customHeight="1" x14ac:dyDescent="0.2">
      <c r="A437" s="99">
        <f t="shared" si="6"/>
        <v>41687.5</v>
      </c>
      <c r="B437" s="40">
        <v>12</v>
      </c>
      <c r="C437" s="40" t="s">
        <v>767</v>
      </c>
      <c r="D437" s="40" t="s">
        <v>39</v>
      </c>
      <c r="E437" s="40" t="s">
        <v>1361</v>
      </c>
      <c r="F437" s="40" t="s">
        <v>1362</v>
      </c>
    </row>
    <row r="438" spans="1:6" ht="14.25" customHeight="1" x14ac:dyDescent="0.2">
      <c r="A438" s="99">
        <f t="shared" si="6"/>
        <v>41687.541669999999</v>
      </c>
      <c r="B438" s="40">
        <v>13</v>
      </c>
      <c r="C438" s="40" t="s">
        <v>1363</v>
      </c>
      <c r="D438" s="40" t="s">
        <v>39</v>
      </c>
      <c r="E438" s="40" t="s">
        <v>1364</v>
      </c>
      <c r="F438" s="40" t="s">
        <v>1365</v>
      </c>
    </row>
    <row r="439" spans="1:6" ht="14.25" customHeight="1" x14ac:dyDescent="0.2">
      <c r="A439" s="99">
        <f t="shared" si="6"/>
        <v>41687.583330000001</v>
      </c>
      <c r="B439" s="40">
        <v>14</v>
      </c>
      <c r="C439" s="40" t="s">
        <v>1366</v>
      </c>
      <c r="D439" s="40" t="s">
        <v>39</v>
      </c>
      <c r="E439" s="40" t="s">
        <v>1367</v>
      </c>
      <c r="F439" s="40" t="s">
        <v>1368</v>
      </c>
    </row>
    <row r="440" spans="1:6" ht="14.25" customHeight="1" x14ac:dyDescent="0.2">
      <c r="A440" s="99">
        <f t="shared" si="6"/>
        <v>41687.625</v>
      </c>
      <c r="B440" s="40">
        <v>15</v>
      </c>
      <c r="C440" s="40" t="s">
        <v>1369</v>
      </c>
      <c r="D440" s="40" t="s">
        <v>39</v>
      </c>
      <c r="E440" s="40" t="s">
        <v>1370</v>
      </c>
      <c r="F440" s="40" t="s">
        <v>1371</v>
      </c>
    </row>
    <row r="441" spans="1:6" ht="14.25" customHeight="1" x14ac:dyDescent="0.2">
      <c r="A441" s="99">
        <f t="shared" si="6"/>
        <v>41687.666669999999</v>
      </c>
      <c r="B441" s="40">
        <v>16</v>
      </c>
      <c r="C441" s="40" t="s">
        <v>1372</v>
      </c>
      <c r="D441" s="40" t="s">
        <v>39</v>
      </c>
      <c r="E441" s="40" t="s">
        <v>1373</v>
      </c>
      <c r="F441" s="40" t="s">
        <v>1374</v>
      </c>
    </row>
    <row r="442" spans="1:6" ht="14.25" customHeight="1" x14ac:dyDescent="0.2">
      <c r="A442" s="99">
        <f t="shared" si="6"/>
        <v>41687.708330000001</v>
      </c>
      <c r="B442" s="40">
        <v>17</v>
      </c>
      <c r="C442" s="40" t="s">
        <v>1375</v>
      </c>
      <c r="D442" s="40" t="s">
        <v>39</v>
      </c>
      <c r="E442" s="40" t="s">
        <v>1376</v>
      </c>
      <c r="F442" s="40" t="s">
        <v>1377</v>
      </c>
    </row>
    <row r="443" spans="1:6" ht="14.25" customHeight="1" x14ac:dyDescent="0.2">
      <c r="A443" s="99">
        <f t="shared" si="6"/>
        <v>41687.75</v>
      </c>
      <c r="B443" s="40">
        <v>18</v>
      </c>
      <c r="C443" s="40" t="s">
        <v>1378</v>
      </c>
      <c r="D443" s="40" t="s">
        <v>215</v>
      </c>
      <c r="E443" s="40" t="s">
        <v>1379</v>
      </c>
      <c r="F443" s="40" t="s">
        <v>1380</v>
      </c>
    </row>
    <row r="444" spans="1:6" ht="14.25" customHeight="1" x14ac:dyDescent="0.2">
      <c r="A444" s="99">
        <f t="shared" si="6"/>
        <v>41687.791669999999</v>
      </c>
      <c r="B444" s="40">
        <v>19</v>
      </c>
      <c r="C444" s="40" t="s">
        <v>1381</v>
      </c>
      <c r="D444" s="40" t="s">
        <v>39</v>
      </c>
      <c r="E444" s="40" t="s">
        <v>1382</v>
      </c>
      <c r="F444" s="40" t="s">
        <v>1383</v>
      </c>
    </row>
    <row r="445" spans="1:6" ht="14.25" customHeight="1" x14ac:dyDescent="0.2">
      <c r="A445" s="99">
        <f t="shared" si="6"/>
        <v>41687.833330000001</v>
      </c>
      <c r="B445" s="40">
        <v>20</v>
      </c>
      <c r="C445" s="40" t="s">
        <v>1384</v>
      </c>
      <c r="D445" s="40" t="s">
        <v>215</v>
      </c>
      <c r="E445" s="40" t="s">
        <v>1385</v>
      </c>
      <c r="F445" s="40" t="s">
        <v>1386</v>
      </c>
    </row>
    <row r="446" spans="1:6" ht="14.25" customHeight="1" x14ac:dyDescent="0.2">
      <c r="A446" s="99">
        <f t="shared" si="6"/>
        <v>41687.875</v>
      </c>
      <c r="B446" s="40">
        <v>21</v>
      </c>
      <c r="C446" s="40" t="s">
        <v>1387</v>
      </c>
      <c r="D446" s="40" t="s">
        <v>39</v>
      </c>
      <c r="E446" s="40" t="s">
        <v>1388</v>
      </c>
      <c r="F446" s="40" t="s">
        <v>1389</v>
      </c>
    </row>
    <row r="447" spans="1:6" ht="14.25" customHeight="1" x14ac:dyDescent="0.2">
      <c r="A447" s="99">
        <f t="shared" si="6"/>
        <v>41687.916669999999</v>
      </c>
      <c r="B447" s="40">
        <v>22</v>
      </c>
      <c r="C447" s="40" t="s">
        <v>1390</v>
      </c>
      <c r="D447" s="40" t="s">
        <v>39</v>
      </c>
      <c r="E447" s="40" t="s">
        <v>1391</v>
      </c>
      <c r="F447" s="40" t="s">
        <v>1392</v>
      </c>
    </row>
    <row r="448" spans="1:6" ht="14.25" customHeight="1" x14ac:dyDescent="0.2">
      <c r="A448" s="99">
        <f t="shared" si="6"/>
        <v>41687.958330000001</v>
      </c>
      <c r="B448" s="40">
        <v>23</v>
      </c>
      <c r="C448" s="40" t="s">
        <v>1393</v>
      </c>
      <c r="D448" s="40" t="s">
        <v>39</v>
      </c>
      <c r="E448" s="40" t="s">
        <v>1394</v>
      </c>
      <c r="F448" s="40" t="s">
        <v>1395</v>
      </c>
    </row>
    <row r="449" spans="1:6" ht="14.25" customHeight="1" x14ac:dyDescent="0.2">
      <c r="A449" s="99">
        <f t="shared" si="6"/>
        <v>41688</v>
      </c>
      <c r="B449" s="40">
        <v>0</v>
      </c>
      <c r="C449" s="40" t="s">
        <v>1396</v>
      </c>
      <c r="D449" s="40" t="s">
        <v>39</v>
      </c>
      <c r="E449" s="40" t="s">
        <v>1397</v>
      </c>
      <c r="F449" s="40" t="s">
        <v>1398</v>
      </c>
    </row>
    <row r="450" spans="1:6" ht="14.25" customHeight="1" x14ac:dyDescent="0.2">
      <c r="A450" s="99">
        <f t="shared" ref="A450:A513" si="7">A426+1</f>
        <v>41688.041669999999</v>
      </c>
      <c r="B450" s="40">
        <v>1</v>
      </c>
      <c r="C450" s="40" t="s">
        <v>1399</v>
      </c>
      <c r="D450" s="40" t="s">
        <v>39</v>
      </c>
      <c r="E450" s="40" t="s">
        <v>1400</v>
      </c>
      <c r="F450" s="40" t="s">
        <v>1401</v>
      </c>
    </row>
    <row r="451" spans="1:6" ht="14.25" customHeight="1" x14ac:dyDescent="0.2">
      <c r="A451" s="99">
        <f t="shared" si="7"/>
        <v>41688.083330000001</v>
      </c>
      <c r="B451" s="40">
        <v>2</v>
      </c>
      <c r="C451" s="40" t="s">
        <v>1402</v>
      </c>
      <c r="D451" s="40" t="s">
        <v>39</v>
      </c>
      <c r="E451" s="40" t="s">
        <v>1403</v>
      </c>
      <c r="F451" s="40" t="s">
        <v>1404</v>
      </c>
    </row>
    <row r="452" spans="1:6" ht="14.25" customHeight="1" x14ac:dyDescent="0.2">
      <c r="A452" s="99">
        <f t="shared" si="7"/>
        <v>41688.125</v>
      </c>
      <c r="B452" s="40">
        <v>3</v>
      </c>
      <c r="C452" s="40" t="s">
        <v>1405</v>
      </c>
      <c r="D452" s="40" t="s">
        <v>39</v>
      </c>
      <c r="E452" s="40" t="s">
        <v>1406</v>
      </c>
      <c r="F452" s="40" t="s">
        <v>1407</v>
      </c>
    </row>
    <row r="453" spans="1:6" ht="14.25" customHeight="1" x14ac:dyDescent="0.2">
      <c r="A453" s="99">
        <f t="shared" si="7"/>
        <v>41688.166669999999</v>
      </c>
      <c r="B453" s="40">
        <v>4</v>
      </c>
      <c r="C453" s="40" t="s">
        <v>1408</v>
      </c>
      <c r="D453" s="40" t="s">
        <v>39</v>
      </c>
      <c r="E453" s="40" t="s">
        <v>1409</v>
      </c>
      <c r="F453" s="40" t="s">
        <v>1410</v>
      </c>
    </row>
    <row r="454" spans="1:6" ht="14.25" customHeight="1" x14ac:dyDescent="0.2">
      <c r="A454" s="99">
        <f t="shared" si="7"/>
        <v>41688.208330000001</v>
      </c>
      <c r="B454" s="40">
        <v>5</v>
      </c>
      <c r="C454" s="40" t="s">
        <v>1411</v>
      </c>
      <c r="D454" s="40" t="s">
        <v>39</v>
      </c>
      <c r="E454" s="40" t="s">
        <v>1412</v>
      </c>
      <c r="F454" s="40" t="s">
        <v>1413</v>
      </c>
    </row>
    <row r="455" spans="1:6" ht="14.25" customHeight="1" x14ac:dyDescent="0.2">
      <c r="A455" s="99">
        <f t="shared" si="7"/>
        <v>41688.25</v>
      </c>
      <c r="B455" s="40">
        <v>6</v>
      </c>
      <c r="C455" s="40" t="s">
        <v>1414</v>
      </c>
      <c r="D455" s="40" t="s">
        <v>1415</v>
      </c>
      <c r="E455" s="40" t="s">
        <v>39</v>
      </c>
      <c r="F455" s="40" t="s">
        <v>1416</v>
      </c>
    </row>
    <row r="456" spans="1:6" ht="14.25" customHeight="1" x14ac:dyDescent="0.2">
      <c r="A456" s="99">
        <f t="shared" si="7"/>
        <v>41688.291669999999</v>
      </c>
      <c r="B456" s="40">
        <v>7</v>
      </c>
      <c r="C456" s="40" t="s">
        <v>1417</v>
      </c>
      <c r="D456" s="40" t="s">
        <v>1418</v>
      </c>
      <c r="E456" s="40" t="s">
        <v>215</v>
      </c>
      <c r="F456" s="40" t="s">
        <v>1419</v>
      </c>
    </row>
    <row r="457" spans="1:6" ht="14.25" customHeight="1" x14ac:dyDescent="0.2">
      <c r="A457" s="99">
        <f t="shared" si="7"/>
        <v>41688.333330000001</v>
      </c>
      <c r="B457" s="40">
        <v>8</v>
      </c>
      <c r="C457" s="40" t="s">
        <v>1420</v>
      </c>
      <c r="D457" s="40" t="s">
        <v>39</v>
      </c>
      <c r="E457" s="40" t="s">
        <v>1421</v>
      </c>
      <c r="F457" s="40" t="s">
        <v>1422</v>
      </c>
    </row>
    <row r="458" spans="1:6" ht="14.25" customHeight="1" x14ac:dyDescent="0.2">
      <c r="A458" s="99">
        <f t="shared" si="7"/>
        <v>41688.375</v>
      </c>
      <c r="B458" s="40">
        <v>9</v>
      </c>
      <c r="C458" s="40" t="s">
        <v>1423</v>
      </c>
      <c r="D458" s="40" t="s">
        <v>39</v>
      </c>
      <c r="E458" s="40" t="s">
        <v>1424</v>
      </c>
      <c r="F458" s="40" t="s">
        <v>1425</v>
      </c>
    </row>
    <row r="459" spans="1:6" ht="14.25" customHeight="1" x14ac:dyDescent="0.2">
      <c r="A459" s="99">
        <f t="shared" si="7"/>
        <v>41688.416669999999</v>
      </c>
      <c r="B459" s="40">
        <v>10</v>
      </c>
      <c r="C459" s="40" t="s">
        <v>1426</v>
      </c>
      <c r="D459" s="40" t="s">
        <v>215</v>
      </c>
      <c r="E459" s="40" t="s">
        <v>1427</v>
      </c>
      <c r="F459" s="40" t="s">
        <v>1428</v>
      </c>
    </row>
    <row r="460" spans="1:6" ht="14.25" customHeight="1" x14ac:dyDescent="0.2">
      <c r="A460" s="99">
        <f t="shared" si="7"/>
        <v>41688.458330000001</v>
      </c>
      <c r="B460" s="40">
        <v>11</v>
      </c>
      <c r="C460" s="40" t="s">
        <v>1429</v>
      </c>
      <c r="D460" s="40" t="s">
        <v>39</v>
      </c>
      <c r="E460" s="40" t="s">
        <v>1430</v>
      </c>
      <c r="F460" s="40" t="s">
        <v>1431</v>
      </c>
    </row>
    <row r="461" spans="1:6" ht="14.25" customHeight="1" x14ac:dyDescent="0.2">
      <c r="A461" s="99">
        <f t="shared" si="7"/>
        <v>41688.5</v>
      </c>
      <c r="B461" s="40">
        <v>12</v>
      </c>
      <c r="C461" s="40" t="s">
        <v>1432</v>
      </c>
      <c r="D461" s="40" t="s">
        <v>39</v>
      </c>
      <c r="E461" s="40" t="s">
        <v>1433</v>
      </c>
      <c r="F461" s="40" t="s">
        <v>1434</v>
      </c>
    </row>
    <row r="462" spans="1:6" ht="14.25" customHeight="1" x14ac:dyDescent="0.2">
      <c r="A462" s="99">
        <f t="shared" si="7"/>
        <v>41688.541669999999</v>
      </c>
      <c r="B462" s="40">
        <v>13</v>
      </c>
      <c r="C462" s="40" t="s">
        <v>1435</v>
      </c>
      <c r="D462" s="40" t="s">
        <v>39</v>
      </c>
      <c r="E462" s="40" t="s">
        <v>1436</v>
      </c>
      <c r="F462" s="40" t="s">
        <v>1437</v>
      </c>
    </row>
    <row r="463" spans="1:6" ht="14.25" customHeight="1" x14ac:dyDescent="0.2">
      <c r="A463" s="99">
        <f t="shared" si="7"/>
        <v>41688.583330000001</v>
      </c>
      <c r="B463" s="40">
        <v>14</v>
      </c>
      <c r="C463" s="40" t="s">
        <v>1438</v>
      </c>
      <c r="D463" s="40" t="s">
        <v>215</v>
      </c>
      <c r="E463" s="40" t="s">
        <v>1439</v>
      </c>
      <c r="F463" s="40" t="s">
        <v>1440</v>
      </c>
    </row>
    <row r="464" spans="1:6" ht="14.25" customHeight="1" x14ac:dyDescent="0.2">
      <c r="A464" s="99">
        <f t="shared" si="7"/>
        <v>41688.625</v>
      </c>
      <c r="B464" s="40">
        <v>15</v>
      </c>
      <c r="C464" s="40" t="s">
        <v>1441</v>
      </c>
      <c r="D464" s="40" t="s">
        <v>39</v>
      </c>
      <c r="E464" s="40" t="s">
        <v>1442</v>
      </c>
      <c r="F464" s="40" t="s">
        <v>1443</v>
      </c>
    </row>
    <row r="465" spans="1:6" ht="14.25" customHeight="1" x14ac:dyDescent="0.2">
      <c r="A465" s="99">
        <f t="shared" si="7"/>
        <v>41688.666669999999</v>
      </c>
      <c r="B465" s="40">
        <v>16</v>
      </c>
      <c r="C465" s="40" t="s">
        <v>1444</v>
      </c>
      <c r="D465" s="40" t="s">
        <v>39</v>
      </c>
      <c r="E465" s="40" t="s">
        <v>1445</v>
      </c>
      <c r="F465" s="40" t="s">
        <v>1446</v>
      </c>
    </row>
    <row r="466" spans="1:6" ht="14.25" customHeight="1" x14ac:dyDescent="0.2">
      <c r="A466" s="99">
        <f t="shared" si="7"/>
        <v>41688.708330000001</v>
      </c>
      <c r="B466" s="40">
        <v>17</v>
      </c>
      <c r="C466" s="40" t="s">
        <v>1447</v>
      </c>
      <c r="D466" s="40" t="s">
        <v>39</v>
      </c>
      <c r="E466" s="40" t="s">
        <v>1448</v>
      </c>
      <c r="F466" s="40" t="s">
        <v>1449</v>
      </c>
    </row>
    <row r="467" spans="1:6" ht="14.25" customHeight="1" x14ac:dyDescent="0.2">
      <c r="A467" s="99">
        <f t="shared" si="7"/>
        <v>41688.75</v>
      </c>
      <c r="B467" s="40">
        <v>18</v>
      </c>
      <c r="C467" s="40" t="s">
        <v>1450</v>
      </c>
      <c r="D467" s="40" t="s">
        <v>39</v>
      </c>
      <c r="E467" s="40" t="s">
        <v>1451</v>
      </c>
      <c r="F467" s="40" t="s">
        <v>1452</v>
      </c>
    </row>
    <row r="468" spans="1:6" ht="14.25" customHeight="1" x14ac:dyDescent="0.2">
      <c r="A468" s="99">
        <f t="shared" si="7"/>
        <v>41688.791669999999</v>
      </c>
      <c r="B468" s="40">
        <v>19</v>
      </c>
      <c r="C468" s="40" t="s">
        <v>1453</v>
      </c>
      <c r="D468" s="40" t="s">
        <v>39</v>
      </c>
      <c r="E468" s="40" t="s">
        <v>1454</v>
      </c>
      <c r="F468" s="40" t="s">
        <v>1455</v>
      </c>
    </row>
    <row r="469" spans="1:6" ht="14.25" customHeight="1" x14ac:dyDescent="0.2">
      <c r="A469" s="99">
        <f t="shared" si="7"/>
        <v>41688.833330000001</v>
      </c>
      <c r="B469" s="40">
        <v>20</v>
      </c>
      <c r="C469" s="40" t="s">
        <v>1456</v>
      </c>
      <c r="D469" s="40" t="s">
        <v>39</v>
      </c>
      <c r="E469" s="40" t="s">
        <v>1457</v>
      </c>
      <c r="F469" s="40" t="s">
        <v>1458</v>
      </c>
    </row>
    <row r="470" spans="1:6" ht="14.25" customHeight="1" x14ac:dyDescent="0.2">
      <c r="A470" s="99">
        <f t="shared" si="7"/>
        <v>41688.875</v>
      </c>
      <c r="B470" s="40">
        <v>21</v>
      </c>
      <c r="C470" s="40" t="s">
        <v>1459</v>
      </c>
      <c r="D470" s="40" t="s">
        <v>39</v>
      </c>
      <c r="E470" s="40" t="s">
        <v>1460</v>
      </c>
      <c r="F470" s="40" t="s">
        <v>1461</v>
      </c>
    </row>
    <row r="471" spans="1:6" ht="14.25" customHeight="1" x14ac:dyDescent="0.2">
      <c r="A471" s="99">
        <f t="shared" si="7"/>
        <v>41688.916669999999</v>
      </c>
      <c r="B471" s="40">
        <v>22</v>
      </c>
      <c r="C471" s="40" t="s">
        <v>1462</v>
      </c>
      <c r="D471" s="40" t="s">
        <v>39</v>
      </c>
      <c r="E471" s="40" t="s">
        <v>1463</v>
      </c>
      <c r="F471" s="40" t="s">
        <v>1464</v>
      </c>
    </row>
    <row r="472" spans="1:6" ht="14.25" customHeight="1" x14ac:dyDescent="0.2">
      <c r="A472" s="99">
        <f t="shared" si="7"/>
        <v>41688.958330000001</v>
      </c>
      <c r="B472" s="40">
        <v>23</v>
      </c>
      <c r="C472" s="40" t="s">
        <v>1465</v>
      </c>
      <c r="D472" s="40" t="s">
        <v>39</v>
      </c>
      <c r="E472" s="40" t="s">
        <v>1466</v>
      </c>
      <c r="F472" s="40" t="s">
        <v>1467</v>
      </c>
    </row>
    <row r="473" spans="1:6" ht="14.25" customHeight="1" x14ac:dyDescent="0.2">
      <c r="A473" s="99">
        <f t="shared" si="7"/>
        <v>41689</v>
      </c>
      <c r="B473" s="40">
        <v>0</v>
      </c>
      <c r="C473" s="40" t="s">
        <v>1468</v>
      </c>
      <c r="D473" s="40" t="s">
        <v>39</v>
      </c>
      <c r="E473" s="40" t="s">
        <v>1469</v>
      </c>
      <c r="F473" s="40" t="s">
        <v>1470</v>
      </c>
    </row>
    <row r="474" spans="1:6" ht="14.25" customHeight="1" x14ac:dyDescent="0.2">
      <c r="A474" s="99">
        <f t="shared" si="7"/>
        <v>41689.041669999999</v>
      </c>
      <c r="B474" s="40">
        <v>1</v>
      </c>
      <c r="C474" s="40" t="s">
        <v>1471</v>
      </c>
      <c r="D474" s="40" t="s">
        <v>39</v>
      </c>
      <c r="E474" s="40" t="s">
        <v>1472</v>
      </c>
      <c r="F474" s="40" t="s">
        <v>1473</v>
      </c>
    </row>
    <row r="475" spans="1:6" ht="14.25" customHeight="1" x14ac:dyDescent="0.2">
      <c r="A475" s="99">
        <f t="shared" si="7"/>
        <v>41689.083330000001</v>
      </c>
      <c r="B475" s="40">
        <v>2</v>
      </c>
      <c r="C475" s="40" t="s">
        <v>1474</v>
      </c>
      <c r="D475" s="40" t="s">
        <v>39</v>
      </c>
      <c r="E475" s="40" t="s">
        <v>1475</v>
      </c>
      <c r="F475" s="40" t="s">
        <v>1476</v>
      </c>
    </row>
    <row r="476" spans="1:6" ht="14.25" customHeight="1" x14ac:dyDescent="0.2">
      <c r="A476" s="99">
        <f t="shared" si="7"/>
        <v>41689.125</v>
      </c>
      <c r="B476" s="40">
        <v>3</v>
      </c>
      <c r="C476" s="40" t="s">
        <v>1477</v>
      </c>
      <c r="D476" s="40" t="s">
        <v>39</v>
      </c>
      <c r="E476" s="40" t="s">
        <v>1478</v>
      </c>
      <c r="F476" s="40" t="s">
        <v>1479</v>
      </c>
    </row>
    <row r="477" spans="1:6" ht="14.25" customHeight="1" x14ac:dyDescent="0.2">
      <c r="A477" s="99">
        <f t="shared" si="7"/>
        <v>41689.166669999999</v>
      </c>
      <c r="B477" s="40">
        <v>4</v>
      </c>
      <c r="C477" s="40" t="s">
        <v>1480</v>
      </c>
      <c r="D477" s="40" t="s">
        <v>39</v>
      </c>
      <c r="E477" s="40" t="s">
        <v>1481</v>
      </c>
      <c r="F477" s="40" t="s">
        <v>1482</v>
      </c>
    </row>
    <row r="478" spans="1:6" ht="14.25" customHeight="1" x14ac:dyDescent="0.2">
      <c r="A478" s="99">
        <f t="shared" si="7"/>
        <v>41689.208330000001</v>
      </c>
      <c r="B478" s="40">
        <v>5</v>
      </c>
      <c r="C478" s="40" t="s">
        <v>1483</v>
      </c>
      <c r="D478" s="40" t="s">
        <v>1484</v>
      </c>
      <c r="E478" s="40" t="s">
        <v>39</v>
      </c>
      <c r="F478" s="40" t="s">
        <v>1485</v>
      </c>
    </row>
    <row r="479" spans="1:6" ht="14.25" customHeight="1" x14ac:dyDescent="0.2">
      <c r="A479" s="99">
        <f t="shared" si="7"/>
        <v>41689.25</v>
      </c>
      <c r="B479" s="40">
        <v>6</v>
      </c>
      <c r="C479" s="40" t="s">
        <v>1486</v>
      </c>
      <c r="D479" s="40" t="s">
        <v>1487</v>
      </c>
      <c r="E479" s="40" t="s">
        <v>39</v>
      </c>
      <c r="F479" s="40" t="s">
        <v>613</v>
      </c>
    </row>
    <row r="480" spans="1:6" ht="14.25" customHeight="1" x14ac:dyDescent="0.2">
      <c r="A480" s="99">
        <f t="shared" si="7"/>
        <v>41689.291669999999</v>
      </c>
      <c r="B480" s="40">
        <v>7</v>
      </c>
      <c r="C480" s="40" t="s">
        <v>1488</v>
      </c>
      <c r="D480" s="40" t="s">
        <v>1489</v>
      </c>
      <c r="E480" s="40" t="s">
        <v>39</v>
      </c>
      <c r="F480" s="40" t="s">
        <v>1490</v>
      </c>
    </row>
    <row r="481" spans="1:6" ht="14.25" customHeight="1" x14ac:dyDescent="0.2">
      <c r="A481" s="99">
        <f t="shared" si="7"/>
        <v>41689.333330000001</v>
      </c>
      <c r="B481" s="40">
        <v>8</v>
      </c>
      <c r="C481" s="40" t="s">
        <v>1491</v>
      </c>
      <c r="D481" s="40" t="s">
        <v>39</v>
      </c>
      <c r="E481" s="40" t="s">
        <v>1492</v>
      </c>
      <c r="F481" s="40" t="s">
        <v>1493</v>
      </c>
    </row>
    <row r="482" spans="1:6" ht="14.25" customHeight="1" x14ac:dyDescent="0.2">
      <c r="A482" s="99">
        <f t="shared" si="7"/>
        <v>41689.375</v>
      </c>
      <c r="B482" s="40">
        <v>9</v>
      </c>
      <c r="C482" s="40" t="s">
        <v>1494</v>
      </c>
      <c r="D482" s="40" t="s">
        <v>39</v>
      </c>
      <c r="E482" s="40" t="s">
        <v>1495</v>
      </c>
      <c r="F482" s="40" t="s">
        <v>1496</v>
      </c>
    </row>
    <row r="483" spans="1:6" ht="14.25" customHeight="1" x14ac:dyDescent="0.2">
      <c r="A483" s="99">
        <f t="shared" si="7"/>
        <v>41689.416669999999</v>
      </c>
      <c r="B483" s="40">
        <v>10</v>
      </c>
      <c r="C483" s="40" t="s">
        <v>1497</v>
      </c>
      <c r="D483" s="40" t="s">
        <v>39</v>
      </c>
      <c r="E483" s="40" t="s">
        <v>1498</v>
      </c>
      <c r="F483" s="40" t="s">
        <v>1499</v>
      </c>
    </row>
    <row r="484" spans="1:6" ht="14.25" customHeight="1" x14ac:dyDescent="0.2">
      <c r="A484" s="99">
        <f t="shared" si="7"/>
        <v>41689.458330000001</v>
      </c>
      <c r="B484" s="40">
        <v>11</v>
      </c>
      <c r="C484" s="40" t="s">
        <v>1500</v>
      </c>
      <c r="D484" s="40" t="s">
        <v>39</v>
      </c>
      <c r="E484" s="40" t="s">
        <v>1501</v>
      </c>
      <c r="F484" s="40" t="s">
        <v>1502</v>
      </c>
    </row>
    <row r="485" spans="1:6" ht="14.25" customHeight="1" x14ac:dyDescent="0.2">
      <c r="A485" s="99">
        <f t="shared" si="7"/>
        <v>41689.5</v>
      </c>
      <c r="B485" s="40">
        <v>12</v>
      </c>
      <c r="C485" s="40" t="s">
        <v>1503</v>
      </c>
      <c r="D485" s="40" t="s">
        <v>39</v>
      </c>
      <c r="E485" s="40" t="s">
        <v>1504</v>
      </c>
      <c r="F485" s="40" t="s">
        <v>1505</v>
      </c>
    </row>
    <row r="486" spans="1:6" ht="14.25" customHeight="1" x14ac:dyDescent="0.2">
      <c r="A486" s="99">
        <f t="shared" si="7"/>
        <v>41689.541669999999</v>
      </c>
      <c r="B486" s="40">
        <v>13</v>
      </c>
      <c r="C486" s="40" t="s">
        <v>1506</v>
      </c>
      <c r="D486" s="40" t="s">
        <v>39</v>
      </c>
      <c r="E486" s="40" t="s">
        <v>1507</v>
      </c>
      <c r="F486" s="40" t="s">
        <v>1508</v>
      </c>
    </row>
    <row r="487" spans="1:6" ht="14.25" customHeight="1" x14ac:dyDescent="0.2">
      <c r="A487" s="99">
        <f t="shared" si="7"/>
        <v>41689.583330000001</v>
      </c>
      <c r="B487" s="40">
        <v>14</v>
      </c>
      <c r="C487" s="40" t="s">
        <v>1509</v>
      </c>
      <c r="D487" s="40" t="s">
        <v>39</v>
      </c>
      <c r="E487" s="40" t="s">
        <v>1510</v>
      </c>
      <c r="F487" s="40" t="s">
        <v>1511</v>
      </c>
    </row>
    <row r="488" spans="1:6" ht="14.25" customHeight="1" x14ac:dyDescent="0.2">
      <c r="A488" s="99">
        <f t="shared" si="7"/>
        <v>41689.625</v>
      </c>
      <c r="B488" s="40">
        <v>15</v>
      </c>
      <c r="C488" s="40" t="s">
        <v>1512</v>
      </c>
      <c r="D488" s="40" t="s">
        <v>39</v>
      </c>
      <c r="E488" s="40" t="s">
        <v>1513</v>
      </c>
      <c r="F488" s="40" t="s">
        <v>1514</v>
      </c>
    </row>
    <row r="489" spans="1:6" ht="14.25" customHeight="1" x14ac:dyDescent="0.2">
      <c r="A489" s="99">
        <f t="shared" si="7"/>
        <v>41689.666669999999</v>
      </c>
      <c r="B489" s="40">
        <v>16</v>
      </c>
      <c r="C489" s="40" t="s">
        <v>1515</v>
      </c>
      <c r="D489" s="40" t="s">
        <v>39</v>
      </c>
      <c r="E489" s="40" t="s">
        <v>1516</v>
      </c>
      <c r="F489" s="40" t="s">
        <v>1517</v>
      </c>
    </row>
    <row r="490" spans="1:6" ht="14.25" customHeight="1" x14ac:dyDescent="0.2">
      <c r="A490" s="99">
        <f t="shared" si="7"/>
        <v>41689.708330000001</v>
      </c>
      <c r="B490" s="40">
        <v>17</v>
      </c>
      <c r="C490" s="40" t="s">
        <v>1518</v>
      </c>
      <c r="D490" s="40" t="s">
        <v>39</v>
      </c>
      <c r="E490" s="40" t="s">
        <v>1445</v>
      </c>
      <c r="F490" s="40" t="s">
        <v>1519</v>
      </c>
    </row>
    <row r="491" spans="1:6" ht="14.25" customHeight="1" x14ac:dyDescent="0.2">
      <c r="A491" s="99">
        <f t="shared" si="7"/>
        <v>41689.75</v>
      </c>
      <c r="B491" s="40">
        <v>18</v>
      </c>
      <c r="C491" s="40" t="s">
        <v>1520</v>
      </c>
      <c r="D491" s="40" t="s">
        <v>39</v>
      </c>
      <c r="E491" s="40" t="s">
        <v>1521</v>
      </c>
      <c r="F491" s="40" t="s">
        <v>1522</v>
      </c>
    </row>
    <row r="492" spans="1:6" ht="14.25" customHeight="1" x14ac:dyDescent="0.2">
      <c r="A492" s="99">
        <f t="shared" si="7"/>
        <v>41689.791669999999</v>
      </c>
      <c r="B492" s="40">
        <v>19</v>
      </c>
      <c r="C492" s="40" t="s">
        <v>1523</v>
      </c>
      <c r="D492" s="40" t="s">
        <v>39</v>
      </c>
      <c r="E492" s="40" t="s">
        <v>1524</v>
      </c>
      <c r="F492" s="40" t="s">
        <v>1525</v>
      </c>
    </row>
    <row r="493" spans="1:6" ht="14.25" customHeight="1" x14ac:dyDescent="0.2">
      <c r="A493" s="99">
        <f t="shared" si="7"/>
        <v>41689.833330000001</v>
      </c>
      <c r="B493" s="40">
        <v>20</v>
      </c>
      <c r="C493" s="40" t="s">
        <v>1526</v>
      </c>
      <c r="D493" s="40" t="s">
        <v>39</v>
      </c>
      <c r="E493" s="40" t="s">
        <v>1527</v>
      </c>
      <c r="F493" s="40" t="s">
        <v>1528</v>
      </c>
    </row>
    <row r="494" spans="1:6" ht="14.25" customHeight="1" x14ac:dyDescent="0.2">
      <c r="A494" s="99">
        <f t="shared" si="7"/>
        <v>41689.875</v>
      </c>
      <c r="B494" s="40">
        <v>21</v>
      </c>
      <c r="C494" s="40" t="s">
        <v>1529</v>
      </c>
      <c r="D494" s="40" t="s">
        <v>39</v>
      </c>
      <c r="E494" s="40" t="s">
        <v>1530</v>
      </c>
      <c r="F494" s="40" t="s">
        <v>1531</v>
      </c>
    </row>
    <row r="495" spans="1:6" ht="14.25" customHeight="1" x14ac:dyDescent="0.2">
      <c r="A495" s="99">
        <f t="shared" si="7"/>
        <v>41689.916669999999</v>
      </c>
      <c r="B495" s="40">
        <v>22</v>
      </c>
      <c r="C495" s="40" t="s">
        <v>1532</v>
      </c>
      <c r="D495" s="40" t="s">
        <v>39</v>
      </c>
      <c r="E495" s="40" t="s">
        <v>1533</v>
      </c>
      <c r="F495" s="40" t="s">
        <v>1534</v>
      </c>
    </row>
    <row r="496" spans="1:6" ht="14.25" customHeight="1" x14ac:dyDescent="0.2">
      <c r="A496" s="99">
        <f t="shared" si="7"/>
        <v>41689.958330000001</v>
      </c>
      <c r="B496" s="40">
        <v>23</v>
      </c>
      <c r="C496" s="40" t="s">
        <v>1535</v>
      </c>
      <c r="D496" s="40" t="s">
        <v>39</v>
      </c>
      <c r="E496" s="40" t="s">
        <v>1536</v>
      </c>
      <c r="F496" s="40" t="s">
        <v>417</v>
      </c>
    </row>
    <row r="497" spans="1:6" ht="14.25" customHeight="1" x14ac:dyDescent="0.2">
      <c r="A497" s="99">
        <f t="shared" si="7"/>
        <v>41690</v>
      </c>
      <c r="B497" s="40">
        <v>0</v>
      </c>
      <c r="C497" s="40" t="s">
        <v>604</v>
      </c>
      <c r="D497" s="40" t="s">
        <v>39</v>
      </c>
      <c r="E497" s="40" t="s">
        <v>1537</v>
      </c>
      <c r="F497" s="40" t="s">
        <v>606</v>
      </c>
    </row>
    <row r="498" spans="1:6" ht="14.25" customHeight="1" x14ac:dyDescent="0.2">
      <c r="A498" s="99">
        <f t="shared" si="7"/>
        <v>41690.041669999999</v>
      </c>
      <c r="B498" s="40">
        <v>1</v>
      </c>
      <c r="C498" s="40" t="s">
        <v>1538</v>
      </c>
      <c r="D498" s="40" t="s">
        <v>39</v>
      </c>
      <c r="E498" s="40" t="s">
        <v>1539</v>
      </c>
      <c r="F498" s="40" t="s">
        <v>1540</v>
      </c>
    </row>
    <row r="499" spans="1:6" ht="14.25" customHeight="1" x14ac:dyDescent="0.2">
      <c r="A499" s="99">
        <f t="shared" si="7"/>
        <v>41690.083330000001</v>
      </c>
      <c r="B499" s="40">
        <v>2</v>
      </c>
      <c r="C499" s="40" t="s">
        <v>1541</v>
      </c>
      <c r="D499" s="40" t="s">
        <v>39</v>
      </c>
      <c r="E499" s="40" t="s">
        <v>1542</v>
      </c>
      <c r="F499" s="40" t="s">
        <v>1543</v>
      </c>
    </row>
    <row r="500" spans="1:6" ht="14.25" customHeight="1" x14ac:dyDescent="0.2">
      <c r="A500" s="99">
        <f t="shared" si="7"/>
        <v>41690.125</v>
      </c>
      <c r="B500" s="40">
        <v>3</v>
      </c>
      <c r="C500" s="40" t="s">
        <v>1544</v>
      </c>
      <c r="D500" s="40" t="s">
        <v>39</v>
      </c>
      <c r="E500" s="40" t="s">
        <v>1545</v>
      </c>
      <c r="F500" s="40" t="s">
        <v>1546</v>
      </c>
    </row>
    <row r="501" spans="1:6" ht="14.25" customHeight="1" x14ac:dyDescent="0.2">
      <c r="A501" s="99">
        <f t="shared" si="7"/>
        <v>41690.166669999999</v>
      </c>
      <c r="B501" s="40">
        <v>4</v>
      </c>
      <c r="C501" s="40" t="s">
        <v>1547</v>
      </c>
      <c r="D501" s="40" t="s">
        <v>39</v>
      </c>
      <c r="E501" s="40" t="s">
        <v>1548</v>
      </c>
      <c r="F501" s="40" t="s">
        <v>1549</v>
      </c>
    </row>
    <row r="502" spans="1:6" ht="14.25" customHeight="1" x14ac:dyDescent="0.2">
      <c r="A502" s="99">
        <f t="shared" si="7"/>
        <v>41690.208330000001</v>
      </c>
      <c r="B502" s="40">
        <v>5</v>
      </c>
      <c r="C502" s="40" t="s">
        <v>1550</v>
      </c>
      <c r="D502" s="40" t="s">
        <v>1551</v>
      </c>
      <c r="E502" s="40" t="s">
        <v>39</v>
      </c>
      <c r="F502" s="40" t="s">
        <v>1552</v>
      </c>
    </row>
    <row r="503" spans="1:6" ht="14.25" customHeight="1" x14ac:dyDescent="0.2">
      <c r="A503" s="99">
        <f t="shared" si="7"/>
        <v>41690.25</v>
      </c>
      <c r="B503" s="40">
        <v>6</v>
      </c>
      <c r="C503" s="40" t="s">
        <v>1553</v>
      </c>
      <c r="D503" s="40" t="s">
        <v>1554</v>
      </c>
      <c r="E503" s="40" t="s">
        <v>39</v>
      </c>
      <c r="F503" s="40" t="s">
        <v>1555</v>
      </c>
    </row>
    <row r="504" spans="1:6" ht="14.25" customHeight="1" x14ac:dyDescent="0.2">
      <c r="A504" s="99">
        <f t="shared" si="7"/>
        <v>41690.291669999999</v>
      </c>
      <c r="B504" s="40">
        <v>7</v>
      </c>
      <c r="C504" s="40" t="s">
        <v>1556</v>
      </c>
      <c r="D504" s="40" t="s">
        <v>39</v>
      </c>
      <c r="E504" s="40" t="s">
        <v>1557</v>
      </c>
      <c r="F504" s="40" t="s">
        <v>1558</v>
      </c>
    </row>
    <row r="505" spans="1:6" ht="14.25" customHeight="1" x14ac:dyDescent="0.2">
      <c r="A505" s="99">
        <f t="shared" si="7"/>
        <v>41690.333330000001</v>
      </c>
      <c r="B505" s="40">
        <v>8</v>
      </c>
      <c r="C505" s="40" t="s">
        <v>1559</v>
      </c>
      <c r="D505" s="40" t="s">
        <v>39</v>
      </c>
      <c r="E505" s="40" t="s">
        <v>1560</v>
      </c>
      <c r="F505" s="40" t="s">
        <v>1561</v>
      </c>
    </row>
    <row r="506" spans="1:6" ht="14.25" customHeight="1" x14ac:dyDescent="0.2">
      <c r="A506" s="99">
        <f t="shared" si="7"/>
        <v>41690.375</v>
      </c>
      <c r="B506" s="40">
        <v>9</v>
      </c>
      <c r="C506" s="40" t="s">
        <v>1562</v>
      </c>
      <c r="D506" s="40" t="s">
        <v>39</v>
      </c>
      <c r="E506" s="40" t="s">
        <v>1563</v>
      </c>
      <c r="F506" s="40" t="s">
        <v>1564</v>
      </c>
    </row>
    <row r="507" spans="1:6" ht="14.25" customHeight="1" x14ac:dyDescent="0.2">
      <c r="A507" s="99">
        <f t="shared" si="7"/>
        <v>41690.416669999999</v>
      </c>
      <c r="B507" s="40">
        <v>10</v>
      </c>
      <c r="C507" s="40" t="s">
        <v>1565</v>
      </c>
      <c r="D507" s="40" t="s">
        <v>39</v>
      </c>
      <c r="E507" s="40" t="s">
        <v>1566</v>
      </c>
      <c r="F507" s="40" t="s">
        <v>1567</v>
      </c>
    </row>
    <row r="508" spans="1:6" ht="14.25" customHeight="1" x14ac:dyDescent="0.2">
      <c r="A508" s="99">
        <f t="shared" si="7"/>
        <v>41690.458330000001</v>
      </c>
      <c r="B508" s="40">
        <v>11</v>
      </c>
      <c r="C508" s="40" t="s">
        <v>1568</v>
      </c>
      <c r="D508" s="40" t="s">
        <v>39</v>
      </c>
      <c r="E508" s="40" t="s">
        <v>1415</v>
      </c>
      <c r="F508" s="40" t="s">
        <v>1569</v>
      </c>
    </row>
    <row r="509" spans="1:6" ht="14.25" customHeight="1" x14ac:dyDescent="0.2">
      <c r="A509" s="99">
        <f t="shared" si="7"/>
        <v>41690.5</v>
      </c>
      <c r="B509" s="40">
        <v>12</v>
      </c>
      <c r="C509" s="40" t="s">
        <v>1570</v>
      </c>
      <c r="D509" s="40" t="s">
        <v>39</v>
      </c>
      <c r="E509" s="40" t="s">
        <v>1571</v>
      </c>
      <c r="F509" s="40" t="s">
        <v>1572</v>
      </c>
    </row>
    <row r="510" spans="1:6" ht="14.25" customHeight="1" x14ac:dyDescent="0.2">
      <c r="A510" s="99">
        <f t="shared" si="7"/>
        <v>41690.541669999999</v>
      </c>
      <c r="B510" s="40">
        <v>13</v>
      </c>
      <c r="C510" s="40" t="s">
        <v>1573</v>
      </c>
      <c r="D510" s="40" t="s">
        <v>39</v>
      </c>
      <c r="E510" s="40" t="s">
        <v>1574</v>
      </c>
      <c r="F510" s="40" t="s">
        <v>1575</v>
      </c>
    </row>
    <row r="511" spans="1:6" ht="14.25" customHeight="1" x14ac:dyDescent="0.2">
      <c r="A511" s="99">
        <f t="shared" si="7"/>
        <v>41690.583330000001</v>
      </c>
      <c r="B511" s="40">
        <v>14</v>
      </c>
      <c r="C511" s="40" t="s">
        <v>1576</v>
      </c>
      <c r="D511" s="40" t="s">
        <v>39</v>
      </c>
      <c r="E511" s="40" t="s">
        <v>1577</v>
      </c>
      <c r="F511" s="40" t="s">
        <v>1578</v>
      </c>
    </row>
    <row r="512" spans="1:6" ht="14.25" customHeight="1" x14ac:dyDescent="0.2">
      <c r="A512" s="99">
        <f t="shared" si="7"/>
        <v>41690.625</v>
      </c>
      <c r="B512" s="40">
        <v>15</v>
      </c>
      <c r="C512" s="40" t="s">
        <v>1579</v>
      </c>
      <c r="D512" s="40" t="s">
        <v>39</v>
      </c>
      <c r="E512" s="40" t="s">
        <v>1580</v>
      </c>
      <c r="F512" s="40" t="s">
        <v>1581</v>
      </c>
    </row>
    <row r="513" spans="1:6" ht="14.25" customHeight="1" x14ac:dyDescent="0.2">
      <c r="A513" s="99">
        <f t="shared" si="7"/>
        <v>41690.666669999999</v>
      </c>
      <c r="B513" s="40">
        <v>16</v>
      </c>
      <c r="C513" s="40" t="s">
        <v>1582</v>
      </c>
      <c r="D513" s="40" t="s">
        <v>39</v>
      </c>
      <c r="E513" s="40" t="s">
        <v>1583</v>
      </c>
      <c r="F513" s="40" t="s">
        <v>1584</v>
      </c>
    </row>
    <row r="514" spans="1:6" ht="14.25" customHeight="1" x14ac:dyDescent="0.2">
      <c r="A514" s="99">
        <f t="shared" ref="A514:A577" si="8">A490+1</f>
        <v>41690.708330000001</v>
      </c>
      <c r="B514" s="40">
        <v>17</v>
      </c>
      <c r="C514" s="40" t="s">
        <v>1585</v>
      </c>
      <c r="D514" s="40" t="s">
        <v>39</v>
      </c>
      <c r="E514" s="40" t="s">
        <v>1586</v>
      </c>
      <c r="F514" s="40" t="s">
        <v>1587</v>
      </c>
    </row>
    <row r="515" spans="1:6" ht="14.25" customHeight="1" x14ac:dyDescent="0.2">
      <c r="A515" s="99">
        <f t="shared" si="8"/>
        <v>41690.75</v>
      </c>
      <c r="B515" s="40">
        <v>18</v>
      </c>
      <c r="C515" s="40" t="s">
        <v>1588</v>
      </c>
      <c r="D515" s="40" t="s">
        <v>39</v>
      </c>
      <c r="E515" s="40" t="s">
        <v>1589</v>
      </c>
      <c r="F515" s="40" t="s">
        <v>1590</v>
      </c>
    </row>
    <row r="516" spans="1:6" ht="14.25" customHeight="1" x14ac:dyDescent="0.2">
      <c r="A516" s="99">
        <f t="shared" si="8"/>
        <v>41690.791669999999</v>
      </c>
      <c r="B516" s="40">
        <v>19</v>
      </c>
      <c r="C516" s="40" t="s">
        <v>1591</v>
      </c>
      <c r="D516" s="40" t="s">
        <v>215</v>
      </c>
      <c r="E516" s="40" t="s">
        <v>1592</v>
      </c>
      <c r="F516" s="40" t="s">
        <v>1593</v>
      </c>
    </row>
    <row r="517" spans="1:6" ht="14.25" customHeight="1" x14ac:dyDescent="0.2">
      <c r="A517" s="99">
        <f t="shared" si="8"/>
        <v>41690.833330000001</v>
      </c>
      <c r="B517" s="40">
        <v>20</v>
      </c>
      <c r="C517" s="40" t="s">
        <v>1594</v>
      </c>
      <c r="D517" s="40" t="s">
        <v>215</v>
      </c>
      <c r="E517" s="40" t="s">
        <v>1595</v>
      </c>
      <c r="F517" s="40" t="s">
        <v>1596</v>
      </c>
    </row>
    <row r="518" spans="1:6" ht="14.25" customHeight="1" x14ac:dyDescent="0.2">
      <c r="A518" s="99">
        <f t="shared" si="8"/>
        <v>41690.875</v>
      </c>
      <c r="B518" s="40">
        <v>21</v>
      </c>
      <c r="C518" s="40" t="s">
        <v>1597</v>
      </c>
      <c r="D518" s="40" t="s">
        <v>39</v>
      </c>
      <c r="E518" s="40" t="s">
        <v>1598</v>
      </c>
      <c r="F518" s="40" t="s">
        <v>1599</v>
      </c>
    </row>
    <row r="519" spans="1:6" ht="14.25" customHeight="1" x14ac:dyDescent="0.2">
      <c r="A519" s="99">
        <f t="shared" si="8"/>
        <v>41690.916669999999</v>
      </c>
      <c r="B519" s="40">
        <v>22</v>
      </c>
      <c r="C519" s="40" t="s">
        <v>1600</v>
      </c>
      <c r="D519" s="40" t="s">
        <v>39</v>
      </c>
      <c r="E519" s="40" t="s">
        <v>1601</v>
      </c>
      <c r="F519" s="40" t="s">
        <v>1602</v>
      </c>
    </row>
    <row r="520" spans="1:6" ht="14.25" customHeight="1" x14ac:dyDescent="0.2">
      <c r="A520" s="99">
        <f t="shared" si="8"/>
        <v>41690.958330000001</v>
      </c>
      <c r="B520" s="40">
        <v>23</v>
      </c>
      <c r="C520" s="40" t="s">
        <v>729</v>
      </c>
      <c r="D520" s="40" t="s">
        <v>39</v>
      </c>
      <c r="E520" s="40" t="s">
        <v>1603</v>
      </c>
      <c r="F520" s="40" t="s">
        <v>731</v>
      </c>
    </row>
    <row r="521" spans="1:6" ht="14.25" customHeight="1" x14ac:dyDescent="0.2">
      <c r="A521" s="99">
        <f t="shared" si="8"/>
        <v>41691</v>
      </c>
      <c r="B521" s="40">
        <v>0</v>
      </c>
      <c r="C521" s="40" t="s">
        <v>1604</v>
      </c>
      <c r="D521" s="40" t="s">
        <v>39</v>
      </c>
      <c r="E521" s="40" t="s">
        <v>1605</v>
      </c>
      <c r="F521" s="40" t="s">
        <v>1606</v>
      </c>
    </row>
    <row r="522" spans="1:6" ht="14.25" customHeight="1" x14ac:dyDescent="0.2">
      <c r="A522" s="99">
        <f t="shared" si="8"/>
        <v>41691.041669999999</v>
      </c>
      <c r="B522" s="40">
        <v>1</v>
      </c>
      <c r="C522" s="40" t="s">
        <v>1607</v>
      </c>
      <c r="D522" s="40" t="s">
        <v>39</v>
      </c>
      <c r="E522" s="40" t="s">
        <v>1608</v>
      </c>
      <c r="F522" s="40" t="s">
        <v>1609</v>
      </c>
    </row>
    <row r="523" spans="1:6" ht="14.25" customHeight="1" x14ac:dyDescent="0.2">
      <c r="A523" s="99">
        <f t="shared" si="8"/>
        <v>41691.083330000001</v>
      </c>
      <c r="B523" s="40">
        <v>2</v>
      </c>
      <c r="C523" s="40" t="s">
        <v>1610</v>
      </c>
      <c r="D523" s="40" t="s">
        <v>39</v>
      </c>
      <c r="E523" s="40" t="s">
        <v>1611</v>
      </c>
      <c r="F523" s="40" t="s">
        <v>1612</v>
      </c>
    </row>
    <row r="524" spans="1:6" ht="14.25" customHeight="1" x14ac:dyDescent="0.2">
      <c r="A524" s="99">
        <f t="shared" si="8"/>
        <v>41691.125</v>
      </c>
      <c r="B524" s="40">
        <v>3</v>
      </c>
      <c r="C524" s="40" t="s">
        <v>1613</v>
      </c>
      <c r="D524" s="40" t="s">
        <v>39</v>
      </c>
      <c r="E524" s="40" t="s">
        <v>1614</v>
      </c>
      <c r="F524" s="40" t="s">
        <v>1615</v>
      </c>
    </row>
    <row r="525" spans="1:6" ht="14.25" customHeight="1" x14ac:dyDescent="0.2">
      <c r="A525" s="99">
        <f t="shared" si="8"/>
        <v>41691.166669999999</v>
      </c>
      <c r="B525" s="40">
        <v>4</v>
      </c>
      <c r="C525" s="40" t="s">
        <v>1616</v>
      </c>
      <c r="D525" s="40" t="s">
        <v>39</v>
      </c>
      <c r="E525" s="40" t="s">
        <v>1617</v>
      </c>
      <c r="F525" s="40" t="s">
        <v>1618</v>
      </c>
    </row>
    <row r="526" spans="1:6" ht="14.25" customHeight="1" x14ac:dyDescent="0.2">
      <c r="A526" s="99">
        <f t="shared" si="8"/>
        <v>41691.208330000001</v>
      </c>
      <c r="B526" s="40">
        <v>5</v>
      </c>
      <c r="C526" s="40" t="s">
        <v>1619</v>
      </c>
      <c r="D526" s="40" t="s">
        <v>1620</v>
      </c>
      <c r="E526" s="40" t="s">
        <v>39</v>
      </c>
      <c r="F526" s="40" t="s">
        <v>1621</v>
      </c>
    </row>
    <row r="527" spans="1:6" ht="14.25" customHeight="1" x14ac:dyDescent="0.2">
      <c r="A527" s="99">
        <f t="shared" si="8"/>
        <v>41691.25</v>
      </c>
      <c r="B527" s="40">
        <v>6</v>
      </c>
      <c r="C527" s="40" t="s">
        <v>1622</v>
      </c>
      <c r="D527" s="40" t="s">
        <v>1623</v>
      </c>
      <c r="E527" s="40" t="s">
        <v>39</v>
      </c>
      <c r="F527" s="40" t="s">
        <v>1624</v>
      </c>
    </row>
    <row r="528" spans="1:6" ht="14.25" customHeight="1" x14ac:dyDescent="0.2">
      <c r="A528" s="99">
        <f t="shared" si="8"/>
        <v>41691.291669999999</v>
      </c>
      <c r="B528" s="40">
        <v>7</v>
      </c>
      <c r="C528" s="40" t="s">
        <v>1625</v>
      </c>
      <c r="D528" s="40" t="s">
        <v>1626</v>
      </c>
      <c r="E528" s="40" t="s">
        <v>39</v>
      </c>
      <c r="F528" s="40" t="s">
        <v>1627</v>
      </c>
    </row>
    <row r="529" spans="1:6" ht="14.25" customHeight="1" x14ac:dyDescent="0.2">
      <c r="A529" s="99">
        <f t="shared" si="8"/>
        <v>41691.333330000001</v>
      </c>
      <c r="B529" s="40">
        <v>8</v>
      </c>
      <c r="C529" s="40" t="s">
        <v>1628</v>
      </c>
      <c r="D529" s="40" t="s">
        <v>1629</v>
      </c>
      <c r="E529" s="40" t="s">
        <v>39</v>
      </c>
      <c r="F529" s="40" t="s">
        <v>1630</v>
      </c>
    </row>
    <row r="530" spans="1:6" ht="14.25" customHeight="1" x14ac:dyDescent="0.2">
      <c r="A530" s="99">
        <f t="shared" si="8"/>
        <v>41691.375</v>
      </c>
      <c r="B530" s="40">
        <v>9</v>
      </c>
      <c r="C530" s="40" t="s">
        <v>1631</v>
      </c>
      <c r="D530" s="40" t="s">
        <v>39</v>
      </c>
      <c r="E530" s="40" t="s">
        <v>1632</v>
      </c>
      <c r="F530" s="40" t="s">
        <v>1633</v>
      </c>
    </row>
    <row r="531" spans="1:6" ht="14.25" customHeight="1" x14ac:dyDescent="0.2">
      <c r="A531" s="99">
        <f t="shared" si="8"/>
        <v>41691.416669999999</v>
      </c>
      <c r="B531" s="40">
        <v>10</v>
      </c>
      <c r="C531" s="40" t="s">
        <v>1634</v>
      </c>
      <c r="D531" s="40" t="s">
        <v>39</v>
      </c>
      <c r="E531" s="40" t="s">
        <v>1635</v>
      </c>
      <c r="F531" s="40" t="s">
        <v>1636</v>
      </c>
    </row>
    <row r="532" spans="1:6" ht="14.25" customHeight="1" x14ac:dyDescent="0.2">
      <c r="A532" s="99">
        <f t="shared" si="8"/>
        <v>41691.458330000001</v>
      </c>
      <c r="B532" s="40">
        <v>11</v>
      </c>
      <c r="C532" s="40" t="s">
        <v>1637</v>
      </c>
      <c r="D532" s="40" t="s">
        <v>39</v>
      </c>
      <c r="E532" s="40" t="s">
        <v>1638</v>
      </c>
      <c r="F532" s="40" t="s">
        <v>1639</v>
      </c>
    </row>
    <row r="533" spans="1:6" ht="14.25" customHeight="1" x14ac:dyDescent="0.2">
      <c r="A533" s="99">
        <f t="shared" si="8"/>
        <v>41691.5</v>
      </c>
      <c r="B533" s="40">
        <v>12</v>
      </c>
      <c r="C533" s="40" t="s">
        <v>1640</v>
      </c>
      <c r="D533" s="40" t="s">
        <v>39</v>
      </c>
      <c r="E533" s="40" t="s">
        <v>1641</v>
      </c>
      <c r="F533" s="40" t="s">
        <v>1642</v>
      </c>
    </row>
    <row r="534" spans="1:6" ht="14.25" customHeight="1" x14ac:dyDescent="0.2">
      <c r="A534" s="99">
        <f t="shared" si="8"/>
        <v>41691.541669999999</v>
      </c>
      <c r="B534" s="40">
        <v>13</v>
      </c>
      <c r="C534" s="40" t="s">
        <v>1643</v>
      </c>
      <c r="D534" s="40" t="s">
        <v>39</v>
      </c>
      <c r="E534" s="40" t="s">
        <v>1644</v>
      </c>
      <c r="F534" s="40" t="s">
        <v>1645</v>
      </c>
    </row>
    <row r="535" spans="1:6" ht="14.25" customHeight="1" x14ac:dyDescent="0.2">
      <c r="A535" s="99">
        <f t="shared" si="8"/>
        <v>41691.583330000001</v>
      </c>
      <c r="B535" s="40">
        <v>14</v>
      </c>
      <c r="C535" s="40" t="s">
        <v>1646</v>
      </c>
      <c r="D535" s="40" t="s">
        <v>39</v>
      </c>
      <c r="E535" s="40" t="s">
        <v>1647</v>
      </c>
      <c r="F535" s="40" t="s">
        <v>1648</v>
      </c>
    </row>
    <row r="536" spans="1:6" ht="14.25" customHeight="1" x14ac:dyDescent="0.2">
      <c r="A536" s="99">
        <f t="shared" si="8"/>
        <v>41691.625</v>
      </c>
      <c r="B536" s="40">
        <v>15</v>
      </c>
      <c r="C536" s="40" t="s">
        <v>1649</v>
      </c>
      <c r="D536" s="40" t="s">
        <v>39</v>
      </c>
      <c r="E536" s="40" t="s">
        <v>1650</v>
      </c>
      <c r="F536" s="40" t="s">
        <v>1651</v>
      </c>
    </row>
    <row r="537" spans="1:6" ht="14.25" customHeight="1" x14ac:dyDescent="0.2">
      <c r="A537" s="99">
        <f t="shared" si="8"/>
        <v>41691.666669999999</v>
      </c>
      <c r="B537" s="40">
        <v>16</v>
      </c>
      <c r="C537" s="40" t="s">
        <v>1652</v>
      </c>
      <c r="D537" s="40" t="s">
        <v>1653</v>
      </c>
      <c r="E537" s="40" t="s">
        <v>39</v>
      </c>
      <c r="F537" s="40" t="s">
        <v>1654</v>
      </c>
    </row>
    <row r="538" spans="1:6" ht="14.25" customHeight="1" x14ac:dyDescent="0.2">
      <c r="A538" s="99">
        <f t="shared" si="8"/>
        <v>41691.708330000001</v>
      </c>
      <c r="B538" s="40">
        <v>17</v>
      </c>
      <c r="C538" s="40" t="s">
        <v>1655</v>
      </c>
      <c r="D538" s="40" t="s">
        <v>1656</v>
      </c>
      <c r="E538" s="40" t="s">
        <v>39</v>
      </c>
      <c r="F538" s="40" t="s">
        <v>1657</v>
      </c>
    </row>
    <row r="539" spans="1:6" ht="14.25" customHeight="1" x14ac:dyDescent="0.2">
      <c r="A539" s="99">
        <f t="shared" si="8"/>
        <v>41691.75</v>
      </c>
      <c r="B539" s="40">
        <v>18</v>
      </c>
      <c r="C539" s="40" t="s">
        <v>1658</v>
      </c>
      <c r="D539" s="40" t="s">
        <v>39</v>
      </c>
      <c r="E539" s="40" t="s">
        <v>1659</v>
      </c>
      <c r="F539" s="40" t="s">
        <v>1660</v>
      </c>
    </row>
    <row r="540" spans="1:6" ht="14.25" customHeight="1" x14ac:dyDescent="0.2">
      <c r="A540" s="99">
        <f t="shared" si="8"/>
        <v>41691.791669999999</v>
      </c>
      <c r="B540" s="40">
        <v>19</v>
      </c>
      <c r="C540" s="40" t="s">
        <v>1661</v>
      </c>
      <c r="D540" s="40" t="s">
        <v>39</v>
      </c>
      <c r="E540" s="40" t="s">
        <v>1662</v>
      </c>
      <c r="F540" s="40" t="s">
        <v>1663</v>
      </c>
    </row>
    <row r="541" spans="1:6" ht="14.25" customHeight="1" x14ac:dyDescent="0.2">
      <c r="A541" s="99">
        <f t="shared" si="8"/>
        <v>41691.833330000001</v>
      </c>
      <c r="B541" s="40">
        <v>20</v>
      </c>
      <c r="C541" s="40" t="s">
        <v>1664</v>
      </c>
      <c r="D541" s="40" t="s">
        <v>39</v>
      </c>
      <c r="E541" s="40" t="s">
        <v>1665</v>
      </c>
      <c r="F541" s="40" t="s">
        <v>1666</v>
      </c>
    </row>
    <row r="542" spans="1:6" ht="14.25" customHeight="1" x14ac:dyDescent="0.2">
      <c r="A542" s="99">
        <f t="shared" si="8"/>
        <v>41691.875</v>
      </c>
      <c r="B542" s="40">
        <v>21</v>
      </c>
      <c r="C542" s="40" t="s">
        <v>1667</v>
      </c>
      <c r="D542" s="40" t="s">
        <v>39</v>
      </c>
      <c r="E542" s="40" t="s">
        <v>1668</v>
      </c>
      <c r="F542" s="40" t="s">
        <v>1669</v>
      </c>
    </row>
    <row r="543" spans="1:6" ht="14.25" customHeight="1" x14ac:dyDescent="0.2">
      <c r="A543" s="99">
        <f t="shared" si="8"/>
        <v>41691.916669999999</v>
      </c>
      <c r="B543" s="40">
        <v>22</v>
      </c>
      <c r="C543" s="40" t="s">
        <v>1670</v>
      </c>
      <c r="D543" s="40" t="s">
        <v>39</v>
      </c>
      <c r="E543" s="40" t="s">
        <v>1671</v>
      </c>
      <c r="F543" s="40" t="s">
        <v>1672</v>
      </c>
    </row>
    <row r="544" spans="1:6" ht="14.25" customHeight="1" x14ac:dyDescent="0.2">
      <c r="A544" s="99">
        <f t="shared" si="8"/>
        <v>41691.958330000001</v>
      </c>
      <c r="B544" s="40">
        <v>23</v>
      </c>
      <c r="C544" s="40" t="s">
        <v>1673</v>
      </c>
      <c r="D544" s="40" t="s">
        <v>215</v>
      </c>
      <c r="E544" s="40" t="s">
        <v>1674</v>
      </c>
      <c r="F544" s="40" t="s">
        <v>1675</v>
      </c>
    </row>
    <row r="545" spans="1:6" ht="14.25" customHeight="1" x14ac:dyDescent="0.2">
      <c r="A545" s="99">
        <f t="shared" si="8"/>
        <v>41692</v>
      </c>
      <c r="B545" s="40">
        <v>0</v>
      </c>
      <c r="C545" s="40" t="s">
        <v>1676</v>
      </c>
      <c r="D545" s="40" t="s">
        <v>39</v>
      </c>
      <c r="E545" s="40" t="s">
        <v>1677</v>
      </c>
      <c r="F545" s="40" t="s">
        <v>1678</v>
      </c>
    </row>
    <row r="546" spans="1:6" ht="14.25" customHeight="1" x14ac:dyDescent="0.2">
      <c r="A546" s="99">
        <f t="shared" si="8"/>
        <v>41692.041669999999</v>
      </c>
      <c r="B546" s="40">
        <v>1</v>
      </c>
      <c r="C546" s="40" t="s">
        <v>1679</v>
      </c>
      <c r="D546" s="40" t="s">
        <v>39</v>
      </c>
      <c r="E546" s="40" t="s">
        <v>1548</v>
      </c>
      <c r="F546" s="40" t="s">
        <v>1680</v>
      </c>
    </row>
    <row r="547" spans="1:6" ht="14.25" customHeight="1" x14ac:dyDescent="0.2">
      <c r="A547" s="99">
        <f t="shared" si="8"/>
        <v>41692.083330000001</v>
      </c>
      <c r="B547" s="40">
        <v>2</v>
      </c>
      <c r="C547" s="40" t="s">
        <v>1681</v>
      </c>
      <c r="D547" s="40" t="s">
        <v>39</v>
      </c>
      <c r="E547" s="40" t="s">
        <v>1682</v>
      </c>
      <c r="F547" s="40" t="s">
        <v>1683</v>
      </c>
    </row>
    <row r="548" spans="1:6" ht="14.25" customHeight="1" x14ac:dyDescent="0.2">
      <c r="A548" s="99">
        <f t="shared" si="8"/>
        <v>41692.125</v>
      </c>
      <c r="B548" s="40">
        <v>3</v>
      </c>
      <c r="C548" s="40" t="s">
        <v>1684</v>
      </c>
      <c r="D548" s="40" t="s">
        <v>39</v>
      </c>
      <c r="E548" s="40" t="s">
        <v>1685</v>
      </c>
      <c r="F548" s="40" t="s">
        <v>1686</v>
      </c>
    </row>
    <row r="549" spans="1:6" ht="14.25" customHeight="1" x14ac:dyDescent="0.2">
      <c r="A549" s="99">
        <f t="shared" si="8"/>
        <v>41692.166669999999</v>
      </c>
      <c r="B549" s="40">
        <v>4</v>
      </c>
      <c r="C549" s="40" t="s">
        <v>1687</v>
      </c>
      <c r="D549" s="40" t="s">
        <v>1688</v>
      </c>
      <c r="E549" s="40" t="s">
        <v>39</v>
      </c>
      <c r="F549" s="40" t="s">
        <v>1689</v>
      </c>
    </row>
    <row r="550" spans="1:6" ht="14.25" customHeight="1" x14ac:dyDescent="0.2">
      <c r="A550" s="99">
        <f t="shared" si="8"/>
        <v>41692.208330000001</v>
      </c>
      <c r="B550" s="40">
        <v>5</v>
      </c>
      <c r="C550" s="40" t="s">
        <v>1690</v>
      </c>
      <c r="D550" s="40" t="s">
        <v>1691</v>
      </c>
      <c r="E550" s="40" t="s">
        <v>39</v>
      </c>
      <c r="F550" s="40" t="s">
        <v>1692</v>
      </c>
    </row>
    <row r="551" spans="1:6" ht="14.25" customHeight="1" x14ac:dyDescent="0.2">
      <c r="A551" s="99">
        <f t="shared" si="8"/>
        <v>41692.25</v>
      </c>
      <c r="B551" s="40">
        <v>6</v>
      </c>
      <c r="C551" s="40" t="s">
        <v>1693</v>
      </c>
      <c r="D551" s="40" t="s">
        <v>1694</v>
      </c>
      <c r="E551" s="40" t="s">
        <v>39</v>
      </c>
      <c r="F551" s="40" t="s">
        <v>1695</v>
      </c>
    </row>
    <row r="552" spans="1:6" ht="14.25" customHeight="1" x14ac:dyDescent="0.2">
      <c r="A552" s="99">
        <f t="shared" si="8"/>
        <v>41692.291669999999</v>
      </c>
      <c r="B552" s="40">
        <v>7</v>
      </c>
      <c r="C552" s="40" t="s">
        <v>1696</v>
      </c>
      <c r="D552" s="40" t="s">
        <v>1697</v>
      </c>
      <c r="E552" s="40" t="s">
        <v>39</v>
      </c>
      <c r="F552" s="40" t="s">
        <v>1698</v>
      </c>
    </row>
    <row r="553" spans="1:6" ht="14.25" customHeight="1" x14ac:dyDescent="0.2">
      <c r="A553" s="99">
        <f t="shared" si="8"/>
        <v>41692.333330000001</v>
      </c>
      <c r="B553" s="40">
        <v>8</v>
      </c>
      <c r="C553" s="40" t="s">
        <v>1699</v>
      </c>
      <c r="D553" s="40" t="s">
        <v>39</v>
      </c>
      <c r="E553" s="40" t="s">
        <v>1700</v>
      </c>
      <c r="F553" s="40" t="s">
        <v>1701</v>
      </c>
    </row>
    <row r="554" spans="1:6" ht="14.25" customHeight="1" x14ac:dyDescent="0.2">
      <c r="A554" s="99">
        <f t="shared" si="8"/>
        <v>41692.375</v>
      </c>
      <c r="B554" s="40">
        <v>9</v>
      </c>
      <c r="C554" s="40" t="s">
        <v>1702</v>
      </c>
      <c r="D554" s="40" t="s">
        <v>39</v>
      </c>
      <c r="E554" s="40" t="s">
        <v>1703</v>
      </c>
      <c r="F554" s="40" t="s">
        <v>1704</v>
      </c>
    </row>
    <row r="555" spans="1:6" ht="14.25" customHeight="1" x14ac:dyDescent="0.2">
      <c r="A555" s="99">
        <f t="shared" si="8"/>
        <v>41692.416669999999</v>
      </c>
      <c r="B555" s="40">
        <v>10</v>
      </c>
      <c r="C555" s="40" t="s">
        <v>1705</v>
      </c>
      <c r="D555" s="40" t="s">
        <v>39</v>
      </c>
      <c r="E555" s="40" t="s">
        <v>1706</v>
      </c>
      <c r="F555" s="40" t="s">
        <v>1707</v>
      </c>
    </row>
    <row r="556" spans="1:6" ht="14.25" customHeight="1" x14ac:dyDescent="0.2">
      <c r="A556" s="99">
        <f t="shared" si="8"/>
        <v>41692.458330000001</v>
      </c>
      <c r="B556" s="40">
        <v>11</v>
      </c>
      <c r="C556" s="40" t="s">
        <v>1708</v>
      </c>
      <c r="D556" s="40" t="s">
        <v>39</v>
      </c>
      <c r="E556" s="40" t="s">
        <v>1709</v>
      </c>
      <c r="F556" s="40" t="s">
        <v>1710</v>
      </c>
    </row>
    <row r="557" spans="1:6" ht="14.25" customHeight="1" x14ac:dyDescent="0.2">
      <c r="A557" s="99">
        <f t="shared" si="8"/>
        <v>41692.5</v>
      </c>
      <c r="B557" s="40">
        <v>12</v>
      </c>
      <c r="C557" s="40" t="s">
        <v>1711</v>
      </c>
      <c r="D557" s="40" t="s">
        <v>39</v>
      </c>
      <c r="E557" s="40" t="s">
        <v>1712</v>
      </c>
      <c r="F557" s="40" t="s">
        <v>1713</v>
      </c>
    </row>
    <row r="558" spans="1:6" ht="14.25" customHeight="1" x14ac:dyDescent="0.2">
      <c r="A558" s="99">
        <f t="shared" si="8"/>
        <v>41692.541669999999</v>
      </c>
      <c r="B558" s="40">
        <v>13</v>
      </c>
      <c r="C558" s="40" t="s">
        <v>1714</v>
      </c>
      <c r="D558" s="40" t="s">
        <v>39</v>
      </c>
      <c r="E558" s="40" t="s">
        <v>1715</v>
      </c>
      <c r="F558" s="40" t="s">
        <v>1716</v>
      </c>
    </row>
    <row r="559" spans="1:6" ht="14.25" customHeight="1" x14ac:dyDescent="0.2">
      <c r="A559" s="99">
        <f t="shared" si="8"/>
        <v>41692.583330000001</v>
      </c>
      <c r="B559" s="40">
        <v>14</v>
      </c>
      <c r="C559" s="40" t="s">
        <v>1717</v>
      </c>
      <c r="D559" s="40" t="s">
        <v>39</v>
      </c>
      <c r="E559" s="40" t="s">
        <v>1718</v>
      </c>
      <c r="F559" s="40" t="s">
        <v>1719</v>
      </c>
    </row>
    <row r="560" spans="1:6" ht="14.25" customHeight="1" x14ac:dyDescent="0.2">
      <c r="A560" s="99">
        <f t="shared" si="8"/>
        <v>41692.625</v>
      </c>
      <c r="B560" s="40">
        <v>15</v>
      </c>
      <c r="C560" s="40" t="s">
        <v>1720</v>
      </c>
      <c r="D560" s="40" t="s">
        <v>39</v>
      </c>
      <c r="E560" s="40" t="s">
        <v>1721</v>
      </c>
      <c r="F560" s="40" t="s">
        <v>1722</v>
      </c>
    </row>
    <row r="561" spans="1:6" ht="14.25" customHeight="1" x14ac:dyDescent="0.2">
      <c r="A561" s="99">
        <f t="shared" si="8"/>
        <v>41692.666669999999</v>
      </c>
      <c r="B561" s="40">
        <v>16</v>
      </c>
      <c r="C561" s="40" t="s">
        <v>1723</v>
      </c>
      <c r="D561" s="40" t="s">
        <v>39</v>
      </c>
      <c r="E561" s="40" t="s">
        <v>1724</v>
      </c>
      <c r="F561" s="40" t="s">
        <v>1725</v>
      </c>
    </row>
    <row r="562" spans="1:6" ht="14.25" customHeight="1" x14ac:dyDescent="0.2">
      <c r="A562" s="99">
        <f t="shared" si="8"/>
        <v>41692.708330000001</v>
      </c>
      <c r="B562" s="40">
        <v>17</v>
      </c>
      <c r="C562" s="40" t="s">
        <v>1726</v>
      </c>
      <c r="D562" s="40" t="s">
        <v>1727</v>
      </c>
      <c r="E562" s="40" t="s">
        <v>39</v>
      </c>
      <c r="F562" s="40" t="s">
        <v>1728</v>
      </c>
    </row>
    <row r="563" spans="1:6" ht="14.25" customHeight="1" x14ac:dyDescent="0.2">
      <c r="A563" s="99">
        <f t="shared" si="8"/>
        <v>41692.75</v>
      </c>
      <c r="B563" s="40">
        <v>18</v>
      </c>
      <c r="C563" s="40" t="s">
        <v>472</v>
      </c>
      <c r="D563" s="40" t="s">
        <v>1729</v>
      </c>
      <c r="E563" s="40" t="s">
        <v>39</v>
      </c>
      <c r="F563" s="40" t="s">
        <v>474</v>
      </c>
    </row>
    <row r="564" spans="1:6" ht="14.25" customHeight="1" x14ac:dyDescent="0.2">
      <c r="A564" s="99">
        <f t="shared" si="8"/>
        <v>41692.791669999999</v>
      </c>
      <c r="B564" s="40">
        <v>19</v>
      </c>
      <c r="C564" s="40" t="s">
        <v>1730</v>
      </c>
      <c r="D564" s="40" t="s">
        <v>1731</v>
      </c>
      <c r="E564" s="40" t="s">
        <v>39</v>
      </c>
      <c r="F564" s="40" t="s">
        <v>1732</v>
      </c>
    </row>
    <row r="565" spans="1:6" ht="14.25" customHeight="1" x14ac:dyDescent="0.2">
      <c r="A565" s="99">
        <f t="shared" si="8"/>
        <v>41692.833330000001</v>
      </c>
      <c r="B565" s="40">
        <v>20</v>
      </c>
      <c r="C565" s="40" t="s">
        <v>1733</v>
      </c>
      <c r="D565" s="40" t="s">
        <v>39</v>
      </c>
      <c r="E565" s="40" t="s">
        <v>1734</v>
      </c>
      <c r="F565" s="40" t="s">
        <v>1735</v>
      </c>
    </row>
    <row r="566" spans="1:6" ht="14.25" customHeight="1" x14ac:dyDescent="0.2">
      <c r="A566" s="99">
        <f t="shared" si="8"/>
        <v>41692.875</v>
      </c>
      <c r="B566" s="40">
        <v>21</v>
      </c>
      <c r="C566" s="40" t="s">
        <v>1736</v>
      </c>
      <c r="D566" s="40" t="s">
        <v>39</v>
      </c>
      <c r="E566" s="40" t="s">
        <v>1737</v>
      </c>
      <c r="F566" s="40" t="s">
        <v>1738</v>
      </c>
    </row>
    <row r="567" spans="1:6" ht="14.25" customHeight="1" x14ac:dyDescent="0.2">
      <c r="A567" s="99">
        <f t="shared" si="8"/>
        <v>41692.916669999999</v>
      </c>
      <c r="B567" s="40">
        <v>22</v>
      </c>
      <c r="C567" s="40" t="s">
        <v>1739</v>
      </c>
      <c r="D567" s="40" t="s">
        <v>39</v>
      </c>
      <c r="E567" s="40" t="s">
        <v>1740</v>
      </c>
      <c r="F567" s="40" t="s">
        <v>1741</v>
      </c>
    </row>
    <row r="568" spans="1:6" ht="14.25" customHeight="1" x14ac:dyDescent="0.2">
      <c r="A568" s="99">
        <f t="shared" si="8"/>
        <v>41692.958330000001</v>
      </c>
      <c r="B568" s="40">
        <v>23</v>
      </c>
      <c r="C568" s="40" t="s">
        <v>1742</v>
      </c>
      <c r="D568" s="40" t="s">
        <v>39</v>
      </c>
      <c r="E568" s="40" t="s">
        <v>1743</v>
      </c>
      <c r="F568" s="40" t="s">
        <v>1744</v>
      </c>
    </row>
    <row r="569" spans="1:6" ht="14.25" customHeight="1" x14ac:dyDescent="0.2">
      <c r="A569" s="99">
        <f t="shared" si="8"/>
        <v>41693</v>
      </c>
      <c r="B569" s="40">
        <v>0</v>
      </c>
      <c r="C569" s="40" t="s">
        <v>1745</v>
      </c>
      <c r="D569" s="40" t="s">
        <v>39</v>
      </c>
      <c r="E569" s="40" t="s">
        <v>1746</v>
      </c>
      <c r="F569" s="40" t="s">
        <v>1747</v>
      </c>
    </row>
    <row r="570" spans="1:6" ht="14.25" customHeight="1" x14ac:dyDescent="0.2">
      <c r="A570" s="99">
        <f t="shared" si="8"/>
        <v>41693.041669999999</v>
      </c>
      <c r="B570" s="40">
        <v>1</v>
      </c>
      <c r="C570" s="40" t="s">
        <v>1748</v>
      </c>
      <c r="D570" s="40" t="s">
        <v>215</v>
      </c>
      <c r="E570" s="40" t="s">
        <v>1749</v>
      </c>
      <c r="F570" s="40" t="s">
        <v>1750</v>
      </c>
    </row>
    <row r="571" spans="1:6" ht="14.25" customHeight="1" x14ac:dyDescent="0.2">
      <c r="A571" s="99">
        <f t="shared" si="8"/>
        <v>41693.083330000001</v>
      </c>
      <c r="B571" s="40">
        <v>2</v>
      </c>
      <c r="C571" s="40" t="s">
        <v>1751</v>
      </c>
      <c r="D571" s="40" t="s">
        <v>39</v>
      </c>
      <c r="E571" s="40" t="s">
        <v>1752</v>
      </c>
      <c r="F571" s="40" t="s">
        <v>1753</v>
      </c>
    </row>
    <row r="572" spans="1:6" ht="14.25" customHeight="1" x14ac:dyDescent="0.2">
      <c r="A572" s="99">
        <f t="shared" si="8"/>
        <v>41693.125</v>
      </c>
      <c r="B572" s="40">
        <v>3</v>
      </c>
      <c r="C572" s="40" t="s">
        <v>1754</v>
      </c>
      <c r="D572" s="40" t="s">
        <v>39</v>
      </c>
      <c r="E572" s="40" t="s">
        <v>1755</v>
      </c>
      <c r="F572" s="40" t="s">
        <v>1756</v>
      </c>
    </row>
    <row r="573" spans="1:6" ht="14.25" customHeight="1" x14ac:dyDescent="0.2">
      <c r="A573" s="99">
        <f t="shared" si="8"/>
        <v>41693.166669999999</v>
      </c>
      <c r="B573" s="40">
        <v>4</v>
      </c>
      <c r="C573" s="40" t="s">
        <v>1757</v>
      </c>
      <c r="D573" s="40" t="s">
        <v>1758</v>
      </c>
      <c r="E573" s="40" t="s">
        <v>39</v>
      </c>
      <c r="F573" s="40" t="s">
        <v>1759</v>
      </c>
    </row>
    <row r="574" spans="1:6" ht="14.25" customHeight="1" x14ac:dyDescent="0.2">
      <c r="A574" s="99">
        <f t="shared" si="8"/>
        <v>41693.208330000001</v>
      </c>
      <c r="B574" s="40">
        <v>5</v>
      </c>
      <c r="C574" s="40" t="s">
        <v>1760</v>
      </c>
      <c r="D574" s="40" t="s">
        <v>1761</v>
      </c>
      <c r="E574" s="40" t="s">
        <v>39</v>
      </c>
      <c r="F574" s="40" t="s">
        <v>1762</v>
      </c>
    </row>
    <row r="575" spans="1:6" ht="14.25" customHeight="1" x14ac:dyDescent="0.2">
      <c r="A575" s="99">
        <f t="shared" si="8"/>
        <v>41693.25</v>
      </c>
      <c r="B575" s="40">
        <v>6</v>
      </c>
      <c r="C575" s="40" t="s">
        <v>1763</v>
      </c>
      <c r="D575" s="40" t="s">
        <v>1764</v>
      </c>
      <c r="E575" s="40" t="s">
        <v>39</v>
      </c>
      <c r="F575" s="40" t="s">
        <v>1765</v>
      </c>
    </row>
    <row r="576" spans="1:6" ht="14.25" customHeight="1" x14ac:dyDescent="0.2">
      <c r="A576" s="99">
        <f t="shared" si="8"/>
        <v>41693.291669999999</v>
      </c>
      <c r="B576" s="40">
        <v>7</v>
      </c>
      <c r="C576" s="40" t="s">
        <v>1766</v>
      </c>
      <c r="D576" s="40" t="s">
        <v>1767</v>
      </c>
      <c r="E576" s="40" t="s">
        <v>39</v>
      </c>
      <c r="F576" s="40" t="s">
        <v>1768</v>
      </c>
    </row>
    <row r="577" spans="1:6" ht="14.25" customHeight="1" x14ac:dyDescent="0.2">
      <c r="A577" s="99">
        <f t="shared" si="8"/>
        <v>41693.333330000001</v>
      </c>
      <c r="B577" s="40">
        <v>8</v>
      </c>
      <c r="C577" s="40" t="s">
        <v>1769</v>
      </c>
      <c r="D577" s="40" t="s">
        <v>1770</v>
      </c>
      <c r="E577" s="40" t="s">
        <v>39</v>
      </c>
      <c r="F577" s="40" t="s">
        <v>1771</v>
      </c>
    </row>
    <row r="578" spans="1:6" ht="14.25" customHeight="1" x14ac:dyDescent="0.2">
      <c r="A578" s="99">
        <f t="shared" ref="A578:A641" si="9">A554+1</f>
        <v>41693.375</v>
      </c>
      <c r="B578" s="40">
        <v>9</v>
      </c>
      <c r="C578" s="40" t="s">
        <v>1772</v>
      </c>
      <c r="D578" s="40" t="s">
        <v>39</v>
      </c>
      <c r="E578" s="40" t="s">
        <v>1773</v>
      </c>
      <c r="F578" s="40" t="s">
        <v>1774</v>
      </c>
    </row>
    <row r="579" spans="1:6" ht="14.25" customHeight="1" x14ac:dyDescent="0.2">
      <c r="A579" s="99">
        <f t="shared" si="9"/>
        <v>41693.416669999999</v>
      </c>
      <c r="B579" s="40">
        <v>10</v>
      </c>
      <c r="C579" s="40" t="s">
        <v>1775</v>
      </c>
      <c r="D579" s="40" t="s">
        <v>39</v>
      </c>
      <c r="E579" s="40" t="s">
        <v>1776</v>
      </c>
      <c r="F579" s="40" t="s">
        <v>1777</v>
      </c>
    </row>
    <row r="580" spans="1:6" ht="14.25" customHeight="1" x14ac:dyDescent="0.2">
      <c r="A580" s="99">
        <f t="shared" si="9"/>
        <v>41693.458330000001</v>
      </c>
      <c r="B580" s="40">
        <v>11</v>
      </c>
      <c r="C580" s="40" t="s">
        <v>1778</v>
      </c>
      <c r="D580" s="40" t="s">
        <v>39</v>
      </c>
      <c r="E580" s="40" t="s">
        <v>1779</v>
      </c>
      <c r="F580" s="40" t="s">
        <v>1780</v>
      </c>
    </row>
    <row r="581" spans="1:6" ht="14.25" customHeight="1" x14ac:dyDescent="0.2">
      <c r="A581" s="99">
        <f t="shared" si="9"/>
        <v>41693.5</v>
      </c>
      <c r="B581" s="40">
        <v>12</v>
      </c>
      <c r="C581" s="40" t="s">
        <v>1781</v>
      </c>
      <c r="D581" s="40" t="s">
        <v>39</v>
      </c>
      <c r="E581" s="40" t="s">
        <v>1782</v>
      </c>
      <c r="F581" s="40" t="s">
        <v>1783</v>
      </c>
    </row>
    <row r="582" spans="1:6" ht="14.25" customHeight="1" x14ac:dyDescent="0.2">
      <c r="A582" s="99">
        <f t="shared" si="9"/>
        <v>41693.541669999999</v>
      </c>
      <c r="B582" s="40">
        <v>13</v>
      </c>
      <c r="C582" s="40" t="s">
        <v>1784</v>
      </c>
      <c r="D582" s="40" t="s">
        <v>39</v>
      </c>
      <c r="E582" s="40" t="s">
        <v>1785</v>
      </c>
      <c r="F582" s="40" t="s">
        <v>1786</v>
      </c>
    </row>
    <row r="583" spans="1:6" ht="14.25" customHeight="1" x14ac:dyDescent="0.2">
      <c r="A583" s="99">
        <f t="shared" si="9"/>
        <v>41693.583330000001</v>
      </c>
      <c r="B583" s="40">
        <v>14</v>
      </c>
      <c r="C583" s="40" t="s">
        <v>1787</v>
      </c>
      <c r="D583" s="40" t="s">
        <v>39</v>
      </c>
      <c r="E583" s="40" t="s">
        <v>1788</v>
      </c>
      <c r="F583" s="40" t="s">
        <v>1789</v>
      </c>
    </row>
    <row r="584" spans="1:6" ht="14.25" customHeight="1" x14ac:dyDescent="0.2">
      <c r="A584" s="99">
        <f t="shared" si="9"/>
        <v>41693.625</v>
      </c>
      <c r="B584" s="40">
        <v>15</v>
      </c>
      <c r="C584" s="40" t="s">
        <v>1790</v>
      </c>
      <c r="D584" s="40" t="s">
        <v>39</v>
      </c>
      <c r="E584" s="40" t="s">
        <v>1791</v>
      </c>
      <c r="F584" s="40" t="s">
        <v>1792</v>
      </c>
    </row>
    <row r="585" spans="1:6" ht="14.25" customHeight="1" x14ac:dyDescent="0.2">
      <c r="A585" s="99">
        <f t="shared" si="9"/>
        <v>41693.666669999999</v>
      </c>
      <c r="B585" s="40">
        <v>16</v>
      </c>
      <c r="C585" s="40" t="s">
        <v>1793</v>
      </c>
      <c r="D585" s="40" t="s">
        <v>39</v>
      </c>
      <c r="E585" s="40" t="s">
        <v>1794</v>
      </c>
      <c r="F585" s="40" t="s">
        <v>1795</v>
      </c>
    </row>
    <row r="586" spans="1:6" ht="14.25" customHeight="1" x14ac:dyDescent="0.2">
      <c r="A586" s="99">
        <f t="shared" si="9"/>
        <v>41693.708330000001</v>
      </c>
      <c r="B586" s="40">
        <v>17</v>
      </c>
      <c r="C586" s="40" t="s">
        <v>1796</v>
      </c>
      <c r="D586" s="40" t="s">
        <v>39</v>
      </c>
      <c r="E586" s="40" t="s">
        <v>1797</v>
      </c>
      <c r="F586" s="40" t="s">
        <v>1798</v>
      </c>
    </row>
    <row r="587" spans="1:6" ht="14.25" customHeight="1" x14ac:dyDescent="0.2">
      <c r="A587" s="99">
        <f t="shared" si="9"/>
        <v>41693.75</v>
      </c>
      <c r="B587" s="40">
        <v>18</v>
      </c>
      <c r="C587" s="40" t="s">
        <v>1799</v>
      </c>
      <c r="D587" s="40" t="s">
        <v>1800</v>
      </c>
      <c r="E587" s="40" t="s">
        <v>39</v>
      </c>
      <c r="F587" s="40" t="s">
        <v>1801</v>
      </c>
    </row>
    <row r="588" spans="1:6" ht="14.25" customHeight="1" x14ac:dyDescent="0.2">
      <c r="A588" s="99">
        <f t="shared" si="9"/>
        <v>41693.791669999999</v>
      </c>
      <c r="B588" s="40">
        <v>19</v>
      </c>
      <c r="C588" s="40" t="s">
        <v>1802</v>
      </c>
      <c r="D588" s="40" t="s">
        <v>1803</v>
      </c>
      <c r="E588" s="40" t="s">
        <v>39</v>
      </c>
      <c r="F588" s="40" t="s">
        <v>1804</v>
      </c>
    </row>
    <row r="589" spans="1:6" ht="14.25" customHeight="1" x14ac:dyDescent="0.2">
      <c r="A589" s="99">
        <f t="shared" si="9"/>
        <v>41693.833330000001</v>
      </c>
      <c r="B589" s="40">
        <v>20</v>
      </c>
      <c r="C589" s="40" t="s">
        <v>1805</v>
      </c>
      <c r="D589" s="40" t="s">
        <v>39</v>
      </c>
      <c r="E589" s="40" t="s">
        <v>1806</v>
      </c>
      <c r="F589" s="40" t="s">
        <v>1807</v>
      </c>
    </row>
    <row r="590" spans="1:6" ht="14.25" customHeight="1" x14ac:dyDescent="0.2">
      <c r="A590" s="99">
        <f t="shared" si="9"/>
        <v>41693.875</v>
      </c>
      <c r="B590" s="40">
        <v>21</v>
      </c>
      <c r="C590" s="40" t="s">
        <v>1808</v>
      </c>
      <c r="D590" s="40" t="s">
        <v>39</v>
      </c>
      <c r="E590" s="40" t="s">
        <v>1809</v>
      </c>
      <c r="F590" s="40" t="s">
        <v>1810</v>
      </c>
    </row>
    <row r="591" spans="1:6" ht="14.25" customHeight="1" x14ac:dyDescent="0.2">
      <c r="A591" s="99">
        <f t="shared" si="9"/>
        <v>41693.916669999999</v>
      </c>
      <c r="B591" s="40">
        <v>22</v>
      </c>
      <c r="C591" s="40" t="s">
        <v>1811</v>
      </c>
      <c r="D591" s="40" t="s">
        <v>39</v>
      </c>
      <c r="E591" s="40" t="s">
        <v>1812</v>
      </c>
      <c r="F591" s="40" t="s">
        <v>1813</v>
      </c>
    </row>
    <row r="592" spans="1:6" ht="14.25" customHeight="1" x14ac:dyDescent="0.2">
      <c r="A592" s="99">
        <f t="shared" si="9"/>
        <v>41693.958330000001</v>
      </c>
      <c r="B592" s="40">
        <v>23</v>
      </c>
      <c r="C592" s="40" t="s">
        <v>1814</v>
      </c>
      <c r="D592" s="40" t="s">
        <v>39</v>
      </c>
      <c r="E592" s="40" t="s">
        <v>1815</v>
      </c>
      <c r="F592" s="40" t="s">
        <v>1816</v>
      </c>
    </row>
    <row r="593" spans="1:6" ht="14.25" customHeight="1" x14ac:dyDescent="0.2">
      <c r="A593" s="99">
        <f t="shared" si="9"/>
        <v>41694</v>
      </c>
      <c r="B593" s="40">
        <v>0</v>
      </c>
      <c r="C593" s="40" t="s">
        <v>1817</v>
      </c>
      <c r="D593" s="40" t="s">
        <v>1818</v>
      </c>
      <c r="E593" s="40" t="s">
        <v>320</v>
      </c>
      <c r="F593" s="40" t="s">
        <v>1819</v>
      </c>
    </row>
    <row r="594" spans="1:6" ht="14.25" customHeight="1" x14ac:dyDescent="0.2">
      <c r="A594" s="99">
        <f t="shared" si="9"/>
        <v>41694.041669999999</v>
      </c>
      <c r="B594" s="40">
        <v>1</v>
      </c>
      <c r="C594" s="40" t="s">
        <v>1820</v>
      </c>
      <c r="D594" s="40" t="s">
        <v>1821</v>
      </c>
      <c r="E594" s="40" t="s">
        <v>39</v>
      </c>
      <c r="F594" s="40" t="s">
        <v>1822</v>
      </c>
    </row>
    <row r="595" spans="1:6" ht="14.25" customHeight="1" x14ac:dyDescent="0.2">
      <c r="A595" s="99">
        <f t="shared" si="9"/>
        <v>41694.083330000001</v>
      </c>
      <c r="B595" s="40">
        <v>2</v>
      </c>
      <c r="C595" s="40" t="s">
        <v>1823</v>
      </c>
      <c r="D595" s="40" t="s">
        <v>1824</v>
      </c>
      <c r="E595" s="40" t="s">
        <v>39</v>
      </c>
      <c r="F595" s="40" t="s">
        <v>1825</v>
      </c>
    </row>
    <row r="596" spans="1:6" ht="14.25" customHeight="1" x14ac:dyDescent="0.2">
      <c r="A596" s="99">
        <f t="shared" si="9"/>
        <v>41694.125</v>
      </c>
      <c r="B596" s="40">
        <v>3</v>
      </c>
      <c r="C596" s="40" t="s">
        <v>1826</v>
      </c>
      <c r="D596" s="40" t="s">
        <v>1827</v>
      </c>
      <c r="E596" s="40" t="s">
        <v>39</v>
      </c>
      <c r="F596" s="40" t="s">
        <v>1828</v>
      </c>
    </row>
    <row r="597" spans="1:6" ht="14.25" customHeight="1" x14ac:dyDescent="0.2">
      <c r="A597" s="99">
        <f t="shared" si="9"/>
        <v>41694.166669999999</v>
      </c>
      <c r="B597" s="40">
        <v>4</v>
      </c>
      <c r="C597" s="40" t="s">
        <v>1829</v>
      </c>
      <c r="D597" s="40" t="s">
        <v>39</v>
      </c>
      <c r="E597" s="40" t="s">
        <v>1830</v>
      </c>
      <c r="F597" s="40" t="s">
        <v>1831</v>
      </c>
    </row>
    <row r="598" spans="1:6" ht="14.25" customHeight="1" x14ac:dyDescent="0.2">
      <c r="A598" s="99">
        <f t="shared" si="9"/>
        <v>41694.208330000001</v>
      </c>
      <c r="B598" s="40">
        <v>5</v>
      </c>
      <c r="C598" s="40" t="s">
        <v>1832</v>
      </c>
      <c r="D598" s="40" t="s">
        <v>1833</v>
      </c>
      <c r="E598" s="40" t="s">
        <v>39</v>
      </c>
      <c r="F598" s="40" t="s">
        <v>1834</v>
      </c>
    </row>
    <row r="599" spans="1:6" ht="14.25" customHeight="1" x14ac:dyDescent="0.2">
      <c r="A599" s="99">
        <f t="shared" si="9"/>
        <v>41694.25</v>
      </c>
      <c r="B599" s="40">
        <v>6</v>
      </c>
      <c r="C599" s="40" t="s">
        <v>1835</v>
      </c>
      <c r="D599" s="40" t="s">
        <v>1836</v>
      </c>
      <c r="E599" s="40" t="s">
        <v>39</v>
      </c>
      <c r="F599" s="40" t="s">
        <v>1837</v>
      </c>
    </row>
    <row r="600" spans="1:6" ht="14.25" customHeight="1" x14ac:dyDescent="0.2">
      <c r="A600" s="99">
        <f t="shared" si="9"/>
        <v>41694.291669999999</v>
      </c>
      <c r="B600" s="40">
        <v>7</v>
      </c>
      <c r="C600" s="40" t="s">
        <v>1838</v>
      </c>
      <c r="D600" s="40" t="s">
        <v>1839</v>
      </c>
      <c r="E600" s="40" t="s">
        <v>39</v>
      </c>
      <c r="F600" s="40" t="s">
        <v>1840</v>
      </c>
    </row>
    <row r="601" spans="1:6" ht="14.25" customHeight="1" x14ac:dyDescent="0.2">
      <c r="A601" s="99">
        <f t="shared" si="9"/>
        <v>41694.333330000001</v>
      </c>
      <c r="B601" s="40">
        <v>8</v>
      </c>
      <c r="C601" s="40" t="s">
        <v>1841</v>
      </c>
      <c r="D601" s="40" t="s">
        <v>1842</v>
      </c>
      <c r="E601" s="40" t="s">
        <v>39</v>
      </c>
      <c r="F601" s="40" t="s">
        <v>1843</v>
      </c>
    </row>
    <row r="602" spans="1:6" ht="14.25" customHeight="1" x14ac:dyDescent="0.2">
      <c r="A602" s="99">
        <f t="shared" si="9"/>
        <v>41694.375</v>
      </c>
      <c r="B602" s="40">
        <v>9</v>
      </c>
      <c r="C602" s="40" t="s">
        <v>1844</v>
      </c>
      <c r="D602" s="40" t="s">
        <v>39</v>
      </c>
      <c r="E602" s="40" t="s">
        <v>1845</v>
      </c>
      <c r="F602" s="40" t="s">
        <v>1846</v>
      </c>
    </row>
    <row r="603" spans="1:6" ht="14.25" customHeight="1" x14ac:dyDescent="0.2">
      <c r="A603" s="99">
        <f t="shared" si="9"/>
        <v>41694.416669999999</v>
      </c>
      <c r="B603" s="40">
        <v>10</v>
      </c>
      <c r="C603" s="40" t="s">
        <v>1847</v>
      </c>
      <c r="D603" s="40" t="s">
        <v>39</v>
      </c>
      <c r="E603" s="40" t="s">
        <v>1848</v>
      </c>
      <c r="F603" s="40" t="s">
        <v>1849</v>
      </c>
    </row>
    <row r="604" spans="1:6" ht="14.25" customHeight="1" x14ac:dyDescent="0.2">
      <c r="A604" s="99">
        <f t="shared" si="9"/>
        <v>41694.458330000001</v>
      </c>
      <c r="B604" s="40">
        <v>11</v>
      </c>
      <c r="C604" s="40" t="s">
        <v>1850</v>
      </c>
      <c r="D604" s="40" t="s">
        <v>39</v>
      </c>
      <c r="E604" s="40" t="s">
        <v>1851</v>
      </c>
      <c r="F604" s="40" t="s">
        <v>1852</v>
      </c>
    </row>
    <row r="605" spans="1:6" ht="14.25" customHeight="1" x14ac:dyDescent="0.2">
      <c r="A605" s="99">
        <f t="shared" si="9"/>
        <v>41694.5</v>
      </c>
      <c r="B605" s="40">
        <v>12</v>
      </c>
      <c r="C605" s="40" t="s">
        <v>1853</v>
      </c>
      <c r="D605" s="40" t="s">
        <v>39</v>
      </c>
      <c r="E605" s="40" t="s">
        <v>1854</v>
      </c>
      <c r="F605" s="40" t="s">
        <v>1855</v>
      </c>
    </row>
    <row r="606" spans="1:6" ht="14.25" customHeight="1" x14ac:dyDescent="0.2">
      <c r="A606" s="99">
        <f t="shared" si="9"/>
        <v>41694.541669999999</v>
      </c>
      <c r="B606" s="40">
        <v>13</v>
      </c>
      <c r="C606" s="40" t="s">
        <v>1499</v>
      </c>
      <c r="D606" s="40" t="s">
        <v>39</v>
      </c>
      <c r="E606" s="40" t="s">
        <v>1856</v>
      </c>
      <c r="F606" s="40" t="s">
        <v>1857</v>
      </c>
    </row>
    <row r="607" spans="1:6" ht="14.25" customHeight="1" x14ac:dyDescent="0.2">
      <c r="A607" s="99">
        <f t="shared" si="9"/>
        <v>41694.583330000001</v>
      </c>
      <c r="B607" s="40">
        <v>14</v>
      </c>
      <c r="C607" s="40" t="s">
        <v>1858</v>
      </c>
      <c r="D607" s="40" t="s">
        <v>39</v>
      </c>
      <c r="E607" s="40" t="s">
        <v>1859</v>
      </c>
      <c r="F607" s="40" t="s">
        <v>1860</v>
      </c>
    </row>
    <row r="608" spans="1:6" ht="14.25" customHeight="1" x14ac:dyDescent="0.2">
      <c r="A608" s="99">
        <f t="shared" si="9"/>
        <v>41694.625</v>
      </c>
      <c r="B608" s="40">
        <v>15</v>
      </c>
      <c r="C608" s="40" t="s">
        <v>1861</v>
      </c>
      <c r="D608" s="40" t="s">
        <v>1862</v>
      </c>
      <c r="E608" s="40" t="s">
        <v>1863</v>
      </c>
      <c r="F608" s="40" t="s">
        <v>1864</v>
      </c>
    </row>
    <row r="609" spans="1:6" ht="14.25" customHeight="1" x14ac:dyDescent="0.2">
      <c r="A609" s="99">
        <f t="shared" si="9"/>
        <v>41694.666669999999</v>
      </c>
      <c r="B609" s="40">
        <v>16</v>
      </c>
      <c r="C609" s="40" t="s">
        <v>1865</v>
      </c>
      <c r="D609" s="40" t="s">
        <v>39</v>
      </c>
      <c r="E609" s="40" t="s">
        <v>1866</v>
      </c>
      <c r="F609" s="40" t="s">
        <v>1867</v>
      </c>
    </row>
    <row r="610" spans="1:6" ht="14.25" customHeight="1" x14ac:dyDescent="0.2">
      <c r="A610" s="99">
        <f t="shared" si="9"/>
        <v>41694.708330000001</v>
      </c>
      <c r="B610" s="40">
        <v>17</v>
      </c>
      <c r="C610" s="40" t="s">
        <v>1868</v>
      </c>
      <c r="D610" s="40" t="s">
        <v>39</v>
      </c>
      <c r="E610" s="40" t="s">
        <v>1869</v>
      </c>
      <c r="F610" s="40" t="s">
        <v>1870</v>
      </c>
    </row>
    <row r="611" spans="1:6" ht="14.25" customHeight="1" x14ac:dyDescent="0.2">
      <c r="A611" s="99">
        <f t="shared" si="9"/>
        <v>41694.75</v>
      </c>
      <c r="B611" s="40">
        <v>18</v>
      </c>
      <c r="C611" s="40" t="s">
        <v>1871</v>
      </c>
      <c r="D611" s="40" t="s">
        <v>1872</v>
      </c>
      <c r="E611" s="40" t="s">
        <v>39</v>
      </c>
      <c r="F611" s="40" t="s">
        <v>1873</v>
      </c>
    </row>
    <row r="612" spans="1:6" ht="14.25" customHeight="1" x14ac:dyDescent="0.2">
      <c r="A612" s="99">
        <f t="shared" si="9"/>
        <v>41694.791669999999</v>
      </c>
      <c r="B612" s="40">
        <v>19</v>
      </c>
      <c r="C612" s="40" t="s">
        <v>1874</v>
      </c>
      <c r="D612" s="40" t="s">
        <v>1875</v>
      </c>
      <c r="E612" s="40" t="s">
        <v>215</v>
      </c>
      <c r="F612" s="40" t="s">
        <v>1876</v>
      </c>
    </row>
    <row r="613" spans="1:6" ht="14.25" customHeight="1" x14ac:dyDescent="0.2">
      <c r="A613" s="99">
        <f t="shared" si="9"/>
        <v>41694.833330000001</v>
      </c>
      <c r="B613" s="40">
        <v>20</v>
      </c>
      <c r="C613" s="40" t="s">
        <v>1877</v>
      </c>
      <c r="D613" s="40" t="s">
        <v>215</v>
      </c>
      <c r="E613" s="40" t="s">
        <v>1878</v>
      </c>
      <c r="F613" s="40" t="s">
        <v>1879</v>
      </c>
    </row>
    <row r="614" spans="1:6" ht="14.25" customHeight="1" x14ac:dyDescent="0.2">
      <c r="A614" s="99">
        <f t="shared" si="9"/>
        <v>41694.875</v>
      </c>
      <c r="B614" s="40">
        <v>21</v>
      </c>
      <c r="C614" s="40" t="s">
        <v>1880</v>
      </c>
      <c r="D614" s="40" t="s">
        <v>39</v>
      </c>
      <c r="E614" s="40" t="s">
        <v>1881</v>
      </c>
      <c r="F614" s="40" t="s">
        <v>1882</v>
      </c>
    </row>
    <row r="615" spans="1:6" ht="14.25" customHeight="1" x14ac:dyDescent="0.2">
      <c r="A615" s="99">
        <f t="shared" si="9"/>
        <v>41694.916669999999</v>
      </c>
      <c r="B615" s="40">
        <v>22</v>
      </c>
      <c r="C615" s="40" t="s">
        <v>1883</v>
      </c>
      <c r="D615" s="40" t="s">
        <v>39</v>
      </c>
      <c r="E615" s="40" t="s">
        <v>1884</v>
      </c>
      <c r="F615" s="40" t="s">
        <v>1885</v>
      </c>
    </row>
    <row r="616" spans="1:6" ht="14.25" customHeight="1" x14ac:dyDescent="0.2">
      <c r="A616" s="99">
        <f t="shared" si="9"/>
        <v>41694.958330000001</v>
      </c>
      <c r="B616" s="40">
        <v>23</v>
      </c>
      <c r="C616" s="40" t="s">
        <v>1886</v>
      </c>
      <c r="D616" s="40" t="s">
        <v>39</v>
      </c>
      <c r="E616" s="40" t="s">
        <v>1887</v>
      </c>
      <c r="F616" s="40" t="s">
        <v>1888</v>
      </c>
    </row>
    <row r="617" spans="1:6" ht="14.25" customHeight="1" x14ac:dyDescent="0.2">
      <c r="A617" s="99">
        <f t="shared" si="9"/>
        <v>41695</v>
      </c>
      <c r="B617" s="40">
        <v>0</v>
      </c>
      <c r="C617" s="40" t="s">
        <v>1889</v>
      </c>
      <c r="D617" s="40" t="s">
        <v>215</v>
      </c>
      <c r="E617" s="40" t="s">
        <v>1890</v>
      </c>
      <c r="F617" s="40" t="s">
        <v>1891</v>
      </c>
    </row>
    <row r="618" spans="1:6" ht="14.25" customHeight="1" x14ac:dyDescent="0.2">
      <c r="A618" s="99">
        <f t="shared" si="9"/>
        <v>41695.041669999999</v>
      </c>
      <c r="B618" s="40">
        <v>1</v>
      </c>
      <c r="C618" s="40" t="s">
        <v>1892</v>
      </c>
      <c r="D618" s="40" t="s">
        <v>39</v>
      </c>
      <c r="E618" s="40" t="s">
        <v>1893</v>
      </c>
      <c r="F618" s="40" t="s">
        <v>1894</v>
      </c>
    </row>
    <row r="619" spans="1:6" ht="14.25" customHeight="1" x14ac:dyDescent="0.2">
      <c r="A619" s="99">
        <f t="shared" si="9"/>
        <v>41695.083330000001</v>
      </c>
      <c r="B619" s="40">
        <v>2</v>
      </c>
      <c r="C619" s="40" t="s">
        <v>1895</v>
      </c>
      <c r="D619" s="40" t="s">
        <v>39</v>
      </c>
      <c r="E619" s="40" t="s">
        <v>1896</v>
      </c>
      <c r="F619" s="40" t="s">
        <v>1897</v>
      </c>
    </row>
    <row r="620" spans="1:6" ht="14.25" customHeight="1" x14ac:dyDescent="0.2">
      <c r="A620" s="99">
        <f t="shared" si="9"/>
        <v>41695.125</v>
      </c>
      <c r="B620" s="40">
        <v>3</v>
      </c>
      <c r="C620" s="40" t="s">
        <v>1898</v>
      </c>
      <c r="D620" s="40" t="s">
        <v>39</v>
      </c>
      <c r="E620" s="40" t="s">
        <v>1899</v>
      </c>
      <c r="F620" s="40" t="s">
        <v>1900</v>
      </c>
    </row>
    <row r="621" spans="1:6" ht="14.25" customHeight="1" x14ac:dyDescent="0.2">
      <c r="A621" s="99">
        <f t="shared" si="9"/>
        <v>41695.166669999999</v>
      </c>
      <c r="B621" s="40">
        <v>4</v>
      </c>
      <c r="C621" s="40" t="s">
        <v>1901</v>
      </c>
      <c r="D621" s="40" t="s">
        <v>1902</v>
      </c>
      <c r="E621" s="40" t="s">
        <v>39</v>
      </c>
      <c r="F621" s="40" t="s">
        <v>1903</v>
      </c>
    </row>
    <row r="622" spans="1:6" ht="14.25" customHeight="1" x14ac:dyDescent="0.2">
      <c r="A622" s="99">
        <f t="shared" si="9"/>
        <v>41695.208330000001</v>
      </c>
      <c r="B622" s="40">
        <v>5</v>
      </c>
      <c r="C622" s="40" t="s">
        <v>1437</v>
      </c>
      <c r="D622" s="40" t="s">
        <v>1904</v>
      </c>
      <c r="E622" s="40" t="s">
        <v>39</v>
      </c>
      <c r="F622" s="40" t="s">
        <v>1905</v>
      </c>
    </row>
    <row r="623" spans="1:6" ht="14.25" customHeight="1" x14ac:dyDescent="0.2">
      <c r="A623" s="99">
        <f t="shared" si="9"/>
        <v>41695.25</v>
      </c>
      <c r="B623" s="40">
        <v>6</v>
      </c>
      <c r="C623" s="40" t="s">
        <v>1906</v>
      </c>
      <c r="D623" s="40" t="s">
        <v>1907</v>
      </c>
      <c r="E623" s="40" t="s">
        <v>39</v>
      </c>
      <c r="F623" s="40" t="s">
        <v>1908</v>
      </c>
    </row>
    <row r="624" spans="1:6" ht="14.25" customHeight="1" x14ac:dyDescent="0.2">
      <c r="A624" s="99">
        <f t="shared" si="9"/>
        <v>41695.291669999999</v>
      </c>
      <c r="B624" s="40">
        <v>7</v>
      </c>
      <c r="C624" s="40" t="s">
        <v>1909</v>
      </c>
      <c r="D624" s="40" t="s">
        <v>1910</v>
      </c>
      <c r="E624" s="40" t="s">
        <v>215</v>
      </c>
      <c r="F624" s="40" t="s">
        <v>1911</v>
      </c>
    </row>
    <row r="625" spans="1:6" ht="14.25" customHeight="1" x14ac:dyDescent="0.2">
      <c r="A625" s="99">
        <f t="shared" si="9"/>
        <v>41695.333330000001</v>
      </c>
      <c r="B625" s="40">
        <v>8</v>
      </c>
      <c r="C625" s="40" t="s">
        <v>1912</v>
      </c>
      <c r="D625" s="40" t="s">
        <v>1913</v>
      </c>
      <c r="E625" s="40" t="s">
        <v>39</v>
      </c>
      <c r="F625" s="40" t="s">
        <v>1914</v>
      </c>
    </row>
    <row r="626" spans="1:6" ht="14.25" customHeight="1" x14ac:dyDescent="0.2">
      <c r="A626" s="99">
        <f t="shared" si="9"/>
        <v>41695.375</v>
      </c>
      <c r="B626" s="40">
        <v>9</v>
      </c>
      <c r="C626" s="40" t="s">
        <v>1915</v>
      </c>
      <c r="D626" s="40" t="s">
        <v>320</v>
      </c>
      <c r="E626" s="40" t="s">
        <v>1916</v>
      </c>
      <c r="F626" s="40" t="s">
        <v>1917</v>
      </c>
    </row>
    <row r="627" spans="1:6" ht="14.25" customHeight="1" x14ac:dyDescent="0.2">
      <c r="A627" s="99">
        <f t="shared" si="9"/>
        <v>41695.416669999999</v>
      </c>
      <c r="B627" s="40">
        <v>10</v>
      </c>
      <c r="C627" s="40" t="s">
        <v>1918</v>
      </c>
      <c r="D627" s="40" t="s">
        <v>39</v>
      </c>
      <c r="E627" s="40" t="s">
        <v>1919</v>
      </c>
      <c r="F627" s="40" t="s">
        <v>1920</v>
      </c>
    </row>
    <row r="628" spans="1:6" ht="14.25" customHeight="1" x14ac:dyDescent="0.2">
      <c r="A628" s="99">
        <f t="shared" si="9"/>
        <v>41695.458330000001</v>
      </c>
      <c r="B628" s="40">
        <v>11</v>
      </c>
      <c r="C628" s="40" t="s">
        <v>1921</v>
      </c>
      <c r="D628" s="40" t="s">
        <v>39</v>
      </c>
      <c r="E628" s="40" t="s">
        <v>1922</v>
      </c>
      <c r="F628" s="40" t="s">
        <v>1923</v>
      </c>
    </row>
    <row r="629" spans="1:6" ht="14.25" customHeight="1" x14ac:dyDescent="0.2">
      <c r="A629" s="99">
        <f t="shared" si="9"/>
        <v>41695.5</v>
      </c>
      <c r="B629" s="40">
        <v>12</v>
      </c>
      <c r="C629" s="40" t="s">
        <v>1924</v>
      </c>
      <c r="D629" s="40" t="s">
        <v>39</v>
      </c>
      <c r="E629" s="40" t="s">
        <v>1925</v>
      </c>
      <c r="F629" s="40" t="s">
        <v>1926</v>
      </c>
    </row>
    <row r="630" spans="1:6" ht="14.25" customHeight="1" x14ac:dyDescent="0.2">
      <c r="A630" s="99">
        <f t="shared" si="9"/>
        <v>41695.541669999999</v>
      </c>
      <c r="B630" s="40">
        <v>13</v>
      </c>
      <c r="C630" s="40" t="s">
        <v>1927</v>
      </c>
      <c r="D630" s="40" t="s">
        <v>39</v>
      </c>
      <c r="E630" s="40" t="s">
        <v>1928</v>
      </c>
      <c r="F630" s="40" t="s">
        <v>1929</v>
      </c>
    </row>
    <row r="631" spans="1:6" ht="14.25" customHeight="1" x14ac:dyDescent="0.2">
      <c r="A631" s="99">
        <f t="shared" si="9"/>
        <v>41695.583330000001</v>
      </c>
      <c r="B631" s="40">
        <v>14</v>
      </c>
      <c r="C631" s="40" t="s">
        <v>1930</v>
      </c>
      <c r="D631" s="40" t="s">
        <v>39</v>
      </c>
      <c r="E631" s="40" t="s">
        <v>1931</v>
      </c>
      <c r="F631" s="40" t="s">
        <v>1932</v>
      </c>
    </row>
    <row r="632" spans="1:6" ht="14.25" customHeight="1" x14ac:dyDescent="0.2">
      <c r="A632" s="99">
        <f t="shared" si="9"/>
        <v>41695.625</v>
      </c>
      <c r="B632" s="40">
        <v>15</v>
      </c>
      <c r="C632" s="40" t="s">
        <v>1933</v>
      </c>
      <c r="D632" s="40" t="s">
        <v>39</v>
      </c>
      <c r="E632" s="40" t="s">
        <v>1934</v>
      </c>
      <c r="F632" s="40" t="s">
        <v>1935</v>
      </c>
    </row>
    <row r="633" spans="1:6" ht="14.25" customHeight="1" x14ac:dyDescent="0.2">
      <c r="A633" s="99">
        <f t="shared" si="9"/>
        <v>41695.666669999999</v>
      </c>
      <c r="B633" s="40">
        <v>16</v>
      </c>
      <c r="C633" s="40" t="s">
        <v>1936</v>
      </c>
      <c r="D633" s="40" t="s">
        <v>39</v>
      </c>
      <c r="E633" s="40" t="s">
        <v>1937</v>
      </c>
      <c r="F633" s="40" t="s">
        <v>1938</v>
      </c>
    </row>
    <row r="634" spans="1:6" ht="14.25" customHeight="1" x14ac:dyDescent="0.2">
      <c r="A634" s="99">
        <f t="shared" si="9"/>
        <v>41695.708330000001</v>
      </c>
      <c r="B634" s="40">
        <v>17</v>
      </c>
      <c r="C634" s="40" t="s">
        <v>1939</v>
      </c>
      <c r="D634" s="40" t="s">
        <v>39</v>
      </c>
      <c r="E634" s="40" t="s">
        <v>1940</v>
      </c>
      <c r="F634" s="40" t="s">
        <v>1941</v>
      </c>
    </row>
    <row r="635" spans="1:6" ht="14.25" customHeight="1" x14ac:dyDescent="0.2">
      <c r="A635" s="99">
        <f t="shared" si="9"/>
        <v>41695.75</v>
      </c>
      <c r="B635" s="40">
        <v>18</v>
      </c>
      <c r="C635" s="40" t="s">
        <v>1942</v>
      </c>
      <c r="D635" s="40" t="s">
        <v>1943</v>
      </c>
      <c r="E635" s="40" t="s">
        <v>39</v>
      </c>
      <c r="F635" s="40" t="s">
        <v>1944</v>
      </c>
    </row>
    <row r="636" spans="1:6" ht="14.25" customHeight="1" x14ac:dyDescent="0.2">
      <c r="A636" s="99">
        <f t="shared" si="9"/>
        <v>41695.791669999999</v>
      </c>
      <c r="B636" s="40">
        <v>19</v>
      </c>
      <c r="C636" s="40" t="s">
        <v>1945</v>
      </c>
      <c r="D636" s="40" t="s">
        <v>215</v>
      </c>
      <c r="E636" s="40" t="s">
        <v>1946</v>
      </c>
      <c r="F636" s="40" t="s">
        <v>1947</v>
      </c>
    </row>
    <row r="637" spans="1:6" ht="14.25" customHeight="1" x14ac:dyDescent="0.2">
      <c r="A637" s="99">
        <f t="shared" si="9"/>
        <v>41695.833330000001</v>
      </c>
      <c r="B637" s="40">
        <v>20</v>
      </c>
      <c r="C637" s="40" t="s">
        <v>1948</v>
      </c>
      <c r="D637" s="40" t="s">
        <v>39</v>
      </c>
      <c r="E637" s="40" t="s">
        <v>1949</v>
      </c>
      <c r="F637" s="40" t="s">
        <v>1950</v>
      </c>
    </row>
    <row r="638" spans="1:6" ht="14.25" customHeight="1" x14ac:dyDescent="0.2">
      <c r="A638" s="99">
        <f t="shared" si="9"/>
        <v>41695.875</v>
      </c>
      <c r="B638" s="40">
        <v>21</v>
      </c>
      <c r="C638" s="40" t="s">
        <v>1951</v>
      </c>
      <c r="D638" s="40" t="s">
        <v>39</v>
      </c>
      <c r="E638" s="40" t="s">
        <v>1952</v>
      </c>
      <c r="F638" s="40" t="s">
        <v>1953</v>
      </c>
    </row>
    <row r="639" spans="1:6" ht="14.25" customHeight="1" x14ac:dyDescent="0.2">
      <c r="A639" s="99">
        <f t="shared" si="9"/>
        <v>41695.916669999999</v>
      </c>
      <c r="B639" s="40">
        <v>22</v>
      </c>
      <c r="C639" s="40" t="s">
        <v>792</v>
      </c>
      <c r="D639" s="40" t="s">
        <v>215</v>
      </c>
      <c r="E639" s="40" t="s">
        <v>1954</v>
      </c>
      <c r="F639" s="40" t="s">
        <v>794</v>
      </c>
    </row>
    <row r="640" spans="1:6" ht="14.25" customHeight="1" x14ac:dyDescent="0.2">
      <c r="A640" s="99">
        <f t="shared" si="9"/>
        <v>41695.958330000001</v>
      </c>
      <c r="B640" s="40">
        <v>23</v>
      </c>
      <c r="C640" s="40" t="s">
        <v>1955</v>
      </c>
      <c r="D640" s="40" t="s">
        <v>39</v>
      </c>
      <c r="E640" s="40" t="s">
        <v>1956</v>
      </c>
      <c r="F640" s="40" t="s">
        <v>1957</v>
      </c>
    </row>
    <row r="641" spans="1:6" ht="14.25" customHeight="1" x14ac:dyDescent="0.2">
      <c r="A641" s="99">
        <f t="shared" si="9"/>
        <v>41696</v>
      </c>
      <c r="B641" s="40">
        <v>0</v>
      </c>
      <c r="C641" s="40" t="s">
        <v>1958</v>
      </c>
      <c r="D641" s="40" t="s">
        <v>39</v>
      </c>
      <c r="E641" s="40" t="s">
        <v>1959</v>
      </c>
      <c r="F641" s="40" t="s">
        <v>1960</v>
      </c>
    </row>
    <row r="642" spans="1:6" ht="14.25" customHeight="1" x14ac:dyDescent="0.2">
      <c r="A642" s="99">
        <f t="shared" ref="A642:A705" si="10">A618+1</f>
        <v>41696.041669999999</v>
      </c>
      <c r="B642" s="40">
        <v>1</v>
      </c>
      <c r="C642" s="40" t="s">
        <v>1961</v>
      </c>
      <c r="D642" s="40" t="s">
        <v>39</v>
      </c>
      <c r="E642" s="40" t="s">
        <v>1962</v>
      </c>
      <c r="F642" s="40" t="s">
        <v>1963</v>
      </c>
    </row>
    <row r="643" spans="1:6" ht="14.25" customHeight="1" x14ac:dyDescent="0.2">
      <c r="A643" s="99">
        <f t="shared" si="10"/>
        <v>41696.083330000001</v>
      </c>
      <c r="B643" s="40">
        <v>2</v>
      </c>
      <c r="C643" s="40" t="s">
        <v>1964</v>
      </c>
      <c r="D643" s="40" t="s">
        <v>39</v>
      </c>
      <c r="E643" s="40" t="s">
        <v>1965</v>
      </c>
      <c r="F643" s="40" t="s">
        <v>1966</v>
      </c>
    </row>
    <row r="644" spans="1:6" ht="14.25" customHeight="1" x14ac:dyDescent="0.2">
      <c r="A644" s="99">
        <f t="shared" si="10"/>
        <v>41696.125</v>
      </c>
      <c r="B644" s="40">
        <v>3</v>
      </c>
      <c r="C644" s="40" t="s">
        <v>1967</v>
      </c>
      <c r="D644" s="40" t="s">
        <v>39</v>
      </c>
      <c r="E644" s="40" t="s">
        <v>1968</v>
      </c>
      <c r="F644" s="40" t="s">
        <v>1969</v>
      </c>
    </row>
    <row r="645" spans="1:6" ht="14.25" customHeight="1" x14ac:dyDescent="0.2">
      <c r="A645" s="99">
        <f t="shared" si="10"/>
        <v>41696.166669999999</v>
      </c>
      <c r="B645" s="40">
        <v>4</v>
      </c>
      <c r="C645" s="40" t="s">
        <v>1970</v>
      </c>
      <c r="D645" s="40" t="s">
        <v>39</v>
      </c>
      <c r="E645" s="40" t="s">
        <v>1971</v>
      </c>
      <c r="F645" s="40" t="s">
        <v>1972</v>
      </c>
    </row>
    <row r="646" spans="1:6" ht="14.25" customHeight="1" x14ac:dyDescent="0.2">
      <c r="A646" s="99">
        <f t="shared" si="10"/>
        <v>41696.208330000001</v>
      </c>
      <c r="B646" s="40">
        <v>5</v>
      </c>
      <c r="C646" s="40" t="s">
        <v>1973</v>
      </c>
      <c r="D646" s="40" t="s">
        <v>1974</v>
      </c>
      <c r="E646" s="40" t="s">
        <v>39</v>
      </c>
      <c r="F646" s="40" t="s">
        <v>1975</v>
      </c>
    </row>
    <row r="647" spans="1:6" ht="14.25" customHeight="1" x14ac:dyDescent="0.2">
      <c r="A647" s="99">
        <f t="shared" si="10"/>
        <v>41696.25</v>
      </c>
      <c r="B647" s="40">
        <v>6</v>
      </c>
      <c r="C647" s="40" t="s">
        <v>1976</v>
      </c>
      <c r="D647" s="40" t="s">
        <v>1977</v>
      </c>
      <c r="E647" s="40" t="s">
        <v>39</v>
      </c>
      <c r="F647" s="40" t="s">
        <v>1978</v>
      </c>
    </row>
    <row r="648" spans="1:6" ht="14.25" customHeight="1" x14ac:dyDescent="0.2">
      <c r="A648" s="99">
        <f t="shared" si="10"/>
        <v>41696.291669999999</v>
      </c>
      <c r="B648" s="40">
        <v>7</v>
      </c>
      <c r="C648" s="40" t="s">
        <v>1979</v>
      </c>
      <c r="D648" s="40" t="s">
        <v>1980</v>
      </c>
      <c r="E648" s="40" t="s">
        <v>39</v>
      </c>
      <c r="F648" s="40" t="s">
        <v>1981</v>
      </c>
    </row>
    <row r="649" spans="1:6" ht="14.25" customHeight="1" x14ac:dyDescent="0.2">
      <c r="A649" s="99">
        <f t="shared" si="10"/>
        <v>41696.333330000001</v>
      </c>
      <c r="B649" s="40">
        <v>8</v>
      </c>
      <c r="C649" s="40" t="s">
        <v>1982</v>
      </c>
      <c r="D649" s="40" t="s">
        <v>1983</v>
      </c>
      <c r="E649" s="40" t="s">
        <v>1984</v>
      </c>
      <c r="F649" s="40" t="s">
        <v>1985</v>
      </c>
    </row>
    <row r="650" spans="1:6" ht="14.25" customHeight="1" x14ac:dyDescent="0.2">
      <c r="A650" s="99">
        <f t="shared" si="10"/>
        <v>41696.375</v>
      </c>
      <c r="B650" s="40">
        <v>9</v>
      </c>
      <c r="C650" s="40" t="s">
        <v>1986</v>
      </c>
      <c r="D650" s="40" t="s">
        <v>39</v>
      </c>
      <c r="E650" s="40" t="s">
        <v>1987</v>
      </c>
      <c r="F650" s="40" t="s">
        <v>1988</v>
      </c>
    </row>
    <row r="651" spans="1:6" ht="14.25" customHeight="1" x14ac:dyDescent="0.2">
      <c r="A651" s="99">
        <f t="shared" si="10"/>
        <v>41696.416669999999</v>
      </c>
      <c r="B651" s="40">
        <v>10</v>
      </c>
      <c r="C651" s="40" t="s">
        <v>1989</v>
      </c>
      <c r="D651" s="40" t="s">
        <v>39</v>
      </c>
      <c r="E651" s="40" t="s">
        <v>1990</v>
      </c>
      <c r="F651" s="40" t="s">
        <v>1991</v>
      </c>
    </row>
    <row r="652" spans="1:6" ht="14.25" customHeight="1" x14ac:dyDescent="0.2">
      <c r="A652" s="99">
        <f t="shared" si="10"/>
        <v>41696.458330000001</v>
      </c>
      <c r="B652" s="40">
        <v>11</v>
      </c>
      <c r="C652" s="40" t="s">
        <v>1992</v>
      </c>
      <c r="D652" s="40" t="s">
        <v>39</v>
      </c>
      <c r="E652" s="40" t="s">
        <v>1993</v>
      </c>
      <c r="F652" s="40" t="s">
        <v>1994</v>
      </c>
    </row>
    <row r="653" spans="1:6" ht="14.25" customHeight="1" x14ac:dyDescent="0.2">
      <c r="A653" s="99">
        <f t="shared" si="10"/>
        <v>41696.5</v>
      </c>
      <c r="B653" s="40">
        <v>12</v>
      </c>
      <c r="C653" s="40" t="s">
        <v>1995</v>
      </c>
      <c r="D653" s="40" t="s">
        <v>39</v>
      </c>
      <c r="E653" s="40" t="s">
        <v>1996</v>
      </c>
      <c r="F653" s="40" t="s">
        <v>1997</v>
      </c>
    </row>
    <row r="654" spans="1:6" ht="14.25" customHeight="1" x14ac:dyDescent="0.2">
      <c r="A654" s="99">
        <f t="shared" si="10"/>
        <v>41696.541669999999</v>
      </c>
      <c r="B654" s="40">
        <v>13</v>
      </c>
      <c r="C654" s="40" t="s">
        <v>1998</v>
      </c>
      <c r="D654" s="40" t="s">
        <v>39</v>
      </c>
      <c r="E654" s="40" t="s">
        <v>1999</v>
      </c>
      <c r="F654" s="40" t="s">
        <v>2000</v>
      </c>
    </row>
    <row r="655" spans="1:6" ht="14.25" customHeight="1" x14ac:dyDescent="0.2">
      <c r="A655" s="99">
        <f t="shared" si="10"/>
        <v>41696.583330000001</v>
      </c>
      <c r="B655" s="40">
        <v>14</v>
      </c>
      <c r="C655" s="40" t="s">
        <v>2001</v>
      </c>
      <c r="D655" s="40" t="s">
        <v>39</v>
      </c>
      <c r="E655" s="40" t="s">
        <v>2002</v>
      </c>
      <c r="F655" s="40" t="s">
        <v>2003</v>
      </c>
    </row>
    <row r="656" spans="1:6" ht="14.25" customHeight="1" x14ac:dyDescent="0.2">
      <c r="A656" s="99">
        <f t="shared" si="10"/>
        <v>41696.625</v>
      </c>
      <c r="B656" s="40">
        <v>15</v>
      </c>
      <c r="C656" s="40" t="s">
        <v>2004</v>
      </c>
      <c r="D656" s="40" t="s">
        <v>39</v>
      </c>
      <c r="E656" s="40" t="s">
        <v>2005</v>
      </c>
      <c r="F656" s="40" t="s">
        <v>2006</v>
      </c>
    </row>
    <row r="657" spans="1:6" ht="14.25" customHeight="1" x14ac:dyDescent="0.2">
      <c r="A657" s="99">
        <f t="shared" si="10"/>
        <v>41696.666669999999</v>
      </c>
      <c r="B657" s="40">
        <v>16</v>
      </c>
      <c r="C657" s="40" t="s">
        <v>2007</v>
      </c>
      <c r="D657" s="40" t="s">
        <v>39</v>
      </c>
      <c r="E657" s="40" t="s">
        <v>2008</v>
      </c>
      <c r="F657" s="40" t="s">
        <v>2009</v>
      </c>
    </row>
    <row r="658" spans="1:6" ht="14.25" customHeight="1" x14ac:dyDescent="0.2">
      <c r="A658" s="99">
        <f t="shared" si="10"/>
        <v>41696.708330000001</v>
      </c>
      <c r="B658" s="40">
        <v>17</v>
      </c>
      <c r="C658" s="40" t="s">
        <v>2010</v>
      </c>
      <c r="D658" s="40" t="s">
        <v>39</v>
      </c>
      <c r="E658" s="40" t="s">
        <v>2011</v>
      </c>
      <c r="F658" s="40" t="s">
        <v>2012</v>
      </c>
    </row>
    <row r="659" spans="1:6" ht="14.25" customHeight="1" x14ac:dyDescent="0.2">
      <c r="A659" s="99">
        <f t="shared" si="10"/>
        <v>41696.75</v>
      </c>
      <c r="B659" s="40">
        <v>18</v>
      </c>
      <c r="C659" s="40" t="s">
        <v>1676</v>
      </c>
      <c r="D659" s="40" t="s">
        <v>39</v>
      </c>
      <c r="E659" s="40" t="s">
        <v>2013</v>
      </c>
      <c r="F659" s="40" t="s">
        <v>1678</v>
      </c>
    </row>
    <row r="660" spans="1:6" ht="14.25" customHeight="1" x14ac:dyDescent="0.2">
      <c r="A660" s="99">
        <f t="shared" si="10"/>
        <v>41696.791669999999</v>
      </c>
      <c r="B660" s="40">
        <v>19</v>
      </c>
      <c r="C660" s="40" t="s">
        <v>2014</v>
      </c>
      <c r="D660" s="40" t="s">
        <v>39</v>
      </c>
      <c r="E660" s="40" t="s">
        <v>2015</v>
      </c>
      <c r="F660" s="40" t="s">
        <v>2016</v>
      </c>
    </row>
    <row r="661" spans="1:6" ht="14.25" customHeight="1" x14ac:dyDescent="0.2">
      <c r="A661" s="99">
        <f t="shared" si="10"/>
        <v>41696.833330000001</v>
      </c>
      <c r="B661" s="40">
        <v>20</v>
      </c>
      <c r="C661" s="40" t="s">
        <v>2017</v>
      </c>
      <c r="D661" s="40" t="s">
        <v>39</v>
      </c>
      <c r="E661" s="40" t="s">
        <v>2018</v>
      </c>
      <c r="F661" s="40" t="s">
        <v>2019</v>
      </c>
    </row>
    <row r="662" spans="1:6" ht="14.25" customHeight="1" x14ac:dyDescent="0.2">
      <c r="A662" s="99">
        <f t="shared" si="10"/>
        <v>41696.875</v>
      </c>
      <c r="B662" s="40">
        <v>21</v>
      </c>
      <c r="C662" s="40" t="s">
        <v>2020</v>
      </c>
      <c r="D662" s="40" t="s">
        <v>215</v>
      </c>
      <c r="E662" s="40" t="s">
        <v>2021</v>
      </c>
      <c r="F662" s="40" t="s">
        <v>2022</v>
      </c>
    </row>
    <row r="663" spans="1:6" ht="14.25" customHeight="1" x14ac:dyDescent="0.2">
      <c r="A663" s="99">
        <f t="shared" si="10"/>
        <v>41696.916669999999</v>
      </c>
      <c r="B663" s="40">
        <v>22</v>
      </c>
      <c r="C663" s="40" t="s">
        <v>2023</v>
      </c>
      <c r="D663" s="40" t="s">
        <v>39</v>
      </c>
      <c r="E663" s="40" t="s">
        <v>2024</v>
      </c>
      <c r="F663" s="40" t="s">
        <v>2025</v>
      </c>
    </row>
    <row r="664" spans="1:6" ht="14.25" customHeight="1" x14ac:dyDescent="0.2">
      <c r="A664" s="99">
        <f t="shared" si="10"/>
        <v>41696.958330000001</v>
      </c>
      <c r="B664" s="40">
        <v>23</v>
      </c>
      <c r="C664" s="40" t="s">
        <v>2026</v>
      </c>
      <c r="D664" s="40" t="s">
        <v>39</v>
      </c>
      <c r="E664" s="40" t="s">
        <v>2027</v>
      </c>
      <c r="F664" s="40" t="s">
        <v>2028</v>
      </c>
    </row>
    <row r="665" spans="1:6" ht="14.25" customHeight="1" x14ac:dyDescent="0.2">
      <c r="A665" s="99">
        <f t="shared" si="10"/>
        <v>41697</v>
      </c>
      <c r="B665" s="40">
        <v>0</v>
      </c>
      <c r="C665" s="40" t="s">
        <v>2029</v>
      </c>
      <c r="D665" s="40" t="s">
        <v>39</v>
      </c>
      <c r="E665" s="40" t="s">
        <v>2030</v>
      </c>
      <c r="F665" s="40" t="s">
        <v>2031</v>
      </c>
    </row>
    <row r="666" spans="1:6" ht="14.25" customHeight="1" x14ac:dyDescent="0.2">
      <c r="A666" s="99">
        <f t="shared" si="10"/>
        <v>41697.041669999999</v>
      </c>
      <c r="B666" s="40">
        <v>1</v>
      </c>
      <c r="C666" s="40" t="s">
        <v>2032</v>
      </c>
      <c r="D666" s="40" t="s">
        <v>39</v>
      </c>
      <c r="E666" s="40" t="s">
        <v>2033</v>
      </c>
      <c r="F666" s="40" t="s">
        <v>2034</v>
      </c>
    </row>
    <row r="667" spans="1:6" ht="14.25" customHeight="1" x14ac:dyDescent="0.2">
      <c r="A667" s="99">
        <f t="shared" si="10"/>
        <v>41697.083330000001</v>
      </c>
      <c r="B667" s="40">
        <v>2</v>
      </c>
      <c r="C667" s="40" t="s">
        <v>2035</v>
      </c>
      <c r="D667" s="40" t="s">
        <v>39</v>
      </c>
      <c r="E667" s="40" t="s">
        <v>2036</v>
      </c>
      <c r="F667" s="40" t="s">
        <v>2037</v>
      </c>
    </row>
    <row r="668" spans="1:6" ht="14.25" customHeight="1" x14ac:dyDescent="0.2">
      <c r="A668" s="99">
        <f t="shared" si="10"/>
        <v>41697.125</v>
      </c>
      <c r="B668" s="40">
        <v>3</v>
      </c>
      <c r="C668" s="40" t="s">
        <v>2038</v>
      </c>
      <c r="D668" s="40" t="s">
        <v>39</v>
      </c>
      <c r="E668" s="40" t="s">
        <v>2039</v>
      </c>
      <c r="F668" s="40" t="s">
        <v>2040</v>
      </c>
    </row>
    <row r="669" spans="1:6" ht="14.25" customHeight="1" x14ac:dyDescent="0.2">
      <c r="A669" s="99">
        <f t="shared" si="10"/>
        <v>41697.166669999999</v>
      </c>
      <c r="B669" s="40">
        <v>4</v>
      </c>
      <c r="C669" s="40" t="s">
        <v>2041</v>
      </c>
      <c r="D669" s="40" t="s">
        <v>2042</v>
      </c>
      <c r="E669" s="40" t="s">
        <v>39</v>
      </c>
      <c r="F669" s="40" t="s">
        <v>2043</v>
      </c>
    </row>
    <row r="670" spans="1:6" ht="14.25" customHeight="1" x14ac:dyDescent="0.2">
      <c r="A670" s="99">
        <f t="shared" si="10"/>
        <v>41697.208330000001</v>
      </c>
      <c r="B670" s="40">
        <v>5</v>
      </c>
      <c r="C670" s="40" t="s">
        <v>2044</v>
      </c>
      <c r="D670" s="40" t="s">
        <v>2045</v>
      </c>
      <c r="E670" s="40" t="s">
        <v>39</v>
      </c>
      <c r="F670" s="40" t="s">
        <v>2046</v>
      </c>
    </row>
    <row r="671" spans="1:6" ht="14.25" customHeight="1" x14ac:dyDescent="0.2">
      <c r="A671" s="99">
        <f t="shared" si="10"/>
        <v>41697.25</v>
      </c>
      <c r="B671" s="40">
        <v>6</v>
      </c>
      <c r="C671" s="40" t="s">
        <v>2047</v>
      </c>
      <c r="D671" s="40" t="s">
        <v>2048</v>
      </c>
      <c r="E671" s="40" t="s">
        <v>39</v>
      </c>
      <c r="F671" s="40" t="s">
        <v>2049</v>
      </c>
    </row>
    <row r="672" spans="1:6" ht="14.25" customHeight="1" x14ac:dyDescent="0.2">
      <c r="A672" s="99">
        <f t="shared" si="10"/>
        <v>41697.291669999999</v>
      </c>
      <c r="B672" s="40">
        <v>7</v>
      </c>
      <c r="C672" s="40" t="s">
        <v>2050</v>
      </c>
      <c r="D672" s="40" t="s">
        <v>2051</v>
      </c>
      <c r="E672" s="40" t="s">
        <v>39</v>
      </c>
      <c r="F672" s="40" t="s">
        <v>2052</v>
      </c>
    </row>
    <row r="673" spans="1:6" ht="14.25" customHeight="1" x14ac:dyDescent="0.2">
      <c r="A673" s="99">
        <f t="shared" si="10"/>
        <v>41697.333330000001</v>
      </c>
      <c r="B673" s="40">
        <v>8</v>
      </c>
      <c r="C673" s="40" t="s">
        <v>2053</v>
      </c>
      <c r="D673" s="40" t="s">
        <v>39</v>
      </c>
      <c r="E673" s="40" t="s">
        <v>2054</v>
      </c>
      <c r="F673" s="40" t="s">
        <v>2055</v>
      </c>
    </row>
    <row r="674" spans="1:6" ht="14.25" customHeight="1" x14ac:dyDescent="0.2">
      <c r="A674" s="99">
        <f t="shared" si="10"/>
        <v>41697.375</v>
      </c>
      <c r="B674" s="40">
        <v>9</v>
      </c>
      <c r="C674" s="40" t="s">
        <v>2056</v>
      </c>
      <c r="D674" s="40" t="s">
        <v>39</v>
      </c>
      <c r="E674" s="40" t="s">
        <v>1614</v>
      </c>
      <c r="F674" s="40" t="s">
        <v>2057</v>
      </c>
    </row>
    <row r="675" spans="1:6" ht="14.25" customHeight="1" x14ac:dyDescent="0.2">
      <c r="A675" s="99">
        <f t="shared" si="10"/>
        <v>41697.416669999999</v>
      </c>
      <c r="B675" s="40">
        <v>10</v>
      </c>
      <c r="C675" s="40" t="s">
        <v>2058</v>
      </c>
      <c r="D675" s="40" t="s">
        <v>39</v>
      </c>
      <c r="E675" s="40" t="s">
        <v>2059</v>
      </c>
      <c r="F675" s="40" t="s">
        <v>2060</v>
      </c>
    </row>
    <row r="676" spans="1:6" ht="14.25" customHeight="1" x14ac:dyDescent="0.2">
      <c r="A676" s="99">
        <f t="shared" si="10"/>
        <v>41697.458330000001</v>
      </c>
      <c r="B676" s="40">
        <v>11</v>
      </c>
      <c r="C676" s="40" t="s">
        <v>2061</v>
      </c>
      <c r="D676" s="40" t="s">
        <v>39</v>
      </c>
      <c r="E676" s="40" t="s">
        <v>2062</v>
      </c>
      <c r="F676" s="40" t="s">
        <v>2063</v>
      </c>
    </row>
    <row r="677" spans="1:6" ht="14.25" customHeight="1" x14ac:dyDescent="0.2">
      <c r="A677" s="99">
        <f t="shared" si="10"/>
        <v>41697.5</v>
      </c>
      <c r="B677" s="40">
        <v>12</v>
      </c>
      <c r="C677" s="40" t="s">
        <v>612</v>
      </c>
      <c r="D677" s="40" t="s">
        <v>39</v>
      </c>
      <c r="E677" s="40" t="s">
        <v>2064</v>
      </c>
      <c r="F677" s="40" t="s">
        <v>2065</v>
      </c>
    </row>
    <row r="678" spans="1:6" ht="14.25" customHeight="1" x14ac:dyDescent="0.2">
      <c r="A678" s="99">
        <f t="shared" si="10"/>
        <v>41697.541669999999</v>
      </c>
      <c r="B678" s="40">
        <v>13</v>
      </c>
      <c r="C678" s="40" t="s">
        <v>2066</v>
      </c>
      <c r="D678" s="40" t="s">
        <v>215</v>
      </c>
      <c r="E678" s="40" t="s">
        <v>2067</v>
      </c>
      <c r="F678" s="40" t="s">
        <v>1266</v>
      </c>
    </row>
    <row r="679" spans="1:6" ht="14.25" customHeight="1" x14ac:dyDescent="0.2">
      <c r="A679" s="99">
        <f t="shared" si="10"/>
        <v>41697.583330000001</v>
      </c>
      <c r="B679" s="40">
        <v>14</v>
      </c>
      <c r="C679" s="40" t="s">
        <v>2068</v>
      </c>
      <c r="D679" s="40" t="s">
        <v>39</v>
      </c>
      <c r="E679" s="40" t="s">
        <v>2069</v>
      </c>
      <c r="F679" s="40" t="s">
        <v>2070</v>
      </c>
    </row>
    <row r="680" spans="1:6" ht="14.25" customHeight="1" x14ac:dyDescent="0.2">
      <c r="A680" s="99">
        <f t="shared" si="10"/>
        <v>41697.625</v>
      </c>
      <c r="B680" s="40">
        <v>15</v>
      </c>
      <c r="C680" s="40" t="s">
        <v>2071</v>
      </c>
      <c r="D680" s="40" t="s">
        <v>39</v>
      </c>
      <c r="E680" s="40" t="s">
        <v>2072</v>
      </c>
      <c r="F680" s="40" t="s">
        <v>2073</v>
      </c>
    </row>
    <row r="681" spans="1:6" ht="14.25" customHeight="1" x14ac:dyDescent="0.2">
      <c r="A681" s="99">
        <f t="shared" si="10"/>
        <v>41697.666669999999</v>
      </c>
      <c r="B681" s="40">
        <v>16</v>
      </c>
      <c r="C681" s="40" t="s">
        <v>2074</v>
      </c>
      <c r="D681" s="40" t="s">
        <v>39</v>
      </c>
      <c r="E681" s="40" t="s">
        <v>2075</v>
      </c>
      <c r="F681" s="40" t="s">
        <v>2076</v>
      </c>
    </row>
    <row r="682" spans="1:6" ht="14.25" customHeight="1" x14ac:dyDescent="0.2">
      <c r="A682" s="99">
        <f t="shared" si="10"/>
        <v>41697.708330000001</v>
      </c>
      <c r="B682" s="40">
        <v>17</v>
      </c>
      <c r="C682" s="40" t="s">
        <v>2077</v>
      </c>
      <c r="D682" s="40" t="s">
        <v>39</v>
      </c>
      <c r="E682" s="40" t="s">
        <v>2078</v>
      </c>
      <c r="F682" s="40" t="s">
        <v>2079</v>
      </c>
    </row>
    <row r="683" spans="1:6" ht="14.25" customHeight="1" x14ac:dyDescent="0.2">
      <c r="A683" s="99">
        <f t="shared" si="10"/>
        <v>41697.75</v>
      </c>
      <c r="B683" s="40">
        <v>18</v>
      </c>
      <c r="C683" s="40" t="s">
        <v>2080</v>
      </c>
      <c r="D683" s="40" t="s">
        <v>2081</v>
      </c>
      <c r="E683" s="40" t="s">
        <v>39</v>
      </c>
      <c r="F683" s="40" t="s">
        <v>2082</v>
      </c>
    </row>
    <row r="684" spans="1:6" ht="14.25" customHeight="1" x14ac:dyDescent="0.2">
      <c r="A684" s="99">
        <f t="shared" si="10"/>
        <v>41697.791669999999</v>
      </c>
      <c r="B684" s="40">
        <v>19</v>
      </c>
      <c r="C684" s="40" t="s">
        <v>2083</v>
      </c>
      <c r="D684" s="40" t="s">
        <v>39</v>
      </c>
      <c r="E684" s="40" t="s">
        <v>789</v>
      </c>
      <c r="F684" s="40" t="s">
        <v>2084</v>
      </c>
    </row>
    <row r="685" spans="1:6" ht="14.25" customHeight="1" x14ac:dyDescent="0.2">
      <c r="A685" s="99">
        <f t="shared" si="10"/>
        <v>41697.833330000001</v>
      </c>
      <c r="B685" s="40">
        <v>20</v>
      </c>
      <c r="C685" s="40" t="s">
        <v>2085</v>
      </c>
      <c r="D685" s="40" t="s">
        <v>39</v>
      </c>
      <c r="E685" s="40" t="s">
        <v>2086</v>
      </c>
      <c r="F685" s="40" t="s">
        <v>2087</v>
      </c>
    </row>
    <row r="686" spans="1:6" ht="14.25" customHeight="1" x14ac:dyDescent="0.2">
      <c r="A686" s="99">
        <f t="shared" si="10"/>
        <v>41697.875</v>
      </c>
      <c r="B686" s="40">
        <v>21</v>
      </c>
      <c r="C686" s="40" t="s">
        <v>2088</v>
      </c>
      <c r="D686" s="40" t="s">
        <v>39</v>
      </c>
      <c r="E686" s="40" t="s">
        <v>2089</v>
      </c>
      <c r="F686" s="40" t="s">
        <v>2090</v>
      </c>
    </row>
    <row r="687" spans="1:6" ht="14.25" customHeight="1" x14ac:dyDescent="0.2">
      <c r="A687" s="99">
        <f t="shared" si="10"/>
        <v>41697.916669999999</v>
      </c>
      <c r="B687" s="40">
        <v>22</v>
      </c>
      <c r="C687" s="40" t="s">
        <v>2091</v>
      </c>
      <c r="D687" s="40" t="s">
        <v>215</v>
      </c>
      <c r="E687" s="40" t="s">
        <v>2092</v>
      </c>
      <c r="F687" s="40" t="s">
        <v>2093</v>
      </c>
    </row>
    <row r="688" spans="1:6" ht="14.25" customHeight="1" x14ac:dyDescent="0.2">
      <c r="A688" s="99">
        <f t="shared" si="10"/>
        <v>41697.958330000001</v>
      </c>
      <c r="B688" s="40">
        <v>23</v>
      </c>
      <c r="C688" s="40" t="s">
        <v>2094</v>
      </c>
      <c r="D688" s="40" t="s">
        <v>39</v>
      </c>
      <c r="E688" s="40" t="s">
        <v>2095</v>
      </c>
      <c r="F688" s="40" t="s">
        <v>2096</v>
      </c>
    </row>
    <row r="689" spans="1:6" ht="14.25" customHeight="1" x14ac:dyDescent="0.2">
      <c r="A689" s="99">
        <f t="shared" si="10"/>
        <v>41698</v>
      </c>
      <c r="B689" s="40">
        <v>0</v>
      </c>
      <c r="C689" s="40" t="s">
        <v>2097</v>
      </c>
      <c r="D689" s="40" t="s">
        <v>39</v>
      </c>
      <c r="E689" s="40" t="s">
        <v>2098</v>
      </c>
      <c r="F689" s="40" t="s">
        <v>2099</v>
      </c>
    </row>
    <row r="690" spans="1:6" ht="14.25" customHeight="1" x14ac:dyDescent="0.2">
      <c r="A690" s="99">
        <f t="shared" si="10"/>
        <v>41698.041669999999</v>
      </c>
      <c r="B690" s="40">
        <v>1</v>
      </c>
      <c r="C690" s="40" t="s">
        <v>2100</v>
      </c>
      <c r="D690" s="40" t="s">
        <v>39</v>
      </c>
      <c r="E690" s="40" t="s">
        <v>2101</v>
      </c>
      <c r="F690" s="40" t="s">
        <v>2102</v>
      </c>
    </row>
    <row r="691" spans="1:6" ht="14.25" customHeight="1" x14ac:dyDescent="0.2">
      <c r="A691" s="99">
        <f t="shared" si="10"/>
        <v>41698.083330000001</v>
      </c>
      <c r="B691" s="40">
        <v>2</v>
      </c>
      <c r="C691" s="40" t="s">
        <v>2103</v>
      </c>
      <c r="D691" s="40" t="s">
        <v>39</v>
      </c>
      <c r="E691" s="40" t="s">
        <v>2104</v>
      </c>
      <c r="F691" s="40" t="s">
        <v>2105</v>
      </c>
    </row>
    <row r="692" spans="1:6" ht="14.25" customHeight="1" x14ac:dyDescent="0.2">
      <c r="A692" s="99">
        <f t="shared" si="10"/>
        <v>41698.125</v>
      </c>
      <c r="B692" s="40">
        <v>3</v>
      </c>
      <c r="C692" s="40" t="s">
        <v>2106</v>
      </c>
      <c r="D692" s="40" t="s">
        <v>39</v>
      </c>
      <c r="E692" s="40" t="s">
        <v>2107</v>
      </c>
      <c r="F692" s="40" t="s">
        <v>2108</v>
      </c>
    </row>
    <row r="693" spans="1:6" ht="14.25" customHeight="1" x14ac:dyDescent="0.2">
      <c r="A693" s="99">
        <f t="shared" si="10"/>
        <v>41698.166669999999</v>
      </c>
      <c r="B693" s="40">
        <v>4</v>
      </c>
      <c r="C693" s="40" t="s">
        <v>2109</v>
      </c>
      <c r="D693" s="40" t="s">
        <v>39</v>
      </c>
      <c r="E693" s="40" t="s">
        <v>2110</v>
      </c>
      <c r="F693" s="40" t="s">
        <v>2111</v>
      </c>
    </row>
    <row r="694" spans="1:6" ht="14.25" customHeight="1" x14ac:dyDescent="0.2">
      <c r="A694" s="99">
        <f t="shared" si="10"/>
        <v>41698.208330000001</v>
      </c>
      <c r="B694" s="40">
        <v>5</v>
      </c>
      <c r="C694" s="40" t="s">
        <v>2112</v>
      </c>
      <c r="D694" s="40" t="s">
        <v>39</v>
      </c>
      <c r="E694" s="40" t="s">
        <v>2113</v>
      </c>
      <c r="F694" s="40" t="s">
        <v>2114</v>
      </c>
    </row>
    <row r="695" spans="1:6" ht="14.25" customHeight="1" x14ac:dyDescent="0.2">
      <c r="A695" s="99">
        <f t="shared" si="10"/>
        <v>41698.25</v>
      </c>
      <c r="B695" s="40">
        <v>6</v>
      </c>
      <c r="C695" s="40" t="s">
        <v>2115</v>
      </c>
      <c r="D695" s="40" t="s">
        <v>2116</v>
      </c>
      <c r="E695" s="40" t="s">
        <v>39</v>
      </c>
      <c r="F695" s="40" t="s">
        <v>2117</v>
      </c>
    </row>
    <row r="696" spans="1:6" ht="14.25" customHeight="1" x14ac:dyDescent="0.2">
      <c r="A696" s="99">
        <f t="shared" si="10"/>
        <v>41698.291669999999</v>
      </c>
      <c r="B696" s="40">
        <v>7</v>
      </c>
      <c r="C696" s="40" t="s">
        <v>2118</v>
      </c>
      <c r="D696" s="40" t="s">
        <v>39</v>
      </c>
      <c r="E696" s="40" t="s">
        <v>2119</v>
      </c>
      <c r="F696" s="40" t="s">
        <v>2120</v>
      </c>
    </row>
    <row r="697" spans="1:6" ht="14.25" customHeight="1" x14ac:dyDescent="0.2">
      <c r="A697" s="99">
        <f t="shared" si="10"/>
        <v>41698.333330000001</v>
      </c>
      <c r="B697" s="40">
        <v>8</v>
      </c>
      <c r="C697" s="40" t="s">
        <v>1556</v>
      </c>
      <c r="D697" s="40" t="s">
        <v>39</v>
      </c>
      <c r="E697" s="40" t="s">
        <v>2121</v>
      </c>
      <c r="F697" s="40" t="s">
        <v>1558</v>
      </c>
    </row>
    <row r="698" spans="1:6" ht="14.25" customHeight="1" x14ac:dyDescent="0.2">
      <c r="A698" s="99">
        <f t="shared" si="10"/>
        <v>41698.375</v>
      </c>
      <c r="B698" s="40">
        <v>9</v>
      </c>
      <c r="C698" s="40" t="s">
        <v>2122</v>
      </c>
      <c r="D698" s="40" t="s">
        <v>39</v>
      </c>
      <c r="E698" s="40" t="s">
        <v>2123</v>
      </c>
      <c r="F698" s="40" t="s">
        <v>2124</v>
      </c>
    </row>
    <row r="699" spans="1:6" ht="14.25" customHeight="1" x14ac:dyDescent="0.2">
      <c r="A699" s="99">
        <f t="shared" si="10"/>
        <v>41698.416669999999</v>
      </c>
      <c r="B699" s="40">
        <v>10</v>
      </c>
      <c r="C699" s="40" t="s">
        <v>2125</v>
      </c>
      <c r="D699" s="40" t="s">
        <v>39</v>
      </c>
      <c r="E699" s="40" t="s">
        <v>2126</v>
      </c>
      <c r="F699" s="40" t="s">
        <v>2127</v>
      </c>
    </row>
    <row r="700" spans="1:6" ht="14.25" customHeight="1" x14ac:dyDescent="0.2">
      <c r="A700" s="99">
        <f t="shared" si="10"/>
        <v>41698.458330000001</v>
      </c>
      <c r="B700" s="40">
        <v>11</v>
      </c>
      <c r="C700" s="40" t="s">
        <v>2128</v>
      </c>
      <c r="D700" s="40" t="s">
        <v>39</v>
      </c>
      <c r="E700" s="40" t="s">
        <v>2129</v>
      </c>
      <c r="F700" s="40" t="s">
        <v>2130</v>
      </c>
    </row>
    <row r="701" spans="1:6" ht="14.25" customHeight="1" x14ac:dyDescent="0.2">
      <c r="A701" s="99">
        <f t="shared" si="10"/>
        <v>41698.5</v>
      </c>
      <c r="B701" s="40">
        <v>12</v>
      </c>
      <c r="C701" s="40" t="s">
        <v>2131</v>
      </c>
      <c r="D701" s="40" t="s">
        <v>39</v>
      </c>
      <c r="E701" s="40" t="s">
        <v>2132</v>
      </c>
      <c r="F701" s="40" t="s">
        <v>2133</v>
      </c>
    </row>
    <row r="702" spans="1:6" ht="14.25" customHeight="1" x14ac:dyDescent="0.2">
      <c r="A702" s="99">
        <f t="shared" si="10"/>
        <v>41698.541669999999</v>
      </c>
      <c r="B702" s="40">
        <v>13</v>
      </c>
      <c r="C702" s="40" t="s">
        <v>2134</v>
      </c>
      <c r="D702" s="40" t="s">
        <v>39</v>
      </c>
      <c r="E702" s="40" t="s">
        <v>2135</v>
      </c>
      <c r="F702" s="40" t="s">
        <v>2136</v>
      </c>
    </row>
    <row r="703" spans="1:6" ht="14.25" customHeight="1" x14ac:dyDescent="0.2">
      <c r="A703" s="99">
        <f t="shared" si="10"/>
        <v>41698.583330000001</v>
      </c>
      <c r="B703" s="40">
        <v>14</v>
      </c>
      <c r="C703" s="40" t="s">
        <v>994</v>
      </c>
      <c r="D703" s="40" t="s">
        <v>39</v>
      </c>
      <c r="E703" s="40" t="s">
        <v>2137</v>
      </c>
      <c r="F703" s="40" t="s">
        <v>996</v>
      </c>
    </row>
    <row r="704" spans="1:6" ht="14.25" customHeight="1" x14ac:dyDescent="0.2">
      <c r="A704" s="99">
        <f t="shared" si="10"/>
        <v>41698.625</v>
      </c>
      <c r="B704" s="40">
        <v>15</v>
      </c>
      <c r="C704" s="40" t="s">
        <v>2138</v>
      </c>
      <c r="D704" s="40" t="s">
        <v>39</v>
      </c>
      <c r="E704" s="40" t="s">
        <v>2139</v>
      </c>
      <c r="F704" s="40" t="s">
        <v>2140</v>
      </c>
    </row>
    <row r="705" spans="1:6" ht="14.25" customHeight="1" x14ac:dyDescent="0.2">
      <c r="A705" s="99">
        <f t="shared" si="10"/>
        <v>41698.666669999999</v>
      </c>
      <c r="B705" s="40">
        <v>16</v>
      </c>
      <c r="C705" s="40" t="s">
        <v>1032</v>
      </c>
      <c r="D705" s="40" t="s">
        <v>39</v>
      </c>
      <c r="E705" s="40" t="s">
        <v>2141</v>
      </c>
      <c r="F705" s="40" t="s">
        <v>2142</v>
      </c>
    </row>
    <row r="706" spans="1:6" ht="14.25" customHeight="1" x14ac:dyDescent="0.2">
      <c r="A706" s="99">
        <f t="shared" ref="A706:A712" si="11">A682+1</f>
        <v>41698.708330000001</v>
      </c>
      <c r="B706" s="40">
        <v>17</v>
      </c>
      <c r="C706" s="40" t="s">
        <v>2143</v>
      </c>
      <c r="D706" s="40" t="s">
        <v>39</v>
      </c>
      <c r="E706" s="40" t="s">
        <v>2144</v>
      </c>
      <c r="F706" s="40" t="s">
        <v>2145</v>
      </c>
    </row>
    <row r="707" spans="1:6" ht="14.25" customHeight="1" x14ac:dyDescent="0.2">
      <c r="A707" s="99">
        <f t="shared" si="11"/>
        <v>41698.75</v>
      </c>
      <c r="B707" s="40">
        <v>18</v>
      </c>
      <c r="C707" s="40" t="s">
        <v>2146</v>
      </c>
      <c r="D707" s="40" t="s">
        <v>39</v>
      </c>
      <c r="E707" s="40" t="s">
        <v>2147</v>
      </c>
      <c r="F707" s="40" t="s">
        <v>2148</v>
      </c>
    </row>
    <row r="708" spans="1:6" ht="14.25" customHeight="1" x14ac:dyDescent="0.2">
      <c r="A708" s="99">
        <f t="shared" si="11"/>
        <v>41698.791669999999</v>
      </c>
      <c r="B708" s="40">
        <v>19</v>
      </c>
      <c r="C708" s="40" t="s">
        <v>2149</v>
      </c>
      <c r="D708" s="40" t="s">
        <v>39</v>
      </c>
      <c r="E708" s="40" t="s">
        <v>2150</v>
      </c>
      <c r="F708" s="40" t="s">
        <v>2151</v>
      </c>
    </row>
    <row r="709" spans="1:6" ht="14.25" customHeight="1" x14ac:dyDescent="0.2">
      <c r="A709" s="99">
        <f t="shared" si="11"/>
        <v>41698.833330000001</v>
      </c>
      <c r="B709" s="40">
        <v>20</v>
      </c>
      <c r="C709" s="40" t="s">
        <v>2152</v>
      </c>
      <c r="D709" s="40" t="s">
        <v>39</v>
      </c>
      <c r="E709" s="40" t="s">
        <v>2153</v>
      </c>
      <c r="F709" s="40" t="s">
        <v>2154</v>
      </c>
    </row>
    <row r="710" spans="1:6" ht="14.25" customHeight="1" x14ac:dyDescent="0.2">
      <c r="A710" s="99">
        <f t="shared" si="11"/>
        <v>41698.875</v>
      </c>
      <c r="B710" s="40">
        <v>21</v>
      </c>
      <c r="C710" s="40" t="s">
        <v>2155</v>
      </c>
      <c r="D710" s="40" t="s">
        <v>39</v>
      </c>
      <c r="E710" s="40" t="s">
        <v>2156</v>
      </c>
      <c r="F710" s="40" t="s">
        <v>2157</v>
      </c>
    </row>
    <row r="711" spans="1:6" ht="14.25" customHeight="1" x14ac:dyDescent="0.2">
      <c r="A711" s="99">
        <f t="shared" si="11"/>
        <v>41698.916669999999</v>
      </c>
      <c r="B711" s="40">
        <v>22</v>
      </c>
      <c r="C711" s="40" t="s">
        <v>2158</v>
      </c>
      <c r="D711" s="40" t="s">
        <v>39</v>
      </c>
      <c r="E711" s="40" t="s">
        <v>2159</v>
      </c>
      <c r="F711" s="40" t="s">
        <v>2160</v>
      </c>
    </row>
    <row r="712" spans="1:6" ht="14.25" customHeight="1" x14ac:dyDescent="0.2">
      <c r="A712" s="99">
        <f t="shared" si="11"/>
        <v>41698.958330000001</v>
      </c>
      <c r="B712" s="40">
        <v>23</v>
      </c>
      <c r="C712" s="40" t="s">
        <v>2161</v>
      </c>
      <c r="D712" s="40" t="s">
        <v>39</v>
      </c>
      <c r="E712" s="40" t="s">
        <v>2162</v>
      </c>
      <c r="F712" s="40" t="s">
        <v>2163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9" sqref="B9:B10"/>
    </sheetView>
  </sheetViews>
  <sheetFormatPr defaultRowHeight="15" x14ac:dyDescent="0.25"/>
  <cols>
    <col min="1" max="1" width="56.25" style="61" customWidth="1"/>
    <col min="2" max="2" width="26.125" style="61" customWidth="1"/>
    <col min="3" max="6" width="12.125" style="61" customWidth="1"/>
    <col min="7" max="7" width="21.875" style="61" customWidth="1"/>
    <col min="8" max="8" width="26.375" style="61" customWidth="1"/>
    <col min="9" max="9" width="25.125" style="61" customWidth="1"/>
    <col min="10" max="10" width="24.625" style="61" customWidth="1"/>
    <col min="11" max="14" width="12.125" style="61" customWidth="1"/>
    <col min="15" max="16384" width="9" style="57"/>
  </cols>
  <sheetData>
    <row r="1" spans="1:14" ht="15.75" x14ac:dyDescent="0.25">
      <c r="A1" s="254" t="s">
        <v>65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</row>
    <row r="2" spans="1:14" ht="15.75" x14ac:dyDescent="0.25">
      <c r="A2" s="254" t="s">
        <v>200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</row>
    <row r="4" spans="1:14" ht="39" customHeight="1" x14ac:dyDescent="0.2">
      <c r="A4" s="255" t="s">
        <v>66</v>
      </c>
      <c r="B4" s="256" t="s">
        <v>67</v>
      </c>
      <c r="C4" s="256" t="s">
        <v>68</v>
      </c>
      <c r="D4" s="256" t="s">
        <v>69</v>
      </c>
      <c r="E4" s="256" t="s">
        <v>57</v>
      </c>
      <c r="F4" s="256" t="s">
        <v>70</v>
      </c>
      <c r="G4" s="256" t="s">
        <v>123</v>
      </c>
      <c r="H4" s="256"/>
      <c r="I4" s="256"/>
      <c r="J4" s="256"/>
      <c r="K4" s="256" t="s">
        <v>71</v>
      </c>
      <c r="L4" s="256"/>
      <c r="M4" s="256"/>
      <c r="N4" s="256"/>
    </row>
    <row r="5" spans="1:14" ht="81.75" customHeight="1" x14ac:dyDescent="0.2">
      <c r="A5" s="255"/>
      <c r="B5" s="256"/>
      <c r="C5" s="256"/>
      <c r="D5" s="256"/>
      <c r="E5" s="256"/>
      <c r="F5" s="256"/>
      <c r="G5" s="11" t="s">
        <v>5</v>
      </c>
      <c r="H5" s="11" t="s">
        <v>6</v>
      </c>
      <c r="I5" s="11" t="s">
        <v>9</v>
      </c>
      <c r="J5" s="11" t="s">
        <v>7</v>
      </c>
      <c r="K5" s="58" t="s">
        <v>0</v>
      </c>
      <c r="L5" s="58" t="s">
        <v>1</v>
      </c>
      <c r="M5" s="58" t="s">
        <v>2</v>
      </c>
      <c r="N5" s="58" t="s">
        <v>3</v>
      </c>
    </row>
    <row r="6" spans="1:14" ht="70.5" customHeight="1" x14ac:dyDescent="0.2">
      <c r="A6" s="59" t="s">
        <v>72</v>
      </c>
      <c r="B6" s="137" t="s">
        <v>2164</v>
      </c>
      <c r="C6" s="87">
        <v>41671</v>
      </c>
      <c r="D6" s="87">
        <v>41820</v>
      </c>
      <c r="E6" s="58" t="s">
        <v>73</v>
      </c>
      <c r="F6" s="60" t="s">
        <v>74</v>
      </c>
      <c r="G6" s="60"/>
      <c r="H6" s="60"/>
      <c r="I6" s="60"/>
      <c r="J6" s="60"/>
      <c r="K6" s="58">
        <v>1519.42</v>
      </c>
      <c r="L6" s="58">
        <v>2042.12</v>
      </c>
      <c r="M6" s="58">
        <v>2340.36</v>
      </c>
      <c r="N6" s="58">
        <v>3064.8</v>
      </c>
    </row>
    <row r="7" spans="1:14" ht="45" x14ac:dyDescent="0.2">
      <c r="A7" s="59" t="s">
        <v>75</v>
      </c>
      <c r="B7" s="137" t="s">
        <v>2164</v>
      </c>
      <c r="C7" s="87">
        <v>41671</v>
      </c>
      <c r="D7" s="87">
        <v>41820</v>
      </c>
      <c r="E7" s="58" t="s">
        <v>73</v>
      </c>
      <c r="F7" s="60" t="s">
        <v>74</v>
      </c>
      <c r="G7" s="60"/>
      <c r="H7" s="60"/>
      <c r="I7" s="60"/>
      <c r="J7" s="60"/>
      <c r="K7" s="137">
        <v>1230.49</v>
      </c>
      <c r="L7" s="137">
        <v>1556.57</v>
      </c>
      <c r="M7" s="137">
        <v>1004.27</v>
      </c>
      <c r="N7" s="137">
        <v>849.51</v>
      </c>
    </row>
    <row r="8" spans="1:14" ht="57.75" customHeight="1" x14ac:dyDescent="0.2">
      <c r="A8" s="59" t="s">
        <v>76</v>
      </c>
      <c r="B8" s="137" t="s">
        <v>2164</v>
      </c>
      <c r="C8" s="87">
        <v>41671</v>
      </c>
      <c r="D8" s="87">
        <v>41820</v>
      </c>
      <c r="E8" s="58" t="s">
        <v>77</v>
      </c>
      <c r="F8" s="60" t="s">
        <v>74</v>
      </c>
      <c r="G8" s="60"/>
      <c r="H8" s="60"/>
      <c r="I8" s="60"/>
      <c r="J8" s="60"/>
      <c r="K8" s="137">
        <v>192876.41</v>
      </c>
      <c r="L8" s="137">
        <v>299810.78999999998</v>
      </c>
      <c r="M8" s="137">
        <v>680547.65</v>
      </c>
      <c r="N8" s="137">
        <v>1053932.83</v>
      </c>
    </row>
    <row r="9" spans="1:14" ht="57.75" customHeight="1" x14ac:dyDescent="0.2">
      <c r="A9" s="59" t="s">
        <v>119</v>
      </c>
      <c r="B9" s="137" t="s">
        <v>196</v>
      </c>
      <c r="C9" s="87">
        <v>41640</v>
      </c>
      <c r="D9" s="87">
        <v>41820</v>
      </c>
      <c r="E9" s="58" t="s">
        <v>120</v>
      </c>
      <c r="F9" s="60" t="s">
        <v>74</v>
      </c>
      <c r="G9" s="60">
        <v>31.98</v>
      </c>
      <c r="H9" s="60">
        <v>29.38</v>
      </c>
      <c r="I9" s="60">
        <v>20.010000000000002</v>
      </c>
      <c r="J9" s="60">
        <v>11.71</v>
      </c>
      <c r="K9" s="58"/>
      <c r="L9" s="58"/>
      <c r="M9" s="58"/>
      <c r="N9" s="58"/>
    </row>
    <row r="10" spans="1:14" ht="57.75" customHeight="1" x14ac:dyDescent="0.2">
      <c r="A10" s="59" t="s">
        <v>121</v>
      </c>
      <c r="B10" s="137" t="s">
        <v>196</v>
      </c>
      <c r="C10" s="87">
        <v>41640</v>
      </c>
      <c r="D10" s="87">
        <v>41820</v>
      </c>
      <c r="E10" s="58" t="s">
        <v>122</v>
      </c>
      <c r="F10" s="60" t="s">
        <v>74</v>
      </c>
      <c r="G10" s="88">
        <v>0.83399999999999996</v>
      </c>
      <c r="H10" s="88">
        <v>0.83399999999999996</v>
      </c>
      <c r="I10" s="88">
        <v>0.83399999999999996</v>
      </c>
      <c r="J10" s="88">
        <v>0.83399999999999996</v>
      </c>
      <c r="K10" s="58"/>
      <c r="L10" s="58"/>
      <c r="M10" s="58"/>
      <c r="N10" s="58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2014-03-12T04:34:27Z</dcterms:modified>
</cp:coreProperties>
</file>